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ings\Desktop\correction thèse\A faire cette semaine\Revue critique FINAL OK\"/>
    </mc:Choice>
  </mc:AlternateContent>
  <xr:revisionPtr revIDLastSave="0" documentId="13_ncr:1_{0D5796F0-79BE-4C03-B787-A28211D97EED}" xr6:coauthVersionLast="47" xr6:coauthVersionMax="47" xr10:uidLastSave="{00000000-0000-0000-0000-000000000000}"/>
  <bookViews>
    <workbookView xWindow="-108" yWindow="-108" windowWidth="23256" windowHeight="12576" firstSheet="2" activeTab="2" xr2:uid="{00000000-000D-0000-FFFF-FFFF00000000}"/>
  </bookViews>
  <sheets>
    <sheet name="Sources" sheetId="9" r:id="rId1"/>
    <sheet name="Base de données" sheetId="4" r:id="rId2"/>
    <sheet name="Donnée pur" sheetId="7" r:id="rId3"/>
    <sheet name="Ecran" sheetId="2" r:id="rId4"/>
    <sheet name="Donnée Made Up" sheetId="6" r:id="rId5"/>
    <sheet name="boavizta" sheetId="8" r:id="rId6"/>
    <sheet name="ADEME" sheetId="11" r:id="rId7"/>
    <sheet name="NegaOctet 1" sheetId="16" r:id="rId8"/>
    <sheet name="NegaOctet 2" sheetId="17" r:id="rId9"/>
    <sheet name="Eco-Diag" sheetId="14" r:id="rId10"/>
  </sheets>
  <definedNames>
    <definedName name="_xlnm._FilterDatabase" localSheetId="1" hidden="1">'Base de données'!$J$1:$J$644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5" i="17" l="1"/>
  <c r="AC6" i="17"/>
  <c r="AC7" i="17"/>
  <c r="AC8" i="17"/>
  <c r="AC9" i="17"/>
  <c r="AC10" i="17"/>
  <c r="AC11" i="17"/>
  <c r="AC12" i="17"/>
  <c r="AC13" i="17"/>
  <c r="AC16" i="17"/>
  <c r="AC17" i="17"/>
  <c r="AC18" i="17"/>
  <c r="AC20" i="17"/>
  <c r="AC21" i="17"/>
  <c r="AC22" i="17"/>
  <c r="AC23" i="17"/>
  <c r="AC26" i="17"/>
  <c r="AC27" i="17"/>
  <c r="AC28" i="17"/>
  <c r="AC29" i="17"/>
  <c r="AB42" i="16"/>
  <c r="AB43" i="16"/>
  <c r="G7" i="2"/>
  <c r="G8" i="2"/>
</calcChain>
</file>

<file path=xl/sharedStrings.xml><?xml version="1.0" encoding="utf-8"?>
<sst xmlns="http://schemas.openxmlformats.org/spreadsheetml/2006/main" count="15634" uniqueCount="5890">
  <si>
    <t>Use</t>
  </si>
  <si>
    <t>Source</t>
  </si>
  <si>
    <t>Ecran &lt; ou = 22 pouces</t>
  </si>
  <si>
    <t>Ecran &gt; 22 pouces</t>
  </si>
  <si>
    <t>Baies</t>
  </si>
  <si>
    <t>Groupe électrogène</t>
  </si>
  <si>
    <t>http://energyusecalculator.com/electricity_lcdleddisplay.htm</t>
  </si>
  <si>
    <t>Taille de l'écran</t>
  </si>
  <si>
    <t>LED</t>
  </si>
  <si>
    <t>LCD</t>
  </si>
  <si>
    <t>CRT</t>
  </si>
  <si>
    <t>Plasma</t>
  </si>
  <si>
    <t>15 pouces</t>
  </si>
  <si>
    <t>---</t>
  </si>
  <si>
    <t>17 pouces</t>
  </si>
  <si>
    <t>19 pouces</t>
  </si>
  <si>
    <t>20 pouces</t>
  </si>
  <si>
    <t>21 pouces</t>
  </si>
  <si>
    <t>22 pouces</t>
  </si>
  <si>
    <t>24 pouces</t>
  </si>
  <si>
    <t>30 pouces</t>
  </si>
  <si>
    <t>32 pouces</t>
  </si>
  <si>
    <t>37 pouces</t>
  </si>
  <si>
    <t>42 pouces</t>
  </si>
  <si>
    <t>50 pouces</t>
  </si>
  <si>
    <t xml:space="preserve">Production  </t>
  </si>
  <si>
    <t xml:space="preserve"> Transport </t>
  </si>
  <si>
    <t xml:space="preserve"> Recycling</t>
  </si>
  <si>
    <t>Sum</t>
  </si>
  <si>
    <t>Total avoided</t>
  </si>
  <si>
    <t>Apple iPhone 3G</t>
  </si>
  <si>
    <t>Apple iPhone 3GS</t>
  </si>
  <si>
    <t>Apple iPhone 4</t>
  </si>
  <si>
    <t>Apple iPhone 4s</t>
  </si>
  <si>
    <t>Apple iPhone 5s</t>
  </si>
  <si>
    <t>Apple iPhone SE (32GB)</t>
  </si>
  <si>
    <t>Apple iPhone SE (128GB)</t>
  </si>
  <si>
    <t>Phones -</t>
  </si>
  <si>
    <t>Apple iPhone 6s (32GB)</t>
  </si>
  <si>
    <t>Tablets</t>
  </si>
  <si>
    <t>Apple iPhone 6s (128GB)</t>
  </si>
  <si>
    <t>Apple iPhone 6s Plus (32GB)</t>
  </si>
  <si>
    <t>Apple iPhone 6s Plus (128GB)</t>
  </si>
  <si>
    <t>Apple iPhone 7 (32GB)</t>
  </si>
  <si>
    <t>Apple iPhone 7 (128GB)</t>
  </si>
  <si>
    <t>Apple iPhone 7 (256GB)</t>
  </si>
  <si>
    <t>Apple iPhone 7 Plus (32GB)</t>
  </si>
  <si>
    <t>Apple iPhone 7 Plus (128GB)</t>
  </si>
  <si>
    <t>Apple iPhone 8 (32GB)</t>
  </si>
  <si>
    <t>Apple iPhone 8 (128GB)</t>
  </si>
  <si>
    <t>Apple iPhone 8 Plus (64GB)</t>
  </si>
  <si>
    <t>Apple iPhone 8 Plus (256GB)</t>
  </si>
  <si>
    <t>Apple iPhone X (64GB)</t>
  </si>
  <si>
    <t>Apple iPhone X (256GB)</t>
  </si>
  <si>
    <t>Apple iPod touch (2009)</t>
  </si>
  <si>
    <t>Apple  iPod  touch  5th  gen16</t>
  </si>
  <si>
    <t>Apple  iPod  touch  6th  gen</t>
  </si>
  <si>
    <t>Apple iPad 2</t>
  </si>
  <si>
    <t>Apple iPad (3rd generation)</t>
  </si>
  <si>
    <t>Apple iPad (4th generation)</t>
  </si>
  <si>
    <t>Apple iPad mini</t>
  </si>
  <si>
    <t>Apple iPad mini 2</t>
  </si>
  <si>
    <t>Apple iPad mini 3</t>
  </si>
  <si>
    <t>Apple iPad mini 4</t>
  </si>
  <si>
    <t>Apple iPad Air</t>
  </si>
  <si>
    <t>Apple iPad Air 2</t>
  </si>
  <si>
    <t>Apple iPad 5th gen</t>
  </si>
  <si>
    <t>Apple iPad 6th gen</t>
  </si>
  <si>
    <t>Dell</t>
  </si>
  <si>
    <t>Dell Venue 8 Pro</t>
  </si>
  <si>
    <t>HP</t>
  </si>
  <si>
    <t>HP Elite x2 1012 G2 Tablet</t>
  </si>
  <si>
    <t>HP Pro x2 612 G2 Tablet PC</t>
  </si>
  <si>
    <t>Phone Other (&lt;128 GB)</t>
  </si>
  <si>
    <t>Other</t>
  </si>
  <si>
    <t>Phone Other (&gt;128 GB)</t>
  </si>
  <si>
    <t>Tablet other</t>
  </si>
  <si>
    <t>-</t>
  </si>
  <si>
    <t>Apple Macbook 2009</t>
  </si>
  <si>
    <t>Apple Macbook Air 11, 2010</t>
  </si>
  <si>
    <t>Apple Macbook Air 13, 2010</t>
  </si>
  <si>
    <t>Apple Macbook Air 11, 2011</t>
  </si>
  <si>
    <t>Apple Macbook Air 13, 2011</t>
  </si>
  <si>
    <t>Apple Macbook Air 11, 2013</t>
  </si>
  <si>
    <t>Apple Macbook Air 13, 2013</t>
  </si>
  <si>
    <t>Apple Macbook Air 11, 2014</t>
  </si>
  <si>
    <t>Apple Macbook Air 13, 2014</t>
  </si>
  <si>
    <t>Laptops</t>
  </si>
  <si>
    <t>Apple</t>
  </si>
  <si>
    <t>Apple Macbook Air 11, 2015</t>
  </si>
  <si>
    <t>Apple Macbook Air 13, 2015</t>
  </si>
  <si>
    <t>Apple Macbook Pro 13, 2011</t>
  </si>
  <si>
    <t>Apple Macbook Pro 15, 2011</t>
  </si>
  <si>
    <t>Apple Macbook Pro 17, 2011</t>
  </si>
  <si>
    <t>Apple Macbook 2016</t>
  </si>
  <si>
    <t>Apple Macbook Air 13</t>
  </si>
  <si>
    <t>Dell Latitude Other</t>
  </si>
  <si>
    <t>Dell Latitude E6400</t>
  </si>
  <si>
    <t>Dell Latitude E3440</t>
  </si>
  <si>
    <t>Dell Latitude E3540</t>
  </si>
  <si>
    <t>Dell Latitude E5440</t>
  </si>
  <si>
    <t>Dell Latitude E5540</t>
  </si>
  <si>
    <t>Dell Latitude E6440</t>
  </si>
  <si>
    <t>Dell Latitude E6540</t>
  </si>
  <si>
    <t>Dell Latitude E6430</t>
  </si>
  <si>
    <t>Dell Latitude E6530</t>
  </si>
  <si>
    <t>Dell Latitude E7240</t>
  </si>
  <si>
    <t>Dell Latitude E7440</t>
  </si>
  <si>
    <t>Lenovo Other Laptop</t>
  </si>
  <si>
    <t>Lenovo Thinkpad Edge Other</t>
  </si>
  <si>
    <t>Lenovo ThinkPad 8</t>
  </si>
  <si>
    <t>Lenovo</t>
  </si>
  <si>
    <t>Lenovo ThinkPad 10</t>
  </si>
  <si>
    <t>Lenovo ThinkPad 10 2nd gen</t>
  </si>
  <si>
    <t>Lenovo ThinkPad 11e / YOGA</t>
  </si>
  <si>
    <t>Lenovo ThinkPad 13</t>
  </si>
  <si>
    <t>Lenovo ThinkPad 13 S2</t>
  </si>
  <si>
    <t>Lenovo ThinkPad 25</t>
  </si>
  <si>
    <t>Lenovo ThinkPad A275</t>
  </si>
  <si>
    <t>Lenovo ThinkPad A475</t>
  </si>
  <si>
    <t>Lenovo ThinkPad Edge E145</t>
  </si>
  <si>
    <t>Lenovo ThinkPad Edge E431</t>
  </si>
  <si>
    <t>Lenovo ThinkPad Edge E440</t>
  </si>
  <si>
    <t>Lenovo ThinkPad Edge E450</t>
  </si>
  <si>
    <t>Lenovo ThinkPad Edge E455</t>
  </si>
  <si>
    <t>Lenovo ThinkPad Edge E460</t>
  </si>
  <si>
    <t>Lenovo ThinkPad Edge E465</t>
  </si>
  <si>
    <t>Lenovo ThinkPad Edge E480 /</t>
  </si>
  <si>
    <t>Lenovo ThinkPad Edge E531</t>
  </si>
  <si>
    <t>Lenovo ThinkPad Edge E540</t>
  </si>
  <si>
    <t>Lenovo ThinkPad Edge E545</t>
  </si>
  <si>
    <t>Lenovo ThinkPad Edge E550</t>
  </si>
  <si>
    <t>Lenovo ThinkPad Edge E560</t>
  </si>
  <si>
    <t>Lenovo ThinkPad Edge E565</t>
  </si>
  <si>
    <t>Lenovo ThinkPad Edge E580</t>
  </si>
  <si>
    <t>Lenovo ThinkPad Edge E585</t>
  </si>
  <si>
    <t>Lenovo ThinkPad Helix</t>
  </si>
  <si>
    <t>Lenovo  ThinkPad  L380  /  S2</t>
  </si>
  <si>
    <t>Lenovo ThinkPad L440</t>
  </si>
  <si>
    <t>Lenovo ThinkPad L450</t>
  </si>
  <si>
    <t>Lenovo ThinkPad L460</t>
  </si>
  <si>
    <t>Lenovo ThinkPad L470</t>
  </si>
  <si>
    <t>Lenovo ThinkPad L480</t>
  </si>
  <si>
    <t>Lenovo ThinkPad L560</t>
  </si>
  <si>
    <t>Lenovo ThinkPad L570</t>
  </si>
  <si>
    <t>Lenovo ThinkPad L580</t>
  </si>
  <si>
    <t>Lenovo ThinkPad P50</t>
  </si>
  <si>
    <t>Lenovo ThinkPad P51</t>
  </si>
  <si>
    <t>Lenovo ThinkPad P70</t>
  </si>
  <si>
    <t>Lenovo ThinkPad P71</t>
  </si>
  <si>
    <t>Lenovo ThinkPad S3 YOGA 14</t>
  </si>
  <si>
    <t>Lenovo ThinkPad S431</t>
  </si>
  <si>
    <t>Lenovo ThinkPad S440</t>
  </si>
  <si>
    <t>Lenovo ThinkPad T440</t>
  </si>
  <si>
    <t>Lenovo ThinkPad T440s</t>
  </si>
  <si>
    <t>Lenovo ThinkPad T450</t>
  </si>
  <si>
    <t>Lenovo ThinkPad T450s</t>
  </si>
  <si>
    <t>Lenovo ThinkPad T460</t>
  </si>
  <si>
    <t>Lenovo ThinkPad T460p</t>
  </si>
  <si>
    <t>Lenovo ThinkPad T460s</t>
  </si>
  <si>
    <t>Lenovo ThinkPad T470</t>
  </si>
  <si>
    <t>Lenovo ThinkPad T470p</t>
  </si>
  <si>
    <t>Lenovo ThinkPad T470s</t>
  </si>
  <si>
    <t>Lenovo ThinkPad T480</t>
  </si>
  <si>
    <t>Lenovo ThinkPad T480s</t>
  </si>
  <si>
    <t>Lenovo ThinkPad T540p</t>
  </si>
  <si>
    <t>Lenovo ThinkPad T550</t>
  </si>
  <si>
    <t>Lenovo ThinkPad T560 / P50s</t>
  </si>
  <si>
    <t>Lenovo ThinkPad T570 / P51s</t>
  </si>
  <si>
    <t>Lenovo ThinkPad T580 / P52s</t>
  </si>
  <si>
    <t>Lenovo ThinkPad T4XX / T5XX</t>
  </si>
  <si>
    <t>Lenovo ThinkPad W540</t>
  </si>
  <si>
    <t>Lenovo ThinkPad X240s</t>
  </si>
  <si>
    <t>Lenovo ThinkPad X240</t>
  </si>
  <si>
    <t>Lenovo ThinkPad X250</t>
  </si>
  <si>
    <t>Lenovo ThinkPad X260</t>
  </si>
  <si>
    <t>Lenovo ThinkPad X270</t>
  </si>
  <si>
    <t>Lenovo ThinkPad X280</t>
  </si>
  <si>
    <t>Lenovo ThinkPad X Other</t>
  </si>
  <si>
    <t>Lenovo Ideapad Other</t>
  </si>
  <si>
    <t>Lenovo Ideapad 110-14 inch</t>
  </si>
  <si>
    <t>Lenovo  Ideapad  110-15  inch</t>
  </si>
  <si>
    <t>Lenovo  ideapad  110-15TianYi</t>
  </si>
  <si>
    <t>Lenovo Ideapad 110-17</t>
  </si>
  <si>
    <t>Lenovo ideapad 120S-11</t>
  </si>
  <si>
    <t>Lenovo Ideapad 310-14</t>
  </si>
  <si>
    <t>Lenovo Ideapad 310S-15</t>
  </si>
  <si>
    <t>Lenovo Ideapad 310-15</t>
  </si>
  <si>
    <t>Lenovo Ideapad 310 Touch-15</t>
  </si>
  <si>
    <t>Lenovo ideapad 320S-13</t>
  </si>
  <si>
    <t>Lenovo ideapad 320-14</t>
  </si>
  <si>
    <t>Lenovo ideapad 320S-14</t>
  </si>
  <si>
    <t>Lenovo ideapad 320-15/320-15</t>
  </si>
  <si>
    <t>Lenovo ideapad 320S-15</t>
  </si>
  <si>
    <t>Lenovo ideapad 320-17</t>
  </si>
  <si>
    <t>Lenovo Ideapad 510S-13</t>
  </si>
  <si>
    <t>Lenovo Ideapad 510S-14</t>
  </si>
  <si>
    <t>Lenovo Ideapad 510-15</t>
  </si>
  <si>
    <t>Lenovo ideapad 520S-14</t>
  </si>
  <si>
    <t>Lenovo ideapad 520-15</t>
  </si>
  <si>
    <t>Lenovo ideapad 530S-14</t>
  </si>
  <si>
    <t>Lenovo ideapad 530S-15</t>
  </si>
  <si>
    <t>Lenovo Ideapad 710S Plus</t>
  </si>
  <si>
    <t>Lenovo ideapad 720-15</t>
  </si>
  <si>
    <t>Lenovo ideapad 720S-14</t>
  </si>
  <si>
    <t>Lenovo IdeaPad Flex 14</t>
  </si>
  <si>
    <t>Lenovo ideapad V110-14</t>
  </si>
  <si>
    <t>Lenovo ideapad V110-15</t>
  </si>
  <si>
    <t>Lenovo Ideapad V110-17</t>
  </si>
  <si>
    <t>Lenovo ideapad V320-17</t>
  </si>
  <si>
    <t>Lenovo IdeaPad V330-15</t>
  </si>
  <si>
    <t>Lenovo Legion Y520</t>
  </si>
  <si>
    <t>Lenovo Legion Y720-15</t>
  </si>
  <si>
    <t>Lenovo Legion Y920</t>
  </si>
  <si>
    <t>Lenovo YOGA 510-15/FLEX 4-</t>
  </si>
  <si>
    <t>Lenovo YOGA 520-14/FLEX 5-</t>
  </si>
  <si>
    <t>Lenovo YOGA 710-11</t>
  </si>
  <si>
    <t>Lenovo YOGA 710-14</t>
  </si>
  <si>
    <t>Lenovo YOGA 710-15</t>
  </si>
  <si>
    <t>Lenovo YOGA 720</t>
  </si>
  <si>
    <t>Lenovo YOGA 730-13</t>
  </si>
  <si>
    <t>Lenovo YOGA 730-15</t>
  </si>
  <si>
    <t>Lenovo YOGA 920/YOGA 920</t>
  </si>
  <si>
    <t>Lenovo YOGA 900</t>
  </si>
  <si>
    <t>Lenovo YOGA 900S</t>
  </si>
  <si>
    <t>Lenovo YOGA 910/Yoga 5 Pro</t>
  </si>
  <si>
    <t>Lenovo Essential Other</t>
  </si>
  <si>
    <t>Lenovo 100e Chromebook</t>
  </si>
  <si>
    <t>Lenovo 500e Chromebook</t>
  </si>
  <si>
    <t>Lenovo B40-45</t>
  </si>
  <si>
    <t>Lenovo B50-45</t>
  </si>
  <si>
    <t>Lenovo E41-10</t>
  </si>
  <si>
    <t>Lenovo E41-15</t>
  </si>
  <si>
    <t>Lenovo E41-20</t>
  </si>
  <si>
    <t>Lenovo E41-25</t>
  </si>
  <si>
    <t>Lenovo E42-80/V510-14</t>
  </si>
  <si>
    <t>Lenovo E52-80/V510-15</t>
  </si>
  <si>
    <t>Lenovo N22</t>
  </si>
  <si>
    <t>Lenovo N23 Chromebook</t>
  </si>
  <si>
    <t>Lenovo N42-20 Chromebook</t>
  </si>
  <si>
    <t>Lenovo V110-15</t>
  </si>
  <si>
    <t>Lenovo V310-14</t>
  </si>
  <si>
    <t>Lenovo V310-15</t>
  </si>
  <si>
    <t>HP Other Laptop</t>
  </si>
  <si>
    <t>HP 240 G6</t>
  </si>
  <si>
    <t>HP 245 G6</t>
  </si>
  <si>
    <t>HP 250 G6</t>
  </si>
  <si>
    <t>HP 255 G6</t>
  </si>
  <si>
    <t>HP 256 G6</t>
  </si>
  <si>
    <t>HP Chromebook  x360 11  G1</t>
  </si>
  <si>
    <t>HP Elitebook Other</t>
  </si>
  <si>
    <t>HP Elite x2 1012 G2</t>
  </si>
  <si>
    <t>HP EliteBook 1040 G4</t>
  </si>
  <si>
    <t>HP EliteBook 725 G4</t>
  </si>
  <si>
    <t>HP EliteBook 735 G5</t>
  </si>
  <si>
    <t>HP EliteBook 745 G4</t>
  </si>
  <si>
    <t>HP EliteBook 755 G4</t>
  </si>
  <si>
    <t>HP Elitebook 820 G4</t>
  </si>
  <si>
    <t>HP EliteBook 830 G5</t>
  </si>
  <si>
    <t>HP EliteBook 840 G4</t>
  </si>
  <si>
    <t>HP EliteBook 840 G5</t>
  </si>
  <si>
    <t>HP EliteBook 850 G4</t>
  </si>
  <si>
    <t>HP EliteBook 850 G5</t>
  </si>
  <si>
    <t>HP EliteBook x360 1020 G2</t>
  </si>
  <si>
    <t>HP EliteBook x360 1030 G2</t>
  </si>
  <si>
    <t>HP mt20 Mobile Thin Client</t>
  </si>
  <si>
    <t>HP mt21 Mobile Thin Client</t>
  </si>
  <si>
    <t>HP mt43 Mobile Thin client</t>
  </si>
  <si>
    <t>HP Pavilion Other</t>
  </si>
  <si>
    <t>HP Pavilion 14 G1</t>
  </si>
  <si>
    <t>HP ProBook Other</t>
  </si>
  <si>
    <t>HP ProBook 430 G5</t>
  </si>
  <si>
    <t>HP ProBook 440 G5</t>
  </si>
  <si>
    <t>HP ProBook 450 G5</t>
  </si>
  <si>
    <t>HP ProBook 455 G5</t>
  </si>
  <si>
    <t>HP ProBook 470 G5</t>
  </si>
  <si>
    <t>HP ProBook 640 G3</t>
  </si>
  <si>
    <t>HP ProBook 640 G4</t>
  </si>
  <si>
    <t>HP ProBook 645 G3</t>
  </si>
  <si>
    <t>HP ProBook 650 G3</t>
  </si>
  <si>
    <t>HP ProBook 655 G3</t>
  </si>
  <si>
    <t>HP ProBook x360 11 G1</t>
  </si>
  <si>
    <t>HP   ProBook   x360   11   G1</t>
  </si>
  <si>
    <t>HP   Stream   11   Pro   G4</t>
  </si>
  <si>
    <t>HP Stream 14 Pro G3</t>
  </si>
  <si>
    <t>HP Stream 14</t>
  </si>
  <si>
    <t>HP Zbook 14u G4</t>
  </si>
  <si>
    <t>HP Zbook 14u G5</t>
  </si>
  <si>
    <t>HP Zbook 15 G4</t>
  </si>
  <si>
    <t>HP Zbook 15u G4</t>
  </si>
  <si>
    <t>HP Zbook 15u G5</t>
  </si>
  <si>
    <t>HP Zbook 17 G4</t>
  </si>
  <si>
    <t>HP Zbook Studio G4</t>
  </si>
  <si>
    <t>HP Zbook x2</t>
  </si>
  <si>
    <t>ZBook 15 G4</t>
  </si>
  <si>
    <t>Laptop Other</t>
  </si>
  <si>
    <t>Apple MacPro, 2009</t>
  </si>
  <si>
    <t>Apple iMac, 27-inch, 2010</t>
  </si>
  <si>
    <t>Apple iMac, 27-inch, 2011</t>
  </si>
  <si>
    <t>Apple iMac, 27-inch, 2012</t>
  </si>
  <si>
    <t>Apple iMac, 27-inch, 2013</t>
  </si>
  <si>
    <t>Apple iMac, 27-inch Retina 5K,</t>
  </si>
  <si>
    <t>Apple iMac Pro</t>
  </si>
  <si>
    <t>Apple Mac mini, 2010</t>
  </si>
  <si>
    <t>Apple Mac mini, 2011</t>
  </si>
  <si>
    <t>Apple Mac mini, 2014</t>
  </si>
  <si>
    <t>Apple Mac mini server, 2010</t>
  </si>
  <si>
    <t>Apple Mac mini server, 2011</t>
  </si>
  <si>
    <t>Lenovo Other Desktop</t>
  </si>
  <si>
    <t>Lenovo Thinkcentre SFF Other</t>
  </si>
  <si>
    <t>Lenovo Thinkcentre Tiny Other</t>
  </si>
  <si>
    <t>Lenovo ThinkCentre E93 SFF</t>
  </si>
  <si>
    <t>Lenovo ThinkCentre M83 SFF</t>
  </si>
  <si>
    <t>Lenovo ThinkCentre M83 Tiny</t>
  </si>
  <si>
    <t>Lenovo ThinkCentre M625q</t>
  </si>
  <si>
    <t>Lenovo ThinkCentre M700z</t>
  </si>
  <si>
    <t>Lenovo ThinkCentre M810z</t>
  </si>
  <si>
    <t>Lenovo S510 SFF</t>
  </si>
  <si>
    <t>Lenovo S510 Tower</t>
  </si>
  <si>
    <t>Lenovo V310z AIO</t>
  </si>
  <si>
    <t>Lenovo V320 Tower</t>
  </si>
  <si>
    <t>Lenovo V330 Tower</t>
  </si>
  <si>
    <t>Lenovo V410z AIO</t>
  </si>
  <si>
    <t>Lenovo V510z AIO</t>
  </si>
  <si>
    <t>Lenovo V520 Tower</t>
  </si>
  <si>
    <t>Lenovo V520 SFF</t>
  </si>
  <si>
    <t>Lenovo V525 Tower</t>
  </si>
  <si>
    <t>Lenovo AIO Other</t>
  </si>
  <si>
    <t>Lenovo ThinkStation P310 SFF</t>
  </si>
  <si>
    <t>Lenovo ThinkStation P320 Tiny</t>
  </si>
  <si>
    <t>Lenovo ThinkStation P320 SFF</t>
  </si>
  <si>
    <t>Lenovo ThinkStation P410</t>
  </si>
  <si>
    <t>Lenovo ThinkStation P520</t>
  </si>
  <si>
    <t>Lenovo ThinkStation P520c</t>
  </si>
  <si>
    <t>Lenovo ThinkStation P710</t>
  </si>
  <si>
    <t>Lenovo ThinkStation P720</t>
  </si>
  <si>
    <t>Lenovo ThinkStation P920</t>
  </si>
  <si>
    <t>Lenovo ThinkStation Other</t>
  </si>
  <si>
    <t>Lenovo Ideacentre 310 Tower</t>
  </si>
  <si>
    <t>Lenovo Ideacentre 310 SFF</t>
  </si>
  <si>
    <t>Lenovo Ideacentre 310S</t>
  </si>
  <si>
    <t>Lenovo Ideacentre AIO 310-20</t>
  </si>
  <si>
    <t>Lenovo Ideacentre AIO 330-20</t>
  </si>
  <si>
    <t>Lenovo Ideacentre 510</t>
  </si>
  <si>
    <t>Lenovo Ideacentre 510-15IKL</t>
  </si>
  <si>
    <t>Lenovo Ideacentre 510S</t>
  </si>
  <si>
    <t>Lenovo Ideacentre AIO 510S</t>
  </si>
  <si>
    <t>Lenovo Ideacentre AIO 520-22</t>
  </si>
  <si>
    <t>Lenovo Ideacentre AIO 520-24</t>
  </si>
  <si>
    <t>Lenovo Ideacentre AIO 520-27</t>
  </si>
  <si>
    <t>Lenovo Ideacentre AIO 520S</t>
  </si>
  <si>
    <t>Lenovo Ideacentre 610S</t>
  </si>
  <si>
    <t>Lenovo Ideacentre 620S</t>
  </si>
  <si>
    <t>Lenovo Ideacentre 720 Tower</t>
  </si>
  <si>
    <t>Lenovo Ideacentre 720</t>
  </si>
  <si>
    <t>Lenovo Ideacentre AIO 910</t>
  </si>
  <si>
    <t>Lenovo Ideacentre Y710 Cube</t>
  </si>
  <si>
    <t>Lenovo Ideacentre Y720 Cube</t>
  </si>
  <si>
    <t>Lenovo ideacentre Y900 RE</t>
  </si>
  <si>
    <t>Lenovo Lenovo V130-20 AIO</t>
  </si>
  <si>
    <t>Lenovo Legion Y520 Tower</t>
  </si>
  <si>
    <t>Lenovo Legion Y720 Tower</t>
  </si>
  <si>
    <t>Lenovo Legion Y920 Tower</t>
  </si>
  <si>
    <t>HP EliteDesk Other</t>
  </si>
  <si>
    <t>HP ProOne 600 G3 Non-Touch</t>
  </si>
  <si>
    <t>HP t530 Thin Client</t>
  </si>
  <si>
    <t>HP t310 G2 Zero Client</t>
  </si>
  <si>
    <t>Sprout Pro by HP G2</t>
  </si>
  <si>
    <t>HP   Z   VR   Backpack   G1</t>
  </si>
  <si>
    <t>HP Z2 Mini G3 Workstation</t>
  </si>
  <si>
    <t>HP Z4 G4 Workstation</t>
  </si>
  <si>
    <t>HP Z6 G4 Workstation</t>
  </si>
  <si>
    <t>HP Z8 G4 Workstation</t>
  </si>
  <si>
    <t>HP Workstation Other</t>
  </si>
  <si>
    <t>HP All-in-One Other</t>
  </si>
  <si>
    <t>HP Thin Client Other</t>
  </si>
  <si>
    <t>HP   ProDesk   Desktop   Mini</t>
  </si>
  <si>
    <t>HP ProDesk MicroTower Other</t>
  </si>
  <si>
    <t>HP Desktop SFF Other</t>
  </si>
  <si>
    <t>HP Desktop Other</t>
  </si>
  <si>
    <t>HP ProDesk SFF Other</t>
  </si>
  <si>
    <t>Fujitsu ESPRIMO E9900</t>
  </si>
  <si>
    <t>Fujitsu PRIMERGY RX 300 S5</t>
  </si>
  <si>
    <t>Fujitsu</t>
  </si>
  <si>
    <t>Fujitsu PRIMERGY TX 300 S5</t>
  </si>
  <si>
    <t>Fujitsu ESPRIMO Other</t>
  </si>
  <si>
    <t>Dell Dektop Tower Other</t>
  </si>
  <si>
    <t>Dell OptiPlex 780 Mini Tower</t>
  </si>
  <si>
    <t>Dell OptiPlex 3010 Mini Tower</t>
  </si>
  <si>
    <t>Dell OptiPlex 9010 Small Form</t>
  </si>
  <si>
    <t>Dell OptiPlex 3030 AIO</t>
  </si>
  <si>
    <t>Dell PowerEdge Server</t>
  </si>
  <si>
    <t>Desktop Other</t>
  </si>
  <si>
    <t>Other Printer Tall</t>
  </si>
  <si>
    <t>Other Printer SFF</t>
  </si>
  <si>
    <t>Lexmark Other Printer SFF</t>
  </si>
  <si>
    <t>Lexmark Other Printer Tall</t>
  </si>
  <si>
    <t>Lexmark CS921DE</t>
  </si>
  <si>
    <t>Lexmark CS923DE</t>
  </si>
  <si>
    <t>Lexmark CX920DE</t>
  </si>
  <si>
    <t>Lexmark CX921DE</t>
  </si>
  <si>
    <t>Printers</t>
  </si>
  <si>
    <t>Lexmark CX922DE</t>
  </si>
  <si>
    <t>Lexmark CX923DXE</t>
  </si>
  <si>
    <t>Lexmark CX924DXE</t>
  </si>
  <si>
    <t>Lexmark XC4140</t>
  </si>
  <si>
    <t>Lexmark MS911DE</t>
  </si>
  <si>
    <t>Lexmark MX910DE</t>
  </si>
  <si>
    <t>Lexmark MX911DTE</t>
  </si>
  <si>
    <t>Lexmark MX912DXE</t>
  </si>
  <si>
    <t>Lexmark CS820DE</t>
  </si>
  <si>
    <t>Lexmark CX825DTE</t>
  </si>
  <si>
    <t>Lexmark CX860DTE</t>
  </si>
  <si>
    <t>Lexmark CX820DTE</t>
  </si>
  <si>
    <t>Lexmark CS720DE</t>
  </si>
  <si>
    <t>Lexmark CS725DE</t>
  </si>
  <si>
    <t>Lexmark CX725DTE</t>
  </si>
  <si>
    <t>Lexmark C792DE</t>
  </si>
  <si>
    <t>Lexmark X792DTE</t>
  </si>
  <si>
    <t>Lexmark X795DTE</t>
  </si>
  <si>
    <t>Lexmark C746/C748</t>
  </si>
  <si>
    <t>Lexmark X746/X748</t>
  </si>
  <si>
    <t>Lexmark CS310DN</t>
  </si>
  <si>
    <t>Lexmark CS410DN</t>
  </si>
  <si>
    <t>Lexmark CS510DE</t>
  </si>
  <si>
    <t>Lexmark CX310DN</t>
  </si>
  <si>
    <t>Lexmark CX410DE</t>
  </si>
  <si>
    <t>Lexmark CX510DE</t>
  </si>
  <si>
    <t>Lexmark M5163</t>
  </si>
  <si>
    <t>Lexmark MS310DN</t>
  </si>
  <si>
    <t>Lexmark MS312DN</t>
  </si>
  <si>
    <t>Lexmark MS315DN</t>
  </si>
  <si>
    <t>Lexmark MS410DN</t>
  </si>
  <si>
    <t>Lexmark MS415DN</t>
  </si>
  <si>
    <t>Lexmark MS510DN</t>
  </si>
  <si>
    <t>Lexmark MS610DE</t>
  </si>
  <si>
    <t>Lexmark MS610DN</t>
  </si>
  <si>
    <t>Lexmark MS810DE</t>
  </si>
  <si>
    <t>Lexmark MS810DN</t>
  </si>
  <si>
    <t>Lexmark MS811DN</t>
  </si>
  <si>
    <t>Lexmark MS812DE</t>
  </si>
  <si>
    <t>Lexmark MS812DN</t>
  </si>
  <si>
    <t>Lexmark MX310DN</t>
  </si>
  <si>
    <t>Lexmark MX410DE</t>
  </si>
  <si>
    <t>Lexmark MX511DE</t>
  </si>
  <si>
    <t>Lexmark MX611DE</t>
  </si>
  <si>
    <t>Lexmark MX710DE</t>
  </si>
  <si>
    <t>Lexmark MX711DE</t>
  </si>
  <si>
    <t>Lexmark MX810DFE</t>
  </si>
  <si>
    <t>Lexmark MX811DFE</t>
  </si>
  <si>
    <t>Lexmark MX812DFE</t>
  </si>
  <si>
    <t>Canon imagePRESS C650</t>
  </si>
  <si>
    <t>Canon imageRUNNER 2530</t>
  </si>
  <si>
    <t>Canon imageRUNNER 2525</t>
  </si>
  <si>
    <t>Canon Printer Other Tall</t>
  </si>
  <si>
    <t>Xerox VersaLink B610 Printer</t>
  </si>
  <si>
    <t>Xerox VersaLink B600 Printer</t>
  </si>
  <si>
    <t>Xerox Color C70</t>
  </si>
  <si>
    <t>Xerox Color C60</t>
  </si>
  <si>
    <t>Xerox VersaLink C7000 Color</t>
  </si>
  <si>
    <t>Xerox AltaLink C8070</t>
  </si>
  <si>
    <t>Xerox AltaLink C8055</t>
  </si>
  <si>
    <t>Xerox AltaLink C8045</t>
  </si>
  <si>
    <t>Xerox AltaLink C8035</t>
  </si>
  <si>
    <t>Xerox AltaLink C8035 3TM</t>
  </si>
  <si>
    <t>Xerox AltaLink C8030</t>
  </si>
  <si>
    <t>Xerox AltaLink C8030 3TM</t>
  </si>
  <si>
    <t>Xerox WorkCentre 6515</t>
  </si>
  <si>
    <t>Xerox Phaser 6510</t>
  </si>
  <si>
    <t>Xerox Phaser 7100</t>
  </si>
  <si>
    <t>Xerox Printer Other</t>
  </si>
  <si>
    <t>Xerox Printer Other Tall</t>
  </si>
  <si>
    <t>Xerox Printer small</t>
  </si>
  <si>
    <t>Dell Color Printer C3760</t>
  </si>
  <si>
    <t>Dell Color Printer Other</t>
  </si>
  <si>
    <t>Monitor Other</t>
  </si>
  <si>
    <t>Monitors</t>
  </si>
  <si>
    <t>Dell 19'' Business Monitor</t>
  </si>
  <si>
    <t>Apple LED Cinema Display 24-</t>
  </si>
  <si>
    <t>Apple LED Cinema Display 27-</t>
  </si>
  <si>
    <t>Apple Thunderbolt Display</t>
  </si>
  <si>
    <t>Famille</t>
  </si>
  <si>
    <t>Nature de l’équipement</t>
  </si>
  <si>
    <t>Données génériques</t>
  </si>
  <si>
    <t>Incertitude</t>
  </si>
  <si>
    <t>Durée de vie</t>
  </si>
  <si>
    <t>DONNEES SOURCES DES EQUIPEMENTS NON-IT </t>
  </si>
  <si>
    <t>Climatisation directe et indirecte (eau-air)</t>
  </si>
  <si>
    <t>13 kg CO2e par kg d’appareil, soit 8 à 10 kg CO2e en fonction des équipements </t>
  </si>
  <si>
    <t>10-15ans</t>
  </si>
  <si>
    <t>Etude EUP room air - http://ecoaircon.eu</t>
  </si>
  <si>
    <t>Générateur froid air &amp; eau</t>
  </si>
  <si>
    <t>13 kg CO2e par kg d’appareil, soit 30 à 70 kg CO2e en fonction des équipements </t>
  </si>
  <si>
    <t>1,8 kg CO2e / kg d’appareil, soit 20 à 50 tonnes de CO2 en fonction des appareils </t>
  </si>
  <si>
    <t>10à15ans</t>
  </si>
  <si>
    <t>EcoInvent</t>
  </si>
  <si>
    <t>Racks </t>
  </si>
  <si>
    <t>500 kg CO2e</t>
  </si>
  <si>
    <t>10 - 15 ans</t>
  </si>
  <si>
    <t xml:space="preserve">ACV constructeurs Environmental Product Declaration (EPD) Minkels Cold Corridor : 475 kg CO2e et Une analyse modulaire effectuée par un bureau d’études en valorisant le matériau principal (Acier) via EcoInvent : 550 kg </t>
  </si>
  <si>
    <t>Tableau électrique</t>
  </si>
  <si>
    <t>680 kg CO2e </t>
  </si>
  <si>
    <t>20 ans</t>
  </si>
  <si>
    <t>Prisma Plus EPD » Schneider Electric donnée constructeur + Guide des facteurs d’émissions V6 de l’ADEME</t>
  </si>
  <si>
    <t>Ventilation aération</t>
  </si>
  <si>
    <t>5 kg CO2e / kg d’appareil </t>
  </si>
  <si>
    <t>10 ans</t>
  </si>
  <si>
    <t>Rapport Bilan Carbone  d’Aubervilliers O2 France pour ATOS (données EcoInvent) </t>
  </si>
  <si>
    <t>IMPRIMANTES </t>
  </si>
  <si>
    <t>Perso A4 Inkjet couleur</t>
  </si>
  <si>
    <t>88 kg CO2e</t>
  </si>
  <si>
    <t>EUP 2007</t>
  </si>
  <si>
    <t>Perso A4 laser N&amp;B </t>
  </si>
  <si>
    <t>67 kg CO2e</t>
  </si>
  <si>
    <t>ACV de constructeur Brother, 2009</t>
  </si>
  <si>
    <t>Perso A4 laser couleur</t>
  </si>
  <si>
    <t>184 kg CO2e</t>
  </si>
  <si>
    <t>ACV de constructeur Brother, 2008</t>
  </si>
  <si>
    <t>SFP Workgroup A4 laser N&amp;B</t>
  </si>
  <si>
    <t>166 kg CO2e</t>
  </si>
  <si>
    <t>EUP</t>
  </si>
  <si>
    <t>SFP Workgroup A4 laser couleur</t>
  </si>
  <si>
    <t>281 kg CO2e</t>
  </si>
  <si>
    <t>MFP A4 laser couleur</t>
  </si>
  <si>
    <t>218 kg CO2e</t>
  </si>
  <si>
    <t>MFP Workgroup A3 laser N&amp;B</t>
  </si>
  <si>
    <t>452 kg CO2e</t>
  </si>
  <si>
    <t>MFP Workgroup A3 laser couleur</t>
  </si>
  <si>
    <t>883 kg CO2e</t>
  </si>
  <si>
    <t>Papier vierge ou recyclé</t>
  </si>
  <si>
    <t>1 320 kg CO2e / tonne</t>
  </si>
  <si>
    <t xml:space="preserve">Étude Record, 2008 </t>
  </si>
  <si>
    <t>Cartouche toner N&amp;B reconditionnée</t>
  </si>
  <si>
    <t xml:space="preserve">0,231 kg CO2e pour 100 pages A4 (hors papier) </t>
  </si>
  <si>
    <t>Groupe Armor, 2011</t>
  </si>
  <si>
    <t>Cartouche toner couleur (CMY) reconditionnée</t>
  </si>
  <si>
    <t xml:space="preserve">0,202 kg CO2e pour 100 pages A4 (hors papier et toner noir) </t>
  </si>
  <si>
    <t>Cartouche jet d’encre N&amp;B reconditionnée</t>
  </si>
  <si>
    <t xml:space="preserve">0,042 kg CO2e pour 100 pages A4 (hors papier) </t>
  </si>
  <si>
    <t>Groupe Armor, 2012</t>
  </si>
  <si>
    <t>Tablette &gt; 12.9 pouces</t>
  </si>
  <si>
    <t>136 kg CO2e (moyenne) </t>
  </si>
  <si>
    <t>Product Environmental Report iPad Pro 2018</t>
  </si>
  <si>
    <t>ORDINATEURS, ECRANS ET MOYENS DE PROJECTION </t>
  </si>
  <si>
    <t>Tablette &lt;= 11 pouces</t>
  </si>
  <si>
    <t>85 kg CO2e (moyenne) </t>
  </si>
  <si>
    <t>Product Environmental Report iPad 4em Gen 2020 et Product Environmental Report iPad 2019</t>
  </si>
  <si>
    <t>Laptop ≤14,1 pouces</t>
  </si>
  <si>
    <t>203 kg CO2e (moyenne) </t>
  </si>
  <si>
    <t>7 sources : ACV des constructeur (Apple et Dell),Sima Pro avec base EcoInvent (min 180, 238) , publiées entre 2007 et 2011 et Product Environmental Report Apple Macbook</t>
  </si>
  <si>
    <t>Laptop &gt; 15 pouces</t>
  </si>
  <si>
    <t>392 kg CO2e (moyenne) </t>
  </si>
  <si>
    <t>ACV de constructeur Apple (min 331, max 460), publiées en 2009 et 2011 </t>
  </si>
  <si>
    <t>LCD 17 pouces</t>
  </si>
  <si>
    <t>336 kg CO2e </t>
  </si>
  <si>
    <t>Évaluation modulaire à partir de SimaPro (données EcoInvent) , effectuée en 2011 </t>
  </si>
  <si>
    <t>LCD 21 pouces</t>
  </si>
  <si>
    <t>LCD ≥ 24 pouces</t>
  </si>
  <si>
    <t>486 kg CO2e (moyenne) </t>
  </si>
  <si>
    <t>ACV de constructeur Apple (min 431, max 541), publiées en 2008 et 2010 </t>
  </si>
  <si>
    <t>CRT 17 pouces</t>
  </si>
  <si>
    <t>38 kg CO2e</t>
  </si>
  <si>
    <t>ADEME</t>
  </si>
  <si>
    <t>Desktop (mini)</t>
  </si>
  <si>
    <t>175 kg CO2e</t>
  </si>
  <si>
    <t>ACV de constructeur Dell, publiée en 2010 </t>
  </si>
  <si>
    <t>Desktop (standard)</t>
  </si>
  <si>
    <t>305 kg CO2e (moyenne) </t>
  </si>
  <si>
    <t>ACV de constructeur Fujitsu, SimaPro (min 270, max 339) , publiées en 2010 et 2011 </t>
  </si>
  <si>
    <t>Desktop (puissant)</t>
  </si>
  <si>
    <t>865 kg CO2e</t>
  </si>
  <si>
    <t>ACV de constructeur Apple, publiées en 2009 </t>
  </si>
  <si>
    <t>All-in-one ≤ 21 pouces</t>
  </si>
  <si>
    <t>501 kg CO2e (moyenne) </t>
  </si>
  <si>
    <t>ACV de constructeur Apple (min 470, max 583), publiées entre 2008 et 2010 </t>
  </si>
  <si>
    <t>All-in-one ≥ 24 pouces</t>
  </si>
  <si>
    <t>793 kg CO2e (moyenne) </t>
  </si>
  <si>
    <t>ACV de constructeur Apple (min 720, max 866), publiées en 2008 et 2009 </t>
  </si>
  <si>
    <t>Projecteur vidéo</t>
  </si>
  <si>
    <t>94 kg CO2e (moyenne) </t>
  </si>
  <si>
    <t>ACV de constructeur Epson (min 56, max 101), publiées entre 2009 et 2010 </t>
  </si>
  <si>
    <t>DONNEES SOURCES DES EQUIPEMENTS IT</t>
  </si>
  <si>
    <t>Baies de disques</t>
  </si>
  <si>
    <t>Les systèmes de stockage pourront être valorisés à partir du nombre de disques sur la base d’une valeur de 15,5kg CO2e. </t>
  </si>
  <si>
    <t>7 ans constituent une durée moyenne</t>
  </si>
  <si>
    <t>Bilan Produit 2008 EcoInvent</t>
  </si>
  <si>
    <t>Serveurs informatiques</t>
  </si>
  <si>
    <t>Poids en kg par U:7à16kg. 400 à 800 kg CO2e </t>
  </si>
  <si>
    <t>5 ans constituent une durée moyenne</t>
  </si>
  <si>
    <t>Des ACV constructeurs (hors consommation et fin de vie ) Fujitsu (PRI- MERGY TX 300 S5) : 558 kg CO2e / Bilan Carbone d’Aubervilliers O2 France pour ATOS (données EcoInvent) : 23 kg eq C/kg d’équipement, soit 85 kg CO2e/ kg d’équipement / Évaluation modulaire Zen’to (EcoInvent/Bilan Produit 2008) : 50 à 100 kg CO2e par kg d’équipement</t>
  </si>
  <si>
    <t>Switch routeur firewall</t>
  </si>
  <si>
    <t>80 kg CO2e/ kg d’équipement </t>
  </si>
  <si>
    <t>la notion de Switch / Routeur / Firewall a été évaluée à partir d’une étude modulaire sur la base de données EcoInvent : Rap- port Bilan Carbone ̈ d’Aubervilliers O2France pour ATOS (données EcoInvent). Cette précédente donnée est convergente avec des données en provenance d’ACV produit par exemple la Livebox d’Orange - France Telecom qui publie 90kg CO2e (phase d’usage inclus). </t>
  </si>
  <si>
    <t>Climatisation directe</t>
  </si>
  <si>
    <t>EUP 2008</t>
  </si>
  <si>
    <t>EcoInvent ACV constructeurs Environmental Product Declaration (EPD) Minkels Cold Corridor : 475 kg CO2e / Une analyse modulaire effectuée par un bureau d’études en valorisant le matériau principal (Acier) via EcoInvent : 550 kg</t>
  </si>
  <si>
    <t>Profil environnemental de Produit « Prisma Plus EPD » Schneider Electric donnée constructeur / Guide des facteurs d’émissions V6 de l’ADEME (Valorisation CO2 des matériaux utilisés dans la phase de fabrication). </t>
  </si>
  <si>
    <t>Rapport Bilan Carbone ̈ d’Aubervilliers O2France pour ATOS (données EcoInvent) </t>
  </si>
  <si>
    <t>Consommation électrique des équipements IT et non-IT</t>
  </si>
  <si>
    <t>2,5kWh par baie x PUE de la salle x durée d’utilisation x facteur d’électricité local. </t>
  </si>
  <si>
    <t xml:space="preserve"> guide des facteurs d’émissions V6 de l’ADEME </t>
  </si>
  <si>
    <r>
      <t xml:space="preserve">Source : </t>
    </r>
    <r>
      <rPr>
        <sz val="9"/>
        <color theme="1"/>
        <rFont val="Helvetica Neue"/>
        <family val="2"/>
      </rPr>
      <t>guide des facteurs d’émissions V6 de l’ADEME </t>
    </r>
  </si>
  <si>
    <t>EQUIPEMENTS D’INTERCONNEXIONS  RESEAU</t>
  </si>
  <si>
    <t>Consommation électrique des réseaux mobiles en France en TWh / an (IDATE)</t>
  </si>
  <si>
    <t>1.2</t>
  </si>
  <si>
    <t>Nombre d’abonnés réseaux mobiles en France en millions (ARCEP)</t>
  </si>
  <si>
    <t>Consommation annuelle en kWh/abonné pour les réseaux mobiles. Formule de calcul : </t>
  </si>
  <si>
    <t>0,0215 </t>
  </si>
  <si>
    <t>consommation électrique des réseaux mobiles / nombre d’abonnés en France</t>
  </si>
  <si>
    <t>(1.2/55,7)</t>
  </si>
  <si>
    <t>Téléphonie fixe</t>
  </si>
  <si>
    <t>19 kWh/abonné/an</t>
  </si>
  <si>
    <t>Mobile</t>
  </si>
  <si>
    <t>23 kWh/abonné/an</t>
  </si>
  <si>
    <t>Accès internet</t>
  </si>
  <si>
    <t>31 kWh/abonné/an</t>
  </si>
  <si>
    <t>VoIP</t>
  </si>
  <si>
    <t>12 kWh/abonné/an</t>
  </si>
  <si>
    <t>TV sur xDSL</t>
  </si>
  <si>
    <t>168 kWh/abonné/an</t>
  </si>
  <si>
    <t>Smartphone Haut de Gamme</t>
  </si>
  <si>
    <t>72 kg CO2e</t>
  </si>
  <si>
    <t>Product Environmental Report iPhone 11 (2019) / iPhone 11 (2020)</t>
  </si>
  <si>
    <t>Smartphone Moyenne Gamme (3/4G)</t>
  </si>
  <si>
    <t>44 kg CO2e </t>
  </si>
  <si>
    <t>1-2ans</t>
  </si>
  <si>
    <t>Orange France - modèles Smartphones et mobiles clas- siques (Samsung, Nokia, Blackberry,Alcatel, etc.) / Product Evrionnemental Report iPhone SE (2020)</t>
  </si>
  <si>
    <t>Mobile 2G</t>
  </si>
  <si>
    <t>15-20 kg CO2e </t>
  </si>
  <si>
    <t>Orange France - modèles Smartphones et mobiles clas- siques (Samsung, Nokia, Blackberry,Alcatel, etc.) </t>
  </si>
  <si>
    <t>Terminal fixe</t>
  </si>
  <si>
    <t>17 kg CO2e </t>
  </si>
  <si>
    <t>5 ans</t>
  </si>
  <si>
    <t>modèles terminaux fixes (Alcatel, Doro, Logicom, Philips, Sagem, Siemens, etc.) </t>
  </si>
  <si>
    <t>Routeur / Switch / Firewall de taille comparable à des box de connexiond résidentielle.</t>
  </si>
  <si>
    <t>80 kg CO2e </t>
  </si>
  <si>
    <t>Idem à la notion de Switch / Routeur / Firewall cf supra. </t>
  </si>
  <si>
    <t>Consommation Infra Réseaux 3/4G</t>
  </si>
  <si>
    <t>0,6 KWh/Go</t>
  </si>
  <si>
    <t xml:space="preserve">ARCEP </t>
  </si>
  <si>
    <t>Consommation Infra Réseau FTTH</t>
  </si>
  <si>
    <t>5kWh par ligne / 0,5 kg eq CO2 par ligne</t>
  </si>
  <si>
    <t>Consommation Infra Réseau xDSL</t>
  </si>
  <si>
    <t>16KWh par ligne / 1,6 kg eq CO2 par ligne</t>
  </si>
  <si>
    <t>Consommation Infra Réseau RTC</t>
  </si>
  <si>
    <t>19kWh par ligne / 1,9 Kg eq CO2 par ligne</t>
  </si>
  <si>
    <t>Consommation Infra Réseau 4G</t>
  </si>
  <si>
    <t>50kWh / 5 Kg eq CO2 par ligne</t>
  </si>
  <si>
    <t>Routeur Wifi</t>
  </si>
  <si>
    <t>15 à 20 wattheures, soit l’équivalent de 130 kWh/an en utilisation continue donc 13kg eq CO2</t>
  </si>
  <si>
    <t>consommation électrique des réseaux télécoms, entre le coeur du réseau et l'abonné, RTC</t>
  </si>
  <si>
    <t>2,1W/ligne/an</t>
  </si>
  <si>
    <t>négligeable</t>
  </si>
  <si>
    <t>consommation électrique des réseaux télécoms, entre le coeur du réseau et l'abonné ADSL</t>
  </si>
  <si>
    <t>1,8W/ligne/an</t>
  </si>
  <si>
    <t>consommation électrique des réseaux télécoms, entre le coeur du réseau et l'abonné FTTH</t>
  </si>
  <si>
    <t>0,5W/ligne/an</t>
  </si>
  <si>
    <t>consommation électrique des réseaux télécoms, entre le coeur du réseau et l'abonné MOBILE 3/4G</t>
  </si>
  <si>
    <t>0,6kWh/Go</t>
  </si>
  <si>
    <t xml:space="preserve">Cisco 7603 – 4 U – 1400W de puissance nominale -&gt; 18kWh/jour de fonctionnement (24/24) -&gt; 4,5 kWh/jour par U </t>
  </si>
  <si>
    <t xml:space="preserve">Pour les Cisco 7603 et 7606 : Bio Intelligence Service – Etude « Analyse comparée des impacts environnementaux de la communication par voie électronique :Volet courrier électronique » - p 34. </t>
  </si>
  <si>
    <t xml:space="preserve">Cisco 7606 – 7 U – 1900W de puissance nominale -&gt; 25kWh/jour de fonctionnement (24/24) -&gt; 3,5kWh/jour par U. </t>
  </si>
  <si>
    <t xml:space="preserve">Cisco 7609 – 21U – 4000W de puissance nominale -&gt; 53kWh/jour de fonctionnement -&gt; 2,5 KWh/jour par U. </t>
  </si>
  <si>
    <t xml:space="preserve">Cisco CSR-1 – 8 slots – 21U – 4834w de puissance -&gt; 63kWh/jour de fonctionnement -&gt; 3 kWh/jour par U. </t>
  </si>
  <si>
    <t>http://www.cisco.com/en/US/prod/collateral/routers/ps5763/prod_ brochure0900aecd800f8118.pdf</t>
  </si>
  <si>
    <t>Cisco CSR-1 – 16 slots – 47U – 9630w de puissance -&gt; 127kWh/jour de fonctionnement -&gt; 2,7 kWh / jour par U.</t>
  </si>
  <si>
    <t>SERVICES EXTERNALISÉS </t>
  </si>
  <si>
    <t>Email</t>
  </si>
  <si>
    <t>4  (en g eq CO2)</t>
  </si>
  <si>
    <t>Email avec pièce jointe</t>
  </si>
  <si>
    <t>35  (en g eq CO2)</t>
  </si>
  <si>
    <t>SPAM</t>
  </si>
  <si>
    <t>0,03  (en g eq CO2)</t>
  </si>
  <si>
    <t>Naviguer sur le web</t>
  </si>
  <si>
    <t>1,01  (en g eq CO2)</t>
  </si>
  <si>
    <t>1 requête internet</t>
  </si>
  <si>
    <t>6,65  (en g eq CO2)</t>
  </si>
  <si>
    <t>Achat Web</t>
  </si>
  <si>
    <t>7,55  (en g eq CO2)</t>
  </si>
  <si>
    <t>Message Twitter</t>
  </si>
  <si>
    <t>0,02  (en g eq CO2)</t>
  </si>
  <si>
    <t>Lire une vidéo</t>
  </si>
  <si>
    <t>0,2  (en g eq CO2) ( a vérifier avec les chiffres du shift project ) </t>
  </si>
  <si>
    <t>Transaction Salesforce</t>
  </si>
  <si>
    <t>Transaction Oracle</t>
  </si>
  <si>
    <t>1,3  (en g eq CO2)</t>
  </si>
  <si>
    <t>Logiciel classique "on premice software"</t>
  </si>
  <si>
    <t>1,35  (en g eq CO2)</t>
  </si>
  <si>
    <t>SMS</t>
  </si>
  <si>
    <t>0,00215  (en g eq CO2)</t>
  </si>
  <si>
    <t>Montre Coonecté</t>
  </si>
  <si>
    <t>TV 30 à 40 pouces</t>
  </si>
  <si>
    <t>TV 40 à 49 pouces</t>
  </si>
  <si>
    <t>TV &gt;49 pouces</t>
  </si>
  <si>
    <t>source :</t>
  </si>
  <si>
    <t>Lenovo  ThinkPad  S3  YOGA 460</t>
  </si>
  <si>
    <t>Apple iPad Pro (10,5 inch)</t>
  </si>
  <si>
    <t>Apple iPad Pro 2nd gen (12,9</t>
  </si>
  <si>
    <t>Apple iMac,21,5-inch 2010</t>
  </si>
  <si>
    <t>Apple iMac,21,5-inch 2011</t>
  </si>
  <si>
    <t>Apple iMac,21,5-inch 2012</t>
  </si>
  <si>
    <t>Apple iMac,21,5-inch 2013</t>
  </si>
  <si>
    <t>Apple iMac,21,5-inch 2015</t>
  </si>
  <si>
    <t>Apple iMac,21,5-inch</t>
  </si>
  <si>
    <t>DellColorPrinterC2660dn</t>
  </si>
  <si>
    <t>DellMultifunction PrinterC2665dnf</t>
  </si>
  <si>
    <t>Dell Color Multifunction PrinterC3765dnf</t>
  </si>
  <si>
    <t>Dell Smart Multifunction PrinterS2815dn</t>
  </si>
  <si>
    <t>Dell Cloud Multifunction PrinterH815dw</t>
  </si>
  <si>
    <t>Dell Color SmartPrinter S2825cdn</t>
  </si>
  <si>
    <t>DellPrinter H825cdwColor Cloud</t>
  </si>
  <si>
    <t>DellPrinter H625cdwColor Cloud</t>
  </si>
  <si>
    <t>Dell  Color   Smart  Printer   |S3840cdn</t>
  </si>
  <si>
    <t>Dell Color SmartPrinter | S3845cdnMultifunction</t>
  </si>
  <si>
    <t>XeroxMultifunction Printer STDWorkCentre5335</t>
  </si>
  <si>
    <t>XeroxWorkCentreMultifunction Printer TTM</t>
  </si>
  <si>
    <t>XeroxWorkCentreMultifunction Printer TTM5325</t>
  </si>
  <si>
    <t>XeroxWorkCentreCopier TTM5335</t>
  </si>
  <si>
    <t>XeroxWorkCentreCopier TTM5330</t>
  </si>
  <si>
    <t>XeroxWorkCentreCopier TTM5325</t>
  </si>
  <si>
    <t>XeroxWorkCentreMultifunction Printer TTM5335</t>
  </si>
  <si>
    <t>XeroxWorkCentreMultifunction Printer STD5330</t>
  </si>
  <si>
    <t>XeroxWorkCentreMultifunction Printer STD5325</t>
  </si>
  <si>
    <t>XeroxWorkCentreCopier STD5335</t>
  </si>
  <si>
    <t>XeroxWorkCentreCopier STD5330</t>
  </si>
  <si>
    <t>XeroxWorkCentreCopier STD 5325</t>
  </si>
  <si>
    <t>14AST/Ideapad FLEX 4-14 Lenovo</t>
  </si>
  <si>
    <t>XeroxVersaLinkB7035Multifunction Printer (TTM)</t>
  </si>
  <si>
    <t>XeroxVersaLinkMultifunction Printer (1TM)B7035</t>
  </si>
  <si>
    <t>XeroxVersaLinkMultifunction Printer (1TM)B7025</t>
  </si>
  <si>
    <t>XeroxVersaLinkMultifunction Printer (Desktop)B7025</t>
  </si>
  <si>
    <t>XeroxVersaLinkMultifunction Printer (TTM)B7025</t>
  </si>
  <si>
    <t>XeroxVersaLinkMultifunction Printer (1TM)B7030</t>
  </si>
  <si>
    <t>XeroxVersaLinkMultifunction Printer (Desktop)B7030</t>
  </si>
  <si>
    <t>XeroxVersaLinkMultifunction Printer (TTM)B7030</t>
  </si>
  <si>
    <t>Xerox VersaLink C7020 ColorMultifunction Printer (1TM)</t>
  </si>
  <si>
    <t>Xerox VersaLink C7020 ColorMultifunction Printer (3TM)</t>
  </si>
  <si>
    <t>Xerox VersaLink C7020 ColorMultifunction Printer (Desktop)</t>
  </si>
  <si>
    <t>Xerox VersaLink C7025 ColorMultifunction Printer (1TM)</t>
  </si>
  <si>
    <t>Xerox VersaLink C7025 ColorMultifunction Printer (3TM)</t>
  </si>
  <si>
    <t>Xerox VersaLink C7025 ColorMultifunction Printer (Desktop)</t>
  </si>
  <si>
    <t>Xerox VersaLink C7030 ColorMultifunction Printer (1TM)</t>
  </si>
  <si>
    <t>Xerox VersaLink C7030 ColorMultifunction Printer (Desktop)</t>
  </si>
  <si>
    <t>XeroxVersaLinkC500PrinterXeroxVersaLinkC600Multifunction PrinterXeroxVersaLinkC505Multifunction PrinterXeroxVersaLinkC605Multifunction Printer (Tall type)XeroxVersaLinkC605ColorMultifunction Printer (Tall type)XeroxVersaLinkMultifunction PrinterXeroxVersaLinkMultifunction PrinterXeroxVersaLinkPrinterXeroxVersaLinkPrinter</t>
  </si>
  <si>
    <t>XeroxVersaLinkC600Multifunction PrinterXeroxVersaLinkC505Multifunction PrinterXeroxVersaLinkC605Multifunction Printer (Tall type)XeroxVersaLinkC605ColorMultifunction Printer (Tall type)XeroxVersaLinkMultifunction PrinterXeroxVersaLinkMultifunction PrinterXeroxVersaLinkPrinter</t>
  </si>
  <si>
    <t>XeroxVersaLinkC505Multifunction PrinterXeroxVersaLinkC605Multifunction Printer (Tall type)XeroxVersaLinkC605ColorMultifunction Printer (Tall type)XeroxVersaLinkMultifunction PrinterXeroxVersaLinkMultifunction Printer</t>
  </si>
  <si>
    <t>XeroxVersaLinkC605Multifunction Printer (Tall type)XeroxVersaLinkC605ColorMultifunction Printer (Tall type)XeroxVersaLinkMultifunction Printer</t>
  </si>
  <si>
    <t>XeroxVersaLinkC605ColorMultifunction Printer (Tall type)</t>
  </si>
  <si>
    <t>CanonADVANCE C256iFimageRUNNER</t>
  </si>
  <si>
    <t>CanonADVANCE C356iFimageRUNNER</t>
  </si>
  <si>
    <t>CanonPrinterimagePRESS   C650</t>
  </si>
  <si>
    <t>CanonimageRUNNERADVANCE 4525i</t>
  </si>
  <si>
    <t>CanonimageRUNNERADVANCE 4535i</t>
  </si>
  <si>
    <t>CanonimageRUNNERADVANCE 4525i 1PDS</t>
  </si>
  <si>
    <t>CanonimageRUNNERADVANCE 4535i 1PDS</t>
  </si>
  <si>
    <t>CanonimageRUNNERADVANCE 4545i</t>
  </si>
  <si>
    <t>CanonimageRUNNERADVANCE 4551i</t>
  </si>
  <si>
    <t>CanonimageRUNNERADVANCE C255iF</t>
  </si>
  <si>
    <t>CanonimageRUNNERADVANCE C355iF</t>
  </si>
  <si>
    <t>CanonimageRUNNERADVANCE C7260</t>
  </si>
  <si>
    <t>CanonimageRUNNERADVANCE C9270 PRO 100V</t>
  </si>
  <si>
    <t>CanonimageRUNNERADVANCE C7565i</t>
  </si>
  <si>
    <t>CanonimageRUNNERADVANCE C7570i</t>
  </si>
  <si>
    <t>XeroxVersaLinkMultifunction Printer (Tall type)B605</t>
  </si>
  <si>
    <t>XeroxVersaLinkMultifunction Printer</t>
  </si>
  <si>
    <t>XeroxVersaLinkB605Multifunction Printer</t>
  </si>
  <si>
    <t>CanonimageRUNNERADVANCE C5535i</t>
  </si>
  <si>
    <t>CanonimageRUNNERADVANCE C5540i</t>
  </si>
  <si>
    <t>CanonimageRUNNERADVANCE C5550i</t>
  </si>
  <si>
    <t>CanonimageRUNNERADVANCE C5560i</t>
  </si>
  <si>
    <t>ADVANCE C5560iCanon imageRUNNER 1730</t>
  </si>
  <si>
    <t>CanonimageRUNNERADVANCE C5250 G</t>
  </si>
  <si>
    <t>CanonimageRUNNERADVANCE 500iF</t>
  </si>
  <si>
    <t>CanonimageRUNNERADVANCE 400iF</t>
  </si>
  <si>
    <t>CanonimageRUNNERADVANCE 6555i</t>
  </si>
  <si>
    <t>CanonimageRUNNERADVANCE 6565i</t>
  </si>
  <si>
    <t>CanonimageRUNNERADVANCE 6575i</t>
  </si>
  <si>
    <t>CanonimageRUNNERADVANCE 8585</t>
  </si>
  <si>
    <t>CanonimageRUNNERADVANCE 8595i</t>
  </si>
  <si>
    <t>CanonimageRUNNERADVANCE 8505i</t>
  </si>
  <si>
    <t>CanonimageRUNNERADVANCE 4225 G</t>
  </si>
  <si>
    <t>CanonimageRUNNERADVANCE 4235 G</t>
  </si>
  <si>
    <t>CanonimageRUNNERADVANCE C3325i</t>
  </si>
  <si>
    <t>CanonimageRUNNERADVANCE C3330i</t>
  </si>
  <si>
    <t>CanonimageRUNNER2525Platen</t>
  </si>
  <si>
    <t xml:space="preserve"> Canon imageRUNNER2525</t>
  </si>
  <si>
    <t>CanonimagePRESSC850Printer</t>
  </si>
  <si>
    <t>CanonimagePRESSC750Printer</t>
  </si>
  <si>
    <t>CanonimageRUNNERADVANCE C7580i</t>
  </si>
  <si>
    <t>Apple  MacBook  Pro  13'  withRetina Display, 2012</t>
  </si>
  <si>
    <t>Apple  MacBook  Pro  13'  withRetina Display, 2014</t>
  </si>
  <si>
    <t>Apple  MacBook  Pro  13'  withRetina Display, 2015</t>
  </si>
  <si>
    <t>Apple  MacBook  Pro  13'  withThunderbolt 3, 2016</t>
  </si>
  <si>
    <t>Apple  MacBook  Pro  15'  withRetina Display, 2012</t>
  </si>
  <si>
    <t>Apple  MacBook  Pro  15'  withRetina Display, 2015</t>
  </si>
  <si>
    <t>Apple  MacBook  Pro  15'  withThunderebolt 3, 2016</t>
  </si>
  <si>
    <t>LenovoX1 Carbon</t>
  </si>
  <si>
    <t>LenovoX1Carbon</t>
  </si>
  <si>
    <t>LenovoX1YOGA</t>
  </si>
  <si>
    <t>LenovoX13rd</t>
  </si>
  <si>
    <t>Lenovo13/720S-13 Touch</t>
  </si>
  <si>
    <t>Lenovo  ideapad  730S-15/15Touch/V730-15</t>
  </si>
  <si>
    <t>Lenovo YOGA 330-11/Flex 6-11</t>
  </si>
  <si>
    <t>Lenovo YOGA 510-14/FLEX 4-14</t>
  </si>
  <si>
    <t>LenovoChromebookN23   Yoga/Flex11</t>
  </si>
  <si>
    <t>LenovoN22-20ChromebookTouch</t>
  </si>
  <si>
    <t>HPChromebookEducation EditionG511</t>
  </si>
  <si>
    <t>HPEducation EditionG6Chromebook</t>
  </si>
  <si>
    <t>HPProBookx360Education Edition G2</t>
  </si>
  <si>
    <t>CanonColorMultifunctionOfficeSystemsimageRUNNERADVANCEC5235F</t>
  </si>
  <si>
    <t>CanonColorMultifunctionOfficeSystemsimageRUNNERADVANCEC5240F</t>
  </si>
  <si>
    <t>CanonColorMultifunctionOfficeSystemsimageRUNNERADVANCEC5250F</t>
  </si>
  <si>
    <t>CanonColorMultifunctionOfficeSystemsimageRUNNERADVANCEC5255F</t>
  </si>
  <si>
    <t>CanonColorMultifunctionOfficeSystemsimageRUNNERADVANCEC5235</t>
  </si>
  <si>
    <t>CanonColorMultifunctionOfficeSystemsimageRUNNERADVANCEC5240</t>
  </si>
  <si>
    <t>CanonColorMultifunctionOfficeSystemsimageRUNNERADVANCEC5250</t>
  </si>
  <si>
    <t>CanonColorMultifunctionOfficeSystemsimageRUNNERADVANCEC5255</t>
  </si>
  <si>
    <t>Lexmark</t>
  </si>
  <si>
    <t>HP ElitePOS G1 14 inch TouchAiO Retail System, Model 141</t>
  </si>
  <si>
    <t>HP ElitePOS G1 14 inch TouchAiO Retail System, Model 143</t>
  </si>
  <si>
    <t>HP ElitePOS G1 14 inch TouchAiO Retail System, Model 145</t>
  </si>
  <si>
    <t>HP ProDesk 400 G3 DesktopMini Business PC</t>
  </si>
  <si>
    <t>LenovoIdeacenterOtherTower</t>
  </si>
  <si>
    <t>Lenovo Ideacenter AIO OtherHP280G3</t>
  </si>
  <si>
    <t>HP280G3Business PCMicrotower</t>
  </si>
  <si>
    <t>HP  280  Pro  G3  MicrotowerBusiness PC</t>
  </si>
  <si>
    <t>HP  282  Pro  G3  MicrotowerBusiness PC</t>
  </si>
  <si>
    <t>Business PCHP 800 G3 Touch All-in-One</t>
  </si>
  <si>
    <t>HP  EliteDesk  800  35W  G3Desktop Mini Business PC</t>
  </si>
  <si>
    <t>HP  EliteDesk  800  65W  G3Desktop Mini Business PC</t>
  </si>
  <si>
    <t>HP  EliteDesk  800  G3  SmallForm Factor Business PC</t>
  </si>
  <si>
    <t>HP  EliteDesk  800  G3  TowerBusiness PC</t>
  </si>
  <si>
    <t>HP EliteOne 1000 G1 23,8-inAll-in-One Business PC</t>
  </si>
  <si>
    <t>HP EliteOne 1000 G1 23,8-inTouch All-in-One Business PC</t>
  </si>
  <si>
    <t>HP EliteOne 1000 G1 27-in 4KUHD All-in-One Business PC</t>
  </si>
  <si>
    <t>HP  EliteOne  1000  G1  34-inCurved   All-in-One   BusinessPC</t>
  </si>
  <si>
    <t>HP  EliteOne  800  G3  Non-Touch All-in-One Business PC</t>
  </si>
  <si>
    <t>HP  EliteOne  800  G3  Non-Touch All-in-One Business PCHealthcare</t>
  </si>
  <si>
    <t>HP  EliteOne  800  G3  Non-TouchGPUBusiness PC</t>
  </si>
  <si>
    <t>HP EliteOne 800 G3 Touch All-in-One Business PC</t>
  </si>
  <si>
    <t>HP  EliteOne  800  G3  TouchGPU All-in-One Business PC</t>
  </si>
  <si>
    <t>HPProDesk400G4Microtower Business PC</t>
  </si>
  <si>
    <t>HP  ProDesk  400  G4  SmallForm Factor Business PC</t>
  </si>
  <si>
    <t>HPProDesk480G4Microtower Business PC</t>
  </si>
  <si>
    <t>HP ProDesk 600 G3 DesktopMini Business PC</t>
  </si>
  <si>
    <t>HPPRoDesk600G3Microtower Business PC</t>
  </si>
  <si>
    <t>HPProDesk600G3Microtower Business PC (withPCI slot)</t>
  </si>
  <si>
    <t>HP  ProDesk  600  G3  SmallForm Factor Business PC</t>
  </si>
  <si>
    <t>HP ProOne 400 G3 Non-TouchAll-in-One Business PC</t>
  </si>
  <si>
    <t>HP ProOne 400 G3 Touch All-in-One Business PC</t>
  </si>
  <si>
    <t>Lenovo  Ideacentre  AIO  730s-24</t>
  </si>
  <si>
    <t>LenovoTowerThinkStationP310</t>
  </si>
  <si>
    <t>LenovoThinkStationP320Tower</t>
  </si>
  <si>
    <t>LenovoIdeacentre310ATower</t>
  </si>
  <si>
    <t>LenovoIdeacentreTower510A</t>
  </si>
  <si>
    <t>Lenovo  Ideacentre2nd Gen510SAIO</t>
  </si>
  <si>
    <t>LenovoM83ThinkCentreTower</t>
  </si>
  <si>
    <t>LenovoThinkCentreM93/M93p SFF</t>
  </si>
  <si>
    <t>LenovoThinkCentreM93/M93p Tiny</t>
  </si>
  <si>
    <t>LenovoM93-ThinkCentreTower</t>
  </si>
  <si>
    <t>LenovoM600ThinkCentreTiny</t>
  </si>
  <si>
    <t>LenovoM700TinyThinkCentre</t>
  </si>
  <si>
    <t>M710LenovoThinkCentreTiny</t>
  </si>
  <si>
    <t>LenovoM710SFFThinkCentre</t>
  </si>
  <si>
    <t>LenovoM710TowerThinkCentre</t>
  </si>
  <si>
    <t>LenovoM710eThinkCentreSFF</t>
  </si>
  <si>
    <t>LenovoM715TinyThinkCentre</t>
  </si>
  <si>
    <t>LenovoThinkCentreSFFM715</t>
  </si>
  <si>
    <t>LenovoThinkCentreTowerM715</t>
  </si>
  <si>
    <t>LenovoThinkCentreAll-in-OneM800z</t>
  </si>
  <si>
    <t>LenovoM900TowerThinkCentre</t>
  </si>
  <si>
    <t>LenovoM900SFFThinkCentre</t>
  </si>
  <si>
    <t>LenovoM900TinyThinkCentre</t>
  </si>
  <si>
    <t>LenovoM900zAll-in-OneThinkCentre</t>
  </si>
  <si>
    <t>LenovoM910qTinyThinkCentre</t>
  </si>
  <si>
    <t>LenovoM910xTinyThinkCentre</t>
  </si>
  <si>
    <t>LenovoM910SFFThinkCentre</t>
  </si>
  <si>
    <t>LenovoM910TowerThinkCentre</t>
  </si>
  <si>
    <t>LenovoM910zAll-in-OneThinkCentre</t>
  </si>
  <si>
    <t>LenovoOther</t>
  </si>
  <si>
    <t>ThinkCentreLenovoE93</t>
  </si>
  <si>
    <t>LenovoSFF/M4500sThinkCentreM73</t>
  </si>
  <si>
    <t>LenovoTiny/M4500qThinkCentre</t>
  </si>
  <si>
    <t>LenovoTowerThinkCenterM73</t>
  </si>
  <si>
    <t>Source :</t>
  </si>
  <si>
    <t>http://www.diva-portal.org/smash/get/diva2:1241941/FULLTEXT01.pdf</t>
  </si>
  <si>
    <t>363 kWh/an</t>
  </si>
  <si>
    <t>Consommation annuelle moyenne d’un appareil :</t>
  </si>
  <si>
    <t>CONSO MOYENNE PAR UTILISATEUR :</t>
  </si>
  <si>
    <t>Téléphone IP</t>
  </si>
  <si>
    <t>PC portable</t>
  </si>
  <si>
    <t>Client léger</t>
  </si>
  <si>
    <t>Imprimante</t>
  </si>
  <si>
    <t>PC fixe</t>
  </si>
  <si>
    <t>Copieur</t>
  </si>
  <si>
    <t xml:space="preserve">Smartphone </t>
  </si>
  <si>
    <t>1 à 2 kWh/an</t>
  </si>
  <si>
    <t xml:space="preserve">PDA </t>
  </si>
  <si>
    <t>4 kWh/an</t>
  </si>
  <si>
    <t xml:space="preserve">Tablette </t>
  </si>
  <si>
    <t>5 kWh/an</t>
  </si>
  <si>
    <t xml:space="preserve">Pieuve pour audioconférence - sans fil </t>
  </si>
  <si>
    <t>10 kWh/an</t>
  </si>
  <si>
    <t xml:space="preserve">Tableau blanc intéractif </t>
  </si>
  <si>
    <t>20 à 26 kWh/an</t>
  </si>
  <si>
    <t xml:space="preserve">Mini switch de bureau </t>
  </si>
  <si>
    <t>20 à 33 kWh/an</t>
  </si>
  <si>
    <t xml:space="preserve">Badgeuse </t>
  </si>
  <si>
    <t>39 à 55 kWh/an</t>
  </si>
  <si>
    <t xml:space="preserve">Scanner </t>
  </si>
  <si>
    <t>8 à 110 kWh/an</t>
  </si>
  <si>
    <t xml:space="preserve">Fax </t>
  </si>
  <si>
    <t>9 à 110 kWh/an</t>
  </si>
  <si>
    <t xml:space="preserve">Pieuvre pour audioconférence - filaire </t>
  </si>
  <si>
    <t>65 kWh/an</t>
  </si>
  <si>
    <t xml:space="preserve">Antenne Wi-Fi </t>
  </si>
  <si>
    <t>20 à 120 kWh/an</t>
  </si>
  <si>
    <t xml:space="preserve">Machine à affranchir </t>
  </si>
  <si>
    <t>67 à 190 kWh/an</t>
  </si>
  <si>
    <t xml:space="preserve">NAS </t>
  </si>
  <si>
    <t>220 kWh/an</t>
  </si>
  <si>
    <t xml:space="preserve">Traceur de plans </t>
  </si>
  <si>
    <t>170 à 470 kWh/an</t>
  </si>
  <si>
    <t xml:space="preserve">Machine de mise sous pli </t>
  </si>
  <si>
    <t>570 kWh/an</t>
  </si>
  <si>
    <t xml:space="preserve">Ecran TV </t>
  </si>
  <si>
    <t>120 à 1470 kWh/an</t>
  </si>
  <si>
    <t xml:space="preserve">Gros copieur utilisé en reprographie </t>
  </si>
  <si>
    <t>350 à 1800 kWh/an</t>
  </si>
  <si>
    <t>CONSO MOYENNE d’UN PC FIXE</t>
  </si>
  <si>
    <t>151 kWh/an</t>
  </si>
  <si>
    <t>CONSO MOYENNE d’UN poste de travail</t>
  </si>
  <si>
    <t>Conso moyenne d’un client léger</t>
  </si>
  <si>
    <t>116 kWh/an</t>
  </si>
  <si>
    <t>86 kWh/an</t>
  </si>
  <si>
    <t>Puissance moyenne d’un serveur</t>
  </si>
  <si>
    <t>170 W</t>
  </si>
  <si>
    <t>Puissance moyenne par vm</t>
  </si>
  <si>
    <t>8,5 W</t>
  </si>
  <si>
    <t>40 kWh/an</t>
  </si>
  <si>
    <t>48 kWh/an</t>
  </si>
  <si>
    <t>71 kWh/an</t>
  </si>
  <si>
    <t>447 kWh/an</t>
  </si>
  <si>
    <t>Nature de l’émission</t>
  </si>
  <si>
    <t>Facteurs d’émissions</t>
  </si>
  <si>
    <t>25 litres/an/baies</t>
  </si>
  <si>
    <t>Catégories</t>
  </si>
  <si>
    <t>Sources</t>
  </si>
  <si>
    <t>Service de messagerie</t>
  </si>
  <si>
    <t>Navigation Web</t>
  </si>
  <si>
    <t>Transactions</t>
  </si>
  <si>
    <t>Autres</t>
  </si>
  <si>
    <t>Nature de</t>
  </si>
  <si>
    <t>l’équipement</t>
  </si>
  <si>
    <t>smartphone</t>
  </si>
  <si>
    <t>1 - 2 ans</t>
  </si>
  <si>
    <t>siques (Samsung, Nokia, Blackberry, Alcatel, etc.)</t>
  </si>
  <si>
    <t>(multi-service)</t>
  </si>
  <si>
    <t>classique</t>
  </si>
  <si>
    <t>(mono-service)</t>
  </si>
  <si>
    <t>Terminal</t>
  </si>
  <si>
    <t>fixe</t>
  </si>
  <si>
    <t>Philips, Sagem, Siemens, etc.)</t>
  </si>
  <si>
    <t>30 kg CO2e</t>
  </si>
  <si>
    <t>Source : Orange France - modèles Smartphones et mobiles clas-</t>
  </si>
  <si>
    <t>Niveau d’incertitude : 20 %</t>
  </si>
  <si>
    <t>15 - 20 kg CO2e</t>
  </si>
  <si>
    <t>17 kg CO2e</t>
  </si>
  <si>
    <t>Orange France : modèles terminaux fixes (Alcatel, Doro, Logicom,</t>
  </si>
  <si>
    <t>La consommation du routeur est estimée entre 15 à 20 wattheures, soit l’équi-</t>
  </si>
  <si>
    <t>valent de 130 kWh/an en utilisation continue ;</t>
  </si>
  <si>
    <t>La consommation énergétique d’un routeur peut être évaluée à partir de sa</t>
  </si>
  <si>
    <t>puissance nominale (déclarée par le constructeur) et en lui affectant un coeffi-</t>
  </si>
  <si>
    <t>cient de pondération de 55%. Exemples sur la base de matériels Cisco :</t>
  </si>
  <si>
    <t>• Cisco 7603 – 4 U – 1400W de puissance nominale -&gt; 18kWh/jour de</t>
  </si>
  <si>
    <t>fonctionnement (24/24) -&gt; 4,5 kWh/jour par U</t>
  </si>
  <si>
    <t>• Cisco 7606 – 7 U – 1900W de puissance nominale -&gt; 25kWh/jour de</t>
  </si>
  <si>
    <t>fonctionnement (24/24) -&gt; 3,5kWh/jour par U.</t>
  </si>
  <si>
    <t>• Cisco 7609 – 21U – 4000W de puissance nominale -&gt; 53kWh/jour de</t>
  </si>
  <si>
    <t>fonctionnement -&gt; 2,5 KWh/jour par U.</t>
  </si>
  <si>
    <t>• Cisco CSR-1 – 8 slots – 21U – 4834w de puissance -&gt; 63kWh/jour de</t>
  </si>
  <si>
    <t>Routeurs de</t>
  </si>
  <si>
    <t>fonctionnement -&gt; 3 kWh/jour par U.</t>
  </si>
  <si>
    <t>• Cisco CSR-1 – 16 slots – 47U – 9630w de puissance -&gt; 127kWh/jour</t>
  </si>
  <si>
    <t>télécommunications</t>
  </si>
  <si>
    <t>de fonctionnement -&gt; 2,7 kWh / jour par U.</t>
  </si>
  <si>
    <t>(par U)</t>
  </si>
  <si>
    <t>Une approche de valorisation consiste à positionner une valeur médiane de</t>
  </si>
  <si>
    <t>3 kWh/jour et par U avec un coefficient d’incertitude de 50% (+ou-). Sur une</t>
  </si>
  <si>
    <t>année complète (fonctionnement 24/24) la consommation estimée est de</t>
  </si>
  <si>
    <t>1 095 kWh/an par U avec une incertitude de 50%.</t>
  </si>
  <si>
    <t>Sources :</t>
  </si>
  <si>
    <t>voie électronique :Volet courrier électronique » - p 34.</t>
  </si>
  <si>
    <t>http://www.cisco.com/en/US/prod/collateral/routers/ps5763/prod_</t>
  </si>
  <si>
    <t>brochure0900aecd800f8118.pdf</t>
  </si>
  <si>
    <t>Source : GreenIT.fr « D-Link : des routeurs 40% plus économes en énergie »</t>
  </si>
  <si>
    <t>Incertitude : 40 %</t>
  </si>
  <si>
    <t>Analyse comparée des impacts environnementaux de la communication par</t>
  </si>
  <si>
    <t>Routeur / Switch / Firewall</t>
  </si>
  <si>
    <t>80 kg CO2e</t>
  </si>
  <si>
    <t>Idem à la notion de Switch / Rou-</t>
  </si>
  <si>
    <t>de taille comparable à des box</t>
  </si>
  <si>
    <t>teur / Firewall cf supra.</t>
  </si>
  <si>
    <t>de connection résidentielle.</t>
  </si>
  <si>
    <t>Incertitude : 30%</t>
  </si>
  <si>
    <t>Types de services réseaux</t>
  </si>
  <si>
    <t>nemental de la TIC en France »</t>
  </si>
  <si>
    <t>Thèse de doctorat Institut Na-</t>
  </si>
  <si>
    <t>tional des Télécommunications</t>
  </si>
  <si>
    <t>(2008) « Techniques d’estimation</t>
  </si>
  <si>
    <t>de consommation sur la hauteur,</t>
  </si>
  <si>
    <t>la structure et l’évolution de l’im-</t>
  </si>
  <si>
    <t>pact des TIC en France »</t>
  </si>
  <si>
    <t>d’émissions V6 de l’ADEME</t>
  </si>
  <si>
    <t>IDATE (2010) « Impact environ-</t>
  </si>
  <si>
    <t>Incertitude : 40%</t>
  </si>
  <si>
    <t>ADEME  :  guide  des  facteurs</t>
  </si>
  <si>
    <t>Consommation électrique sur l’usage des services réseaux</t>
  </si>
  <si>
    <t>Consommation électrique des réseaux mobiles en France en</t>
  </si>
  <si>
    <t>1.1</t>
  </si>
  <si>
    <t>TWh / an (IDATE)</t>
  </si>
  <si>
    <t>Nombre d’abonnés réseaux mobiles en France en millions</t>
  </si>
  <si>
    <t>(ARCEP)</t>
  </si>
  <si>
    <t>Consommation annuelle en kWh/abonné pour les réseaux</t>
  </si>
  <si>
    <t>mobiles. Formule de calcul :</t>
  </si>
  <si>
    <t>consommation électrique des réseaux mobiles / nombre</t>
  </si>
  <si>
    <t>(1.1/48.06)</t>
  </si>
  <si>
    <t>d’abonnés en France</t>
  </si>
  <si>
    <t>Les activités logistiques peuvent</t>
  </si>
  <si>
    <t>être évaluées sur la base de valeurs</t>
  </si>
  <si>
    <t>moyennes issues du guide des fac-</t>
  </si>
  <si>
    <t>teurs d’émissions v6 de l’ADEME :</t>
  </si>
  <si>
    <t>lui du transport de personne peut</t>
  </si>
  <si>
    <t>être retenu : 0,25 kg CO2e / km.</t>
  </si>
  <si>
    <t>Activités logistiques,</t>
  </si>
  <si>
    <t>0,40 kg CO2e/km</t>
  </si>
  <si>
    <t>• Avion : 1,134 kg CO2e / tonnes.</t>
  </si>
  <si>
    <t>transports de matériels</t>
  </si>
  <si>
    <t>km transporté pour un vol en Eu-</t>
  </si>
  <si>
    <t>et d’équipements</t>
  </si>
  <si>
    <t>rope (source OEET).</t>
  </si>
  <si>
    <t>• Camion : 107 g CO2  / tonnes.</t>
  </si>
  <si>
    <t>km pour un transport en camion</t>
  </si>
  <si>
    <t>PTAC 20,1t – 26t.</t>
  </si>
  <si>
    <t>Voiture : 0,25 kg CO2e/km (Par-</t>
  </si>
  <si>
    <t>cours mixte)</t>
  </si>
  <si>
    <t>Source : ADEME – Guide des fac-</t>
  </si>
  <si>
    <t>teurs d’émissions V6 de l’ADEME</t>
  </si>
  <si>
    <t>Incertitude : 14%</t>
  </si>
  <si>
    <t>Camionnette : 0,40 kg CO2e/km</t>
  </si>
  <si>
    <t>Source : ADEME - Guide des fac-</t>
  </si>
  <si>
    <t>teurs d’émissions V6 de l’ADEME -</t>
  </si>
  <si>
    <t>(Fret routier interne 3,5 tonnes -</t>
  </si>
  <si>
    <t>en véhicules. Km - Trajet à vide</t>
  </si>
  <si>
    <t>20% et CU Max en charge 30%).</t>
  </si>
  <si>
    <t>Incertitude : 11%</t>
  </si>
  <si>
    <t>En l’absence d’un reporting et d’un</t>
  </si>
  <si>
    <t>suivi sur les différentes opérations</t>
  </si>
  <si>
    <t>de maintenance, une moyenne de</t>
  </si>
  <si>
    <t>(billet) est souvent la plus simple</t>
  </si>
  <si>
    <t>10 à 15 interventions pour 100</t>
  </si>
  <si>
    <t>équipements IT incluant les visites</t>
  </si>
  <si>
    <t>dépend du type de trajet et de la</t>
  </si>
  <si>
    <t>du personnel interne et les visiteurs</t>
  </si>
  <si>
    <t>Déplacements   de   personnes</t>
  </si>
  <si>
    <t>classe :</t>
  </si>
  <si>
    <t>des tiers mainteneurs des équipe-</t>
  </si>
  <si>
    <t>(Maintenance des équipements, in-</t>
  </si>
  <si>
    <t>ments IT et non-IT, peut être retenu.</t>
  </si>
  <si>
    <t>terventions diverses, etc.)</t>
  </si>
  <si>
    <t>127 kg CO2e.</t>
  </si>
  <si>
    <t>Source : Groupe de travail DC du</t>
  </si>
  <si>
    <t>Guide Sectoriel (exploitants, héber-</t>
  </si>
  <si>
    <t>1 434 kg CO2e.</t>
  </si>
  <si>
    <t>geur, fabricants)</t>
  </si>
  <si>
    <t>Incertitude : 50%</t>
  </si>
  <si>
    <t>Train : 0,01kg CO2e km corres-</t>
  </si>
  <si>
    <t>pond à la valeur moyenne pour le</t>
  </si>
  <si>
    <t>train en France.</t>
  </si>
  <si>
    <t>Cartouche toner N&amp;B</t>
  </si>
  <si>
    <t>re-conditionnée</t>
  </si>
  <si>
    <t>Cartouche toner couleur (CMY)</t>
  </si>
  <si>
    <t>Cartouche jet d’encre N&amp;B</t>
  </si>
  <si>
    <t>0,231 kg CO2e pour 100 pages A4 (hors papier)</t>
  </si>
  <si>
    <t>1 source : Groupe Armor, 2011</t>
  </si>
  <si>
    <t>Incertitude : 100%</t>
  </si>
  <si>
    <t>0,202 kg CO2e pour 100 pages A4 (hors papier et toner noir)</t>
  </si>
  <si>
    <t>2 sources : Groupe Armor, 2011</t>
  </si>
  <si>
    <t>0,042 kg CO2e pour 100 pages A4 (hors papier)</t>
  </si>
  <si>
    <t>Incertitude : 100 %</t>
  </si>
  <si>
    <r>
      <t>1 320 kg CO</t>
    </r>
    <r>
      <rPr>
        <vertAlign val="subscript"/>
        <sz val="12.5"/>
        <color theme="1"/>
        <rFont val="Arial"/>
        <family val="2"/>
      </rPr>
      <t>2</t>
    </r>
    <r>
      <rPr>
        <sz val="11"/>
        <color theme="1"/>
        <rFont val="Arial"/>
        <family val="2"/>
      </rPr>
      <t>e / tonne</t>
    </r>
  </si>
  <si>
    <t>1 source : EUP, 2007</t>
  </si>
  <si>
    <t>Perso A4 laser N&amp;B</t>
  </si>
  <si>
    <t>1 source : ACV de constructeur Brother, 2009</t>
  </si>
  <si>
    <t>1 source : EUP</t>
  </si>
  <si>
    <t>83 kg CO2e (moyenne)</t>
  </si>
  <si>
    <t>Tablette &lt; 10 pouces</t>
  </si>
  <si>
    <t>2 sources : ACV de constructeur Apple (min 75, max 91),</t>
  </si>
  <si>
    <t>publiées en 2010 et 2011</t>
  </si>
  <si>
    <t>203 kg CO2e (moyenne)</t>
  </si>
  <si>
    <t>7 sources : ACV de constructeur (Apple et Dell), SimaPro avec base</t>
  </si>
  <si>
    <t>EcoInvent (min 180, 238) , publiées entre 2007 et 2011</t>
  </si>
  <si>
    <t>Incertitude : 50 % - Ecartype : 22</t>
  </si>
  <si>
    <t>392 kg CO2e (moyenne)</t>
  </si>
  <si>
    <t>3 sources : ACV de constructeur Apple (min 331, max 460),</t>
  </si>
  <si>
    <t>publiées en 2009 et 2011</t>
  </si>
  <si>
    <t>Incertitude : 75% - Ecartype : 64</t>
  </si>
  <si>
    <t>336 kg CO2e</t>
  </si>
  <si>
    <t>1 source : Evaluation modulaire à partir de SimaPro</t>
  </si>
  <si>
    <t>(données EcoInvent) , effectuée en 2011</t>
  </si>
  <si>
    <t>486 kg CO2e (moyenne)</t>
  </si>
  <si>
    <t>2 sources : ACV de constructeur Apple (min 431, max 541),</t>
  </si>
  <si>
    <t>publiées en 2008 et 2010</t>
  </si>
  <si>
    <t>1 source : ADEME</t>
  </si>
  <si>
    <t>1 source : ACV de constructeur Dell, publiée en 2010</t>
  </si>
  <si>
    <t>305 kg CO2e (moyenne)</t>
  </si>
  <si>
    <t>2 sources : ACV de constructeur Fujitsu, SimaPro</t>
  </si>
  <si>
    <t>(min 270, max 339) , publiées en 2010 et 2011</t>
  </si>
  <si>
    <t>2 sources : ACV de constructeur Apple, publiées en 2009</t>
  </si>
  <si>
    <t>501 kg CO2e (moyenne)</t>
  </si>
  <si>
    <t>3 sources : ACV de constructeur Apple (min 470, max 583),</t>
  </si>
  <si>
    <t>publiées entre 2008 et 2010</t>
  </si>
  <si>
    <t>Incertitude : 75 % - Ecart type : 152</t>
  </si>
  <si>
    <t>793 kg CO2e (moyenne)</t>
  </si>
  <si>
    <t>2 sources : ACV de constructeur Apple (min 720, max 866),</t>
  </si>
  <si>
    <t>publiées en 2008 et 2009</t>
  </si>
  <si>
    <t>94 kg CO2e (moyenne)</t>
  </si>
  <si>
    <t>3 sources : ACV de constructeur Epson (min 56, max 101),</t>
  </si>
  <si>
    <t>publiées entre 2009 et 2010</t>
  </si>
  <si>
    <t>Incertitude : 75 % - Ecart type : 24</t>
  </si>
  <si>
    <t>2,5kWh par baie x PUE de la salle x</t>
  </si>
  <si>
    <t>Source : La donnée générique est</t>
  </si>
  <si>
    <t>constituée à partir de la puissance</t>
  </si>
  <si>
    <t>Facteur d’émission de l’électricité</t>
  </si>
  <si>
    <t>moyenne</t>
  </si>
  <si>
    <t>Climatisation</t>
  </si>
  <si>
    <t>13 kg CO2e par kg d’appareil, soit 8 à 10 kg CO2e en fonction des</t>
  </si>
  <si>
    <t>directe</t>
  </si>
  <si>
    <t>équipements</t>
  </si>
  <si>
    <t>10 à 15 ans</t>
  </si>
  <si>
    <t>&amp; indirecte</t>
  </si>
  <si>
    <t>Source : Etude EUP room air - http://ecoaircon.eu</t>
  </si>
  <si>
    <t>(eau-air)</t>
  </si>
  <si>
    <t>Incertitude : 60%</t>
  </si>
  <si>
    <t>Générateur</t>
  </si>
  <si>
    <t>13 kg CO2e par kg d’appareil, soit 30 à 70 kg CO2e en fonction des</t>
  </si>
  <si>
    <t>froid</t>
  </si>
  <si>
    <t>air &amp; eau</t>
  </si>
  <si>
    <t>1,8 kg CO2e / kg d’appareil, soit 20 à 50 tonnes de CO2 en fonction</t>
  </si>
  <si>
    <t>Groupe</t>
  </si>
  <si>
    <t>des appareils</t>
  </si>
  <si>
    <t>Source : Evaluations faites à partir d’études modulaires sur la base</t>
  </si>
  <si>
    <t>électrogène</t>
  </si>
  <si>
    <t>de données EcoInvent.</t>
  </si>
  <si>
    <t>Source : L’évaluation a été faite en croisant :</t>
  </si>
  <si>
    <t>Racks</t>
  </si>
  <si>
    <t>• une ACV constructeurs Environmental Product Declaration</t>
  </si>
  <si>
    <t>(Baies</t>
  </si>
  <si>
    <t>(EPD) Minkels Cold Corridor : 475 kg CO2e</t>
  </si>
  <si>
    <t>• Une analyse modulaire effectuée par un bureau d’études en</t>
  </si>
  <si>
    <t>ou Cabinet)</t>
  </si>
  <si>
    <t>valorisant le matériau principal (Acier) via EcoInvent : 550 kg</t>
  </si>
  <si>
    <t>CO2e</t>
  </si>
  <si>
    <t>680 kg CO2e</t>
  </si>
  <si>
    <t>Deux sources :</t>
  </si>
  <si>
    <t>Tableau</t>
  </si>
  <si>
    <t>• Profil environnemental de Produit « Prisma Plus EPD »</t>
  </si>
  <si>
    <t>Schneider Electric donnée constructeur ;</t>
  </si>
  <si>
    <t>électrique</t>
  </si>
  <si>
    <t>• Guide des facteurs d’émissions V6 de l’ADEME (Valorisation</t>
  </si>
  <si>
    <t>CO2 des matériaux utilisés dans la phase de fabrication).</t>
  </si>
  <si>
    <t>Ventilation</t>
  </si>
  <si>
    <t>5 kg CO2e / kg d’appareil</t>
  </si>
  <si>
    <t>Source : Rapport Bilan Carbone¨  d’Aubervilliers O2France pour</t>
  </si>
  <si>
    <t>aération</t>
  </si>
  <si>
    <t>ATOS (données EcoInvent)</t>
  </si>
  <si>
    <t>Les systèmes de stockage pourront être valorisés à partir du nombre</t>
  </si>
  <si>
    <t>Ecoinvent : valeur d’un disque de référence :</t>
  </si>
  <si>
    <t>7 ans</t>
  </si>
  <si>
    <t>constituent</t>
  </si>
  <si>
    <t>de</t>
  </si>
  <si>
    <t>une durée</t>
  </si>
  <si>
    <t>disques</t>
  </si>
  <si>
    <t>Cette valeur reprend la donnée générique EcoInvent (Bilan Produit</t>
  </si>
  <si>
    <t>2008 ADEME) et ajoute une quote-part correspondant à l’intégra-</t>
  </si>
  <si>
    <t>tion dans un châssis.</t>
  </si>
  <si>
    <t>Poids en kg par U : 7 à 16 kg.</t>
  </si>
  <si>
    <t>approches :</t>
  </si>
  <si>
    <t>• Des ACV constructeurs (hors consommation et fin de vie)</t>
  </si>
  <si>
    <t>Serveurs</t>
  </si>
  <si>
    <t>• Des évaluations modulaires sur la base de données EcoInvent</t>
  </si>
  <si>
    <t>informatiques</t>
  </si>
  <si>
    <t>donnent des valeurs approchantes :</t>
  </si>
  <si>
    <t>Switch</t>
  </si>
  <si>
    <t>partir d’une étude modulaire sur la base de données EcoInvent : Rap-</t>
  </si>
  <si>
    <t>routeur</t>
  </si>
  <si>
    <t>nées EcoInvent).</t>
  </si>
  <si>
    <t>Cette précédente donnée est convergente avec des données en pro-</t>
  </si>
  <si>
    <t>firewall</t>
  </si>
  <si>
    <t>venance d’ACV produit par exemple la Livebox d’Orange - France</t>
  </si>
  <si>
    <t>de disques sur la base d’une valeur de 15,5kg CO2e.</t>
  </si>
  <si>
    <t>Source : Bilan Produit 2008</t>
  </si>
  <si>
    <t>• 12,2 kg CO2e par unité</t>
  </si>
  <si>
    <t>• 23 kg CO2e par kg de disque</t>
  </si>
  <si>
    <t>• 12 kg CO2e + « 30% d’enveloppe » : 15,5kg CO2e</t>
  </si>
  <si>
    <t>400 à 800 kg CO2e</t>
  </si>
  <si>
    <t>Source : Les serveurs informatiques ont été évalués selon plusieurs</t>
  </si>
  <si>
    <t>donnent des estimations : ACV constructeur Fujitsu (PRI-</t>
  </si>
  <si>
    <t>MERGY TX 300 S5) : 558 kg CO2e</t>
  </si>
  <si>
    <t>- Rapport Bilan Carbone d’Aubervilliers O2France pour</t>
  </si>
  <si>
    <t>ATOS (données EcoInvent) : 23 kg eq C/kg d’équipement,</t>
  </si>
  <si>
    <t>soit 85 kg CO2e/ kg d’équipement</t>
  </si>
  <si>
    <t>- Evaluation modulaire Zen’to (EcoInvent/Bilan Produit</t>
  </si>
  <si>
    <t>2008) : 50 à 100 kg CO2e par kg d’équipement</t>
  </si>
  <si>
    <t>80 kg CO2e/ kg d’équipement</t>
  </si>
  <si>
    <t>Source : la notion de Switch / Routeur / Firewall a été évaluée à</t>
  </si>
  <si>
    <t>port Bilan Carbone¨   d’Aubervilliers O2France pour ATOS (don-</t>
  </si>
  <si>
    <t>Telecom qui publie 90kg CO2e (phase d’usage inclus).</t>
  </si>
  <si>
    <t>Emissions</t>
  </si>
  <si>
    <t>Facteur d’émission associé à la combustion</t>
  </si>
  <si>
    <t>La variation dépend du nombre de tests de</t>
  </si>
  <si>
    <t>directes</t>
  </si>
  <si>
    <t>de fioul pour les centres de données issu</t>
  </si>
  <si>
    <t>de la Base Carbone¨</t>
  </si>
  <si>
    <t>fonctionnement des groupes électrogènes</t>
  </si>
  <si>
    <t>des sources</t>
  </si>
  <si>
    <t>Source : ADEME - guide des facteurs</t>
  </si>
  <si>
    <t>par les exploitants des centres de données</t>
  </si>
  <si>
    <t>motrices</t>
  </si>
  <si>
    <t>Source : IPCC repris dans la Base</t>
  </si>
  <si>
    <t>à thermique</t>
  </si>
  <si>
    <t>Incertitude : 5%</t>
  </si>
  <si>
    <t>Carbone¨</t>
  </si>
  <si>
    <t>Empreinte carbone d’une transaction</t>
  </si>
  <si>
    <t>Emission (en g eq CO2)</t>
  </si>
  <si>
    <t>Nature de  l’émission</t>
  </si>
  <si>
    <t xml:space="preserve"> • Voiture : un facteur identique à ce-</t>
  </si>
  <si>
    <t>• Camionnette (PTAC 3,5 Tonnes) :</t>
  </si>
  <si>
    <t>Computers</t>
  </si>
  <si>
    <t>Apple  iMac,21,5-inch   Retina</t>
  </si>
  <si>
    <t>à réaliser. Le facteur d’émission</t>
  </si>
  <si>
    <t>Avion :  l’évaluation par trajet</t>
  </si>
  <si>
    <t>1 billet – court courier 2nde :</t>
  </si>
  <si>
    <t>1 –  long  courier 2nde  :</t>
  </si>
  <si>
    <t>1805 kg CO2e.</t>
  </si>
  <si>
    <t xml:space="preserve">1 billet – long courier en classe inconnue : </t>
  </si>
  <si>
    <t>Source : guide des facteurs d’émissions V6 de l’ADEME</t>
  </si>
  <si>
    <t>durée d’utilisation x facteur d’élec-tricité local.</t>
  </si>
  <si>
    <t>moyenne classiquement  délivrée</t>
  </si>
  <si>
    <t>dans une baie de stockage d’un local (en kWh)</t>
  </si>
  <si>
    <t>9.72 kgCO2e/unité</t>
  </si>
  <si>
    <t>manufacturer</t>
  </si>
  <si>
    <t>name</t>
  </si>
  <si>
    <t>category</t>
  </si>
  <si>
    <t>subcategory</t>
  </si>
  <si>
    <t>gwp_total</t>
  </si>
  <si>
    <t>gwp_use_ratio</t>
  </si>
  <si>
    <t>yearly_tec</t>
  </si>
  <si>
    <t>lifetime</t>
  </si>
  <si>
    <t>use_location</t>
  </si>
  <si>
    <t>report_date</t>
  </si>
  <si>
    <t>sources</t>
  </si>
  <si>
    <t>gwp_error_ratio</t>
  </si>
  <si>
    <t>gwp_manufacturing_ratio</t>
  </si>
  <si>
    <t>weight</t>
  </si>
  <si>
    <t>assembly_location</t>
  </si>
  <si>
    <t>screen_size</t>
  </si>
  <si>
    <t>server_type</t>
  </si>
  <si>
    <t>hard_drive</t>
  </si>
  <si>
    <t>memory</t>
  </si>
  <si>
    <t>number_cpu</t>
  </si>
  <si>
    <t>height</t>
  </si>
  <si>
    <t>added_date</t>
  </si>
  <si>
    <t>add_method</t>
  </si>
  <si>
    <t>Workplace</t>
  </si>
  <si>
    <t>Laptop</t>
  </si>
  <si>
    <t>March 2020</t>
  </si>
  <si>
    <t>https://www.apple.com/environment/pdf/products/notebooks/13-inch_MacBookAir_w_Retina_PER_Mar2020.pdf</t>
  </si>
  <si>
    <t>SSD 256GB</t>
  </si>
  <si>
    <t>Initial Parsing</t>
  </si>
  <si>
    <t>SSD 512GB</t>
  </si>
  <si>
    <t>November 2020</t>
  </si>
  <si>
    <t>https://www.apple.com/environment/pdf/products/notebooks/13-inch_MacBookPro_PER_Nov2020.pdf</t>
  </si>
  <si>
    <t>SSD 1024GB</t>
  </si>
  <si>
    <t>May 2020</t>
  </si>
  <si>
    <t>https://www.apple.com/environment/pdf/products/notebooks/13-inch_MacBookPro_PER_May2020.pdf</t>
  </si>
  <si>
    <t>WW</t>
  </si>
  <si>
    <t>October 2021</t>
  </si>
  <si>
    <t>https://www.apple.com/environment/pdf/products/notebooks/14-inch_MacBook_Pro_PER_Oct2021.pdf</t>
  </si>
  <si>
    <t>512GB</t>
  </si>
  <si>
    <t>Manual</t>
  </si>
  <si>
    <t>1024GB</t>
  </si>
  <si>
    <t>November 2019</t>
  </si>
  <si>
    <t>https://www.apple.com/environment/pdf/products/notebooks/16-inch_MacBookPro_PER_Nov2019.pdf</t>
  </si>
  <si>
    <t>https://www.apple.com/environment/pdf/products/notebooks/16-inch_MacBook_Pro_PER_Oct2021.pdf</t>
  </si>
  <si>
    <t>Workstation</t>
  </si>
  <si>
    <t>December 2019</t>
  </si>
  <si>
    <t>https://www.apple.com/environment/pdf/products/desktops/Mac_Pro_PER_Dec2019.pdf</t>
  </si>
  <si>
    <t>Smartphone</t>
  </si>
  <si>
    <t>September 2021</t>
  </si>
  <si>
    <t>https://www.apple.com/environment/pdf/products/iphone/iPhone_13_Pro_PER_Sept2021.pdf</t>
  </si>
  <si>
    <t>https://www.apple.com/environment/pdf/products/iphone/iPhone_13_Pro_Max_PER_Sept2021.pdf</t>
  </si>
  <si>
    <t>October 2020</t>
  </si>
  <si>
    <t>https://www.apple.com/environment/pdf/products/iphone/iPhone_13_PER_Sept2021.pdf</t>
  </si>
  <si>
    <t>September 2019</t>
  </si>
  <si>
    <t>https://www.apple.com/environment/pdf/products/iphone/iPhone_11_PER_sept2019.pdf</t>
  </si>
  <si>
    <t>September 2017</t>
  </si>
  <si>
    <t>https://www.apple.com/environment/pdf/products/iphone/iPhone_8_PER_sept2017.pdf</t>
  </si>
  <si>
    <t>April 2020</t>
  </si>
  <si>
    <t>https://www.apple.com/environment/pdf/products/iphone/iPhone_SE_PER_April2020.pdf</t>
  </si>
  <si>
    <t>Asus</t>
  </si>
  <si>
    <t>Desktop</t>
  </si>
  <si>
    <t>https://csr.asus.com/english/file/PEP_Mini-PC_PB60.pdf</t>
  </si>
  <si>
    <t>https://csr.asus.com/english/file/PEP_Notebook_C423.pdf</t>
  </si>
  <si>
    <t>Monitor</t>
  </si>
  <si>
    <t>EU</t>
  </si>
  <si>
    <t>December 2018</t>
  </si>
  <si>
    <t>https://i.dell.com/sites/csdocuments/CorpComm_Docs/en/carbon-footprint-AW2518H-monitor.pdf</t>
  </si>
  <si>
    <t>CN</t>
  </si>
  <si>
    <t>https://i.dell.com/sites/csdocuments/CorpComm_Docs/en/carbon-footprint-AW2518HF-monitor.pdf</t>
  </si>
  <si>
    <t>https://i.dell.com/sites/csdocuments/CorpComm_Docs/en/carbon-footprint-AW3418DW-monitor.pdf</t>
  </si>
  <si>
    <t>https://i.dell.com/sites/csdocuments/CorpComm_Docs/en/carbon-footprint-AW3418HW-monitor.pdf</t>
  </si>
  <si>
    <t>https://i.dell.com/sites/csdocuments/CorpComm_Docs/en/carbon-footprint-E1916HE-monitor.pdf</t>
  </si>
  <si>
    <t>https://i.dell.com/sites/csdocuments/CorpComm_Docs/en/carbon-footprint-E1916HV-monitor.pdf</t>
  </si>
  <si>
    <t>https://i.dell.com/sites/csdocuments/CorpComm_Docs/en/carbon-footprint-E2016H-monitor.pdf</t>
  </si>
  <si>
    <t>https://i.dell.com/sites/csdocuments/CorpComm_Docs/en/carbon-footprint-E2016HV-monitor.pdf</t>
  </si>
  <si>
    <t>https://i.dell.com/sites/csdocuments/CorpComm_Docs/en/carbon-footprint-E2216H-monitor.pdf</t>
  </si>
  <si>
    <t>https://i.dell.com/sites/csdocuments/CorpComm_Docs/en/carbon-footprint-E2216HV-monitor.pdf</t>
  </si>
  <si>
    <t>November 2018</t>
  </si>
  <si>
    <t>https://i.dell.com/sites/csdocuments/CorpComm_Docs/en/carbon-footprint-E2316H-monitor.pdf</t>
  </si>
  <si>
    <t>https://i.dell.com/sites/csdocuments/CorpComm_Docs/en/carbon-footprint-E2318H-monitor.pdf</t>
  </si>
  <si>
    <t>https://i.dell.com/sites/csdocuments/CorpComm_Docs/en/carbon-footprint-E2318HN-monitor.pdf</t>
  </si>
  <si>
    <t>https://i.dell.com/sites/csdocuments/CorpComm_Docs/en/carbon-footprint-E2417H-monitor.pdf</t>
  </si>
  <si>
    <t>https://i.dell.com/sites/csdocuments/CorpComm_Docs/en/carbon-footprint-latitude-3150.pdf</t>
  </si>
  <si>
    <t>https://i.dell.com/sites/csdocuments/CorpComm_Docs/en/carbon-footprint-latitude-3160.pdf</t>
  </si>
  <si>
    <t>https://i.dell.com/sites/csdocuments/CorpComm_Docs/en/carbon-footprint-latitude-3180.pdf</t>
  </si>
  <si>
    <t>https://i.dell.com/sites/csdocuments/CorpComm_Docs/en/carbon-footprint-latitude-3189.pdf</t>
  </si>
  <si>
    <t>https://i.dell.com/sites/csdocuments/CorpComm_Docs/en/carbon-footprint-latitude-3190-2.pdf</t>
  </si>
  <si>
    <t>https://i.dell.com/sites/csdocuments/CorpComm_Docs/en/carbon-footprint-latitude-3190.pdf</t>
  </si>
  <si>
    <t>https://i.dell.com/sites/csdocuments/CorpComm_Docs/en/carbon-footprint-latitude-3350.pdf</t>
  </si>
  <si>
    <t>https://i.dell.com/sites/csdocuments/CorpComm_Docs/en/carbon-footprint-latitude-3380.pdf</t>
  </si>
  <si>
    <t>https://i.dell.com/sites/csdocuments/CorpComm_Docs/en/carbon-footprint-latitude-3460.pdf</t>
  </si>
  <si>
    <t>https://i.dell.com/sites/csdocuments/CorpComm_Docs/en/carbon-footprint-latitude-3470.pdf</t>
  </si>
  <si>
    <t>https://i.dell.com/sites/csdocuments/CorpComm_Docs/en/carbon-footprint-latitude-3480.pdf</t>
  </si>
  <si>
    <t>https://i.dell.com/sites/csdocuments/CorpComm_Docs/en/carbon-footprint-latitude-3490.pdf</t>
  </si>
  <si>
    <t>https://i.dell.com/sites/csdocuments/CorpComm_Docs/en/carbon-footprint-latitude-3550.pdf</t>
  </si>
  <si>
    <t>https://i.dell.com/sites/csdocuments/CorpComm_Docs/en/carbon-footprint-latitude-3570.pdf</t>
  </si>
  <si>
    <t>https://i.dell.com/sites/csdocuments/CorpComm_Docs/en/carbon-footprint-latitude-3580.pdf</t>
  </si>
  <si>
    <t>https://i.dell.com/sites/csdocuments/CorpComm_Docs/en/carbon-footprint-latitude-3590.pdf</t>
  </si>
  <si>
    <t>https://i.dell.com/sites/csdocuments/CorpComm_Docs/en/carbon-footprint-latitude-5280.pdf</t>
  </si>
  <si>
    <t>https://i.dell.com/sites/csdocuments/CorpComm_Docs/en/carbon-footprint-latitude-5289.pdf</t>
  </si>
  <si>
    <t>https://i.dell.com/sites/csdocuments/CorpComm_Docs/en/carbon-footprint-latitude-5290-2.pdf</t>
  </si>
  <si>
    <t>August 2018</t>
  </si>
  <si>
    <t>https://i.dell.com/sites/csdocuments/CorpComm_Docs/en/carbon-footprint-latitude-5290.pdf</t>
  </si>
  <si>
    <t>https://i.dell.com/sites/csdocuments/CorpComm_Docs/en/carbon-footprint-latitude-5450.pdf</t>
  </si>
  <si>
    <t>https://i.dell.com/sites/csdocuments/CorpComm_Docs/en/carbon-footprint-latitude-5480.pdf</t>
  </si>
  <si>
    <t>https://i.dell.com/sites/csdocuments/CorpComm_Docs/en/carbon-footprint-latitude-5495.pdf</t>
  </si>
  <si>
    <t>https://i.dell.com/sites/csdocuments/CorpComm_Docs/en/carbon-footprint-latitude-5550.pdf</t>
  </si>
  <si>
    <t>https://i.dell.com/sites/csdocuments/CorpComm_Docs/en/carbon-footprint-latitude-5580.pdf</t>
  </si>
  <si>
    <t>https://i.dell.com/sites/csdocuments/CorpComm_Docs/en/carbon-footprint-latitude-5590.pdf</t>
  </si>
  <si>
    <t>https://i.dell.com/sites/csdocuments/CorpComm_Docs/en/carbon-footprint-latitude-5591.pdf</t>
  </si>
  <si>
    <t>https://i.dell.com/sites/csdocuments/CorpComm_Docs/en/carbon-footprint-latitude-7280.pdf</t>
  </si>
  <si>
    <t>https://i.dell.com/sites/csdocuments/CorpComm_Docs/en/carbon-footprint-latitude-7285.pdf</t>
  </si>
  <si>
    <t>https://i.dell.com/sites/csdocuments/CorpComm_Docs/en/carbon-footprint-latitude-7290.pdf</t>
  </si>
  <si>
    <t>https://i.dell.com/sites/csdocuments/CorpComm_Docs/en/carbon-footprint-latitude-7380.pdf</t>
  </si>
  <si>
    <t>https://i.dell.com/sites/csdocuments/CorpComm_Docs/en/carbon-footprint-latitude-7389.pdf</t>
  </si>
  <si>
    <t>https://i.dell.com/sites/csdocuments/CorpComm_Docs/en/carbon-footprint-latitude-7390-2.pdf</t>
  </si>
  <si>
    <t>https://i.dell.com/sites/csdocuments/CorpComm_Docs/en/carbon-footprint-latitude-7390.pdf</t>
  </si>
  <si>
    <t>https://i.dell.com/sites/csdocuments/CorpComm_Docs/en/carbon-footprint-latitude-7480.pdf</t>
  </si>
  <si>
    <t>https://i.dell.com/sites/csdocuments/CorpComm_Docs/en/carbon-footprint-latitude-7490.pdf</t>
  </si>
  <si>
    <t>https://i.dell.com/sites/csdocuments/CorpComm_Docs/en/carbon-footprint-latitude-E5470.pdf</t>
  </si>
  <si>
    <t>https://i.dell.com/sites/csdocuments/CorpComm_Docs/en/carbon-footprint-latitude-E5570.pdf</t>
  </si>
  <si>
    <t>https://i.dell.com/sites/csdocuments/CorpComm_Docs/en/carbon-footprint-latitude-E7250.pdf</t>
  </si>
  <si>
    <t>https://i.dell.com/sites/csdocuments/CorpComm_Docs/en/carbon-footprint-latitude-E7270.pdf</t>
  </si>
  <si>
    <t>https://i.dell.com/sites/csdocuments/CorpComm_Docs/en/carbon-footprint-latitude-E7450.pdf</t>
  </si>
  <si>
    <t>https://i.dell.com/sites/csdocuments/CorpComm_Docs/en/carbon-footprint-latitude-E7470.pdf</t>
  </si>
  <si>
    <t>https://i.dell.com/sites/csdocuments/CorpComm_Docs/en/carbon-footprint-optiplex-3050.pdf</t>
  </si>
  <si>
    <t>https://i.dell.com/sites/csdocuments/CorpComm_Docs/en/carbon-footprint-optiplex-3050-mff.pdf</t>
  </si>
  <si>
    <t>https://i.dell.com/sites/csdocuments/CorpComm_Docs/en/carbon-footprint-optiplex-3050-sff.pdf</t>
  </si>
  <si>
    <t>https://i.dell.com/sites/csdocuments/CorpComm_Docs/en/carbon-footprint-optiplex-3050-tower.pdf</t>
  </si>
  <si>
    <t>https://i.dell.com/sites/csdocuments/CorpComm_Docs/en/carbon-footprint-optiplex-3060-mff.pdf</t>
  </si>
  <si>
    <t>https://i.dell.com/sites/csdocuments/CorpComm_Docs/en/carbon-footprint-optiplex-3060-sff.pdf</t>
  </si>
  <si>
    <t>https://i.dell.com/sites/csdocuments/CorpComm_Docs/en/carbon-footprint-optiplex-3060-tower.pdf</t>
  </si>
  <si>
    <t>https://i.dell.com/sites/csdocuments/CorpComm_Docs/en/carbon-footprint-optiplex-5050-mff.pdf</t>
  </si>
  <si>
    <t>https://i.dell.com/sites/csdocuments/CorpComm_Docs/en/carbon-footprint-optiplex-5050-sff.pdf</t>
  </si>
  <si>
    <t>https://i.dell.com/sites/csdocuments/CorpComm_Docs/en/carbon-footprint-optiplex-5050-tower.pdf</t>
  </si>
  <si>
    <t>https://i.dell.com/sites/csdocuments/CorpComm_Docs/en/carbon-footprint-optiplex-5055-sff.pdf</t>
  </si>
  <si>
    <t>https://i.dell.com/sites/csdocuments/CorpComm_Docs/en/carbon-footprint-optiplex-5055-tower.pdf</t>
  </si>
  <si>
    <t>https://i.dell.com/sites/csdocuments/CorpComm_Docs/en/carbon-footprint-optiplex-5060-mff.pdf</t>
  </si>
  <si>
    <t>https://i.dell.com/sites/csdocuments/CorpComm_Docs/en/carbon-footprint-optiplex-5060-sff.pdf</t>
  </si>
  <si>
    <t>https://i.dell.com/sites/csdocuments/CorpComm_Docs/en/carbon-footprint-optiplex-5060-tower.pdf</t>
  </si>
  <si>
    <t>https://i.dell.com/sites/csdocuments/CorpComm_Docs/en/carbon-footprint-optiplex-5250.pdf</t>
  </si>
  <si>
    <t>https://i.dell.com/sites/csdocuments/CorpComm_Docs/en/carbon-footprint-optiplex-5260.pdf</t>
  </si>
  <si>
    <t>https://i.dell.com/sites/csdocuments/CorpComm_Docs/en/carbon-footprint-optiplex-7050-mff.pdf</t>
  </si>
  <si>
    <t>https://i.dell.com/sites/csdocuments/CorpComm_Docs/en/carbon-footprint-optiplex-7050-sff.pdf</t>
  </si>
  <si>
    <t>https://i.dell.com/sites/csdocuments/CorpComm_Docs/en/carbon-footprint-optiplex-7050-tower.pdf</t>
  </si>
  <si>
    <t>https://i.dell.com/sites/csdocuments/CorpComm_Docs/en/carbon-footprint-optiplex-7060-mff.pdf</t>
  </si>
  <si>
    <t>https://i.dell.com/sites/csdocuments/CorpComm_Docs/en/carbon-footprint-optiplex-7060-sff.pdf</t>
  </si>
  <si>
    <t>https://i.dell.com/sites/csdocuments/CorpComm_Docs/en/carbon-footprint-optiplex-7060-tower.pdf</t>
  </si>
  <si>
    <t>https://i.dell.com/sites/csdocuments/CorpComm_Docs/en/carbon-footprint-optiplex-7450.pdf</t>
  </si>
  <si>
    <t>https://i.dell.com/sites/csdocuments/CorpComm_Docs/en/carbon-footprint-optiplex-7460.pdf</t>
  </si>
  <si>
    <t>https://i.dell.com/sites/csdocuments/CorpComm_Docs/en/carbon-footprint-optiplex-7760.pdf</t>
  </si>
  <si>
    <t>https://i.dell.com/sites/csdocuments/CorpComm_Docs/en/carbon-footprint-optiplex-XE2-mini-tower.pdf</t>
  </si>
  <si>
    <t>https://i.dell.com/sites/csdocuments/CorpComm_Docs/en/carbon-footprint-optiplex-xe2-sff.pdf</t>
  </si>
  <si>
    <t>https://i.dell.com/sites/csdocuments/CorpComm_Docs/en/carbon-footprint-optiplex-xe3-sff.pdf</t>
  </si>
  <si>
    <t>https://i.dell.com/sites/csdocuments/CorpComm_Docs/en/carbon-footprint-optiplex-XE3-tower.pdf</t>
  </si>
  <si>
    <t>https://i.dell.com/sites/csdocuments/CorpComm_Docs/en/carbon-footprint-P1917S-monitor.pdf</t>
  </si>
  <si>
    <t>https://i.dell.com/sites/csdocuments/CorpComm_Docs/en/carbon-footprint-P1917SWH-monitor.pdf</t>
  </si>
  <si>
    <t>https://i.dell.com/sites/csdocuments/CorpComm_Docs/en/carbon-footprint-P2017H-monitor.pdf</t>
  </si>
  <si>
    <t>https://i.dell.com/sites/csdocuments/CorpComm_Docs/en/carbon-footprint-p2018h-monitor.pdf</t>
  </si>
  <si>
    <t>https://i.dell.com/sites/csdocuments/CorpComm_Docs/en/carbon-footprint-P2217-monitor.pdf</t>
  </si>
  <si>
    <t>https://i.dell.com/sites/csdocuments/CorpComm_Docs/en/carbon-footprint-P2217H-monitor.pdf</t>
  </si>
  <si>
    <t>https://i.dell.com/sites/csdocuments/CorpComm_Docs/en/carbon-footprint-P2217WH-monitor.pdf</t>
  </si>
  <si>
    <t>https://i.dell.com/sites/csdocuments/CorpComm_Docs/en/carbon-footprint-p2219h-monitor.pdf</t>
  </si>
  <si>
    <t>https://i.dell.com/sites/csdocuments/CorpComm_Docs/en/carbon-footprint-p2219hc-monitor.pdf</t>
  </si>
  <si>
    <t>https://i.dell.com/sites/csdocuments/CorpComm_Docs/en/carbon-footprint-P2317H-monitor.pdf</t>
  </si>
  <si>
    <t>https://i.dell.com/sites/csdocuments/CorpComm_Docs/en/carbon-footprint-p2319h-monitor.pdf</t>
  </si>
  <si>
    <t>https://i.dell.com/sites/csdocuments/CorpComm_Docs/en/carbon-footprint-P2415Q-monitor.pdf</t>
  </si>
  <si>
    <t>https://i.dell.com/sites/csdocuments/CorpComm_Docs/en/carbon-footprint-P2417H-monitor.pdf</t>
  </si>
  <si>
    <t>https://i.dell.com/sites/csdocuments/CorpComm_Docs/en/carbon-footprint-P2418D-monitor.pdf</t>
  </si>
  <si>
    <t>https://i.dell.com/sites/csdocuments/CorpComm_Docs/en/carbon-footprint-P2418HT-monitor.pdf</t>
  </si>
  <si>
    <t>https://i.dell.com/sites/csdocuments/CorpComm_Docs/en/carbon-footprint-P2418HZ-monitor.pdf</t>
  </si>
  <si>
    <t>https://i.dell.com/sites/csdocuments/CorpComm_Docs/en/carbon-footprint-p2418hzm-monitor.pdf</t>
  </si>
  <si>
    <t>https://i.dell.com/sites/csdocuments/CorpComm_Docs/en/carbon-footprint-p2419h-monitor.pdf</t>
  </si>
  <si>
    <t>https://i.dell.com/sites/csdocuments/CorpComm_Docs/en/carbon-footprint-p2419hc-monitor.pdf</t>
  </si>
  <si>
    <t>https://i.dell.com/sites/csdocuments/CorpComm_Docs/en/carbon-footprint-P2717H-monitor.pdf</t>
  </si>
  <si>
    <t>https://i.dell.com/sites/csdocuments/CorpComm_Docs/en/carbon-footprint-p2719h-monitor.pdf</t>
  </si>
  <si>
    <t>https://i.dell.com/sites/csdocuments/CorpComm_Docs/en/carbon-footprint-p2719hc-monitor.pdf</t>
  </si>
  <si>
    <t>https://i.dell.com/sites/csdocuments/CorpComm_Docs/en/carbon-footprint-P3418HW-monitor.pdf</t>
  </si>
  <si>
    <t>Datacenter</t>
  </si>
  <si>
    <t>Server</t>
  </si>
  <si>
    <t>February 2019</t>
  </si>
  <si>
    <t>https://i.dell.com/sites/csdocuments/CorpComm_Docs/en/carbon-footprint-poweredge-c4130.pdf</t>
  </si>
  <si>
    <t>Rack</t>
  </si>
  <si>
    <t>x1 200GB 1,8in SSD</t>
  </si>
  <si>
    <t>https://i.dell.com/sites/csdocuments/CorpComm_Docs/en/carbon-footprint-poweredge-c4140.pdf</t>
  </si>
  <si>
    <t>No Hard Drive</t>
  </si>
  <si>
    <t>https://i.dell.com/sites/csdocuments/CorpComm_Docs/en/carbon-footprint-poweredge-c6420.pdf</t>
  </si>
  <si>
    <t>x4 2,5in HDD Blank</t>
  </si>
  <si>
    <t>https://i.dell.com/sites/csdocuments/CorpComm_Docs/en/carbon-footprint-poweredge-fc430.pdf</t>
  </si>
  <si>
    <t>Blade</t>
  </si>
  <si>
    <t>x2 200GB SSD 1,8in</t>
  </si>
  <si>
    <t>https://i.dell.com/sites/csdocuments/CorpComm_Docs/en/carbon-footprint-poweredge-fc630.pdf</t>
  </si>
  <si>
    <t>x2 300GB 2,5in HDD</t>
  </si>
  <si>
    <t>https://i.dell.com/sites/csdocuments/CorpComm_Docs/en/carbon-footprint-poweredge-fc640.pdf</t>
  </si>
  <si>
    <t>https://i.dell.com/sites/csdocuments/CorpComm_Docs/en/carbon-footprint-poweredge-fc830.pdf</t>
  </si>
  <si>
    <t>January 2019</t>
  </si>
  <si>
    <t>https://i.dell.com/sites/csdocuments/CorpComm_Docs/en/carbon-footprint-poweredge-m630.pdf</t>
  </si>
  <si>
    <t>https://i.dell.com/sites/csdocuments/CorpComm_Docs/en/carbon-footprint-poweredge-m640.pdf</t>
  </si>
  <si>
    <t>x2 480GB 2,5in HDD</t>
  </si>
  <si>
    <t>https://i.dell.com/sites/csdocuments/CorpComm_Docs/en/carbon-footprint-poweredge-m830.pdf</t>
  </si>
  <si>
    <t>https://i.dell.com/sites/csdocuments/CorpComm_Docs/en/carbon-footprint-poweredge-r230.pdf</t>
  </si>
  <si>
    <t>x2 1TB 2,5in HDD</t>
  </si>
  <si>
    <t>https://i.dell.com/sites/csdocuments/CorpComm_Docs/en/carbon-footprint-poweredge-r240.pdf</t>
  </si>
  <si>
    <t>x2 1TB 3,5in HDD</t>
  </si>
  <si>
    <t>https://i.dell.com/sites/csdocuments/CorpComm_Docs/en/carbon-footprint-poweredge-r330.pdf</t>
  </si>
  <si>
    <t>https://i.dell.com/sites/csdocuments/CorpComm_Docs/en/carbon-footprint-poweredge-r340.pdf</t>
  </si>
  <si>
    <t>https://i.dell.com/sites/csdocuments/CorpComm_Docs/en/carbon-footprint-poweredge-r430.pdf</t>
  </si>
  <si>
    <t>https://i.dell.com/sites/csdocuments/CorpComm_Docs/en/carbon-footprint-poweredge-r440.pdf</t>
  </si>
  <si>
    <t>x2 1,2TB 2,5in HDD</t>
  </si>
  <si>
    <t>https://i.dell.com/sites/csdocuments/CorpComm_Docs/en/carbon-footprint-poweredge-r540.pdf</t>
  </si>
  <si>
    <t>x4 2TB 3,5in HDD</t>
  </si>
  <si>
    <t>https://i.dell.com/sites/csdocuments/CorpComm_Docs/en/carbon-footprint-poweredge-r630.pdf</t>
  </si>
  <si>
    <t>x4 1,2TB 2,5in HDD</t>
  </si>
  <si>
    <t>https://i.dell.com/sites/csdocuments/CorpComm_Docs/en/carbon-footprint-poweredge-r640.pdf</t>
  </si>
  <si>
    <t>x4 300GB 2,5in HDD</t>
  </si>
  <si>
    <t>https://i.dell.com/sites/csdocuments/CorpComm_Docs/en/carbon-footprint-poweredge-r6415.pdf</t>
  </si>
  <si>
    <t>January 2021</t>
  </si>
  <si>
    <t>https://corporate.delltechnologies.com/asset/en-gb/products/servers/technical-support/poweredge-r6515.pdf</t>
  </si>
  <si>
    <t>x2 480GB 2,5in SSD</t>
  </si>
  <si>
    <t>https://corporate.delltechnologies.com/asset/en-gb/products/servers/technical-support/poweredge-r6525.pdf</t>
  </si>
  <si>
    <t>x1 480GB 2,5in SSD x1 960GB 2,5in SSD</t>
  </si>
  <si>
    <t>https://i.dell.com/sites/csdocuments/CorpComm_Docs/en/carbon-footprint-poweredge-r730.pdf</t>
  </si>
  <si>
    <t>https://i.dell.com/sites/csdocuments/CorpComm_Docs/en/carbon-footprint-poweredge-r730xd.pdf</t>
  </si>
  <si>
    <t>x2 300GB 2,5in HDD  x6 1TB 2,5in HDD</t>
  </si>
  <si>
    <t>https://i.dell.com/sites/csdocuments/CorpComm_Docs/en/carbon-footprint-poweredge-r740.pdf</t>
  </si>
  <si>
    <t>x2 300GB 2,5in HDD  x1 1TB 2,5in HDD</t>
  </si>
  <si>
    <t>https://i.dell.com/sites/csdocuments/CorpComm_Docs/en/carbon-footprint-poweredge-r740xd.pdf</t>
  </si>
  <si>
    <t>x4 1TB 2,5in HDD  x2 120GB 2,5in SSD</t>
  </si>
  <si>
    <t>https://i.dell.com/sites/csdocuments/CorpComm_Docs/en/carbon-footprint-poweredge-r7415.pdf</t>
  </si>
  <si>
    <t>x4 1TB 2,5in HDD   x2 300GB 2,5in HDD</t>
  </si>
  <si>
    <t>https://i.dell.com/sites/csdocuments/CorpComm_Docs/en/carbon-footprint-poweredge-r7425.pdf</t>
  </si>
  <si>
    <t>https://corporate.delltechnologies.com/asset/en-gb/products/servers/technical-support/poweredge-r7515.pdf</t>
  </si>
  <si>
    <t>https://i.dell.com/sites/csdocuments/CorpComm_Docs/en/carbon-footprint-poweredge-r830.pdf</t>
  </si>
  <si>
    <t>x4 1TB 2,5in HDD  x2 300GB 2,5in HDD</t>
  </si>
  <si>
    <t>https://i.dell.com/sites/csdocuments/CorpComm_Docs/en/carbon-footprint-poweredge-r840.pdf</t>
  </si>
  <si>
    <t>https://i.dell.com/sites/csdocuments/CorpComm_Docs/en/carbon-footprint-poweredge-r930.pdf</t>
  </si>
  <si>
    <t>x2 300GB 2,5in HDD  x4 2TB 2,5in HDD</t>
  </si>
  <si>
    <t>https://i.dell.com/sites/csdocuments/CorpComm_Docs/en/carbon-footprint-poweredge-r940.pdf</t>
  </si>
  <si>
    <t>https://corporate.delltechnologies.com/asset/en-gb/products/servers/technical-support/poweredge-r940xa.pdf</t>
  </si>
  <si>
    <t>x1 480GB 2,5in SSD</t>
  </si>
  <si>
    <t>https://i.dell.com/sites/csdocuments/CorpComm_Docs/en/carbon-footprint-poweredge-t130word.pdf</t>
  </si>
  <si>
    <t>Tower</t>
  </si>
  <si>
    <t>https://i.dell.com/sites/csdocuments/CorpComm_Docs/en/carbon-footprint-poweredge-t140.pdf</t>
  </si>
  <si>
    <t>https://i.dell.com/sites/csdocuments/CorpComm_Docs/en/carbon-footprint-poweredge-t330.pdf</t>
  </si>
  <si>
    <t>https://i.dell.com/sites/csdocuments/CorpComm_Docs/en/carbon-footprint-poweredge-t340.pdf</t>
  </si>
  <si>
    <t>https://i.dell.com/sites/csdocuments/CorpComm_Docs/en/carbon-footprint-poweredge-t430.pdf</t>
  </si>
  <si>
    <t>https://i.dell.com/sites/csdocuments/CorpComm_Docs/en/carbon-footprint-poweredge-t440.pdf</t>
  </si>
  <si>
    <t>https://i.dell.com/sites/csdocuments/CorpComm_Docs/en/carbon-footprint-poweredge-t630.pdf</t>
  </si>
  <si>
    <t>x4 1TB 3,5in HDD</t>
  </si>
  <si>
    <t>https://i.dell.com/sites/csdocuments/CorpComm_Docs/en/carbon-footprint-poweredge-t640.pdf</t>
  </si>
  <si>
    <t>x2 300GB 2.5in HDD  x4 1,2TB 2,5in HDD</t>
  </si>
  <si>
    <t>https://i.dell.com/sites/csdocuments/CorpComm_Docs/en/carbon-footprint-precision-3510.pdf</t>
  </si>
  <si>
    <t>https://i.dell.com/sites/csdocuments/CorpComm_Docs/en/carbon-footprint-precision-3520.pdf</t>
  </si>
  <si>
    <t>https://i.dell.com/sites/csdocuments/CorpComm_Docs/en/carbon-footprint-precision-3530.pdf</t>
  </si>
  <si>
    <t>https://i.dell.com/sites/csdocuments/CorpComm_Docs/en/carbon-footprint-precision-5520.pdf</t>
  </si>
  <si>
    <t>https://i.dell.com/sites/csdocuments/CorpComm_Docs/en/carbon-footprint-precision-5530-2.pdf</t>
  </si>
  <si>
    <t>https://i.dell.com/sites/csdocuments/CorpComm_Docs/en/carbon-footprint-precision-5530.pdf</t>
  </si>
  <si>
    <t>https://i.dell.com/sites/csdocuments/CorpComm_Docs/en/carbon-footprint-precision-7520.pdf</t>
  </si>
  <si>
    <t>https://i.dell.com/sites/csdocuments/CorpComm_Docs/en/carbon-footprint-precision-7720.pdf</t>
  </si>
  <si>
    <t>https://i.dell.com/sites/csdocuments/CorpComm_Docs/en/carbon-footprint-precision-3420.pdf</t>
  </si>
  <si>
    <t>https://i.dell.com/sites/csdocuments/CorpComm_Docs/en/carbon-footprint-precision-tower-3430.pdf</t>
  </si>
  <si>
    <t>https://i.dell.com/sites/csdocuments/CorpComm_Docs/en/carbon-footprint-precision-3620.pdf</t>
  </si>
  <si>
    <t>https://i.dell.com/sites/csdocuments/CorpComm_Docs/en/carbon-footprint-precision-tower-3630.pdf</t>
  </si>
  <si>
    <t>https://i.dell.com/sites/csdocuments/CorpComm_Docs/en/carbon-footprint-precision-5810.pdf</t>
  </si>
  <si>
    <t>https://i.dell.com/sites/csdocuments/CorpComm_Docs/en/carbon-footprint-precision-5820.pdf</t>
  </si>
  <si>
    <t>https://i.dell.com/sites/csdocuments/CorpComm_Docs/en/carbon-footprint-precision-7810.pdf</t>
  </si>
  <si>
    <t>https://i.dell.com/sites/csdocuments/CorpComm_Docs/en/carbon-footprint-precision-7820.pdf</t>
  </si>
  <si>
    <t>https://i.dell.com/sites/csdocuments/CorpComm_Docs/en/carbon-footprint-precision-7910.pdf</t>
  </si>
  <si>
    <t>https://i.dell.com/sites/csdocuments/CorpComm_Docs/en/carbon-footprint-precision-7920.pdf</t>
  </si>
  <si>
    <t>https://i.dell.com/sites/csdocuments/CorpComm_Docs/en/carbon-footprint-S2216H-monitor.pdf</t>
  </si>
  <si>
    <t>https://i.dell.com/sites/csdocuments/CorpComm_Docs/en/carbon-footprint-S2218H-monitor.pdf</t>
  </si>
  <si>
    <t>https://i.dell.com/sites/csdocuments/CorpComm_Docs/en/carbon-footprint-S2218M-monitor.pdf</t>
  </si>
  <si>
    <t>https://i.dell.com/sites/csdocuments/CorpComm_Docs/en/carbon-footprint-S2316H-monitor.pdf</t>
  </si>
  <si>
    <t>https://i.dell.com/sites/csdocuments/CorpComm_Docs/en/carbon-footprint-S2318H-monitor.pdf</t>
  </si>
  <si>
    <t>https://i.dell.com/sites/csdocuments/CorpComm_Docs/en/carbon-footprint-S2318HN-monitor.pdf</t>
  </si>
  <si>
    <t>https://i.dell.com/sites/csdocuments/CorpComm_Docs/en/carbon-footprint-S2318M-monitor.pdf</t>
  </si>
  <si>
    <t>https://i.dell.com/sites/csdocuments/CorpComm_Docs/en/carbon-footprint-S2417DG-monitor.pdf</t>
  </si>
  <si>
    <t>https://i.dell.com/sites/csdocuments/CorpComm_Docs/en/carbon-footprint-S2418H-monitor.pdf</t>
  </si>
  <si>
    <t>https://i.dell.com/sites/csdocuments/CorpComm_Docs/en/carbon-footprint-S2716DG-monitor.pdf</t>
  </si>
  <si>
    <t>https://i.dell.com/sites/csdocuments/CorpComm_Docs/en/carbon-footprint-S2718D-monitor.pdf</t>
  </si>
  <si>
    <t>https://i.dell.com/sites/csdocuments/CorpComm_Docs/en/carbon-footprint-S2718H-monitor.pdf</t>
  </si>
  <si>
    <t>https://i.dell.com/sites/csdocuments/CorpComm_Docs/en/carbon-footprint-SE2216H-monitor.pdf</t>
  </si>
  <si>
    <t>https://i.dell.com/sites/csdocuments/CorpComm_Docs/en/carbon-footprint-SE2416H-monitor.pdf</t>
  </si>
  <si>
    <t>https://i.dell.com/sites/csdocuments/CorpComm_Docs/en/carbon-footprint-SE2417HG-monitor.pdf</t>
  </si>
  <si>
    <t>https://i.dell.com/sites/csdocuments/CorpComm_Docs/en/carbon-footprint-SE2717H-monitor.pdf</t>
  </si>
  <si>
    <t>https://i.dell.com/sites/csdocuments/CorpComm_Docs/en/carbon-footprint-U2412M-monitor.pdf</t>
  </si>
  <si>
    <t>https://i.dell.com/sites/csdocuments/CorpComm_Docs/en/carbon-footprint-U2412MWH-monitor.pdf</t>
  </si>
  <si>
    <t>https://i.dell.com/sites/csdocuments/CorpComm_Docs/en/carbon-footprint-U2414H-monitor.pdf</t>
  </si>
  <si>
    <t>https://i.dell.com/sites/csdocuments/CorpComm_Docs/en/carbon-footprint-U2415-monitor.pdf</t>
  </si>
  <si>
    <t>https://i.dell.com/sites/csdocuments/CorpComm_Docs/en/carbon-footprint-U2417H-monitor.pdf</t>
  </si>
  <si>
    <t>https://i.dell.com/sites/csdocuments/CorpComm_Docs/en/carbon-footprint-U2417HA-monitor.pdf</t>
  </si>
  <si>
    <t>https://i.dell.com/sites/csdocuments/CorpComm_Docs/en/carbon-footprint-U2417HWH-monitor.pdf</t>
  </si>
  <si>
    <t>https://i.dell.com/sites/csdocuments/CorpComm_Docs/en/carbon-footprint-u2419h-monitor.pdf</t>
  </si>
  <si>
    <t>https://i.dell.com/sites/csdocuments/CorpComm_Docs/en/carbon-footprint-u2419hc-monitor.pdf</t>
  </si>
  <si>
    <t>https://i.dell.com/sites/csdocuments/CorpComm_Docs/en/carbon-footprint-u2419hx-monitor.pdf</t>
  </si>
  <si>
    <t>Thin Client</t>
  </si>
  <si>
    <t>https://i.dell.com/sites/csdocuments/CorpComm_Docs/en/carbon-footprint-wyse-3030.pdf</t>
  </si>
  <si>
    <t>https://i.dell.com/sites/csdocuments/CorpComm_Docs/en/carbon-footprint-wyse-5010.pdf</t>
  </si>
  <si>
    <t>https://i.dell.com/sites/csdocuments/CorpComm_Docs/en/carbon-footprint-wyse-5020.pdf</t>
  </si>
  <si>
    <t>https://i.dell.com/sites/csdocuments/CorpComm_Docs/en/carbon-footprint-wyse-5030.pdf</t>
  </si>
  <si>
    <t>https://i.dell.com/sites/csdocuments/CorpComm_Docs/en/carbon-footprint-wyse-5040.pdf</t>
  </si>
  <si>
    <t>https://i.dell.com/sites/csdocuments/CorpComm_Docs/en/carbon-footprint-wyse-5050.pdf</t>
  </si>
  <si>
    <t>https://i.dell.com/sites/csdocuments/CorpComm_Docs/en/carbon-footprint-wyse-5060.pdf</t>
  </si>
  <si>
    <t>https://i.dell.com/sites/csdocuments/CorpComm_Docs/en/carbon-footprint-wyse-7010.pdf</t>
  </si>
  <si>
    <t>https://i.dell.com/sites/csdocuments/CorpComm_Docs/en/carbon-footprint-wyse-7020.pdf</t>
  </si>
  <si>
    <t>https://i.dell.com/sites/csdocuments/CorpComm_Docs/en/carbon-footprint-wyse-7030.pdf</t>
  </si>
  <si>
    <t>https://i.dell.com/sites/csdocuments/CorpComm_Docs/en/carbon-footprint-wyse-7040.pdf</t>
  </si>
  <si>
    <t>https://i.dell.com/sites/csdocuments/CorpComm_Docs/en/carbon-footprint-xps-9360.pdf</t>
  </si>
  <si>
    <t>https://i.dell.com/sites/csdocuments/CorpComm_Docs/en/carbon-footprint-xps-9365.pdf</t>
  </si>
  <si>
    <t>https://i.dell.com/sites/csdocuments/CorpComm_Docs/en/carbon-footprint-xps-9370.pdf</t>
  </si>
  <si>
    <t>https://i.dell.com/sites/csdocuments/CorpComm_Docs/en/carbon-footprint-xps-9560.pdf</t>
  </si>
  <si>
    <t>https://i.dell.com/sites/csdocuments/CorpComm_Docs/en/carbon-footprint-xps-15-9570.pdf</t>
  </si>
  <si>
    <t>https://github.com/Boavizta/environmental-footprint-data</t>
  </si>
  <si>
    <t>November 2016</t>
  </si>
  <si>
    <t>December 2016</t>
  </si>
  <si>
    <t>Tablet</t>
  </si>
  <si>
    <t>June 2021</t>
  </si>
  <si>
    <t>September 2020</t>
  </si>
  <si>
    <t>October 2016</t>
  </si>
  <si>
    <t>March 2018</t>
  </si>
  <si>
    <t>August 2015</t>
  </si>
  <si>
    <t>https://www.lenovo.com/medias/PCF-Tiny-in-One-23.pdf?context=bWFzdGVyfHNvY2lhbF9yZXNwb25zaWJpbGl0eXwxOTIwNTN8YXBwbGljYXRpb24vcGRmfHNvY2lhbF9yZXNwb25zaWJpbGl0eS9oZGQvaDI5Lzk0MTA2MjM4OTc2MzAucGRmfGM2ZDAzNjM2ZTk1MGRiM2U2M2Y5MjY5MjlmOGU3Y2ExNzhjY2ZjODVhZGM2ZDM5M2NmOTFkNDY5NWU1MjI3ODY</t>
  </si>
  <si>
    <t>US</t>
  </si>
  <si>
    <t>https://www.lenovo.com/medias/PCF-Lenovo-B40-45.pdf?context=bWFzdGVyfHNvY2lhbF9yZXNwb25zaWJpbGl0eXwxODY5Mzh8YXBwbGljYXRpb24vcGRmfHNvY2lhbF9yZXNwb25zaWJpbGl0eS9oNjQvaGNhLzk0MTM2MzU0NDA2NzAucGRmfDNjN2E5OWNjZWZiNzM4M2M5ZGJmMTBhZmU4ZjEwNzZhOGU0NWU1NjRlOGY5NmM0OTgzZGJmYmQxNmRmMTgwMzQ</t>
  </si>
  <si>
    <t>https://www.lenovo.com/medias/PCF-Lenovo-B50-45.pdf?context=bWFzdGVyfHNvY2lhbF9yZXNwb25zaWJpbGl0eXwyMzkwMjJ8YXBwbGljYXRpb24vcGRmfHNvY2lhbF9yZXNwb25zaWJpbGl0eS9oZTMvaGEzLzk0MTM2MzU1NzE3NDIucGRmfGRkNGE4OGEzNDFkZmM1YmY1MzBjZTJiMTVlOWI3ZjQ0OGExYTFhY2ExMDVlZGU4YTkwMGJiM2VkNGJmNzY3YWI</t>
  </si>
  <si>
    <t>June 2018</t>
  </si>
  <si>
    <t>https://www.lenovo.com/medias/PCF-Lenovo-C22-10-D22-10.pdf?context=bWFzdGVyfHNvY2lhbF9yZXNwb25zaWJpbGl0eXwyMDExNjU3fGFwcGxpY2F0aW9uL3BkZnxzb2NpYWxfcmVzcG9uc2liaWxpdHkvaGUyL2gwNS85ODA3NjM2MjM0MjcwLnBkZnwxNzZiZjM5YzU0NWFhZmQ4ZjI1NzQ1ZDdkOTZkMmQ0Zjk3YTg2NzQzMDQ1NDdiMzBkMDVmOTc0ZTc1MmQzMWQ1</t>
  </si>
  <si>
    <t>https://www.lenovo.com/medias/PCF-Lenovo-D24-10.pdf?context=bWFzdGVyfHNvY2lhbF9yZXNwb25zaWJpbGl0eXwxNDQwMjkzfGFwcGxpY2F0aW9uL3BkZnxzb2NpYWxfcmVzcG9uc2liaWxpdHkvaDRmL2g4Ny85ODA3NjM2ODI0MDk0LnBkZnxiODUwMTNlMTUwYjZhNGZhMWE3ZjFmYWZhMmI1MTRhYjkyMDBkMzMzMjg5ZWFhZmU3NmRhNDc3MjQwYzc5NDQ0</t>
  </si>
  <si>
    <t>https://static.lenovo.com/ww/docs/regulatory/eco-declaration/pcf-lenovo-c24-17_d24-17.pdf</t>
  </si>
  <si>
    <t>June 2020</t>
  </si>
  <si>
    <t>https://static.lenovo.com/ww/docs/regulatory/eco-declaration/pcf-lenovo-c24-20_c24-25_d24-20.pdf</t>
  </si>
  <si>
    <t>https://static.lenovo.com/ww/docs/regulatory/eco-declaration/pcf-lenovo-c32qc-20_d32qc-20.pdf</t>
  </si>
  <si>
    <t>https://static.lenovo.com/ww/docs/regulatory/eco-declaration/PCF_Chromebook_C330.pdf</t>
  </si>
  <si>
    <t>July 2019</t>
  </si>
  <si>
    <t>https://static.lenovo.com/ww/docs/regulatory/PCF-Chromebook-C340-15.pdf</t>
  </si>
  <si>
    <t>September 2018</t>
  </si>
  <si>
    <t>https://static.lenovo.com/ww/docs/regulatory/eco-declaration/PCF_Chromebook_S330.pdf</t>
  </si>
  <si>
    <t>https://static.lenovo.com/ww/docs/regulatory/eco-declaration/pcf-lenovo-d22-17.pdf</t>
  </si>
  <si>
    <t>https://static.lenovo.com/ww/docs/regulatory/PCF-Lenovo-C27-20_D27-20.pdf</t>
  </si>
  <si>
    <t>https://static.lenovo.com/ww/docs/regulatory/PCF-Lenovo-C32q-20_D32q-20.pdf</t>
  </si>
  <si>
    <t>https://static.lenovo.com/ww/docs/regulatory/eco-declaration/pcf-lenovo-ducati-5.pdf</t>
  </si>
  <si>
    <t>https://www.lenovo.com/medias/PCF-ThinkVision-E1922-Wide.pdf?context=bWFzdGVyfHNvY2lhbF9yZXNwb25zaWJpbGl0eXwxODQ0MTJ8YXBwbGljYXRpb24vcGRmfHNvY2lhbF9yZXNwb25zaWJpbGl0eS9oMzYvaDQ5Lzk0MTA2MjIxNjA5MjYucGRmfGVlNjhkYmIzN2IzNzE5OTUzZWE0ZTFkYmUzMjZmYzExNWRjMjkwMTBhOWRkZjEzZjFiYTU5Nzk3ZmMxZTA4N2M</t>
  </si>
  <si>
    <t>https://www.lenovo.com/medias/PCF-ThinkVision-E2013-Wide.pdf?context=bWFzdGVyfHNvY2lhbF9yZXNwb25zaWJpbGl0eXwxODc4ODB8YXBwbGljYXRpb24vcGRmfHNvY2lhbF9yZXNwb25zaWJpbGl0eS9oZDIvaGUyLzk0MTA2MjIyNTkyMzAucGRmfDJiZDdhOWNkYWY1NDQ2ZmVkYjNiNjEwN2Y4MjU3NmZiOTdjZWVlZDIxYzE2NDk2YTVmM2U2YmFlMjc1MmQ0ZWM</t>
  </si>
  <si>
    <t>https://www.lenovo.com/medias/PCF-ThinkVision-E2323-Wide.pdf?context=bWFzdGVyfHNvY2lhbF9yZXNwb25zaWJpbGl0eXwxODQyMTV8YXBwbGljYXRpb24vcGRmfHNvY2lhbF9yZXNwb25zaWJpbGl0eS9oYjYvaDY5Lzk0MTA2MjIzNTc1MzQucGRmfGRjYzg5MGM4MTVkZTM1Y2VmMmFkYTYzNjM0Zjk2ZDlkOGZjMTY5NDRiZTYxMmU5NTY3MTQzYWJmNzA5NmYzZDk</t>
  </si>
  <si>
    <t>April 2016</t>
  </si>
  <si>
    <t>https://www.lenovo.com/medias/PCF-Lenovo-E41-10.pdf?context=bWFzdGVyfHNvY2lhbF9yZXNwb25zaWJpbGl0eXwyODc2MTF8YXBwbGljYXRpb24vcGRmfHNvY2lhbF9yZXNwb25zaWJpbGl0eS9oMTcvaDYyLzkzNTIxNTc4MjMwMDYucGRmfDVjZjQ2ZDE4NjQyNjgwNmJlNTYzM2U5Mzk2YzQwMTQxNjc4ZDkxNzM3M2M1ZTJkNmU3YzJlNzYyYjEzNjM1NTc</t>
  </si>
  <si>
    <t>https://www.lenovo.com/medias/PCF-Lenovo-E41-15.pdf?context=bWFzdGVyfHNvY2lhbF9yZXNwb25zaWJpbGl0eXwyODc2NDF8YXBwbGljYXRpb24vcGRmfHNvY2lhbF9yZXNwb25zaWJpbGl0eS9oYjQvaDE0LzkzNTIxNTc5MjEzMTAucGRmfDY0MTUyYzA4NTMxODUyODE1YzI3MDczOTI3NzljZDg4YTJjMDUxNTFmMGRmOTVmM2YxMTJkZjc1MDM1MzIyOWQ</t>
  </si>
  <si>
    <t>https://static.lenovo.com/ww/docs/regulatory/eco-declaration/pcf-lenovo-e41-45.pdf</t>
  </si>
  <si>
    <t>July 2016</t>
  </si>
  <si>
    <t>https://www.lenovo.com/medias/PCF-Lenovo-E42-80-V510-14.pdf?context=bWFzdGVyfHNvY2lhbF9yZXNwb25zaWJpbGl0eXwyMTI1Mzh8YXBwbGljYXRpb24vcGRmfHNvY2lhbF9yZXNwb25zaWJpbGl0eS9oOGEvaDRlLzkzNTIxNTgyNDg5OTAucGRmfDRjZjk5NWIzNmQ2Yzk4Y2Y3YjZmZGU0NTE4NTg5YzYxZmZiNDEzMzNiYmQ1OTU3MTAwN2QxNjAzNjljNDA4ODg</t>
  </si>
  <si>
    <t>https://www.lenovo.com/medias/PCF-Lenovo-E52-80-V510-15.pdf?context=bWFzdGVyfHNvY2lhbF9yZXNwb25zaWJpbGl0eXwyMTIzNzB8YXBwbGljYXRpb24vcGRmfHNvY2lhbF9yZXNwb25zaWJpbGl0eS9oMzQvaDgzLzkzNTIxNTgzNDcyOTQucGRmfDMyNmUyMTI1OGU3NDZhOGQ4YjVhYTYzMjQ4MWM2NjUzY2M0YTAwZGQxYTg1YTgwODk5MDc3OGUzYjU1NGE2YjI</t>
  </si>
  <si>
    <t>https://static.lenovo.com/ww/docs/regulatory/eco-declaration/pcf-ideapad-flex-5G-14_yoga-5G-14.pdf</t>
  </si>
  <si>
    <t>https://static.lenovo.com/ww/docs/regulatory/eco-declaration/pcf-lenovo-g24-10.pdf</t>
  </si>
  <si>
    <t>https://static.lenovo.com/ww/docs/regulatory/eco-declaration/pcf-lenovo-g25-10.pdf</t>
  </si>
  <si>
    <t>https://static.lenovo.com/ww/docs/regulatory/eco-declaration/pcf-lenovo-g32qc-10.pdf</t>
  </si>
  <si>
    <t>https://static.lenovo.com/ww/docs/regulatory/eco-declaration/pcf-lenovo-g34w-10.pdf</t>
  </si>
  <si>
    <t>January 2020</t>
  </si>
  <si>
    <t>https://static.lenovo.com/ww/docs/regulatory/eco-declaration/pcf-ideacentre-3-sff.pdf</t>
  </si>
  <si>
    <t>https://static.lenovo.com/ww/docs/regulatory/eco-declaration/pcf-ideacentre-3-sff-int.pdf</t>
  </si>
  <si>
    <t>https://www.lenovo.com/medias/PCF-ideacentre-310-Tower.pdf?context=bWFzdGVyfHNtYnwzNDM3Njd8YXBwbGljYXRpb24vcGRmfGgyZC9oNzUvOTQwNzQ2ODc5Nzk4Mi5wZGZ8MWNhOTAzZDQ5YjI5MmRkYjlhZmRmMGQ3YjdjZDMzMjlkYzQzNmViYmY1MTVmMTRlNTQyZjM2YzljNmNhMDdhYg</t>
  </si>
  <si>
    <t>https://www.lenovo.com/medias/PCF-ideacentre-310-SFF.pdf?context=bWFzdGVyfHNtYnwyNzQ5NTh8YXBwbGljYXRpb24vcGRmfGg2NC9oMGEvOTQwNzQ3MDMwNTMxMC5wZGZ8NWJmNGRhYmJlZjg2NmNjNmE3ZWVmZWU0NDMzNjgwZTEyOWRkNzZlOWNmOWEzYTc0OTQ3NjAyMTBjZmVlNWU4OA</t>
  </si>
  <si>
    <t>December 2017</t>
  </si>
  <si>
    <t>https://static.lenovo.com/ww/docs/regulatory/eco-declaration/pcf-ideacentre-5-gaming.pdf</t>
  </si>
  <si>
    <t>July 2020</t>
  </si>
  <si>
    <t>https://static.lenovo.com/ww/docs/regulatory/eco-declaration/pcf-ideacentre-5-amd.pdf</t>
  </si>
  <si>
    <t>April 2018</t>
  </si>
  <si>
    <t>https://www.lenovo.com/medias/PCF-ideacentre-510.pdf?context=bWFzdGVyfHNvY2lhbF9yZXNwb25zaWJpbGl0eXwzMzM4NzZ8YXBwbGljYXRpb24vcGRmfHNvY2lhbF9yZXNwb25zaWJpbGl0eS9oNGQvaDRlLzk4MDc2MTY4MzU2MTQucGRmfDRiZTdlMzVhZTJkYjgyNmJiZDc0NTA3OWNkZWY0NmVlOWJlM2Y4YWVmN2M4NDU5YzFhNzRmYjMwNGJhMmVmZGU</t>
  </si>
  <si>
    <t>Asia</t>
  </si>
  <si>
    <t>August 2019</t>
  </si>
  <si>
    <t>https://static.lenovo.com/ww/docs/regulatory/PCF-ideacentre-510S-Desktop-2nd.pdf</t>
  </si>
  <si>
    <t>May 2018</t>
  </si>
  <si>
    <t>https://www.lenovo.com/medias/PCF-ideacentre-510S-SFF.pdf?context=bWFzdGVyfHNvY2lhbF9yZXNwb25zaWJpbGl0eXwxMjc4Nzh8YXBwbGljYXRpb24vcGRmfHNvY2lhbF9yZXNwb25zaWJpbGl0eS9oMmYvaGZiLzk4MDc2MjI4NjQ5MjYucGRmfGZiMGNjMjkxYzUyZjQyY2RhNGI1Njg0MWQ2NjU5NGU4MWYxMWVjZjJkNTM0NTZkMDUyOWVjODNhNGUzMTk5YTU</t>
  </si>
  <si>
    <t>https://www.lenovo.com/medias/PCF-ideacentre-510S.pdf?context=bWFzdGVyfHNtYnwxODI0NjF8YXBwbGljYXRpb24vcGRmfGgwZC9oNGMvOTQwNzIyMzk4ODI1NC5wZGZ8NjQ5YzcxNjNiMWE1Y2I5YzkzY2RhYjNiNGQxYWQwYjg3ZmNkMjFlODcyY2NkZmVjYzQwMDQwN2FhYjIyNjNiYg</t>
  </si>
  <si>
    <t>https://www.lenovo.com/medias/PCF-ideacentre-610S.pdf?context=bWFzdGVyfHNtYnwyNDk2MDF8YXBwbGljYXRpb24vcGRmfGhjYy9oOGYvOTQwNzIyNDE4NDg2Mi5wZGZ8ZWIyNTFmYzNlYjZiMmVhMTk0N2U4MDVjMzNlMTk3ZTgwNzZjZDNhMzZmM2U1NWZiOTE2MDkzZWFhZmRkOTVkNg</t>
  </si>
  <si>
    <t>February 2017</t>
  </si>
  <si>
    <t>https://www.lenovo.com/medias/PCF-ideacentre-720.pdf?context=bWFzdGVyfHJvb3R8NDA3NzQ0fGFwcGxpY2F0aW9uL3BkZnxoNjkvaDhkLzk0ODYxODU0OTY2MDYucGRmfGJiMjBlMjI4OTUzYzU2ZDhmMjE1MzI1ZjkxNGNiODNlZGZiYWM1MThhMDA5N2FjZTI3ZDkxMGZmZDFjY2I0ZDQ</t>
  </si>
  <si>
    <t>https://static.lenovo.com/ww/docs/regulatory/PCF-IdeaCentre-A540-24-AIO.pdf</t>
  </si>
  <si>
    <t>https://static.lenovo.com/ww/docs/regulatory/eco-declaration/pcf-ideacentre-aio-3-22.pdf</t>
  </si>
  <si>
    <t>https://static.lenovo.com/ww/docs/regulatory/eco-declaration/pcf-ideacentre-aio-3-24.pdf</t>
  </si>
  <si>
    <t>https://static.lenovo.com/ww/docs/regulatory/eco-declaration/pcf-ideacentre-aio-3-27.pdf</t>
  </si>
  <si>
    <t>September 2016</t>
  </si>
  <si>
    <t>https://www.lenovo.com/medias/PCF-ideacentre-AIO-310-20.pdf?context=bWFzdGVyfHNtYnw0ODY4NzV8YXBwbGljYXRpb24vcGRmfGg5Ny9oMWEvOTQwNzQ3MTQ4NDk1OC5wZGZ8ZmZkNDBlZDgyYjZkM2I3ZTgyYzZhYjM1Nzk2ZmRiYTkzYTA0NDkxODdlZWYxYmVmNjU2N2ZiMGExNmMxOTI3Yg</t>
  </si>
  <si>
    <t>default</t>
  </si>
  <si>
    <t>https://static.lenovo.com/ww/docs/regulatory/eco-declaration/pcf-ideacentre-aio-5-24.pdf</t>
  </si>
  <si>
    <t>https://static.lenovo.com/ww/docs/regulatory/eco-declaration/pcf-ideacentre-aio-5-27.pdf</t>
  </si>
  <si>
    <t>February 2016</t>
  </si>
  <si>
    <t>https://www.lenovo.com/medias/PCF-Ideacentre-AIO-910.pdf?context=bWFzdGVyfHNtYnwyMDYxNjN8YXBwbGljYXRpb24vcGRmfGgyMi9oNWIvOTQwNzIyNDI4MzE2Ni5wZGZ8OWI3YWVlZGQwYmY1MTZhNzViNjQ0MjIwZGU1ODM4NGI4ODUxOWUzODM3NmQ1MGUzYzc1ODc4YTBkNDY2ZGY0Yw</t>
  </si>
  <si>
    <t>https://static.lenovo.com/ww/docs/regulatory/eco-declaration/pcf-ideacentre-creator-5.pdf</t>
  </si>
  <si>
    <t>https://static.lenovo.com/ww/docs/regulatory/eco-declaration/pcf-ideacentre-gaming-5-amd.pdf</t>
  </si>
  <si>
    <t>https://static.lenovo.com/ww/docs/regulatory/eco-declaration/pcf-ideacentre-mini-5-tiny.pdf</t>
  </si>
  <si>
    <t>https://static.lenovo.com/ww/docs/regulatory/PCF-IdeaCentre-T540-Gaming.pdf</t>
  </si>
  <si>
    <t>https://static.lenovo.com/ww/docs/regulatory/pcf-ideacentre-t540ge.pdf</t>
  </si>
  <si>
    <t>June 2016</t>
  </si>
  <si>
    <t>https://www.lenovo.com/medias/PCF-Ideacentre-Y710-Cube.pdf?context=bWFzdGVyfHNtYnwzNDczMjR8YXBwbGljYXRpb24vcGRmfGhlZS9oZDEvOTQwNzIyNDM4MTQ3MC5wZGZ8Y2Q2ODBkZDkwOTA3MmRmMWIyOGUyYjM3NjdlZTc2NWRlMzRhYmMwZmIxODNhY2NhZmJjMTI1MWFjYzdmNGVlZg</t>
  </si>
  <si>
    <t>https://www.lenovo.com/medias/PCF-ideacentre-Y720-Cube.pdf?context=bWFzdGVyfHNtYnw3ODEyN3xhcHBsaWNhdGlvbi9wZGZ8aDBhL2hiMi85NDA3NDcyNTk5MDcwLnBkZnw3MjY0NDZiNzM5YzRkN2M2ZTk2ZTM5YzkzMjQ0NTA2MmVjMGY1MzU4OTYxY2FhN2ZmYTdhODRhMWYzYmQxY2E5</t>
  </si>
  <si>
    <t>https://www.lenovo.com/medias/PCF-ideacentre-Y900-RE.pdf?context=bWFzdGVyfHNtYnwyMDMyMTd8YXBwbGljYXRpb24vcGRmfGhmYi9oNTUvOTQwNzIyNDQ3OTc3NC5wZGZ8ZTRhZjhjNDQ4N2NlMmFiYWY0ZjZiMzQ3MWUyNTYyNDM1YTQzNDJkZmMyM2Y2NzUyODEwOTI3M2JiM2FkN2VkZQ</t>
  </si>
  <si>
    <t>https://static.lenovo.com/ww/docs/regulatory/PCF-IdeaCentre_A540-27_AIO.pdf</t>
  </si>
  <si>
    <t>https://static.lenovo.com/ww/docs/regulatory/eco-declaration/2019/PCF_ideapad_D330-10.pdf</t>
  </si>
  <si>
    <t>https://static.lenovo.com/ww/docs/regulatory/eco-declaration/pcf-ideapad-1-14.pdf</t>
  </si>
  <si>
    <t>https://static.lenovo.com/ww/docs/regulatory/pcf-ideapad-1-14.pdf</t>
  </si>
  <si>
    <t>March 2016</t>
  </si>
  <si>
    <t>https://www.lenovo.com/medias/PCF-ideapad-110-14.pdf?context=bWFzdGVyfHNvY2lhbF9yZXNwb25zaWJpbGl0eXwyOTI3Nzl8YXBwbGljYXRpb24vcGRmfHNvY2lhbF9yZXNwb25zaWJpbGl0eS9oNjMvaGZmLzkzNTIxNTA4NzYxOTAucGRmfDk3MzU2ZDNjYTJmNTU3OWIzOWNiZjFmZTYxNzhlNzEzOTQ2MTMzY2JlN2EwMmNhMjUyYWI5NmQyZTExMjQ5NWI</t>
  </si>
  <si>
    <t>January 2018</t>
  </si>
  <si>
    <t>https://www.lenovo.com/medias/PCF-ideapad-110-15-TianYi-310-15.pdf?context=bWFzdGVyfHNvY2lhbF9yZXNwb25zaWJpbGl0eXw0MzU5NTR8YXBwbGljYXRpb24vcGRmfHNvY2lhbF9yZXNwb25zaWJpbGl0eS9oODMvaDEzLzk3MDYyNTM1ODIzNjYucGRmfDgxZmZhMGQ5ZDg5ZDAxZWI5ZTQ4MDQyMmFmZjBmZTdjNGRmZjM4YTgyMjM0MzJhNmIxZjYxZGFlMzlkN2QxODI</t>
  </si>
  <si>
    <t>https://www.lenovo.com/medias/PCF-ideapad-110-15ACL.pdf?context=bWFzdGVyfHNvY2lhbF9yZXNwb25zaWJpbGl0eXwyOTE4MjB8YXBwbGljYXRpb24vcGRmfHNvY2lhbF9yZXNwb25zaWJpbGl0eS9oNDcvaDg2LzkzNTIxNTA5NzQ0OTQucGRmfDdlMGExZDU5OGQ0Y2JlNWE1NzJkNzg1NzIxZjVmMDFjNzNjMDQ1YzliYTZjZTFmODVlODc2NmU5OTFlODNkNDY</t>
  </si>
  <si>
    <t>https://www.lenovo.com/medias/PCF-ideapad-110-15IBR.pdf?context=bWFzdGVyfHNvY2lhbF9yZXNwb25zaWJpbGl0eXwyOTMzMzJ8YXBwbGljYXRpb24vcGRmfHNvY2lhbF9yZXNwb25zaWJpbGl0eS9oMzgvaDE2LzkzNTIxNTE2NjI2MjIucGRmfGVkODZiNWZjY2VlZTQ0YTE0ZDg1ODdlODQxNzgwMmVlZDZiYWM0ZmU4Zjk3YjY5N2FhNTJhMGI5YTcwY2FmNTQ</t>
  </si>
  <si>
    <t>https://www.lenovo.com/medias/PCF-ideapad-120S-11.pdf?context=bWFzdGVyfHNvY2lhbF9yZXNwb25zaWJpbGl0eXwxODA2MjR8YXBwbGljYXRpb24vcGRmfHNvY2lhbF9yZXNwb25zaWJpbGl0eS9oNWMvaDBlLzk3MDYyNTM3Nzg5NzQucGRmfGQ4YmVkMmRiMGFiNzhjNjhlZTBkMDg1ZmQwMDgzMGJjM2I4MDczY2U5ZjllM2IwYzk2ODQ5NWFjMzRkY2YwNzY</t>
  </si>
  <si>
    <t>https://www.lenovo.com/medias/PCF-ideapad-130-14.pdf?context=bWFzdGVyfHNvY2lhbF9yZXNwb25zaWJpbGl0eXwzOTcyNzZ8YXBwbGljYXRpb24vcGRmfHNvY2lhbF9yZXNwb25zaWJpbGl0eS9oNjMvaDM2Lzk4MDYzNjQ5NjY5NDIucGRmfDFlY2U2ZTljYTliNzkwZTllYjA5YjdkYjBiMDRjZjVjOGIzMjhjODU2NTU4ZWU4ODI5OWZjODhkYjgxOTNlZjM</t>
  </si>
  <si>
    <t>https://www.lenovo.com/medias/PCF-ideapad-130-15-AMD.pdf?context=bWFzdGVyfHNvY2lhbF9yZXNwb25zaWJpbGl0eXw0MzQ5MTN8YXBwbGljYXRpb24vcGRmfHNvY2lhbF9yZXNwb25zaWJpbGl0eS9oZmYvaGEwLzk4MDYzNjU4NTE2NzgucGRmfGU0MzA3YzBhYjExYmMwZDk1NzRmNzIxMmRhZDkwYjE4ZDhjZTNmNDI0ZjAzZTlhZTNiY2FhMzRhMTY2NGFiNDM</t>
  </si>
  <si>
    <t>https://www.lenovo.com/medias/PCF-ideapad-130-15-Intel.pdf?context=bWFzdGVyfHNvY2lhbF9yZXNwb25zaWJpbGl0eXw0MzQ0NDF8YXBwbGljYXRpb24vcGRmfHNvY2lhbF9yZXNwb25zaWJpbGl0eS9oMDcvaDk4Lzk4MDYzNjYwNDgyODYucGRmfDE2NmJiOWZjZjg3YWUzMWIzY2EzYmJhNWY3ZTNhNGRhODFiMzY3YzE1NjJjODVmMDk0NjRmYmI4ZTBmNmNkZGE</t>
  </si>
  <si>
    <t>https://static.lenovo.com/ww/docs/regulatory/eco-declaration/pcf-ideapad-3-17_v-17-update.pdf</t>
  </si>
  <si>
    <t>https://static.lenovo.com/ww/docs/regulatory/eco-declaration/pcf-ideapad-3-chromebook-11-amd.pdf</t>
  </si>
  <si>
    <t>https://static.lenovo.com/ww/docs/regulatory/eco-declaration/pcf-ideapad-3-chromebook-11.pdf</t>
  </si>
  <si>
    <t>https://static.lenovo.com/ww/docs/regulatory/eco-declaration/pcf-ideapad-3-chromebook-14.pdf</t>
  </si>
  <si>
    <t>February 2020</t>
  </si>
  <si>
    <t>https://static.lenovo.com/ww/docs/regulatory/eco-declaration/pcf-ideapad-3-14_V14.pdf</t>
  </si>
  <si>
    <t>https://static.lenovo.com/ww/docs/regulatory/eco-declaration/pcf-ideapad-3-15.pdf</t>
  </si>
  <si>
    <t>https://www.lenovo.com/medias/PCF-ideapad-310-Touch-15.pdf?context=bWFzdGVyfHNvY2lhbF9yZXNwb25zaWJpbGl0eXw5OTUxOHxhcHBsaWNhdGlvbi9wZGZ8c29jaWFsX3Jlc3BvbnNpYmlsaXR5L2g0My9oNjkvOTM1MjE1MjcxMTE5OC5wZGZ8OGE2MGE1ZGYxMDUxOTRhNzYzNjExZjgzYzNmMDFmNDExZTkyNTVhYWIxNDIwMzU5ZTI2NWVhMWVjZWE5ZDI4Mw</t>
  </si>
  <si>
    <t>https://www.lenovo.com/medias/PCF-ideapad-310-14.pdf?context=bWFzdGVyfHNvY2lhbF9yZXNwb25zaWJpbGl0eXw4Nzc4MHxhcHBsaWNhdGlvbi9wZGZ8c29jaWFsX3Jlc3BvbnNpYmlsaXR5L2g1Yy9oYzkvOTM1MjE1MjA4ODYwNi5wZGZ8NDFjYzM3NmI2Mjg5YjhjOGIxNWFhZjQ2NWUwOTI2Y2ZiOTI3N2VkZmE3ZjlhMjU4ZjE3MTFmMzhhZWQ1OGVhMA</t>
  </si>
  <si>
    <t>https://www.lenovo.com/medias/PCF-ideapad-310-15.pdf?context=bWFzdGVyfHNvY2lhbF9yZXNwb25zaWJpbGl0eXw5OTUxMXxhcHBsaWNhdGlvbi9wZGZ8c29jaWFsX3Jlc3BvbnNpYmlsaXR5L2g5MC9oNTIvOTM1MjE1MjE4NjkxMC5wZGZ8MzZjM2E1NmZiZWJmY2I0ZWMwMzJmYTMxOWQxYmI4NzIwZTg5NWY3NmRhMTAyZWQwYTVmNDZjNzgxMWMxMTFjZg</t>
  </si>
  <si>
    <t>https://www.lenovo.com/medias/PCF-ideapad-310S-15.pdf?context=bWFzdGVyfEVDTy1QQ0YtTk9URUJPT0t8MjQwMzYwfGFwcGxpY2F0aW9uL3BkZnxFQ08tUENGLU5PVEVCT09LL2gxNC9oOTEvOTQ1MjU3MzM5MjkyNi5wZGZ8MThkOWIxMmU3MGJhNTJiY2FkYjNkZTU4MzgwYmI1ZjAzYzY0NmE2ZTk5OTBmYTM2ZmMwYzE0YTkyOTZiNDYzMA</t>
  </si>
  <si>
    <t>February 2018</t>
  </si>
  <si>
    <t>August 2017</t>
  </si>
  <si>
    <t>https://www.lenovo.com/medias/PCF-ideapad-320S-15.pdf?context=bWFzdGVyfHJvb3R8MTE2NDgyfGFwcGxpY2F0aW9uL3BkZnxoZDAvaGQ0Lzk1OTc4NDgzODc2MTQucGRmfDVjMWU4ZjU4NGRhYjE3NjFhZTc1ZmZkMjUwMGE2Mjc1YmJkYzZjMDYwOTQ3YzJkMWU5YzYyNDU1MWJkYzk3NzI</t>
  </si>
  <si>
    <t>https://static.lenovo.com/ww/docs/regulatory/eco-declaration/pcf-ideapad-5-14_xiao-xin-air-14-2020.pdf</t>
  </si>
  <si>
    <t>https://static.lenovo.com/ww/docs/regulatory/eco-declaration/pcf-ideapad-5-15.pdf</t>
  </si>
  <si>
    <t>https://www.lenovo.com/medias/PCF-ideapad-510-15.pdf?context=bWFzdGVyfHNvY2lhbF9yZXNwb25zaWJpbGl0eXw5NzU5OXxhcHBsaWNhdGlvbi9wZGZ8c29jaWFsX3Jlc3BvbnNpYmlsaXR5L2hkMS9oZWIvOTM1MjE1MzAzODg3OC5wZGZ8NDIzMTU5MTJkNmRjNDc0ZWExZjJiZDU5MzY1ODhmZWZlZDIzMDZjYTI5YzRjNzMyNTZlZThlMDc1MDYyMDNhZg</t>
  </si>
  <si>
    <t>https://www.lenovo.com/medias/PCF-ideapad-510S-13.pdf?context=bWFzdGVyfEVDTy1QQ0YtTk9URUJPT0t8MjQwNDM5fGFwcGxpY2F0aW9uL3BkZnxFQ08tUENGLU5PVEVCT09LL2hmZC9oYWEvOTQ1MjU3NDI0NDg5NC5wZGZ8ZGNkMzY3YTUwYzA0OTJkMWQxOWQ2NWE4NTFmYmI4OTlmMGNmZDUxZjI5Njc5ZjM2MjY5YjIyZDYxOWQwM2RjNg</t>
  </si>
  <si>
    <t>https://www.lenovo.com/medias/PCF-ideapad-510S-14.pdf?context=bWFzdGVyfHNvY2lhbF9yZXNwb25zaWJpbGl0eXwyNzcwMzN8YXBwbGljYXRpb24vcGRmfHNvY2lhbF9yZXNwb25zaWJpbGl0eS9oMmYvaDg0LzkzNTIxNTI5NDA1NzQucGRmfGViOWYzNGQ0MTFkZjZkZmJmYzY1ZmUyZTkzNzJhNTFjNDlkNzQxNzZjNGJlMDA0MDk4NWQxMDI3MzUzZmI3OTA</t>
  </si>
  <si>
    <t>https://www.lenovo.com/medias/PCF-ideapad-520-15.pdf?context=bWFzdGVyfHNvY2lhbF9yZXNwb25zaWJpbGl0eXwxNDY1Mzd8YXBwbGljYXRpb24vcGRmfHNvY2lhbF9yZXNwb25zaWJpbGl0eS9oN2UvaDUwLzk3MDYyNTM5NzU1ODIucGRmfGU1NmIyYWFmZTlkYTU0NTA2MGYyMzdhN2ZlYzZlMGU2NGZmN2I4NTAwYzA1NGNiMTg2MjI1NmJmMjg3YjgyZjk</t>
  </si>
  <si>
    <t>https://static.lenovo.com/ww/docs/regulatory/eco-declaration/PCF_ideapad_530S-14_XiaoXin_Air-14.pdf</t>
  </si>
  <si>
    <t>October 2015</t>
  </si>
  <si>
    <t>https://www.lenovo.com/medias/PCF-Ideapad-700-15.pdf?context=bWFzdGVyfHNvY2lhbF9yZXNwb25zaWJpbGl0eXw3NDc4MXxhcHBsaWNhdGlvbi9wZGZ8c29jaWFsX3Jlc3BvbnNpYmlsaXR5L2hiNC9oNTUvOTM0NDA0OTUxMjQ3OC5wZGZ8N2FjM2UxOWJjMmJmYWUyZTlhNjdjOTcyOWYyNmE4NDA3MTIyN2RlOTMwOWM5ZDVmOGI4NDc1YjdiYTk0ODNlMA</t>
  </si>
  <si>
    <t>December 2015</t>
  </si>
  <si>
    <t>https://www.lenovo.com/medias/PCF-Ideapad-700-17.pdf?context=bWFzdGVyfHNvY2lhbF9yZXNwb25zaWJpbGl0eXw3NDYzNnxhcHBsaWNhdGlvbi9wZGZ8c29jaWFsX3Jlc3BvbnNpYmlsaXR5L2g2Ni9oMjMvOTM0NDA0OTQxNDE3NC5wZGZ8ZTJhMjgyZGRiYjcyY2NlOGY1MDdiZmE5ZmNlMTFjNDBhMmFkMThmNzA4YzRjYjVkYTVmNTQ0MTg1NGRmOWM0MA</t>
  </si>
  <si>
    <t>https://www.lenovo.com/medias/PCF-IdeaPad-710S-Plus-13.pdf?context=bWFzdGVyfHJvb3R8ODYzMTZ8YXBwbGljYXRpb24vcGRmfGg5Yi9oM2UvOTU1ODI0MjI2MzA3MC5wZGZ8YTMxODE2NzM0Nzg1ZjIzYTRjMDkwMGIzZTVmMjZiOWJmZWNjMTBkZDk2ODI5MTg0YWJiYmVkNmQwNzBlODBjYw</t>
  </si>
  <si>
    <t>June 2017</t>
  </si>
  <si>
    <t>https://www.lenovo.com/medias/PCF-IdeaPad-720-15.pdf?context=bWFzdGVyfHJvb3R8MTE1MzY3fGFwcGxpY2F0aW9uL3BkZnxoZDEvaDEzLzk1NTgyNDI3ODczNTgucGRmfGZhOTYzNzhiY2MyZGE4YTVmYzhkZTMyZmRjYzJhODhmYWYwMDljYmU0NWIzMzE0NmIyMGRlNTVkMzFlZjRjNWE</t>
  </si>
  <si>
    <t>https://www.lenovo.com/medias/PCF-IdeaPad-720S-14.pdf?context=bWFzdGVyfHJvb3R8OTczNjF8YXBwbGljYXRpb24vcGRmfGg2YS9oMzAvOTU1ODcwNDg4MTY5NC5wZGZ8NDFhZTRkZjYyZjFiYTdiODU4NTRiMDMyOTQ1OTg1MmYwZGFiZGViYWJmNzcwZWYzNDMzMjFlMzc1MTIyMmQ1Mg</t>
  </si>
  <si>
    <t>https://static.lenovo.com/ww/docs/regulatory/PCF-IdeaPad-730S-13_Yoga-S730-13-2nd.pdf</t>
  </si>
  <si>
    <t>https://static.lenovo.com/ww/docs/regulatory/PCF-IdeaPad-C340-14_Flex-14-2nd.pdf</t>
  </si>
  <si>
    <t>https://static.lenovo.com/ww/docs/regulatory/PCF_ideapad_C340-14_FLEX-14.pdf</t>
  </si>
  <si>
    <t>https://static.lenovo.com/ww/docs/regulatory/PCF_ideapad_C340-15_FLEX-15.pdf</t>
  </si>
  <si>
    <t>https://static.lenovo.com/ww/docs/regulatory/PCF-IdeaPad-C340-15_IdeaPad-Flex-15.pdf</t>
  </si>
  <si>
    <t>https://www.lenovo.com/medias/PCF-Lenovo-Ideapad-Flex-14.pdf?context=bWFzdGVyfHNvY2lhbF9yZXNwb25zaWJpbGl0eXwyMDU1NzF8YXBwbGljYXRpb24vcGRmfHNvY2lhbF9yZXNwb25zaWJpbGl0eS9oMWYvaDIzLzkzNTIxNTMyNjgyNTQucGRmfGQzNjU2ODVlOWNmMWYzYzlkMTUzNDkyMzFmNmQxNGQwNmQ0MTE2MDZhMjRiY2FhNmFmZGYzMWM2Yjc2MDVmOWE</t>
  </si>
  <si>
    <t>https://static.lenovo.com/ww/docs/regulatory/eco-declaration/pcf-ideapad-flex-3-11.pdf</t>
  </si>
  <si>
    <t>https://static.lenovo.com/ww/docs/regulatory/eco-declaration/pcf-ideapad-flex-3-chromebook-11.pdf</t>
  </si>
  <si>
    <t>https://static.lenovo.com/ww/docs/regulatory/eco-declaration/pcf-ideapad-flex-5-14.pdf</t>
  </si>
  <si>
    <t>https://static.lenovo.com/ww/docs/regulatory/eco-declaration/pcf-ideapad-flex-5-15.pdf</t>
  </si>
  <si>
    <t>https://static.lenovo.com/ww/docs/regulatory/eco-declaration/pcf-ideapad-flex-5-chromebook-13.pdf</t>
  </si>
  <si>
    <t>https://static.lenovo.com/ww/docs/regulatory/eco-declaration/pcf-ideapad-gaming-3-15.pdf</t>
  </si>
  <si>
    <t>https://static.lenovo.com/ww/docs/regulatory/eco-declaration/pcf-ideapad-gaming-3-15_creator-5-15.pdf</t>
  </si>
  <si>
    <t>https://static.lenovo.com/ww/docs/regulatory/eco-declaration/pcf-ideapad-l3-15.pdf</t>
  </si>
  <si>
    <t>https://www.lenovo.com/medias/PCF-ideapad-MIIX-310.pdf?context=bWFzdGVyfHNvY2lhbF9yZXNwb25zaWJpbGl0eXwyNjk2ODR8YXBwbGljYXRpb24vcGRmfHNvY2lhbF9yZXNwb25zaWJpbGl0eS9oNmYvaGJkLzkzNDQwNDkwNTM3MjYucGRmfGUwNTU4OGVhYjNiMGJiMGQ3MWMxYTk1ZjVkZDY2YWI0OGE2MGI4MTY5Y2Y0YWI2MTg5M2I4ODBiZTM4ZTUxYmE</t>
  </si>
  <si>
    <t>https://www.lenovo.com/medias/PCF-ideapad-S130-11.pdf?context=bWFzdGVyfHNvY2lhbF9yZXNwb25zaWJpbGl0eXw0ODA3NzR8YXBwbGljYXRpb24vcGRmfHNvY2lhbF9yZXNwb25zaWJpbGl0eS9oOGQvaGY5Lzk4MDYzNjY1Mzk4MDYucGRmfGE1ZGE4YjBkMDM1MzVkMGFhMDYyZTJjNzhmYTIzZjgwOGY2NzNkZTg4YTIxZGY4ODg2YWMyZTlmNTBlZTJmMWM</t>
  </si>
  <si>
    <t>https://www.lenovo.com/medias/PCF-ideapad-S130-14.pdf?context=bWFzdGVyfHNvY2lhbF9yZXNwb25zaWJpbGl0eXw1MzU0NzR8YXBwbGljYXRpb24vcGRmfHNvY2lhbF9yZXNwb25zaWJpbGl0eS9oZDAvaDZjLzk4MDYzNjY5OTg1NTgucGRmfGUyZTYwZjhjYTYyYzU0ZjQ0ODM3ZjdjZTRmZDY4YzhkOGUyZmE0NDkzOGUzODRkNGRiYmYzYjc4OTg4MjZiNDE</t>
  </si>
  <si>
    <t>https://static.lenovo.com/ww/docs/regulatory/PCF_ideapad_S145-14.pdf</t>
  </si>
  <si>
    <t>October 2019</t>
  </si>
  <si>
    <t>https://static.lenovo.com/ww/docs/regulatory/eco-declaration/pcf-ideapad-s145-14_lenovo-v14.pdf</t>
  </si>
  <si>
    <t>https://static.lenovo.com/ww/docs/regulatory/PCF_ideapad_S145-15.pdf</t>
  </si>
  <si>
    <t>https://static.lenovo.com/ww/docs/regulatory/eco-declaration/pcf-ideapad-s145-15_lenovo-v15.pdf</t>
  </si>
  <si>
    <t>https://static.lenovo.com/ww/docs/regulatory/PCF-IdeaPad-S340-13_Xiao-Xin-Air-13.pdf</t>
  </si>
  <si>
    <t>https://static.lenovo.com/ww/docs/regulatory/PCF-IdeaPad-S340-14-Series.pdf</t>
  </si>
  <si>
    <t>https://static.lenovo.com/ww/docs/regulatory/PCF-IdeaPad-S340-15-Series.pdf</t>
  </si>
  <si>
    <t>https://static.lenovo.com/ww/docs/regulatory/PCF-ideapad-S540-13.pdf</t>
  </si>
  <si>
    <t>https://static.lenovo.com/ww/docs/regulatory/pcf-ideapad-s540-14-2nd-gen.pdf</t>
  </si>
  <si>
    <t>https://static.lenovo.com/ww/docs/regulatory/pcf-ideapad-s540-15.pdf</t>
  </si>
  <si>
    <t>https://static.lenovo.com/ww/docs/regulatory/PCF-ideapad-S740-14_Yoga-S740-10_XiaoXin-Pro-14.pdf</t>
  </si>
  <si>
    <t>https://static.lenovo.com/ww/docs/regulatory/eco-declaration/pcf-ideapad-S940-14_Yoga-S940-14-update.pdf</t>
  </si>
  <si>
    <t>https://static.lenovo.com/ww/docs/regulatory/eco-declaration/pcf-ideapad-slim-7-15_yoga-slim-7-15-update.pdf</t>
  </si>
  <si>
    <t>https://static.lenovo.com/ww/docs/regulatory/eco-declaration/pcf-ideapad-slim-7-15_yoga-slim-7-15.pdf</t>
  </si>
  <si>
    <t>https://www.lenovo.com/medias/PCF-Lenovo-L22e-20.pdf?context=bWFzdGVyfHNvY2lhbF9yZXNwb25zaWJpbGl0eXwxODMwODl8YXBwbGljYXRpb24vcGRmfHNvY2lhbF9yZXNwb25zaWJpbGl0eS9oYWQvaGUxLzk4MDc2MzczMTU2MTQucGRmfDRlY2U1ODhhZGRkYjUzODMyM2IwMjY0ZGYzNjdmZGFlNmU2NTljYTc3NDQ2YzM2MGIyOGM0YWZlZjA5MmE3YmU</t>
  </si>
  <si>
    <t>April 2017</t>
  </si>
  <si>
    <t>https://www.lenovo.com/medias/PCF-ThinkVision-L23i-18.pdf?context=bWFzdGVyfHJvb3R8MzYzNjg4fGFwcGxpY2F0aW9uL3BkZnxoNTgvaGY4Lzk0ODYzNTg5Mzc2MzAucGRmfDNiZGNjMzA4OTEyY2MxNjExNTYwY2I4NGFiYmFkMWM4MWEwYzg2MzJmNzg1YWJmNWRhMjNhMjU5YjA3NDFjZDc</t>
  </si>
  <si>
    <t>https://static.lenovo.com/ww/docs/regulatory/eco-declaration/pcf-lenovo-l24q-30.pdf</t>
  </si>
  <si>
    <t>https://static.lenovo.com/ww/docs/regulatory/eco-declaration/pcf-lenovo-l27q-30.pdf</t>
  </si>
  <si>
    <t>https://static.lenovo.com/ww/docs/regulatory/eco-declaration/pcf-lenovo-l28u-30.pdf</t>
  </si>
  <si>
    <t>https://static.lenovo.com/ww/docs/regulatory/eco-declaration/pcf-legion-5-15.pdf</t>
  </si>
  <si>
    <t>https://static.lenovo.com/ww/docs/regulatory/eco-declaration/pcf-legion-5-17.pdf</t>
  </si>
  <si>
    <t>https://www.lenovo.com/medias/PCF-Legion-C730-Cube.pdf?context=bWFzdGVyfHNvY2lhbF9yZXNwb25zaWJpbGl0eXwxMjgyNjJ8YXBwbGljYXRpb24vcGRmfHNvY2lhbF9yZXNwb25zaWJpbGl0eS9oMGEvaGMyLzk4MDc2MzIzNjc2NDYucGRmfDM0MGZjYmQ3MWY4ODFjY2ZiMGU0YWE1ZDdhZjhmMjlmMjM0MGU4YTM3MDZkZjk3NzM2OGEwZDM1MzJhYWJiZGM</t>
  </si>
  <si>
    <t>https://static.lenovo.com/ww/docs/regulatory/eco-declaration/pcf-lenovo-legion-r5-tower.pdf</t>
  </si>
  <si>
    <t>https://static.lenovo.com/ww/docs/regulatory/eco-declaration/pcf-lenovo-legion-t5-tower.pdf</t>
  </si>
  <si>
    <t>https://static.lenovo.com/ww/docs/regulatory/eco-declaration/pcf-lenovo-legion-t7_ct7.pdf</t>
  </si>
  <si>
    <t>https://static.lenovo.com/ww/docs/regulatory/eco-declaration/pcf-legion-y25-25.pdf</t>
  </si>
  <si>
    <t>https://www.lenovo.com/medias/PCF-Legion-Y530-15.pdf?context=bWFzdGVyfHNvY2lhbF9yZXNwb25zaWJpbGl0eXwyNTk5NDh8YXBwbGljYXRpb24vcGRmfHNvY2lhbF9yZXNwb25zaWJpbGl0eS9oMzMvaDBhLzk4MDYzNjg4NjYzMzQucGRmfGU2MDIzMjFjYjFkYzQyMzlhMzY0YmEzOTUxODFhZDVhZTM3ZjJmOGU2MTQ0MTVmYTlmYTA1Y2NhMTVlYzlkYjY</t>
  </si>
  <si>
    <t>May 2017</t>
  </si>
  <si>
    <t>July 2018</t>
  </si>
  <si>
    <t>https://static.lenovo.com/ww/docs/regulatory/PCF-Lenovo-Legion-Y740S-15_Y9000X.pdf</t>
  </si>
  <si>
    <t>https://www.lenovo.com/medias/PCF-ThinkVision-LI2264d.pdf?context=bWFzdGVyfHNvY2lhbF9yZXNwb25zaWJpbGl0eXwxNDM2OTF8YXBwbGljYXRpb24vcGRmfHNvY2lhbF9yZXNwb25zaWJpbGl0eS9oM2UvaDRmLzk0MTA2MjM5OTU5MzQucGRmfGU5YjQ5Y2VlNzQxOTFhYjU4Y2RmMTgyNTkyMmZjN2NiYTE2ZWM4MTQyYmE4N2MyMGEyZThhNTcxYjBlMjc4YWE</t>
  </si>
  <si>
    <t>https://www.lenovo.com/medias/PCF-ThinkVision-LI2364d.pdf?context=bWFzdGVyfHNvY2lhbF9yZXNwb25zaWJpbGl0eXw4Njg0N3xhcHBsaWNhdGlvbi9wZGZ8c29jaWFsX3Jlc3BvbnNpYmlsaXR5L2g4Ny9oMDYvOTQxMDYyNDA5NDIzOC5wZGZ8ODA5Njg2YWJkZTdjYTE3ZjQyZGIzZDZjZWM2YWMyNzFhZTk5MmM0YmVlZjAwODI3MGU3Nzc3MzQ1MTFhYzM2YQ</t>
  </si>
  <si>
    <t>https://www.lenovo.com/medias/PCF-ThinkVision-LI2821-Wide.pdf?context=bWFzdGVyfHNvY2lhbF9yZXNwb25zaWJpbGl0eXwxODI4NjV8YXBwbGljYXRpb24vcGRmfHNvY2lhbF9yZXNwb25zaWJpbGl0eS9oYWIvaGY4LzkzMzg3MTM2MDQxMjYucGRmfGRjODVlZjQ3YzFkOWU1YWJlZWUyZTQ0NDk4YTA1NzhhYzhlYjNmZTlkODFiNmE0NTM4MWRjMDYyMjAwMzNmYTk</t>
  </si>
  <si>
    <t>https://www.lenovo.com/medias/PCF-LT2223d.pdf?context=bWFzdGVyfHNvY2lhbF9yZXNwb25zaWJpbGl0eXwxOTU5MTN8YXBwbGljYXRpb24vcGRmfHNvY2lhbF9yZXNwb25zaWJpbGl0eS9oNjUvaDBmLzk0MTA2MjI0NTU4MzgucGRmfDMzZmY5NmY2MGY4MDY0MDBmNjE5Zjk2ZjZmNGNhOGVlODQ2ODhhNjgxM2UwOTkyZmE1NWNkOTU1ZTIwNWMyNTg</t>
  </si>
  <si>
    <t>https://www.lenovo.com/medias/PCF-ThinkVision-LT2223p-Wide.pdf?context=bWFzdGVyfHNvY2lhbF9yZXNwb25zaWJpbGl0eXwxODE1NDV8YXBwbGljYXRpb24vcGRmfHNvY2lhbF9yZXNwb25zaWJpbGl0eS9oOTQvaDI3Lzk0MTA2MjI1NTQxNDIucGRmfDE5NmIzN2FiYTczN2IzYmVlYzVlOWExYWM5NDE3Y2NkYTdkZGVhY2M0NTVhMDBhYTViNmJlOTlmODFhM2JiMTQ</t>
  </si>
  <si>
    <t>https://www.lenovo.com/medias/PCF-ThinkVision-Lt2423-Wide.pdf?context=bWFzdGVyfHNvY2lhbF9yZXNwb25zaWJpbGl0eXwyMDM2NTJ8YXBwbGljYXRpb24vcGRmfHNvY2lhbF9yZXNwb25zaWJpbGl0eS9oODcvaDUxLzk0MTA2MjI2NTI0NDYucGRmfGIxYzBjMTBmMTE1MDQ1ZTc4YWJmY2FiMDIwMTcwMDM5NTZjYTkxMzQ5MThkNTQyNGUxZDg4MGIzMGQxZDFjOGM</t>
  </si>
  <si>
    <t>https://www.lenovo.com/medias/PCF-ThinkVision-LT2934z-Wide.pdf?context=bWFzdGVyfHNvY2lhbF9yZXNwb25zaWJpbGl0eXwyMDE0OTh8YXBwbGljYXRpb24vcGRmfHNvY2lhbF9yZXNwb25zaWJpbGl0eS9oNTIvaGM4Lzk0MTA2MjI3NTA3NTAucGRmfGI1MTJhYjI4NGRjN2M4M2I2YTE5ZjE0ODJmMjBjZjI5NmYxY2IzZTg5MzU5M2U1NmFhMzlkZTk2MDZjNzBlNWY</t>
  </si>
  <si>
    <t>https://www.lenovo.com/medias/PCF-ThinkVision-LT3053p.pdf?context=bWFzdGVyfEVDTy1QQ0Z8MTAwMjkwfGFwcGxpY2F0aW9uL3BkZnxFQ08tUENGL2hlNC9oZGMvOTQ1MjExMDgzOTgzOC5wZGZ8MWNmYzdkMTAzZjc1NmUyYmQ5ZWIyNGEyMTNmYmEzYThjNjA0YmNmMmJlZDU3ZTY2ZmM2MDI3M2FjMTliZWIyMA</t>
  </si>
  <si>
    <t>October 2017</t>
  </si>
  <si>
    <t>https://static.lenovo.com/ww/docs/regulatory/eco-declaration/PCF_Miix_630-12.pdf</t>
  </si>
  <si>
    <t>https://www.lenovo.com/medias/PCF-Miix-720.pdf?context=bWFzdGVyfHJvb3R8ODcwMTl8YXBwbGljYXRpb24vcGRmfGgzYi9oNDUvOTQ4NjE3NzU2Njc1MC5wZGZ8YTBkYWM5Y2RhYzY5YTZjZTQxN2Q0OWMxOTUyYTgxZmY0NGFjOTliNzRkZWU4NTYxYjc2Mzc5ODg5ZDhiZjE4Yw</t>
  </si>
  <si>
    <t>https://www.lenovo.com/medias/PCF-N22-20-Touch-Chromebook.pdf?context=bWFzdGVyfHNvY2lhbF9yZXNwb25zaWJpbGl0eXwyNjQ5OTV8YXBwbGljYXRpb24vcGRmfHNvY2lhbF9yZXNwb25zaWJpbGl0eS9oMjEvaDA2LzkzNTIxNTg2MDk0MzgucGRmfDY0MDhjMzQ5OTQ4ZjgyYjliZDliMmM1Y2MyYzEzYmE0MTg3MmZlZTgzYTBjYWM4YmEzOWRmNWI1MTRkYzA0MzI</t>
  </si>
  <si>
    <t>January 2016</t>
  </si>
  <si>
    <t>https://www.lenovo.com/medias/PCF-Lenovo-N22.pdf?context=bWFzdGVyfHNvY2lhbF9yZXNwb25zaWJpbGl0eXwyNzM3MDN8YXBwbGljYXRpb24vcGRmfHNvY2lhbF9yZXNwb25zaWJpbGl0eS9oMTQvaDgyLzkzNTIxNTg1MTExMzQucGRmfGIzNmVmMDNjYWE2ZTAwYmU4OWFhMzM0ZTE5MjM5MzMxZGVmYzI4YzZiNTE2MTYwNzNiNjdiMjY2N2U3YjNlOTY</t>
  </si>
  <si>
    <t>https://www.lenovo.com/medias/PCF-Lenovo-N23-Chromebook.pdf?context=bWFzdGVyfEVDTy1QQ0YtTk9URUJPT0t8MTIwMzQ3fGFwcGxpY2F0aW9uL3BkZnxFQ08tUENGLU5PVEVCT09LL2hlNi9oODgvOTQ1MjU4NDAwOTc1OC5wZGZ8MzMwMDZkNThiZGQ1NzY4YzY0MmYzNDQ1MTU0YWNiYjgzNTBjNWJmYThjNzg0ZDhmODhkZGYxZjRhYTY0MWI0Nw</t>
  </si>
  <si>
    <t>https://www.lenovo.com/medias/PCF-Lenovo-N24-300e.pdf?context=bWFzdGVyfHJvb3R8NzY0MDV8YXBwbGljYXRpb24vcGRmfGhmOS9oYjAvOTc2MDc3NDAyOTM0Mi5wZGZ8NGZhNTQxNDk0ZWEzYjcyYmM1OWEzOWE5MzcxM2IzMGNkMzEwMzRmMDAxZGVjNzExYTVjNGYzZTA2MjRiMjc4Zg</t>
  </si>
  <si>
    <t>https://www.lenovo.com/medias/PCF-Lenovo-N42-20-Chromebook.pdf?context=bWFzdGVyfHNvY2lhbF9yZXNwb25zaWJpbGl0eXwyMTY5NjV8YXBwbGljYXRpb24vcGRmfHNvY2lhbF9yZXNwb25zaWJpbGl0eS9oNDMvaDQ4LzkzNTIxNTg4MDYwNDYucGRmfDgxNTExMWE3MDk3ZmJmZDJiYTJlNGIxZWZiZWVlMDIwZWY4YTEyMDc1NDM4MDY1YTkyMmU2MDVjM2YwODM2OGY</t>
  </si>
  <si>
    <t>https://www.lenovo.com/medias/PCF-ThinkVision-P24h-10.pdf?context=bWFzdGVyfHJvb3R8MTAzMDcyfGFwcGxpY2F0aW9uL3BkZnxoNjgvaDlhLzk0ODYzNjQ5OTk3MTAucGRmfGQ1MTA3MGVlN2YyY2U4ZGEyYmI3OGVkNGI5Y2QxZWZjNjQzMjZmN2I1MjUxMTNkNDllNmViNjYyYzAxN2E1NzE</t>
  </si>
  <si>
    <t>https://static.lenovo.com/ww/docs/regulatory/eco-declaration/pcf-lenovo-q24h-10.pdf</t>
  </si>
  <si>
    <t>https://static.lenovo.com/ww/docs/regulatory/eco-declaration/pcf-lenovo-q27h-10.pdf</t>
  </si>
  <si>
    <t>https://static.lenovo.com/ww/docs/regulatory/eco-declaration/pcf-lenovo-s24q-10.pdf</t>
  </si>
  <si>
    <t>https://www.lenovo.com/medias/PCF-Lenovo-S27i-10.pdf?context=bWFzdGVyfHNvY2lhbF9yZXNwb25zaWJpbGl0eXw2NDk1NTZ8YXBwbGljYXRpb24vcGRmfHNvY2lhbF9yZXNwb25zaWJpbGl0eS9oNTQvaDgxLzk4MDc2MzkyODE2OTQucGRmfDE0YTAzYmM0OTAzODE2MGQwMjdjOTc4M2ZmM2RiMWMzNzVlMGJlZjVhOGIyN2U2MDcwNmU5MTQzNTNlMDYzNTY</t>
  </si>
  <si>
    <t>https://www.lenovo.com/medias/PCF-Lenovo-S510-Tower.pdf?context=bWFzdGVyfHNtYnwxNjU2MTl8YXBwbGljYXRpb24vcGRmfGhiNS9oOGYvOTQwNzIyMzcyNjExMC5wZGZ8NmU2MjU2Y2IzMDI0ZmFmMTkwMmNiNGI1MDQzNzRmYjZlYTBlMmUzZjRiY2JkMWRlZGUwYmNkYzE3MDVhZTMwYQ</t>
  </si>
  <si>
    <t>https://static.lenovo.com/ww/docs/regulatory/eco-declaration/pcf-lenovo-smart-tab-m8.pdf</t>
  </si>
  <si>
    <t>January 2017</t>
  </si>
  <si>
    <t>https://www.lenovo.com/medias/PCF-ThinkVision-T2224d-2.pdf?context=bWFzdGVyfEVDTy1QQ0Z8ODM4ODM5fGFwcGxpY2F0aW9uL3BkZnxFQ08tUENGL2g5Ny9oNjUvOTQ1MjExMjI0ODg2Mi5wZGZ8MWJhYWZhZmVmNzMxZTIxYzgxNWNmNGI2NTllZDE2NDVkZTMyYmYwNzgxMzQ0ZWY4ODk1YmVkZDAwMzYyNGE0Mg</t>
  </si>
  <si>
    <t>https://www.lenovo.com/medias/PCF-ThinkVision-T2224d.pdf?context=bWFzdGVyfE5FV19QREZ8OTA0NDd8YXBwbGljYXRpb24vcGRmfE5FV19QREYvaDllL2g3Yi85NDUyNTg3NjE0MjM4LnBkZnwwMTQ0OTUxNDA1M2ZhNjRlZDRhNDI0ODVhYTBjZDk5Yjc0MTkzYzk1NzI4NjEyNTQ4ZjgyNjQzNTliNWQzODJi</t>
  </si>
  <si>
    <t>March 2017</t>
  </si>
  <si>
    <t>https://www.lenovo.com/medias/PCF-ThinkVision-T22i.pdf?context=bWFzdGVyfHJvb3R8MzI1OTU1fGFwcGxpY2F0aW9uL3BkZnxoZmEvaDNkLzk0ODYzNzA1Mzc1MDIucGRmfGQyNjcxMjMwOWUyZmY0ZmYxZmRiZWNlZjMzMzc0MDk3Njg1YjgwZjRlMzhkZjFlODdkY2UyNmMwODc2ZmYwYmQ</t>
  </si>
  <si>
    <t>https://www.lenovo.com/medias/PCF-ThinkVision-T2324d.pdf?context=bWFzdGVyfHNvY2lhbF9yZXNwb25zaWJpbGl0eXw5MDQ4NHxhcHBsaWNhdGlvbi9wZGZ8c29jaWFsX3Jlc3BvbnNpYmlsaXR5L2g0ZC9oY2EvOTQxMDYyMzM0MDU3NC5wZGZ8OGYwMGUzN2RkMTkwZGQ5MmQ0ZGRlMTU4MTk2ZTU0NDZkMGJhMDkyYWM2YTI3ZTM0ZjM4ZWZmYTU0Y2Y3NTlmZg</t>
  </si>
  <si>
    <t>https://www.lenovo.com/medias/PCF-T2324p.pdf?context=bWFzdGVyfHNvY2lhbF9yZXNwb25zaWJpbGl0eXwxODMyNTl8YXBwbGljYXRpb24vcGRmfHNvY2lhbF9yZXNwb25zaWJpbGl0eS9oOWIvaDRiLzk0MTE0NzgwNjEwODYucGRmfGI4ZDA4NjQ1ODQ1M2NhODljNjFkMjg4NWQ3MmRjOTI4ZmE0ZWE5ZWVhNzNjOWMzNmFmODFiNGY3YmI2YTYxNzk</t>
  </si>
  <si>
    <t>https://www.lenovo.com/medias/PCF-ThinkVision-T2364p.pdf?context=bWFzdGVyfHNvY2lhbF9yZXNwb25zaWJpbGl0eXw4ODY1NDR8YXBwbGljYXRpb24vcGRmfHNvY2lhbF9yZXNwb25zaWJpbGl0eS9oMTIvaGJhLzk0MTA2MjM1MDQ0MTQucGRmfDg2ZmJmZmQxNTIyMzA0ZGFhZDZmNzYwZDY0NjU3YjQ3NmM1NzhhMDE4YWVmMDJiNjRhM2U2Y2Y1MzlmZDdhNDE</t>
  </si>
  <si>
    <t>https://www.lenovo.com/medias/PCF-ThinkVision-T2364t.pdf?context=bWFzdGVyfHNvY2lhbF9yZXNwb25zaWJpbGl0eXwxODYyOTQ1fGFwcGxpY2F0aW9uL3BkZnxzb2NpYWxfcmVzcG9uc2liaWxpdHkvaGY2L2g0MC85NDEwNjIzNjAyNzE4LnBkZnw3NjA1MDEzZmU1MDE3YTM1Mjc4Nzc2NzA3YzMwODVmMDAxNDY4YzU0NDM5ZTg3OWM5ZjQ1YTM2NzIwZWI3MDI0</t>
  </si>
  <si>
    <t>https://www.lenovo.com/medias/PCF-ThinkVision-T2424pA.pdf?context=bWFzdGVyfHNvY2lhbF9yZXNwb25zaWJpbGl0eXwxODU3NTd8YXBwbGljYXRpb24vcGRmfHNvY2lhbF9yZXNwb25zaWJpbGl0eS9oZjAvaDc3Lzk0MTA2MjM3MDEwMjIucGRmfDMxYmRhNzBjZmFlMTYzN2UzYjQ4OTRiZDUzZGU3YjNhYTY1MjcwMDE5ZjU1ZTYzN2U5OTA0ZmIxZGM1M2E3OTE</t>
  </si>
  <si>
    <t>https://www.lenovo.com/medias/PCF-ThinkVision-T2454pA.pdf?context=bWFzdGVyfHNvY2lhbF9yZXNwb25zaWJpbGl0eXwxODM5NDJ8YXBwbGljYXRpb24vcGRmfHNvY2lhbF9yZXNwb25zaWJpbGl0eS9oZGUvaGM5Lzk0MTE0NzgxNTkzOTAucGRmfDI4M2E4MzA5ZWZkMjcyMTcxMTYzNjEzZWViNjBjMjZlMjVkNTgyYmI1NjdmNTU3OGNlZTNlM2Q0NTgyNzFhMTk</t>
  </si>
  <si>
    <t>https://www.lenovo.com/medias/PCF-ThinkVision-T24i-10.pdf?context=bWFzdGVyfEVDTy1QQ0Z8MjgzNDc4fGFwcGxpY2F0aW9uL3BkZnxFQ08tUENGL2gwZC9oMTkvOTQ1MjExNDkwMzA3MC5wZGZ8ZWE5YzI0YjhmZWZiY2JhYTVhODZjZGRlNzdmOTUzMjVkOTUwZDBhYTUzMDkxNTdkYWJmM2Y2YjE1Y2E3MjY3OA</t>
  </si>
  <si>
    <t>March 2019</t>
  </si>
  <si>
    <t>https://static.lenovo.com/ww/docs/regulatory/eco-declaration/2019/PCF_ThinkVision_T27p-10.pdf</t>
  </si>
  <si>
    <t>https://static.lenovo.com/ww/docs/regulatory/eco-declaration/pcf-thinkbook-plus.pdf</t>
  </si>
  <si>
    <t>April 2019</t>
  </si>
  <si>
    <t>https://static.lenovo.com/ww/docs/regulatory/eco-declaration/2019/PCF_Lenovo_ThinkBook_13s.pdf</t>
  </si>
  <si>
    <t>https://static.lenovo.com/ww/docs/regulatory/eco-declaration/pcf-lenovo-thinkbook-14.pdf</t>
  </si>
  <si>
    <t>https://static.lenovo.com/ww/docs/regulatory/eco-declaration/pcf-thinkbook-14s-amd.pdf</t>
  </si>
  <si>
    <t>https://static.lenovo.com/ww/docs/regulatory/eco-declaration/2019/PCF_Lenovo_ThinkBook_14s.pdf</t>
  </si>
  <si>
    <t>https://www.lenovo.com/medias/PCF-Lenovo-ThinkCentre-E93-SFF.pdf?context=bWFzdGVyfHNtYnwxOTI5OTB8YXBwbGljYXRpb24vcGRmfGg2Mi9oMDAvOTQwNzE5NTMxNjI1NC5wZGZ8ZDBkMDJiNmI4MjZmOTdjYzdkZDlkOTQ5NWNjNTc5NGE3ODI4MzkxMDhlNWE1ODQ4N2NiMTQzYzY1MGJjYjQ0Mw</t>
  </si>
  <si>
    <t>https://www.lenovo.com/medias/PCF-Lenovo-ThinkCentre-E93-Tower.pdf?context=bWFzdGVyfHNtYnwyMDQzMTN8YXBwbGljYXRpb24vcGRmfGg2ZS9oNWYvOTQwNzE5NTQ4MDA5NC5wZGZ8NDYxOGJkNzE1NGZlZGIxODRkZWNjNDBiN2JjNWY5MTM4NzVjOTc3NjY1ZDNjZGU3ODNhNjRkMGNlZDUxYTc3OA</t>
  </si>
  <si>
    <t>https://www.lenovo.com/medias/PCF-Thinkcentre-M600-Tiny.pdf?context=bWFzdGVyfHNtYnwxMjMzMDB8YXBwbGljYXRpb24vcGRmfGgwZC9oMzcvOTQwNzM5OTM2MjU5MC5wZGZ8NzliYTdkZWM2NDNkOTE4MDhjMmZhMWQxNDE2ZGVlZDJiMzkyODUxNzc3MDY2MGYwODhjZTY0MzUyMzlmYTFjNg</t>
  </si>
  <si>
    <t>https://static.lenovo.com/ww/docs/regulatory/eco-declaration/pcf-thinkcentre-m625-tiny-update.pdf</t>
  </si>
  <si>
    <t>https://static.lenovo.com/ww/docs/regulatory/eco-declaration/pcf-thinkcentre-m70-aio.pdf</t>
  </si>
  <si>
    <t>https://static.lenovo.com/ww/docs/regulatory/eco-declaration/pcf-thinkcentre-m70-sff.pdf</t>
  </si>
  <si>
    <t>https://static.lenovo.com/ww/docs/regulatory/eco-declaration/pcf-thinkcentre-m70-tiny.pdf</t>
  </si>
  <si>
    <t>https://static.lenovo.com/ww/docs/regulatory/eco-declaration/pcf-thinkcentre-m70-tower.pdf</t>
  </si>
  <si>
    <t>November 2015</t>
  </si>
  <si>
    <t>https://www.lenovo.com/medias/PCF-Thinkcentre-M700-Tower.pdf?context=bWFzdGVyfHNtYnwxMTc0MjI1fGFwcGxpY2F0aW9uL3BkZnxoN2QvaDYyLzk0MDcxOTc2NDI3ODIucGRmfDZiYmQxZDgyNzliYzIwYzZiYjAzNWM4MzE2MjE4YTg3MjNkNTM2YWNiYTQ4NjVjMmQ0MWFlMzQwNGEyZTM2NDA</t>
  </si>
  <si>
    <t>https://www.lenovo.com/medias/PCF-ThinkCentre-M700z.pdf?context=bWFzdGVyfHNtYnw0MTUzMjN8YXBwbGljYXRpb24vcGRmfGg5NS9oZWEvOTQwNzE5NzgzOTM5MC5wZGZ8MGZjMjQwOTlhZDAzYTRiMzU3YWQwNGQyMjhkN2U0OWU3ODc3OGE4NDA2ZTFjMTg5MmI2ZTdmM2Q4OTkxMmQzNA</t>
  </si>
  <si>
    <t>https://static.lenovo.com/ww/docs/regulatory/eco-declaration/pcf-thinkcentre-m70c-sff.pdf</t>
  </si>
  <si>
    <t>https://static.lenovo.com/ww/docs/regulatory/eco-declaration/pcf-m715-tiny-gen2.pdf</t>
  </si>
  <si>
    <t>https://static.lenovo.com/ww/docs/regulatory/PCF-ThinkCentre-M720e-SFF.pdf</t>
  </si>
  <si>
    <t>https://www.lenovo.com/medias/PCF-ThinkCentre-M725-SFF.pdf?context=bWFzdGVyfHNvY2lhbF9yZXNwb25zaWJpbGl0eXwxNDg3NDF8YXBwbGljYXRpb24vcGRmfHNvY2lhbF9yZXNwb25zaWJpbGl0eS9oNDMvaDM0Lzk4MDc2MTI5Njg5OTAucGRmfGU0MjExNWJkMjgxY2ZmNjE0OTAwOGY3MDllNDU0MWFjYjkwZjU3YWVlNjVkNWRkYTIzYTIwYzY5ZjgwMDQ3MWE</t>
  </si>
  <si>
    <t>https://www.lenovo.com/medias/PCF-ThinkCentre-M73s-M4500s.pdf?context=bWFzdGVyfHNtYnwxOTk2NTh8YXBwbGljYXRpb24vcGRmfGhmYy9oMGUvOTQwNzE5NTk3MTYxNC5wZGZ8ZDg3ODNjMDBlOWMyY2U5NTBmNTgxNTdiYzE1OWNjY2NlNjI3ZDA5NzM2ZGUxYWMwMWM1NTI3ZTg2YjQ4ZGEzMQ</t>
  </si>
  <si>
    <t>https://www.lenovo.com/medias/PCF-ThinkCentre-M73tiny-M4500q.pdf?context=bWFzdGVyfHNtYnwyMDU1NDl8YXBwbGljYXRpb24vcGRmfGgwMy9oODEvOTQwNzE5NjA2OTkxOC5wZGZ8ZWE2ODU3NzNlZjJmNGJlNjExOTY2YTI0MGFiOTkxMWJmMWI3OTFiMWQzZTgwY2RjNjJmZDhjMDIyMjQyMTQ5Mw</t>
  </si>
  <si>
    <t>https://www.lenovo.com/medias/PCF-ThinkCentre-M73t.pdf?context=bWFzdGVyfHNtYnwxODk1Mzd8YXBwbGljYXRpb24vcGRmfGhmYy9oYjcvOTQwNzE5NjE2ODIyMi5wZGZ8OTg0Mjg1Y2RkZmEyNTExZDdkNWRlZDBiZjJkMzQwYWJiNjAwMDFmYTUyNDRhYWI5MWIyZjk2NDRjNTZmYzE0Yw</t>
  </si>
  <si>
    <t>https://static.lenovo.com/ww/docs/regulatory/eco-declaration/pcf-thinkcentre-m75-nano-fanless.pdf</t>
  </si>
  <si>
    <t>https://static.lenovo.com/ww/docs/regulatory/pcf-thinkcentre-m75-tiny.pdf</t>
  </si>
  <si>
    <t>https://static.lenovo.com/ww/docs/regulatory/PCF-ThinkCentre-M75s-1-SFF.pdf</t>
  </si>
  <si>
    <t>https://static.lenovo.com/ww/docs/regulatory/eco-declaration/pcf-thinkcentre-m80-tiny.pdf</t>
  </si>
  <si>
    <t>https://static.lenovo.com/ww/docs/regulatory/eco-declaration/pcf-thinkcentre-m80-tower.pdf</t>
  </si>
  <si>
    <t>https://www.lenovo.com/medias/PCF-Thinkcentre-M800z.pdf?context=bWFzdGVyfHNtYnwzMzU1MTd8YXBwbGljYXRpb24vcGRmfGgxMy9oYjIvOTQwNzE5Nzk3MDQ2Mi5wZGZ8MjAwNzc4NmM3ZjQ0ZjQzYWMxZDhjMWFlMzRkNjY0MmRjNjk3OGU5OWMyYjg3YzI3NzhkYjdhYmRkZGIzOWI1Mg</t>
  </si>
  <si>
    <t>https://static.lenovo.com/ww/docs/regulatory/eco-declaration/pcf-thinkcentre-m80s-sff-update.pdf</t>
  </si>
  <si>
    <t>https://www.lenovo.com/medias/PCF-ThinkCentre-M820z-AIO.pdf?context=bWFzdGVyfHNvY2lhbF9yZXNwb25zaWJpbGl0eXw0NjQxNDV8YXBwbGljYXRpb24vcGRmfHNvY2lhbF9yZXNwb25zaWJpbGl0eS9oOTIvaDMzLzk4MDc2MTM3NTU0MjIucGRmfDJjOGJkZWJhNDU3ZTljOTczNjQ2ZjEyNjAxN2RhOTUwZGNmNTAwYWE0MTNmZDVkZDgyNGM0N2U2Nzk0NDkxYWM</t>
  </si>
  <si>
    <t>https://www.lenovo.com/medias/PCF-Lenovo-ThinkCentre-M83-SFF.pdf?context=bWFzdGVyfHNtYnwxOTAyNTJ8YXBwbGljYXRpb24vcGRmfGhlMS9oM2UvOTQwNzE5NjI2NjUyNi5wZGZ8YTYwNDZkZWQwMThkM2I4ZmNhNjU0NGNmMzFmYmUzNjljN2QwMGJhMGE4MjdiODZkZmM5NmE0OTMzMjUzOGYxNg</t>
  </si>
  <si>
    <t>https://www.lenovo.com/medias/PCF-ThinkCentre-M83-Tiny.pdf?context=bWFzdGVyfHNtYnwxOTY0MzF8YXBwbGljYXRpb24vcGRmfGhlYS9oMzcvOTQwNzE5NjM2NDgzMC5wZGZ8NTM4ZjRjMmM5ODQ1YTJkMjVhMDc2ZDMwMjhlMjJkZTM2ZTNjOWI3NzJjM2MzOTRiNzNiNDZkZDc2MjkxNWMwZA</t>
  </si>
  <si>
    <t>https://www.lenovo.com/medias/PCF-Lenovo-ThinkCentre-M83-Tower.pdf?context=bWFzdGVyfHNtYnwxOTEyNjh8YXBwbGljYXRpb24vcGRmfGhhYi9oMTcvOTQwNzE5NjY5MjUxMC5wZGZ8NTcwYTk5YzVhMWYyMDM0YWI2M2IzOTkzOGU3NjY1ZTc1ODQ1ZjczODUwZmM0ZTE4MzVlM2NiZjdmMGU4ODcxMw</t>
  </si>
  <si>
    <t>https://static.lenovo.com/ww/docs/regulatory/eco-declaration/pcf-thinkcentre-m90-aio.pdf</t>
  </si>
  <si>
    <t>https://static.lenovo.com/ww/docs/regulatory/eco-declaration/pcf-thinkcentre-m90-sff.pdf</t>
  </si>
  <si>
    <t>https://static.lenovo.com/ww/docs/regulatory/eco-declaration/pcf-thinkcentre-m90-tiny.pdf</t>
  </si>
  <si>
    <t>https://static.lenovo.com/ww/docs/regulatory/eco-declaration/pcf-thinkcentre-m90-tower.pdf</t>
  </si>
  <si>
    <t>https://www.lenovo.com/medias/PCF-Thinkcentre-M900-Tower.pdf?context=bWFzdGVyfHNtYnwxMzU3Njd8YXBwbGljYXRpb24vcGRmfGhmMy9oODYvOTQwNzE5ODE2NzA3MC5wZGZ8OGZkZmZjYjEzNTAxMjk0Mjc4NDdmOThmZjRiODU0NDZlOWE1NDgyZDhhYTNkMjQ1YjZkYzQ3ZTk4ZDVhOGU3Yg</t>
  </si>
  <si>
    <t>September 2015</t>
  </si>
  <si>
    <t>https://www.lenovo.com/medias/PCF-Thinkcentre-M900z.pdf?context=bWFzdGVyfHNtYnw4MjE5OHxhcHBsaWNhdGlvbi9wZGZ8aDU4L2gzZC85NDA3MjIzMzY1NjYyLnBkZnw0ZjdlZmZiNTQwOGRkOGUxM2U3NmM5YTg2ZDRkMmMwOWU0ODRlYTYyNTcyZmVhMmYwM2MxMDcyNWVkMDVlZDcz</t>
  </si>
  <si>
    <t>May 2019</t>
  </si>
  <si>
    <t>https://static.lenovo.com/ww/docs/regulatory/eco-declaration/2019/PCF_ThinkCentre_M90n_Nano_IoT.pdf</t>
  </si>
  <si>
    <t>https://static.lenovo.com/ww/docs/regulatory/eco-declaration/2019/PCF_ThinkCentre_M90n_Nano.pdf</t>
  </si>
  <si>
    <t>https://www.lenovo.com/medias/PCF-ThinkCentre-M910-SFF.pdf?context=bWFzdGVyfHJvb3R8NDc3ODE3fGFwcGxpY2F0aW9uL3BkZnxoY2IvaDljLzk0ODYxODE2Mjk5ODIucGRmfDEyYmYxYTkxMGU3YmMyMjIwZDQ1MGFlY2FkODFiODdhN2Q3MzVhMWZiZmRjM2YwMWI3YzQzNGE4N2Q5YmUzMGU</t>
  </si>
  <si>
    <t>https://www.lenovo.com/medias/PCF-ThinkCentre-M910-Tiny.pdf?context=bWFzdGVyfHJvb3R8MTA2NDk3fGFwcGxpY2F0aW9uL3BkZnxoZmUvaGVkLzk0ODY1MDMxMTY4MzAucGRmfDc4MjNiMGIxMzZlYjBmNDRkM2YwN2M0NTFiOTVkYjQ0MWIyMTA0NDNhZmE5Y2I1YmE1M2YwMjY4YzIyNGQ2Yzk</t>
  </si>
  <si>
    <t>https://www.lenovo.com/medias/PCF-ThinkCentre-M910-Tower.pdf?context=bWFzdGVyfHJvb3R8MjMxMzI2fGFwcGxpY2F0aW9uL3BkZnxoN2YvaGMyLzk0ODYxODIyMTk4MDYucGRmfDA0YjFmYTczMzYwNzI0NGE1MzZmOGEyOGQ4ZjI1NTlmMzI0OWQ3MWY4NTAyODA1NTExMDdlZmQ1ZjkwZDdhMzg</t>
  </si>
  <si>
    <t>https://www.lenovo.com/medias/PCF-ThinkCentre-M920-SFF.pdf?context=bWFzdGVyfHNvY2lhbF9yZXNwb25zaWJpbGl0eXwxNjUyOTV8YXBwbGljYXRpb24vcGRmfHNvY2lhbF9yZXNwb25zaWJpbGl0eS9oYzkvaDFjLzk4MDc2MTQ5MDIzMDIucGRmfGY5MzhkMDQ5OGY4ZjFiYTRhNzBmZjljMjgzMWEwZTc5NDA3N2YxYzQ3YWIzYzI0YzhjOThiMDc2MDBlMTIxYTM</t>
  </si>
  <si>
    <t>https://www.lenovo.com/medias/PCF-ThinkCentre-M920-Tiny.pdf?context=bWFzdGVyfHNvY2lhbF9yZXNwb25zaWJpbGl0eXwxMDU5OTJ8YXBwbGljYXRpb24vcGRmfHNvY2lhbF9yZXNwb25zaWJpbGl0eS9oYjMvaDc1Lzk4MDc2MTM5NTIwMzAucGRmfDUzODRlMDQzMzE4NjI3MzJiMDg5OTJkMjAyOWI1Y2MyNGZlNzA4YjZiZGU2MzRhNjg0MTUxMWVlODg2MGM0ZGI</t>
  </si>
  <si>
    <t>https://www.lenovo.com/medias/PCF-ThinkCentre-M920x-Tiny.pdf?context=bWFzdGVyfHNvY2lhbF9yZXNwb25zaWJpbGl0eXw4NjM5M3xhcHBsaWNhdGlvbi9wZGZ8c29jaWFsX3Jlc3BvbnNpYmlsaXR5L2gzYS9oNTQvOTgwNzYxNDMxMjQ3OC5wZGZ8ZjE0MTc3OGVkNDdiNDdlYmFiOTliOThhYjdjMzIyMGFmNDdiODI3MTVjNDc4NzNjNDE2MjcxZGY0YmMxYTEyOA</t>
  </si>
  <si>
    <t>https://www.lenovo.com/medias/PCF-ThinkCentre-M920z-AIO.pdf?context=bWFzdGVyfHNvY2lhbF9yZXNwb25zaWJpbGl0eXw2MzA2MzF8YXBwbGljYXRpb24vcGRmfHNvY2lhbF9yZXNwb25zaWJpbGl0eS9oMWQvaDIwLzk4MDc2MTYzNDQwOTQucGRmfGJjY2NkMDA1NjY4MjI2MTJmMDcwODc2MDQzZDAyM2E0OTdkMzE4MzQ2MzRjNzAxM2QyNjU3YWVhZDE3MzMyMmM</t>
  </si>
  <si>
    <t>https://www.lenovo.com/medias/PCF-ThinkCentre-M93-M93p-SFF.pdf?context=bWFzdGVyfHNtYnwxOTI5NTB8YXBwbGljYXRpb24vcGRmfGg3MC9oNjEvOTQwNzE5Njc5MDgxNC5wZGZ8Y2JhOGRmM2FlM2I3MmY4Y2JiN2VlNjllOWRmYjE2MDkxNjZhNzg2YzNmOTBhOTkzZmJhNDkwMmZlN2JiMjNlYw</t>
  </si>
  <si>
    <t>https://www.lenovo.com/medias/PCF-ThinkCentre-M93-M93p-Tiny.pdf?context=bWFzdGVyfHNtYnwxOTQwMDF8YXBwbGljYXRpb24vcGRmfGg0OC9oYzgvOTQwNzE5Njg4OTExOC5wZGZ8YWNiNGEwY2Y4YWMxZTBmNjZmYWE0MDEzYTQ4YTc5MDU1MTcwMjQ4NDZjZTE1OTkxODUxYjNmNWNjY2U0Nzc3Zg</t>
  </si>
  <si>
    <t>https://www.lenovo.com/medias/PCF-ThinkCentre-M93-M93p-Tower.pdf?context=bWFzdGVyfHNtYnwxOTM2MjR8YXBwbGljYXRpb24vcGRmfGhiMy9oODkvOTQwNzE5NzIxNjc5OC5wZGZ8ZDk1N2M0Y2FiNDQ1ODljYzJjZTJjODY4MzhkZDcxNGZjMDRkNzk3ZmU1Zjg3YzAwOGJkYzIyYzI3NWQ2ZjQyYg</t>
  </si>
  <si>
    <t>https://static.lenovo.com/ww/docs/regulatory/eco-declaration/pcf-thinkcentre-tio-22-4th-touch.pdf</t>
  </si>
  <si>
    <t>https://static.lenovo.com/ww/docs/regulatory/eco-declaration/pcf-thinkcentre-tio-22-4th.pdf</t>
  </si>
  <si>
    <t>https://static.lenovo.com/ww/docs/regulatory/eco-declaration/pcf-thinkcentre-tio-24-4th-touch.pdf</t>
  </si>
  <si>
    <t>https://static.lenovo.com/ww/docs/regulatory/eco-declaration/pcf-thinkcentre-tio-24-4th.pdf</t>
  </si>
  <si>
    <t>https://www.lenovo.com/medias/PCF-Lenovo-ThinkPad-10.pdf?context=bWFzdGVyfHNvY2lhbF9yZXNwb25zaWJpbGl0eXwyNDEwNjV8YXBwbGljYXRpb24vcGRmfHNvY2lhbF9yZXNwb25zaWJpbGl0eS9oMGYvaDgyLzkzNTE4NDg0Mjc1NTAucGRmfGNlMzgwMjM5M2JmODAyNWZjZjQxNzk2MzBmNmNkOTliMjBmNjZmMGIwMGQ1ZmZmYWFlNzRkZTQxZjlmMzk4MDQ</t>
  </si>
  <si>
    <t>https://www.lenovo.com/medias/PCF-ThinkPad-11e-YOGA-11e-3rd-gen.pdf?context=bWFzdGVyfHNvY2lhbF9yZXNwb25zaWJpbGl0eXwzODA0NzR8YXBwbGljYXRpb24vcGRmfHNvY2lhbF9yZXNwb25zaWJpbGl0eS9oYmUvaDA3LzkzNTE4NTY1MjEyNDYucGRmfDNjMzA1OTBjNDg1ODdiMjY4YThlMmQwMDI3NzM1YThkN2IyYWYyMWRhNmVmZTBiODIzNWFkMGJiNmY1MWI1ODc</t>
  </si>
  <si>
    <t>https://www.lenovo.com/medias/PCF-Lenovo-ThinkPad-11e-Yoga-11e-Chromebook.pdf?context=bWFzdGVyfHNvY2lhbF9yZXNwb25zaWJpbGl0eXwzOTMyOTV8YXBwbGljYXRpb24vcGRmfHNvY2lhbF9yZXNwb25zaWJpbGl0eS9oNjgvaGJmLzkzNTE4NTU0NzI2NzAucGRmfDM5YTUyOWMwOTJmY2U4ZjVjZjczYzljMDljZjRjYWNkYmU3MTQ4YTI3YTZhMzE3ZGQ1MGNhOThiY2JhODRmZTc</t>
  </si>
  <si>
    <t>https://www.lenovo.com/medias/PCF-ThinkPad-11e-Yoga-11e-Chromebook-4th.pdf?context=bWFzdGVyfHJvb3R8MTYwNDk2fGFwcGxpY2F0aW9uL3BkZnxoNGMvaGFmLzk0ODYxMDMzNzk5OTgucGRmfGViNTc1ODRmMzI0NWZhZmU1YzFiNjljZTY2ZGVkZDdkY2Y5YWJkNmI1MGQ5YjczZjc5ZGNkMmY5MTdmYjU2Mjk</t>
  </si>
  <si>
    <t>https://static.lenovo.com/ww/docs/regulatory/eco-declaration/pcf-thinkpad-11e-yoga-6th.pdf</t>
  </si>
  <si>
    <t>https://www.lenovo.com/medias/PCF-Lenovo-ThinkPad-11e-Yoga-11e.pdf?context=bWFzdGVyfHNvY2lhbF9yZXNwb25zaWJpbGl0eXwyMzAwMTB8YXBwbGljYXRpb24vcGRmfHNvY2lhbF9yZXNwb25zaWJpbGl0eS9oZTAvaGUxLzkzNTE4NDg1OTEzOTAucGRmfDM2YmI1NzE4MDEzMTUxYzA2NzQxOTBjOGY5MmYyZGE0YTQwNDlmMjRlMWZkYTkyNzJiZDdhN2ZkNTliZjRkOTc</t>
  </si>
  <si>
    <t>https://www.lenovo.com/medias/PCF-ThinkPad-13-S2-2nd-Gen.pdf?context=bWFzdGVyfHNvY2lhbF9yZXNwb25zaWJpbGl0eXwxODA0ODZ8YXBwbGljYXRpb24vcGRmfHNvY2lhbF9yZXNwb25zaWJpbGl0eS9oN2QvaDUxLzk0ODk4MTczMzc4ODYucGRmfGM2ZmQ2NjJkNWM4ZDJmN2FkMzQ4MGEyMmRkODZlZjM3MWEwODc3ZDc1NzYwYzMyYzNkZjdhNTQyMTFiZTVjODc</t>
  </si>
  <si>
    <t>https://www.lenovo.com/medias/PCF-ThinkPad-13.pdf?context=bWFzdGVyfHNvY2lhbF9yZXNwb25zaWJpbGl0eXwzNTEzODl8YXBwbGljYXRpb24vcGRmfHNvY2lhbF9yZXNwb25zaWJpbGl0eS9oYjUvaDRhLzkzNTE4NTczNDA0NDYucGRmfDY4OWYzYWNlZmE4M2MzMmQ0YjcyZTQyNDM0MjA2ZTUwN2IzZDZmOTYyODcwZDI2ZGY5NDFiZWVkYmE3NjZiMzg</t>
  </si>
  <si>
    <t>https://www.lenovo.com/medias/PCF-ThinkPad-25.pdf?context=bWFzdGVyfHJvb3R8MTUxODQwfGFwcGxpY2F0aW9uL3BkZnxoNTEvaGYwLzk1OTc4NDYxMjY2MjIucGRmfDFjNzk3ODZiNGQ0ZjJjMmE5NjgwMWVmNzIxNTBjYmZmNjZhZDM4OGVhOTU1ODU1Y2QwMmE4NDI4YzZjYjVkZjQ</t>
  </si>
  <si>
    <t>https://www.lenovo.com/medias/PCF-Lenovo-ThinkPad-8.pdf?context=bWFzdGVyfHNvY2lhbF9yZXNwb25zaWJpbGl0eXwyMDU1Mzd8YXBwbGljYXRpb24vcGRmfHNvY2lhbF9yZXNwb25zaWJpbGl0eS9oYTEvaDVhLzkzNTE4NDY4ODc0NTQucGRmfGZmZTE2YTFiZWE1MGRlYTc3NWVkZTc2MWFmMWZmZjZiYjJmNGNiNGY2MzBiZDJkNTg1MDU0ZDVmMjVjZTBhNWM</t>
  </si>
  <si>
    <t>https://www.lenovo.com/medias/PCF-ThinkPad-A275.pdf?context=bWFzdGVyfHJvb3R8MTMwNTIyfGFwcGxpY2F0aW9uL3BkZnxoNzQvaGEyLzk1OTc4NDU4MzE3MTAucGRmfDBlYTRhZDE0MDk2MGVhZjdjODk0Y2UzODgxNGY4NmNhNWNiNjc1YmE1MjY1NmVlMTZjZmE5NjQ2OTgwYjU1NGU</t>
  </si>
  <si>
    <t>https://www.lenovo.com/medias/PCF-ThinkPad-A285.pdf?context=bWFzdGVyfHNvY2lhbF9yZXNwb25zaWJpbGl0eXwzNjM1NzN8YXBwbGljYXRpb24vcGRmfHNvY2lhbF9yZXNwb25zaWJpbGl0eS9oY2UvaDQ4Lzk4MDYxNjYxOTYyNTQucGRmfDAwODMxNzY4Zjk3YTZhMjc0NmEwY2NkYzFiOGEyZDg1ZTU1Y2E5YjJiN2RiNjJhNmNjMjg2YWI4ZGZkN2UwN2M</t>
  </si>
  <si>
    <t>https://www.lenovo.com/medias/PCF-ThinkPad-A475.pdf?context=bWFzdGVyfHJvb3R8MTgwOTQxfGFwcGxpY2F0aW9uL3BkZnxoYzAvaGU2Lzk1OTc4NDU3MzM0MDYucGRmfDRjOTYyNjQ4NzEzZTI0Y2I5ZWViYzhkNDUzNTczNzFiNWVmZGJhZTNmYjIxZWMwZWM3ZjQ0MTkxNDBjOGU1NjA</t>
  </si>
  <si>
    <t>https://www.lenovo.com/medias/PCF-ThinkPad-A485.pdf?context=bWFzdGVyfHNvY2lhbF9yZXNwb25zaWJpbGl0eXw0MzI5MjV8YXBwbGljYXRpb24vcGRmfHNvY2lhbF9yZXNwb25zaWJpbGl0eS9oNGEvaGM3Lzk4MDYxNjYzOTI4NjIucGRmfGQ1ZGRmOTU0YTYwNGJkMThhNTE5ZDc0ODgyZTgxZTIzMmMyNDc2OWZjZTY1YjEyYTBlYzhhOGI4YTBhMzk3ZGI</t>
  </si>
  <si>
    <t>https://static.lenovo.com/ww/docs/regulatory/PCF-ThinkPad-E14_R14_S3-Gen-2.pdf</t>
  </si>
  <si>
    <t>https://static.lenovo.com/ww/docs/regulatory/pcf-thinkpad-e15.pdf</t>
  </si>
  <si>
    <t>https://www.lenovo.com/medias/PCF-ThinkPad-Edge-E450.pdf?context=bWFzdGVyfHNvY2lhbF9yZXNwb25zaWJpbGl0eXwyMDM3ODB8YXBwbGljYXRpb24vcGRmfHNvY2lhbF9yZXNwb25zaWJpbGl0eS9oMjYvaGQzLzkzNTE4NjYwODk1MDIucGRmfGEyZWNkNTQ0NTkwMzRhYmViNGQ5MjEwNjMzNGQ4ZDdmY2Y1NTAyMGQ0MDdjMGU2YjA0YWE0NjMyZWYxOGU1Y2Y</t>
  </si>
  <si>
    <t>https://www.lenovo.com/medias/PCF-ThinkPad-Edge-E455.pdf?context=bWFzdGVyfHNvY2lhbF9yZXNwb25zaWJpbGl0eXwyMDkyMzd8YXBwbGljYXRpb24vcGRmfHNvY2lhbF9yZXNwb25zaWJpbGl0eS9oNWQvaDQwLzkzNTE4NjcyNjkxNTAucGRmfGFhMzBmNDUzYjA1NDdmODY1ODU4MjE1NWQ0OTM0YzVhNjRhMGUyNTNlZDgxOTJmNWQzZjgzOGFhMzJkNDYzYTM</t>
  </si>
  <si>
    <t>https://www.lenovo.com/medias/PCF-ThinkPad-E460.pdf?context=bWFzdGVyfHNvY2lhbF9yZXNwb25zaWJpbGl0eXw0MzEwMDF8YXBwbGljYXRpb24vcGRmfHNvY2lhbF9yZXNwb25zaWJpbGl0eS9oZGEvaGIxLzkzNTE4Njc0NjU3NTgucGRmfGI4MjFlOWY3NWY1ZWJlOGY1ZjlhMDQxNDMwMzM5ZjQyMjQ2OGFiMjQ3YzYxMjkyNzg4MGFkYTUyZGE3MGNjOTY</t>
  </si>
  <si>
    <t>https://www.lenovo.com/medias/PCF-ThinkPad-E465.pdf?context=bWFzdGVyfHNvY2lhbF9yZXNwb25zaWJpbGl0eXwzMzgwNTF8YXBwbGljYXRpb24vcGRmfHNvY2lhbF9yZXNwb25zaWJpbGl0eS9oZmEvaDY5LzkzNTE4NjgxNTM4ODYucGRmfDJiMWM2ZWNkNjkxYzBhZThlZjVkZGVhOTRmZmY5MjkyMGVkY2E1ZmUxOGRlZmIxNDk3YTU3ZTE4MDMzMDM1MjU</t>
  </si>
  <si>
    <t>https://www.lenovo.com/medias/PCF-ThinkPad-Edge-E550.pdf?context=bWFzdGVyfHNvY2lhbF9yZXNwb25zaWJpbGl0eXwyNDk2NDR8YXBwbGljYXRpb24vcGRmfHNvY2lhbF9yZXNwb25zaWJpbGl0eS9oYmYvaDE0LzkzNTE4Njk2NjEyMTQucGRmfGFhYzhjYWMxMmRjMzliYzc0ZjBhZTJkYjllNGU5NDczOWQzYmVkOWIyNjQzYmRhM2I4YTJhZTFlOGJhODlmNTY</t>
  </si>
  <si>
    <t>https://www.lenovo.com/medias/PCF-ThinkPad-E560.pdf?context=bWFzdGVyfHNvY2lhbF9yZXNwb25zaWJpbGl0eXw0NjA0ODZ8YXBwbGljYXRpb24vcGRmfHNvY2lhbF9yZXNwb25zaWJpbGl0eS9oZjIvaDYzLzkzNTE4Njk5ODg4OTQucGRmfGFiOTIwN2RiYzlhZDdkNjgyNWE1OWE4ODE3NWJlY2Y2MmJiZjE0NGQ5MjIyMDhlMjIzNWUxZmU1YWU1MDc2NDI</t>
  </si>
  <si>
    <t>https://www.lenovo.com/medias/PCF-ThinkPad-E560p-ThinkPad-S5.pdf?context=bWFzdGVyfHNvY2lhbF9yZXNwb25zaWJpbGl0eXw1ODIyNTR8YXBwbGljYXRpb24vcGRmfHNvY2lhbF9yZXNwb25zaWJpbGl0eS9oMTYvaGNkLzkzNTE4NzA2MTE0ODYucGRmfGNjZjExZTA0N2EzOGYyNzAwMGU1NzRjNDc3YjY0NjQyOGVhMzUwNWJmYmY4NDI5MWI5ZjQ1MWE3OWI5M2FlNDQ</t>
  </si>
  <si>
    <t>https://www.lenovo.com/medias/PCF-ThinkPad-E565.pdf?context=bWFzdGVyfHNvY2lhbF9yZXNwb25zaWJpbGl0eXw0NjA0MDJ8YXBwbGljYXRpb24vcGRmfHNvY2lhbF9yZXNwb25zaWJpbGl0eS9oZTAvaDAyLzkzNTIxMzMzNzgwNzgucGRmfDUyZTE0MTFkMjEwMmVlNTZiNWZiMGMxZWY1MDgxZWMwODJiNWE2YzQ3ZjgwN2Q1MjkzMWRmOTBiOTUwZWM3MjQ</t>
  </si>
  <si>
    <t>https://static.lenovo.com/ww/docs/regulatory/PCF_ThinkPad-E575.pdf</t>
  </si>
  <si>
    <t>https://www.lenovo.com/medias/PCF-Lenovo-ThinkPad-Edge-E145.pdf?context=bWFzdGVyfHNvY2lhbF9yZXNwb25zaWJpbGl0eXwxOTgzODN8YXBwbGljYXRpb24vcGRmfHNvY2lhbF9yZXNwb25zaWJpbGl0eS9oYTUvaDgxLzkzNTE4NjM5NTk1ODIucGRmfDMzNzJjMTI1M2YyZDg3MWM0Njk2YjczMjQ4NGNmMWU2OGIzN2JjYjA2NjhiOTMyNzM4NTMyMjNiYWYxMWQ0Njc</t>
  </si>
  <si>
    <t>https://www.lenovo.com/medias/PCF-ThinkPad-Edge-E431.pdf?context=bWFzdGVyfHNvY2lhbF9yZXNwb25zaWJpbGl0eXwxOTI4NTZ8YXBwbGljYXRpb24vcGRmfHNvY2lhbF9yZXNwb25zaWJpbGl0eS9oZGEvaGUxLzkzNTE4NjQ2NDc3MTAucGRmfGExZDU1MDFlNGE2M2FhYjBhMGQyY2NmNmEyZjQzODUyZWMzMjM3MzQzYzNlYjBkNGMzMWRiMjZhOWNjY2EyZjY</t>
  </si>
  <si>
    <t>https://www.lenovo.com/medias/PCF-Lenovo-ThinkPad-Edge-E440.pdf?context=bWFzdGVyfHNvY2lhbF9yZXNwb25zaWJpbGl0eXwyMDIwNzR8YXBwbGljYXRpb24vcGRmfHNvY2lhbF9yZXNwb25zaWJpbGl0eS9oOTkvaDBiLzkzNTE4NjUxNzE5OTgucGRmfDg1ODQwNGQxNjU1ZmY3NTA4Yjc0NWEwMzk2MWVjNmIxZGIxYjVlOTkxODRjYzIwMDFkNzE3NThjOGJjMmIzZDI</t>
  </si>
  <si>
    <t>https://www.lenovo.com/medias/PCF-ThinkPad-Edge-E445.pdf?context=bWFzdGVyfHNvY2lhbF9yZXNwb25zaWJpbGl0eXwxOTU3NTF8YXBwbGljYXRpb24vcGRmfHNvY2lhbF9yZXNwb25zaWJpbGl0eS9oZGUvaDUyLzkzNTE4NjU5OTExOTgucGRmfGY0YTkxM2I3MmI0NmFjODFlZjRmNzQ3OTdkZDdjN2M2NjQxMDFlNTNjYWJmYjI3N2JmYmM1ODI1ZGNmNGFmNzc</t>
  </si>
  <si>
    <t>https://www.lenovo.com/medias/PCF-ThinkPad-Edge-E531.pdf?context=bWFzdGVyfHNvY2lhbF9yZXNwb25zaWJpbGl0eXwxOTIyMjd8YXBwbGljYXRpb24vcGRmfHNvY2lhbF9yZXNwb25zaWJpbGl0eS9oMmQvaGM4LzkzNTE4Njg1Nzk4NzAucGRmfDNhMzEwZWMzYzFiYTBiOTM4N2FjZTQ5M2NkN2ViMmFiZTkwNDkyYTk2ZTE5ZWY4Mjk4ZjM5OWU3M2ZhYWQwZGQ</t>
  </si>
  <si>
    <t>https://www.lenovo.com/medias/PCF-Lenovo-ThinkPad-Edge-E540.pdf?context=bWFzdGVyfHNvY2lhbF9yZXNwb25zaWJpbGl0eXwyMDY3NTh8YXBwbGljYXRpb24vcGRmfHNvY2lhbF9yZXNwb25zaWJpbGl0eS9oODAvaDRlLzkzNTE4NjkwNzEzOTAucGRmfDNiNDcwM2E3NzYxNTBkZGM3NTM3MDk3ZjgyOTk3NmYxOGMxMWVhNjJkMDA5MGRhZTlkYWI2ZDE4MmI0MmNjNTk</t>
  </si>
  <si>
    <t>https://www.lenovo.com/medias/PCF-ThinkPad-Edge-E545.pdf?context=bWFzdGVyfHNvY2lhbF9yZXNwb25zaWJpbGl0eXwxOTY4NzZ8YXBwbGljYXRpb24vcGRmfHNvY2lhbF9yZXNwb25zaWJpbGl0eS9oZGIvaDZjLzkzNTE4NjkzOTkwNzAucGRmfGE3NGQ5NDNlYzVlN2NlYjk1MjlmOTM2ZDk1OTBjY2QyZmMyZDMyOTUxM2QxZDk2YTViODEzYWRmZWRhYjg2MzI</t>
  </si>
  <si>
    <t>https://www.lenovo.com/medias/PCF-ThinkPad-Helix.pdf?context=bWFzdGVyfHNvY2lhbF9yZXNwb25zaWJpbGl0eXwxOTk2ODZ8YXBwbGljYXRpb24vcGRmfHNvY2lhbF9yZXNwb25zaWJpbGl0eS9oMDYvaDcxLzkzNTIxMzM2MDc0NTQucGRmfDg5ODYzOTI1NmZmMTMzOThjN2Q0NDJmYzRmZGQ2ZmIzMGJiYzdkZDBiMGE4NTYwOTUwZmVkNDA4MTA4N2FmMzk</t>
  </si>
  <si>
    <t>https://static.lenovo.com/ww/docs/regulatory/PCF-ThinkPad-L13_S2-5th-Gen_L13-Yoga_S2-Yoga-5th-Gen.pdf</t>
  </si>
  <si>
    <t>https://www.lenovo.com/medias/PCF-ThinkPad-L440.pdf?context=bWFzdGVyfHNvY2lhbF9yZXNwb25zaWJpbGl0eXwyMDI2NzV8YXBwbGljYXRpb24vcGRmfHNvY2lhbF9yZXNwb25zaWJpbGl0eS9oZmEvaDcxLzkzMzQwNDQ3NTM5NTAucGRmfDZiM2Y0NmNhNjhhZTU0MDY5MDY4ZjNkMjQxYmY5NDMwZWFmODNjZGFlMTFhOGY3M2EyZDVlMzUxNmE3YjhlYTg</t>
  </si>
  <si>
    <t>https://www.lenovo.com/medias/PCF-ThinkPad-L450.pdf?context=bWFzdGVyfHNvY2lhbF9yZXNwb25zaWJpbGl0eXwyMTU3MzN8YXBwbGljYXRpb24vcGRmfHNvY2lhbF9yZXNwb25zaWJpbGl0eS9oZDYvaDVkLzkzNTIxMzUzNzY5MjYucGRmfDg0MmMzZTM5YWZjMjA4ZjZjY2I3NWFiZDUxNDE2MjU3MDhlMGZiN2MwNjA4MmNkZDMxZDgwZmY4ZjcwZTJkMDM</t>
  </si>
  <si>
    <t>https://www.lenovo.com/medias/PCF-ThinkPad-L470.pdf?context=bWFzdGVyfEVDTy1QQ0YtTk9URUJPT0t8MTQyNTIxfGFwcGxpY2F0aW9uL3BkZnxFQ08tUENGLU5PVEVCT09LL2g2ZC9oODgvOTQ1MjU2OTk4NTA1NC5wZGZ8OGU5NjI4YzdhMDVlYWE0YzRkOTFmYTg5MzA1NTBjZmE5NWRjNTBkMDM0OTFmMzlkNWYyYzBhNTY2YzVmYzc5ZQ</t>
  </si>
  <si>
    <t>https://www.lenovo.com/medias/PCF-Lenovo-ThinkPad-L560.pdf?context=bWFzdGVyfHNvY2lhbF9yZXNwb25zaWJpbGl0eXw2MTAwMTh8YXBwbGljYXRpb24vcGRmfHNvY2lhbF9yZXNwb25zaWJpbGl0eS9oYjQvaDFiLzkzNTIxMzU1NzM1MzQucGRmfGRlNzk3ZDRlY2Y4MzZhZWFlOWQ1Mzc5YTNiOWViODgwNjhlZTg4MjkxNTUyNzU5MWQ5YWFhZTNjMjdjZDY3MzU</t>
  </si>
  <si>
    <t>https://static.lenovo.com/ww/docs/regulatory/eco-declaration/PCF_ThinkPad_P1_X1_Extreme.pdf</t>
  </si>
  <si>
    <t>https://www.lenovo.com/medias/PCF-ThinkPad-P51.pdf?context=bWFzdGVyfHJvb3R8NDI4MzU3fGFwcGxpY2F0aW9uL3BkZnxoNzEvaDhiLzk0ODYxMDg1OTAxMTAucGRmfDE0MDk4YTIyNjVjNTVmNmM0NzEyN2I1MGU3NjQ1MThjZWNiYWE0NzQ2MzA1MDgwNWZjMDRjY2FlNWYwNjM4MjI</t>
  </si>
  <si>
    <t>https://www.lenovo.com/medias/PCF-ThinkPad-P52.pdf?context=bWFzdGVyfHNvY2lhbF9yZXNwb25zaWJpbGl0eXwzMDYwMTh8YXBwbGljYXRpb24vcGRmfHNvY2lhbF9yZXNwb25zaWJpbGl0eS9oYzQvaGZiLzk4MDYzNjQ1NDA5NTgucGRmfDFlYzQxYzA2YzhlOTM0NWM2ZTNiMTFiZGRhZWMzNzdhOWM0NjNjNzE0OGFjZDkyNGYwN2E0ZTFhNTVmN2FjZGI</t>
  </si>
  <si>
    <t>https://www.lenovo.com/medias/PCF-ThinkPad-P71.pdf?context=bWFzdGVyfHJvb3R8NjIzOTI1fGFwcGxpY2F0aW9uL3BkZnxoNDQvaGQ2Lzk0ODYxMDk1NDAzODIucGRmfDhiOWIwNmRiODdkODZjYTczNGQyMTA0YmQ4MGZhY2RmNWViYTJmM2I5YmE3MzNhYzVmYzBhNGVlODU4YzM5NDM</t>
  </si>
  <si>
    <t>https://static.lenovo.com/ww/docs/regulatory/eco-declaration/PCF_ThinkPad_P72.pdf</t>
  </si>
  <si>
    <t>https://www.lenovo.com/medias/PCF-Lenovo-ThinkPad-S1-Yoga.pdf?context=bWFzdGVyfHNvY2lhbF9yZXNwb25zaWJpbGl0eXwyMzY4NzZ8YXBwbGljYXRpb24vcGRmfHNvY2lhbF9yZXNwb25zaWJpbGl0eS9oZDEvaGE1LzkzNTIxMzYxMzA1OTAucGRmfDk1ZTdiMTE4MWY1ZjVhMDE3MDlhNTBhOTUzMDFmNDRjNjVlNWU1ODljNWJiNTVjYjc0ZWU0YTk5ZTYyMDkzZTE</t>
  </si>
  <si>
    <t>https://www.lenovo.com/medias/PCF-Lenovo-ThinkPad-S3-Yoga-14.pdf?context=bWFzdGVyfHNvY2lhbF9yZXNwb25zaWJpbGl0eXwyMTAzODJ8YXBwbGljYXRpb24vcGRmfHNvY2lhbF9yZXNwb25zaWJpbGl0eS9oYjIvaGQ4LzkzNTIxMzY0MjU1MDIucGRmfDY3NWFjZDYyYmQyYjZmOTk0ZDA5OWJmN2MwMDA4ZDk3ZmZkOWRmYTUxZTQxZmRlOWIxZjA4NDNkMWFhNmY0N2I</t>
  </si>
  <si>
    <t>https://www.lenovo.com/medias/PCF-ThinkPad-S431-S3-S431.pdf?context=bWFzdGVyfHNvY2lhbF9yZXNwb25zaWJpbGl0eXwyMTM4MjR8YXBwbGljYXRpb24vcGRmfHNvY2lhbF9yZXNwb25zaWJpbGl0eS9oNmQvaDUzLzkzNTIxMzc4MzQ1MjYucGRmfGU1NDI1MDg1ZGYzMGNmYjFhOGRlZGU2OWQwYWI2YTBhMTA1M2RhNjE0YTFkOTMzYTA5ZWRiMjI4ZTY1N2RkMDc</t>
  </si>
  <si>
    <t>https://www.lenovo.com/medias/PCF-Lenovo-ThinkPad-S440-S3-S440.pdf?context=bWFzdGVyfHNvY2lhbF9yZXNwb25zaWJpbGl0eXwyMjQ3Mzd8YXBwbGljYXRpb24vcGRmfHNvY2lhbF9yZXNwb25zaWJpbGl0eS9oYjMvaDU3LzkzNTIxMzc5OTgzNjYucGRmfDMwYWY0YWJhN2E4M2U1YjM2OTAzNmVjOTlkNzg4NzVkZWMzMTg2NjgyMjEzMmJkYzkxZjk0YjgxNjE1MzFjNDU</t>
  </si>
  <si>
    <t>https://www.lenovo.com/medias/PCF-Lenovo-ThinkPad-T440.pdf?context=bWFzdGVyfHNvY2lhbF9yZXNwb25zaWJpbGl0eXwyMDg0MjV8YXBwbGljYXRpb24vcGRmfHNvY2lhbF9yZXNwb25zaWJpbGl0eS9oZGIvaDgwLzkzNTIxNDA5ODAyNTQucGRmfDMwNDNjYTNiN2QwZjc5YjMwNmIwNzZjNmYwMzM3NjZmZDE0ZGY5NGE0ZGFlNGM4MzUyN2I0Mjk2ZDI3OWVlOTI</t>
  </si>
  <si>
    <t>https://www.lenovo.com/medias/PCF-Lenovo-ThinkPad-T440s.pdf?context=bWFzdGVyfHNvY2lhbF9yZXNwb25zaWJpbGl0eXwyNDI3MzZ8YXBwbGljYXRpb24vcGRmfHNvY2lhbF9yZXNwb25zaWJpbGl0eS9oYmEvaDA0LzkzNTIxNDM1MzYxNTgucGRmfDk0MmY0N2M5Y2ZiY2U5MDBmOTZkNWZlN2U3OTRjZWQ2MjgzNjc5YmYzNzcwYzViMWQzYTcxNjQwODVmN2EwM2E</t>
  </si>
  <si>
    <t>https://www.lenovo.com/medias/PCF-ThinkPad-T450s.pdf?context=bWFzdGVyfHNvY2lhbF9yZXNwb25zaWJpbGl0eXwyMzQ0NzZ8YXBwbGljYXRpb24vcGRmfHNvY2lhbF9yZXNwb25zaWJpbGl0eS9oMzIvaGI0LzkzNTIxNDM4MzEwNzAucGRmfGVlMmI2NWQzOTBiMTQwNDMzYmI0NDUwYWMxYTdkNjdlYzY4ZTQzYmRkZmQ4ZTMxMTU4NDJlYjM4YjQ1MjFmZGY</t>
  </si>
  <si>
    <t>https://www.lenovo.com/medias/PCF-ThinkPad-T460.pdf?context=bWFzdGVyfHNvY2lhbF9yZXNwb25zaWJpbGl0eXwzMDUxNjh8YXBwbGljYXRpb24vcGRmfHNvY2lhbF9yZXNwb25zaWJpbGl0eS9oM2YvaDM4LzkzNTIxNDM5MjkzNzQucGRmfDA1ZGNjYWQ2NmU0MjZiNzM3NGE1NmFjYTkyYTU2YzU1YmIxYTEyYzdmMTM2ODE4YjcwOTVmNDU5NGQ4YmE0OTU</t>
  </si>
  <si>
    <t>https://www.lenovo.com/medias/PCF-ThinkPad-T460s.pdf?context=bWFzdGVyfHNvY2lhbF9yZXNwb25zaWJpbGl0eXw1NjgwMjZ8YXBwbGljYXRpb24vcGRmfHNvY2lhbF9yZXNwb25zaWJpbGl0eS9oNzAvaGRmLzkzNTIxNDQyMjQyODYucGRmfDc1NWJiZDkxMTUxOThlZGQ1NzQyOGQxOTk4NzZjY2VkN2E3MmY3ZTViNWVmOWZkMTNkNTQzMjJlNWY0NjY0NTc</t>
  </si>
  <si>
    <t>https://www.lenovo.com/medias/PCF-ThinkPad-T470.pdf?context=bWFzdGVyfEVDTy1QQ0YtTk9URUJPT0t8MTg0NDI1fGFwcGxpY2F0aW9uL3BkZnxFQ08tUENGLU5PVEVCT09LL2gxOC9oMWEvOTQ1MjU3MDE4MTY2Mi5wZGZ8MWM5OWEwNTc5ZTQ0YjFhN2Y1NDliNDMzY2YzYzZiYzMwM2NlNjc2ZDg2NTVkOGVjNzVlNjdjMTRiYTgxODc5Nw</t>
  </si>
  <si>
    <t>https://www.lenovo.com/medias/PCF-ThinkPad-T470p.pdf?context=bWFzdGVyfEVDTy1QQ0YtTk9URUJPT0t8NDI0NTYwfGFwcGxpY2F0aW9uL3BkZnxFQ08tUENGLU5PVEVCT09LL2gwOS9oNGUvOTQ1MjU3MDUwOTM0Mi5wZGZ8YmNlMzVmMGQzYTY1NmJhYTFjYTI4ZmE4ODRhNTU5MWJkM2QzMWM1MDZhYTNiYWMxNjQyMWQyZjVlOTIyYWMyMg</t>
  </si>
  <si>
    <t>https://www.lenovo.com/medias/PCF-ThinkPad-T470s.pdf?context=bWFzdGVyfHJvb3R8MzI5NzQyfGFwcGxpY2F0aW9uL3BkZnxoYmEvaDczLzk0ODYxMTExMTMyNDYucGRmfDk5ZGUyYzAyYjIzYWY4MDgzZWZmOTRjZjIwMmMyNWMxZTU2ZTVkOWEwOGJkM2M1NzE3Y2MzZTk2MTViMDU4Mjg</t>
  </si>
  <si>
    <t>https://static.lenovo.com/ww/docs/regulatory/PCF_ThinkPad_T490.pdf</t>
  </si>
  <si>
    <t>https://static.lenovo.com/ww/docs/regulatory/eco-declaration/pcf-thinkpad-t490_thinkpad-p43s.pdf</t>
  </si>
  <si>
    <t>https://static.lenovo.com/ww/docs/regulatory/PCF_ThinkPad_T490s.pdf</t>
  </si>
  <si>
    <t>https://static.lenovo.com/ww/docs/regulatory/eco-declaration/2019/PCF_ThinkPad_T495.pdf</t>
  </si>
  <si>
    <t>https://static.lenovo.com/ww/docs/regulatory/eco-declaration/2019/PCF_ThinkPad_T495s.pdf</t>
  </si>
  <si>
    <t>https://www.lenovo.com/medias/PCF-Lenovo-ThinkPad-T540p.pdf?context=bWFzdGVyfHNvY2lhbF9yZXNwb25zaWJpbGl0eXwyMjYyMTJ8YXBwbGljYXRpb24vcGRmfHNvY2lhbF9yZXNwb25zaWJpbGl0eS9oMjgvaGRkLzkzNTIxNDU1Njc3NzQucGRmfGExMmQ0YTM4NzA0NTJkNDRmZTdkOTliNjhkNjFkMWNjMjNlMTJiZTgwZDcyNzUzNmFlMTBmYzc3NWFkNmE2MjA</t>
  </si>
  <si>
    <t>https://www.lenovo.com/medias/PCF-ThinkPad-T550.pdf?context=bWFzdGVyfHNvY2lhbF9yZXNwb25zaWJpbGl0eXwyNTgwOTh8YXBwbGljYXRpb24vcGRmfHNvY2lhbF9yZXNwb25zaWJpbGl0eS9oODEvaDk5LzkzNTIxNDU4Mjk5MTgucGRmfDkxNmNiNDRkZjFkYWJkMjgyZDgyMjA3NDc1NGViMTgwOTUzZDcyNTc0MmQzZDQ1MmE2NjQ0YzA3N2MzNDFjNzI</t>
  </si>
  <si>
    <t>https://www.lenovo.com/medias/PCF-ThinkPad-T560-P50s.pdf?context=bWFzdGVyfHNvY2lhbF9yZXNwb25zaWJpbGl0eXw0NTMzOTd8YXBwbGljYXRpb24vcGRmfHNvY2lhbF9yZXNwb25zaWJpbGl0eS9oYmEvaGVlLzkzNTIxNDc1OTkzOTAucGRmfDI4MGYzYzQ3OGRhYmNkNzE3OTUxOWZmMGFhNGQyMzk5ZDZkYTBjMDliZTk1ZTQ1NDcyNTRkODQwMDk2NzQ0ZDk</t>
  </si>
  <si>
    <t>https://static.lenovo.com/ww/docs/regulatory/PCF_ThinkPad_T590.pdf</t>
  </si>
  <si>
    <t>https://www.lenovo.com/medias/PCF-Lenovo-ThinkPad-W540.pdf?context=bWFzdGVyfHNvY2lhbF9yZXNwb25zaWJpbGl0eXwyNTEyMTF8YXBwbGljYXRpb24vcGRmfHNvY2lhbF9yZXNwb25zaWJpbGl0eS9oOGUvaDE2LzkzNTIxNDc3NjMyMzAucGRmfDdlYjYyNWQzNTc0MWU4YjZmOGE0MDRhYWRlZjg0NzBkMWYyZjcxODNjNmM4MDYzZWE2MjBkMGJlMmE1MjhmY2Q</t>
  </si>
  <si>
    <t>https://www.lenovo.com/medias/PCF-ThinkPad-X1-Carbon-5th.pdf?context=bWFzdGVyfHJvb3R8ODQyMTc0fGFwcGxpY2F0aW9uL3BkZnxoMzcvaDFhLzk0ODYxMTk5Mjc4MzgucGRmfDI3MWFkNWVhNmIzYjIyNGVmMTMxOTI3ZWEzOTUwZGY4NTVmYWE0ZjUyMWY4NzkyOTEzMmRkMTgyZGViYTZjOTY</t>
  </si>
  <si>
    <t>https://www.lenovo.com/medias/PCF-ThinkPad-X1-Carbon-3rd.pdf?context=bWFzdGVyfHNvY2lhbF9yZXNwb25zaWJpbGl0eXwyMTMwMzJ8YXBwbGljYXRpb24vcGRmfHNvY2lhbF9yZXNwb25zaWJpbGl0eS9oMGEvaGZkLzkzNTIxNDg0NTEzNTgucGRmfDkwY2Q5YzM2YTFmMTgzY2FkNDBkNjE5MGE0YTgzYWJkYTdjOWQyYzUxNDc1NjhjZTI2MWZkZTIyYWE0ZmVkZTU</t>
  </si>
  <si>
    <t>https://www.lenovo.com/medias/PCF-ThinkPad-X1-Yoga-2nd.pdf?context=bWFzdGVyfHJvb3R8NzcyMzQzfGFwcGxpY2F0aW9uL3BkZnxoYTAvaGE2Lzk0ODYxNTQ0MzI1NDIucGRmfGZmMDQ0YmE3NDExMWFlMTdmNTQ4NjMzNmNlM2U4NmU1YWNlNDRhMTg1MTBkMzkzZWI4NDQwZDc1MTY0ZDE2ZTk</t>
  </si>
  <si>
    <t>https://www.lenovo.com/medias/PCF-ThinkPad-X1-Yoga.pdf?context=bWFzdGVyfHNvY2lhbF9yZXNwb25zaWJpbGl0eXwyMjE3NDh8YXBwbGljYXRpb24vcGRmfHNvY2lhbF9yZXNwb25zaWJpbGl0eS9oZjMvaGY0LzkzNTIxNDkwNzM5NTAucGRmfDczNDA5NDY3MTU4Y2Y3NzRiMjliZGRlNTEyNGIzODZiOGRiYmQ1OWMwNzk5YjFjYWFjYTkyNTk2ODI0OTM5ZjY</t>
  </si>
  <si>
    <t>https://www.lenovo.com/medias/PCF-Lenovo-ThinkPad-X240.pdf?context=bWFzdGVyfHNvY2lhbF9yZXNwb25zaWJpbGl0eXwyMzQ4MDl8YXBwbGljYXRpb24vcGRmfHNvY2lhbF9yZXNwb25zaWJpbGl0eS9oMzEvaGE4LzkzNTIxNDk3NjIwNzgucGRmfGYyNzBkNzI0NjVlNWVlNGIxMjU2YmExNDVmOGJjMjcwZWM0NmFhMDBiOGNkODAzZDVjNDg5ZWU2ZDJkZjE4ZWM</t>
  </si>
  <si>
    <t>https://www.lenovo.com/medias/PCF-Lenovo-ThinkPad-X240s.pdf?context=bWFzdGVyfHNvY2lhbF9yZXNwb25zaWJpbGl0eXwyMzk2MTB8YXBwbGljYXRpb24vcGRmfHNvY2lhbF9yZXNwb25zaWJpbGl0eS9oZDkvaDBhLzkzNTIxNDk1OTgyMzgucGRmfGY1YWRhNzAwOWYyNzQ1MjU2ZmMzMjg3Y2VkZjQ0NTJhYTQxNDgwNDVjZmEyMjIwYTk0ZjI0ODU2NjMxYmIxYzA</t>
  </si>
  <si>
    <t>https://www.lenovo.com/medias/PCF-ThinkPad-X250.pdf?context=bWFzdGVyfHNvY2lhbF9yZXNwb25zaWJpbGl0eXwyMDkxODB8YXBwbGljYXRpb24vcGRmfHNvY2lhbF9yZXNwb25zaWJpbGl0eS9oNjQvaDA4LzkzNTIxNTAxODgwNjIucGRmfGFlMDY2ZDExNDYxYTYyMmYzNTg2NjAzNTg5NmJlMWEyZGRlNjBhMGU4NDZjMTdkNjRiMThkMDE3Mjk4OThjNDU</t>
  </si>
  <si>
    <t>https://www.lenovo.com/medias/PCF-ThinkPad-X260.pdf?context=bWFzdGVyfHNvY2lhbF9yZXNwb25zaWJpbGl0eXwyODkxOTd8YXBwbGljYXRpb24vcGRmfHNvY2lhbF9yZXNwb25zaWJpbGl0eS9oNjkvaGM4LzkzNTIxNTA3Nzc4ODYucGRmfGRkMjBjMzJkMTg3Y2VkZDMxYjdmYWRkYjMxYzU3YzIwMmU1OGYxNWY0MzU4NWVmZDc1MTBiZGY1Mzc4ODczNGQ</t>
  </si>
  <si>
    <t>https://www.lenovo.com/medias/PCF-ThinkPad-X270.pdf?context=bWFzdGVyfEVDTy1QQ0YtTk9URUJPT0t8MTUxNzY3fGFwcGxpY2F0aW9uL3BkZnxFQ08tUENGLU5PVEVCT09LL2g4Yi9oMDAvOTQ1MjU3MjgwMzEwMi5wZGZ8MDcxZjUxYjAwNGIxYzllNDQ5NGYyODM1YzExMTM0YjExODI1YzBjNDM3YmY4MGNkOWZiOTJkNjNiNDQzMDIwYw</t>
  </si>
  <si>
    <t>https://static.lenovo.com/ww/docs/regulatory/eco-declaration/pcf-thinkpad-x390-update.pdf</t>
  </si>
  <si>
    <t>https://static.lenovo.com/ww/docs/regulatory/eco-declaration/pcf-thinksmart-hub-500.pdf</t>
  </si>
  <si>
    <t>October 2018</t>
  </si>
  <si>
    <t>https://static.lenovo.com/ww/docs/regulatory/eco-declaration/pcf-thinksmart-hub-700.pdf</t>
  </si>
  <si>
    <t>https://static.lenovo.com/ww/docs/regulatory/eco-declaration/pcf-thinksystem-se350.pdf</t>
  </si>
  <si>
    <t>https://static.lenovo.com/ww/docs/regulatory/eco-declaration/pcf-thinksystem-sr250.pdf</t>
  </si>
  <si>
    <t>https://static.lenovo.com/ww/docs/regulatory/pcf-thinksystem-sr635.pdf</t>
  </si>
  <si>
    <t>https://static.lenovo.com/ww/docs/regulatory/eco-declaration/pcf-thinksystem-sr645.pdf</t>
  </si>
  <si>
    <t>https://static.lenovo.com/ww/docs/regulatory/pcf-thinksystem-sr655.pdf</t>
  </si>
  <si>
    <t>https://static.lenovo.com/ww/docs/regulatory/eco-declaration/pcf-thinksystem-sr665.pdf</t>
  </si>
  <si>
    <t>https://static.lenovo.com/ww/docs/regulatory/eco-declaration/pcf-thinksystem-sr850p.pdf</t>
  </si>
  <si>
    <t>https://static.lenovo.com/ww/docs/regulatory/eco-declaration/pcf-thinkvision-e22-20_t22s-20.pdf</t>
  </si>
  <si>
    <t>https://static.lenovo.com/ww/docs/regulatory/eco-declaration/pcf-thinkvision-e24-20_t24s-20.pdf</t>
  </si>
  <si>
    <t>https://www.lenovo.com/medias/PCF-ThinkVision-L24q-20.pdf?context=bWFzdGVyfHJvb3R8MjQzOTI2fGFwcGxpY2F0aW9uL3BkZnxoOGIvaGQxLzk0ODYzNjAyNDgzNTAucGRmfGRhZjQ3ODU2OTYzZjZlMTk1YzU0NjBjNGE0MmRiOTU2MzE3ZThmNzc4OWY4NmY4MWZmMTE0NmI1MTFkMDJhNTE</t>
  </si>
  <si>
    <t>https://www.lenovo.com/medias/PCF-ThinkVision-L27q-20.pdf?context=bWFzdGVyfHJvb3R8NjUwNDV8YXBwbGljYXRpb24vcGRmfGgwNy9oYWQvOTQ4NjM2MDgzODE3NC5wZGZ8ZGZkNDcyYjc5OTY0NzY3NDllZDgzZjkwN2RlZGUxYzZlOTc1OGFlNzFhZTIwNDhhMzAxZTJiZWZhNzczZjExOQ</t>
  </si>
  <si>
    <t>https://www.lenovo.com/medias/PCF-ThinkVision-L27q.pdf?context=bWFzdGVyfHNvY2lhbF9yZXNwb25zaWJpbGl0eXw3OTcxNnxhcHBsaWNhdGlvbi9wZGZ8c29jaWFsX3Jlc3BvbnNpYmlsaXR5L2gzNi9oYTMvOTQxMTQ3NzQzODQ5NC5wZGZ8MDhjN2NlNTkxYzA0MzY5MzI1NDZkNWEzYTNkNjM5Y2U1NjI4YTM0ZWM1NmZmMjAxZDMwNDliY2NmOTg1MDI3ZQ</t>
  </si>
  <si>
    <t>https://static.lenovo.com/ww/docs/regulatory/eco-declaration/pcf-thinkvision-m14t.pdf</t>
  </si>
  <si>
    <t>https://static.lenovo.com/ww/docs/regulatory/eco-declaration/pcf-thinkvision-p24h-20_t24h-20.pdf</t>
  </si>
  <si>
    <t>https://static.lenovo.com/ww/docs/regulatory/eco-declaration/pcf-thinkvision-p24q-20.pdf</t>
  </si>
  <si>
    <t>https://www.lenovo.com/medias/PCF-ThinkVision-P24q.pdf?context=bWFzdGVyfHNvY2lhbF9yZXNwb25zaWJpbGl0eXwxMzA5MjN8YXBwbGljYXRpb24vcGRmfHNvY2lhbF9yZXNwb25zaWJpbGl0eS9oYjAvaDc5Lzk0MTE0Nzc4NjQ0NzgucGRmfGVhNjdiOWZiMTJkMjMwOGE2MDFhYWFjYjUxYjcwYjQ4MTNjNGFiYzc3OGY2YjQ2NGZmOWQzYTk5MTVhMWY5MDk</t>
  </si>
  <si>
    <t>https://static.lenovo.com/ww/docs/regulatory/eco-declaration/pcf-thinkvision-p27q-20.pdf</t>
  </si>
  <si>
    <t>https://static.lenovo.com/ww/docs/regulatory/eco-declaration/pcf-thinkvision-p32p-20.pdf</t>
  </si>
  <si>
    <t>https://static.lenovo.com/ww/docs/regulatory/PCF-ThinkVision-Q24i-10.pdf</t>
  </si>
  <si>
    <t>https://static.lenovo.com/ww/docs/regulatory/PCF-ThinkVision-Q27q-10.pdf</t>
  </si>
  <si>
    <t>https://static.lenovo.com/ww/docs/regulatory/eco-declaration/pcf-thinkvision-s27q-10.pdf</t>
  </si>
  <si>
    <t>https://static.lenovo.com/ww/docs/regulatory/eco-declaration/pcf-thinkvision-s28u-10.pdf</t>
  </si>
  <si>
    <t>https://static.lenovo.com/ww/docs/regulatory/eco-declaration/pcf-thinkvision-t2224d-update.pdf</t>
  </si>
  <si>
    <t>https://www.lenovo.com/medias/PCF-ideapad-V110-17.pdf?context=bWFzdGVyfEVDTy1QQ0YtTk9URUJPT0t8MjI0MjM5fGFwcGxpY2F0aW9uL3BkZnxFQ08tUENGLU5PVEVCT09LL2g5MS9oZDAvOTQ1MjU4Mjg2Mjg3OC5wZGZ8YTE2MjczZjQ5MjE3NWVmYjk0ZmQ5ZTA5Y2RhMjIwNTUxYTVkMDQ1ZTZhNTI0OTY5NTNiNmMyNzA3YjE4ZDcxYg</t>
  </si>
  <si>
    <t>https://static.lenovo.com/ww/docs/regulatory/eco-declaration/pcf-lenovo-v30-aio-24.pdf</t>
  </si>
  <si>
    <t>https://www.lenovo.com/medias/PCF-Lenovo-V310-14.pdf?context=bWFzdGVyfHNvY2lhbF9yZXNwb25zaWJpbGl0eXwyODE4NTV8YXBwbGljYXRpb24vcGRmfHNvY2lhbF9yZXNwb25zaWJpbGl0eS9oNGIvaDE5LzkzNTIxNTkwMzU0MjIucGRmfDlhMmFiNGY5YWZkNTQzOWRhNDBlNTlmNDNmYThjYTEyNjM4ZTJkODg4ZTEwOWZmNzA5ODMyNjZiZTE5NGUyYzk</t>
  </si>
  <si>
    <t>https://www.lenovo.com/medias/PCF-Lenovo-V310-15.pdf?context=bWFzdGVyfHNvY2lhbF9yZXNwb25zaWJpbGl0eXwyODA1Nzd8YXBwbGljYXRpb24vcGRmfHNvY2lhbF9yZXNwb25zaWJpbGl0eS9oNjYvaDkyLzkzNTIxNTkxMzM3MjYucGRmfDQ3NTc4MmU1NDcyNTM1MGYxNDQxNGI2NjNmZjFiOWMzZDNlOGQ3ODBkMmU2Y2Q2NjYzODgzZjdkMzNjNmE0ZjE</t>
  </si>
  <si>
    <t>https://www.lenovo.com/medias/PCF-Lenovo-V320-17.pdf?context=bWFzdGVyfHJvb3R8MTExMTkyfGFwcGxpY2F0aW9uL3BkZnxoOTMvaDZjLzk1NTg3MDI5MTU2MTQucGRmfDA0NzdmYTY0MGI1NDBmMDY5MGVmOThmMjgxZjc2OTkxN2FhMTNiMjZkNzY5NmFkZTU4OTQyNmRmOGI5Y2ExNTg</t>
  </si>
  <si>
    <t>https://www.lenovo.com/medias/PCF-Lenovo-V330-15-E53-80.pdf?context=bWFzdGVyfHJvb3R8MjY2NjA4fGFwcGxpY2F0aW9uL3BkZnxoODAvaGUyLzk3NjYxMjUxNDIwNDYucGRmfGMyYzEzYWQzYmE1MDI1MTUyMWY2NGVlZWU5MzAyMjJmYWNlOGM4ZjllZjczMjg2YWEwZGQyNzdkOWVhZTNiODE</t>
  </si>
  <si>
    <t>https://static.lenovo.com/ww/docs/regulatory/eco-declaration/pcf-lenovo-legion-v35-sff.pdf</t>
  </si>
  <si>
    <t>https://www.lenovo.com/medias/PCF-Lenovo-V410z-AIO.pdf?context=bWFzdGVyfHJvb3R8NTgzNjA5fGFwcGxpY2F0aW9uL3BkZnxoZjYvaDJhLzk0ODYxODQ2NDQ2MzgucGRmfDRkMDYxZTFjODk0YzEyYWE0ZjM0N2EzYTRjNDkyZjg1NGFiNWU5NWRhYzhkNTA4MTc4ODdkODdkNWNmNzE4MmY</t>
  </si>
  <si>
    <t>https://static.lenovo.com/ww/docs/regulatory/eco-declaration/pcf-lenovo-v50-aio-22.pdf</t>
  </si>
  <si>
    <t>https://static.lenovo.com/ww/docs/regulatory/eco-declaration/pcf-lenovo-v50-aio-24.pdf</t>
  </si>
  <si>
    <t>https://static.lenovo.com/ww/docs/regulatory/eco-declaration/pcf-lenovo-v50s-sff.pdf</t>
  </si>
  <si>
    <t>https://static.lenovo.com/ww/docs/regulatory/eco-declaration/pcf-lenovo-v50t-tower.pdf</t>
  </si>
  <si>
    <t>https://www.lenovo.com/medias/PCF-Lenovo-V510z-AIO.pdf?context=bWFzdGVyfHNtYnwxMzM0MzV8YXBwbGljYXRpb24vcGRmfGhkZC9oZDIvOTQwNzQwMDUwOTQ3MC5wZGZ8MWJhOTc1ZTE4Y2Q5YzZhNTkzMWMyMzE4YTczYjUzYmE2YmJhM2Q3NDY2YzRjZGRiZjA5YjIzMGVlZWM4NjQ4NQ</t>
  </si>
  <si>
    <t>https://www.lenovo.com/medias/PCF-Lenovo-V520-SFF.pdf?context=bWFzdGVyfHJvb3R8NTAxMjE3fGFwcGxpY2F0aW9uL3BkZnxoZGMvaDgyLzk0ODYxODQ4MDg0NzgucGRmfDI0YWJhN2E3YTg1NGMzMTgwNzg5MzNkZDJiM2M5NWU0OGViMmYzMjAwMTBmYjU1MGIwZTEwZGY0YzY2MjJkYTY</t>
  </si>
  <si>
    <t>https://www.lenovo.com/medias/PCF-Lenovo-V530-SFF.pdf?context=bWFzdGVyfHNvY2lhbF9yZXNwb25zaWJpbGl0eXwxNDY0Mzh8YXBwbGljYXRpb24vcGRmfHNvY2lhbF9yZXNwb25zaWJpbGl0eS9oYzMvaDU5Lzk4MDc2MzAzMzYwMzAucGRmfGYyN2M5YjNhNzQzZjNkMGNiMjZjMjU0ZjQ2NDEwNjUzN2JiYzg4MTJkYTM4MDlkYTRhZjk3ODUzYWQ1OGRiODA</t>
  </si>
  <si>
    <t>https://www.lenovo.com/medias/PCF-Lenovo-V530-Tower.pdf?context=bWFzdGVyfHNvY2lhbF9yZXNwb25zaWJpbGl0eXwxNjg4MjB8YXBwbGljYXRpb24vcGRmfHNvY2lhbF9yZXNwb25zaWJpbGl0eS9oMDUvaGI0Lzk4MDc2MzA1MzI2MzgucGRmfDRjYjM3YzE2MDdkMzg5NWRlOTExYWU3NGE1YWI0MGQ4NjEyOTFmMzY1NzcwMTBlMGFjZDM4ODM1NmE2OTE3OTc</t>
  </si>
  <si>
    <t>https://www.lenovo.com/medias/PCF-Lenovo-V530-22-AIO.pdf?context=bWFzdGVyfHNvY2lhbF9yZXNwb25zaWJpbGl0eXw1OTM2NzN8YXBwbGljYXRpb24vcGRmfHNvY2lhbF9yZXNwb25zaWJpbGl0eS9oZjUvaDQ4Lzk4MDc2MzExMjI0NjIucGRmfGFhODY2NjQzZTkyOTI5NTFmMWU2ZWYwNDYxODRhOGZlM2EyNmRjZWU0NTg1ZDkyZmUxODc1YjJmZWFhZWM4ZGY</t>
  </si>
  <si>
    <t>https://www.lenovo.com/medias/PCF-Lenovo-V530-24-AIO.pdf?context=bWFzdGVyfHNvY2lhbF9yZXNwb25zaWJpbGl0eXw1ODUzODV8YXBwbGljYXRpb24vcGRmfHNvY2lhbF9yZXNwb25zaWJpbGl0eS9oZTMvaGJjLzk4MDc2MzIxNzEwMzgucGRmfDBhYzJhZmE5Y2UxYjU4ZDkzNjA1MjNhZWJjYzU4MDc4MDJmNzcyN2E1ZmY2MmFmYTE0MTY4YjkxZWRjZmMxZGE</t>
  </si>
  <si>
    <t>https://static.lenovo.com/ww/docs/regulatory/PCF-Lenovo-V530S-Desktop.pdf</t>
  </si>
  <si>
    <t>https://static.lenovo.com/ww/docs/regulatory/PCF-Lenovo-V55-Tower.pdf</t>
  </si>
  <si>
    <t>https://www.lenovo.com/medias/PCF-Lenovo-V720-14-K42-80.pdf?context=bWFzdGVyfHJvb3R8MzU3NjczfGFwcGxpY2F0aW9uL3BkZnxoZmQvaDZkLzk3NjYxMjQzNTU2MTQucGRmfDA5MGZhODMzNmU0YTdkYzEzMTkwYWE2MTYyODdiMDE1ODVmN2VkZjMxODJmMjgyNmFlNjNmZDFkYmE5MzMzYzY</t>
  </si>
  <si>
    <t>https://www.lenovo.com/medias/PCF-Legion-Y720-15.pdf?context=bWFzdGVyfHJvb3R8MjU2Mzk2fGFwcGxpY2F0aW9uL3BkZnxoNWYvaDFkLzk1OTc4NDcyNDA3MzQucGRmfGJiYTY4ZTVjN2I1YmUxYzdhMDhlNzNlYjVmNDJjNDI4YTBlOWVmYTY0MmExNWU2OTFkM2Y5NTM2MGUyOWI0YjI</t>
  </si>
  <si>
    <t>https://www.lenovo.com/medias/PCF-YOGA-520-14-IdeaPad-FLEX-5-14.pdf?context=bWFzdGVyfHJvb3R8MjEyODY0fGFwcGxpY2F0aW9uL3BkZnxoYzcvaDQwLzk1NTg3MDQ0NTU3MTAucGRmfGNjNjFiZTU2ZTVhNmY4ODkyOGMwZWIxYTUzMDE5YmFmOWMyNjhlM2IzMWVhOTJmYjNmOWJmZWFmNWUzZjZkYjk</t>
  </si>
  <si>
    <t>May 2015</t>
  </si>
  <si>
    <t>https://www.lenovo.com/medias/PCF-YOGA-710-14.pdf?context=bWFzdGVyfHNvY2lhbF9yZXNwb25zaWJpbGl0eXw5OTg3NXxhcHBsaWNhdGlvbi9wZGZ8c29jaWFsX3Jlc3BvbnNpYmlsaXR5L2g2My9oNTgvOTM1MjE1NDQ4MDY3MC5wZGZ8N2E3ZTExMDYwNzY0ZmFjY2JjNzhjMjE4MDk0NmRiYmNlN2MyYWI0MjE1MTE1ODA0NGQ5MTdjNmJjODNjYjc5NA</t>
  </si>
  <si>
    <t>https://www.lenovo.com/medias/PCF-YOGA-710-15.pdf?context=bWFzdGVyfHNvY2lhbF9yZXNwb25zaWJpbGl0eXw3ODgzMnxhcHBsaWNhdGlvbi9wZGZ8c29jaWFsX3Jlc3BvbnNpYmlsaXR5L2hlOS9oZWQvOTM1MjE1NTAwNDk1OC5wZGZ8MDZmYTVjYTNkNTQ1ZGNlNTQ2OTMxNDViMjA0MjIzMWJmOGEzYmIyOWRkNTJiZjQzYTc0ODRjN2FmYmFkZDllOA</t>
  </si>
  <si>
    <t>https://www.lenovo.com/medias/PCF-YOGA-720.pdf?context=bWFzdGVyfHJvb3R8Nzc1NTR8YXBwbGljYXRpb24vcGRmfGg1NS9oOTgvOTU5NzgzNzE4MDk1OC5wZGZ8NzBiMjQzZmNkYzEyMTM0YjU4MGI3NGE4ZTJhMTc4MzI4YTE2YzEzNWJkN2Y5Yzc2MTIzNjk5NDVlNDY2MTBlZA</t>
  </si>
  <si>
    <t>https://www.lenovo.com/medias/PCF-Lenovo-YOGA-900-13.pdf?context=bWFzdGVyfHNvY2lhbF9yZXNwb25zaWJpbGl0eXwxNTA0NzR8YXBwbGljYXRpb24vcGRmfHNvY2lhbF9yZXNwb25zaWJpbGl0eS9oMTAvaDY1LzkzNTIxNTY3NzQ0MzAucGRmfGQxZTM0NWUwY2ZkNzgyNmUxNTA0MTM5MGZjYjY4ZmE5NTYxNTNlMjBiNjViNTgyZmJhODExNjcwMzdkY2NmNDA</t>
  </si>
  <si>
    <t>https://www.lenovo.com/medias/PCF-YOGA-910-13-YOGA-5-Pro.pdf?context=bWFzdGVyfEVDTy1QQ0YtTk9URUJPT0t8MTQ4NTIyfGFwcGxpY2F0aW9uL3BkZnxFQ08tUENGLU5PVEVCT09LL2gyYy9oMGMvOTQ1MjU4MzA5MjI1NC5wZGZ8MzZmYmMxNTFkYmY4ZGY4MGM1ZDM3MzI0NGI0MTVjMzY1OWMzNzQ1NmQ0YWJjNzQ4NTUxMWQwODhiOTg4MDQ0OQ</t>
  </si>
  <si>
    <t>https://www.lenovo.com/medias/PCF-YOGA-920-YOGA-920-Glass.pdf?context=bWFzdGVyfHJvb3R8ODI4Nzl8YXBwbGljYXRpb24vcGRmfGhiNi9oZmMvOTU5NzgzNDY5MDU5MC5wZGZ8OTdiNWFiZTlmNzAyNTU4OTBhZWZhMmRlMmU4ZTU1NzhhZjUwZDIyMjhmYmQ0MzU3YmMwZDM2NzlkMTM4ZjlmZQ</t>
  </si>
  <si>
    <t>https://static.lenovo.com/ww/docs/regulatory/eco-declaration/PCF_Yoga_Book_C930.pdf</t>
  </si>
  <si>
    <t>https://static.lenovo.com/ww/docs/regulatory/PCF-Yoga-C640-13-LTE.pdf</t>
  </si>
  <si>
    <t>https://static.lenovo.com/ww/docs/regulatory/pcf-lenovo-yoga-c640-13.pdf</t>
  </si>
  <si>
    <t>https://static.lenovo.com/ww/docs/regulatory/pcf-lenovo-yoga-c740-14.pdf</t>
  </si>
  <si>
    <t>https://static.lenovo.com/ww/docs/regulatory/PCF-Lenovo-Yoga-C740-15.pdf</t>
  </si>
  <si>
    <t>https://static.lenovo.com/ww/docs/regulatory/pcf-lenovo-yoga-c940-14_c940-be-14.pdf</t>
  </si>
  <si>
    <t>https://static.lenovo.com/ww/docs/regulatory/PCF-Yoga-C940-15.pdf</t>
  </si>
  <si>
    <t>https://static.lenovo.com/ww/docs/regulatory/eco-declaration/PCF_YOGA_Chromebook_C630.pdf</t>
  </si>
  <si>
    <t>https://static.lenovo.com/ww/docs/regulatory/eco-declaration/pcf-yoga-creator-7-15.pdf</t>
  </si>
  <si>
    <t>https://static.lenovo.com/ww/docs/regulatory/PCF-Yoga-S740-15_IdeaPad-S740-15.pdf</t>
  </si>
  <si>
    <t>https://static.lenovo.com/ww/docs/regulatory/eco-declaration/pcf-ideapad-slim-7-14_yoga-slim-7-14.pdf</t>
  </si>
  <si>
    <t>Printer</t>
  </si>
  <si>
    <t>https://csr.lexmark.com/env-epd_19_363767456.pdf</t>
  </si>
  <si>
    <t>Laser</t>
  </si>
  <si>
    <t>42ppm</t>
  </si>
  <si>
    <t>https://csr.lexmark.com/env-epd_19_329589732.pdf</t>
  </si>
  <si>
    <t>https://csr.lexmark.com/env-epd_11_265330192.pdf</t>
  </si>
  <si>
    <t>Laser Couleur</t>
  </si>
  <si>
    <t>24ppm</t>
  </si>
  <si>
    <t>https://csr.lexmark.com/env-epd_11_1820142808.pdf</t>
  </si>
  <si>
    <t>26ppm</t>
  </si>
  <si>
    <t>https://csr.lexmark.com/env-epd_19_3640030927.pdf</t>
  </si>
  <si>
    <t>https://csr.lexmark.com/env-epd_2_1509112409.pdf</t>
  </si>
  <si>
    <t>Laser Multi Couleur</t>
  </si>
  <si>
    <t>65ppm</t>
  </si>
  <si>
    <t>https://csr.lexmark.com/env-epd_19_4285820933.pdf</t>
  </si>
  <si>
    <t>Laser Multi</t>
  </si>
  <si>
    <t>https://csr.lexmark.com/env-epd_11_929058504.pdf</t>
  </si>
  <si>
    <t>https://csr.lexmark.com/env-epd_9_2816150532.pdf</t>
  </si>
  <si>
    <t>https://csr.lexmark.com/env-epd_19_2764579301.pdf</t>
  </si>
  <si>
    <t>https://csr.lexmark.com/env-epd_18_731714502.pdf</t>
  </si>
  <si>
    <t>40ppm</t>
  </si>
  <si>
    <t>Seagate</t>
  </si>
  <si>
    <t>Hard drive</t>
  </si>
  <si>
    <t>https://www.seagate.com/fr/fr/global-citizenship/product-sustainability/exos-10e2400-sustainability-report/</t>
  </si>
  <si>
    <t>1,2TB HDD</t>
  </si>
  <si>
    <t>https://www.seagate.com/global-citizenship/product-sustainability/exos-2x14-sustainability-report/</t>
  </si>
  <si>
    <t>3,5in</t>
  </si>
  <si>
    <t>14TB HDD</t>
  </si>
  <si>
    <t>https://www.seagate.com/fr/fr/global-citizenship/product-sustainability/exos-5e8-sustainability-report/</t>
  </si>
  <si>
    <t>8TB HDD</t>
  </si>
  <si>
    <t>https://www.seagate.com/fr/fr/global-citizenship/product-sustainability/exos-x12-sustainability-report/</t>
  </si>
  <si>
    <t>12TB HDD</t>
  </si>
  <si>
    <t>https://www.seagate.com/files/www-content/global-citizenship/en-us/docs/seagate-koho-enterprise-ssd-lca-summary-2016-07-29.pdf</t>
  </si>
  <si>
    <t>1,9TB SSD</t>
  </si>
  <si>
    <t>https://www.seagate.com/files/www-content/global-citizenship/en-us/docs/seagate-makara-enterprise-hdd-lca-summary-2016-07-29.pdf</t>
  </si>
  <si>
    <t>https://www.seagate.com/fr/fr/global-citizenship/product-sustainability/nytro-3530-sustainability-report/</t>
  </si>
  <si>
    <t>2,5in</t>
  </si>
  <si>
    <t>1,6TB SSD</t>
  </si>
  <si>
    <t>https://www.seagate.com/fr/fr/global-citizenship/product-sustainability/nytro-1551-sustainability-report/</t>
  </si>
  <si>
    <t>1,92TB SSD</t>
  </si>
  <si>
    <t>https://www.seagate.com/fr/fr/global-citizenship/product-sustainability/nytro-3331-sustainability-report/</t>
  </si>
  <si>
    <t>7,68TB SSD</t>
  </si>
  <si>
    <t>SAN/NAS</t>
  </si>
  <si>
    <t>https://www.seagate.com/files/www-content/global-citizenship/en-us/docs/lca-summary-onestor-sp-2584s-20150309.pdf</t>
  </si>
  <si>
    <t>https://www.seagate.com/files/www-content/global-citizenship/en-us/docs/final-pulsar-lca-summary-report-10-2-2013-ams-031214.pdf</t>
  </si>
  <si>
    <t>800GB SSD</t>
  </si>
  <si>
    <t>https://www.seagate.com/fr/fr/global-citizenship/product-sustainability/exos-10e2400-report/</t>
  </si>
  <si>
    <t>300GB HDD</t>
  </si>
  <si>
    <t>2018 Université de Suède cf. article de 99 pages Stockolm</t>
  </si>
  <si>
    <t>Utilisation calculée à part avec les kWh Energy star</t>
  </si>
  <si>
    <t>100% ADEME</t>
  </si>
  <si>
    <t>Quelles sources ?</t>
  </si>
  <si>
    <t>Livret de 150 pages</t>
  </si>
  <si>
    <t>+ Base Carbone ADEME</t>
  </si>
  <si>
    <t>GUIDE SECTORIEL 2012</t>
  </si>
  <si>
    <t>ADEME - CIGREF 2012</t>
  </si>
  <si>
    <t>Guillaume : kWh/an ???</t>
  </si>
  <si>
    <t>cette source n'est plus utilisée</t>
  </si>
  <si>
    <t>remplcaée par les 3 autres sources</t>
  </si>
  <si>
    <t>Fourni par une entreprise ; à échantillonner mais pas sûr d'avoir résultat</t>
  </si>
  <si>
    <t>ex. EcoInvent = payant</t>
  </si>
  <si>
    <t>Rack, climatisation, switch…</t>
  </si>
  <si>
    <t>Surtout pour les données serveurs et réseaux</t>
  </si>
  <si>
    <t xml:space="preserve">Lien </t>
  </si>
  <si>
    <t xml:space="preserve">Sources de données </t>
  </si>
  <si>
    <t xml:space="preserve">Traitement </t>
  </si>
  <si>
    <t xml:space="preserve">Date téléchargement </t>
  </si>
  <si>
    <t xml:space="preserve">Version de l'outil WeNR </t>
  </si>
  <si>
    <t xml:space="preserve">http://www.diva-portal.org/smash/get/diva2:1241941/FULLTEXT01.pdf  </t>
  </si>
  <si>
    <t xml:space="preserve">https://librairie.ademe.fr/changement-climatique-et-energie/3526-technologies-numeriques-information-et-communication-tnic-guide-sectoriel-2012.html </t>
  </si>
  <si>
    <t>Traitement des données selon le processus de la note méthodologique</t>
  </si>
  <si>
    <t xml:space="preserve">Utilisation des données brutes </t>
  </si>
  <si>
    <t xml:space="preserve">https://nuts.be-ma.fr/sources.php  </t>
  </si>
  <si>
    <t xml:space="preserve">https://ecoinfo.cnrs.fr/ecodiag-calcul/  </t>
  </si>
  <si>
    <t xml:space="preserve">https://bilans-ges.ademe.fr/ </t>
  </si>
  <si>
    <t>WeNR 2021 et 2022 – Sources constructeurs</t>
  </si>
  <si>
    <t>Boavizta</t>
  </si>
  <si>
    <t xml:space="preserve">KTH ROYAL INSTITUTE OF TECHNOLOGY
</t>
  </si>
  <si>
    <t>energyusecalculator</t>
  </si>
  <si>
    <t>Technologies numériques, information et communication (TNIC) Guide sectoriel 2012</t>
  </si>
  <si>
    <t>Nuts.be-ma</t>
  </si>
  <si>
    <t>Ecodiag</t>
  </si>
  <si>
    <t>Bilans-ges ADEME</t>
  </si>
  <si>
    <t>WeNR 2022</t>
  </si>
  <si>
    <t>WeNR 2021 et 2022</t>
  </si>
  <si>
    <t xml:space="preserve">WeNR 2021 et 2022 – mise à jour chiffres génériques </t>
  </si>
  <si>
    <t xml:space="preserve">WeNR 2022 – mise à jour chiffres génériques </t>
  </si>
  <si>
    <t xml:space="preserve">WeNR 2021 – mise à jour chiffres génériques </t>
  </si>
  <si>
    <t>N'est plus utilisé</t>
  </si>
  <si>
    <t>https://www.energystar.gov/</t>
  </si>
  <si>
    <t>Energy Star</t>
  </si>
  <si>
    <t>Désormais inclus dans Boavizta</t>
  </si>
  <si>
    <t>sources_hash</t>
  </si>
  <si>
    <t>gwp_transport_ratio</t>
  </si>
  <si>
    <t>gwp_eol_ratio</t>
  </si>
  <si>
    <t>gwp_electronics_ratio</t>
  </si>
  <si>
    <t>gwp_battery_ratio</t>
  </si>
  <si>
    <t>gwp_hdd_ratio</t>
  </si>
  <si>
    <t>gwp_ssd_ratio</t>
  </si>
  <si>
    <t>gwp_othercomponents_ratio</t>
  </si>
  <si>
    <t>comment</t>
  </si>
  <si>
    <t>13-inch MacBook Air (M1 CPU) 256GB - 2020</t>
  </si>
  <si>
    <t>https://www.apple.com/environment/pdf/products/notebooks/13-inch_MacBookAir_PER_Nov2020.pdf</t>
  </si>
  <si>
    <t>6aeab656ce3f92357d0725ce4abe9592</t>
  </si>
  <si>
    <t>13-inch MacBook Air (M1 CPU) 512GB - 2020</t>
  </si>
  <si>
    <t>13-inch MacBook Air with Retina display (1,1GHz dual-core CPU) 256GB - 2020</t>
  </si>
  <si>
    <t>948955c0bcb6fcca620aea4c30b40b16</t>
  </si>
  <si>
    <t>13-inch MacBook Air with Retina display (1,1GHz quad-core CPU) 512GB - 2020</t>
  </si>
  <si>
    <t>13-inch MacBook Pro (1,4GHz quad-core CPU) 256GB - 2020</t>
  </si>
  <si>
    <t>949f7ec215d893ae2fc909a3d83723fa</t>
  </si>
  <si>
    <t>13-inch MacBook Pro (2,0GHz quad-core CPU) 512GB - 2020</t>
  </si>
  <si>
    <t>13-inch MacBook Pro (Four Thunderbolt 3 ports) 1TB - 2020</t>
  </si>
  <si>
    <t>e4b08638acfafa606243cfbaef4f2a19</t>
  </si>
  <si>
    <t>13-inch MacBook Pro (Four Thunderbolt 3 ports) 512GB - 2020</t>
  </si>
  <si>
    <t>13-inch MacBook Pro (M1 CPU) 256GB - 2020</t>
  </si>
  <si>
    <t>13-inch MacBook Pro (M1 CPU) 512GB - 2020</t>
  </si>
  <si>
    <t>13-inch MacBook Pro (Two Thunderbolt 3 ports) 256GB - 2020</t>
  </si>
  <si>
    <t>13-inch MacBook Pro (Two Thunderbolt 3 ports) 512GB - 2020</t>
  </si>
  <si>
    <t>13-inch MacBook Pro with Retina display (2,7GHz CPU) 128GB - 2015</t>
  </si>
  <si>
    <t>https://www.apple.com/environment/pdf/products/notebooks/13inchMBP_wRetinaDisplay_PER_Oct2016.pdf</t>
  </si>
  <si>
    <t>f7b3b59101c38327113309ead6339ab8</t>
  </si>
  <si>
    <t>SSD 128GB</t>
  </si>
  <si>
    <t>14-inch MacBook Pro (M1 Pro 10-core CPU and 16-core GPU) 1TB - 2021</t>
  </si>
  <si>
    <t>00c7a42db26bf1132056836a02aff39b</t>
  </si>
  <si>
    <t>14-inch MacBook Pro (M1 Pro 8-core CPU and 14-core GPU) 512GB - 2021</t>
  </si>
  <si>
    <t>14-inch MacBook Pro with 64GB</t>
  </si>
  <si>
    <t>January 17 2023</t>
  </si>
  <si>
    <t>https://www.apple.com/environment/pdf/products/notebooks/14-inch_MacBook_Pro_PER_Jan2023.pdf</t>
  </si>
  <si>
    <t>e8daa3644a8d492ac5f151e4c1d6e1dd</t>
  </si>
  <si>
    <t>64GB SSD</t>
  </si>
  <si>
    <t>Apple Auto Parser</t>
  </si>
  <si>
    <t>15-inch MacBook Pro (2,3GHz 8-core CPU) 512GB - 2019</t>
  </si>
  <si>
    <t>a81c889a463ca1df8e3b81b8424fed7d</t>
  </si>
  <si>
    <t>15-inch MacBook Pro (2,6GHz 6-core CPU) 256GB - 2019</t>
  </si>
  <si>
    <t>15-inch MacBook Pro with Retina display (2,2GHz CPU) 256GB - 2015</t>
  </si>
  <si>
    <t>https://www.apple.com/environment/pdf/products/notebooks/15inchMBP_wRetinaDisplay_PER_2016.pdf</t>
  </si>
  <si>
    <t>880a099b2f3127cc8b4b456fbb758fc6</t>
  </si>
  <si>
    <t>16-inch MacBook Pro (2,3GHz 8-core CPU) 1TB - 2019</t>
  </si>
  <si>
    <t>16-inch MacBook Pro (2,6GHz 6-core CPU) 512GB - 2019</t>
  </si>
  <si>
    <t>16-inch MacBook Pro (M1 Max 10-core CPU and 32-core GPU) 1TB - 2021</t>
  </si>
  <si>
    <t>5ae1b213c7dc2ed43e442a1143f4ac23</t>
  </si>
  <si>
    <t>16-inch MacBook Pro (M1 Pro 10-core CPU and 16-core GPU) 1TB - 2021</t>
  </si>
  <si>
    <t>16-inch MacBook Pro (M1 Pro 10-core CPU and 16-core GPU) 512GB - 2021</t>
  </si>
  <si>
    <t>16-inch MacBook Pro with 64GB</t>
  </si>
  <si>
    <t>https://www.apple.com/environment/pdf/products/notebooks/16-inch_MacBook_Pro_PER_Jan2023.pdf</t>
  </si>
  <si>
    <t>d9f193d98d71731bb6f3009453dd510a</t>
  </si>
  <si>
    <t>21,5-inch iMac with Retina 4K display (3,0GHz 6-core CPU) 1TB - 2019</t>
  </si>
  <si>
    <t>https://www.apple.com/environment/pdf/products/desktops/21,5-inch_iMac_with_Retina4KDisplay_PER_Mar2019.pdf</t>
  </si>
  <si>
    <t>e0c27f080765187951c511324e97d16c</t>
  </si>
  <si>
    <t>21,5-inch iMac with Retina 4K display (3,6GHz quad-core CPU) 1TB - 2019</t>
  </si>
  <si>
    <t>24-inch iMac with 4,5K Retina display (M1 CPU and 7-core GPU) 256GB - 2021</t>
  </si>
  <si>
    <t>April 2021</t>
  </si>
  <si>
    <t>https://www.apple.com/environment/pdf/products/desktops/24-inch_iMac_PER_Apr2021.pdf</t>
  </si>
  <si>
    <t>d4a27f7246f0d00e7b07b79369b188e2</t>
  </si>
  <si>
    <t>256GB</t>
  </si>
  <si>
    <t>24-inch iMac with 4,5K Retina display (M1 CPU and 8-core GPU) 256GB - 2021</t>
  </si>
  <si>
    <t>24-inch iMac with 4,5K Retina display (M1 CPU and 8-core GPU) 512GB - 2021</t>
  </si>
  <si>
    <t>27-inch iMac with 5K Retina display (3,0GHz 6-core CPU) 1TB - 2019</t>
  </si>
  <si>
    <t>August 2020</t>
  </si>
  <si>
    <t>https://www.apple.com/environment/pdf/products/desktops/27-inch_iMac_with_Retina5KDisplay_PER_Aug2020.pdf</t>
  </si>
  <si>
    <t>ddf7f272f4943d265dcfa9497a952f00</t>
  </si>
  <si>
    <t>27-inch iMac with 5K Retina display (3,1GHz 6-core CPU) 1TB - 2019</t>
  </si>
  <si>
    <t>27-inch iMac with 5K Retina display (3,1GHz 6-core CPU) 256GB - 2020</t>
  </si>
  <si>
    <t>27-inch iMac with 5K Retina display (3,3GHz 6-core CPU) 512GB - 2020</t>
  </si>
  <si>
    <t>27-inch iMac with 5K Retina display (3,7GHz 6-core CPU) 2TB - 2019</t>
  </si>
  <si>
    <t>2048GB</t>
  </si>
  <si>
    <t>27-inch iMac with 5K Retina display (3,8GHz 8-core CPU) 512GB - 2020</t>
  </si>
  <si>
    <t>Apple Studio Display with tilt-adjustable stand</t>
  </si>
  <si>
    <t>March 18 2022</t>
  </si>
  <si>
    <t>https://www.apple.com/environment/pdf/products/displays/Apple_Studio_Display_PER_March2022.pdf</t>
  </si>
  <si>
    <t>de30d9d40d0e8c9547002b59774dc3f5</t>
  </si>
  <si>
    <t>Apple TV 4K (3rd generation) with 64GB</t>
  </si>
  <si>
    <t>Home</t>
  </si>
  <si>
    <t>EntertainmentT</t>
  </si>
  <si>
    <t>October 18 2022</t>
  </si>
  <si>
    <t>https://www.apple.com/environment/pdf/products/appletv/Apple_TV_4K_PER_Oct2022.pdf</t>
  </si>
  <si>
    <t>3389fcd1d148d0d15754d768a6c69158</t>
  </si>
  <si>
    <t>Apple TV 4K (3rd generation) with Siri Remote 64GB (43kgCO2eq) - Apple TV 4K (3rd generation) with Siri Remote 128GB (46kgCO2eq) -</t>
  </si>
  <si>
    <t>Apple Watch SE 44mm Aluminum Case with Sport Band</t>
  </si>
  <si>
    <t>IoT</t>
  </si>
  <si>
    <t>September 7 2022</t>
  </si>
  <si>
    <t>https://www.apple.com/environment/pdf/products/watch/Apple_Watch_SE_PER_Dec2022.pdf</t>
  </si>
  <si>
    <t>7a5345decd9c1fa8d697b3833966d1ce</t>
  </si>
  <si>
    <t>https://www.apple.com/environment/pdf/products/watch/Apple_Watch_SE_PER_Sept2022.pdf</t>
  </si>
  <si>
    <t>b3240db9d722e81c5b402ac915e49eb2</t>
  </si>
  <si>
    <t>Apple Watch Series 8 45mm Aluminum Case with Sport Band</t>
  </si>
  <si>
    <t>https://www.apple.com/environment/pdf/products/watch/Apple_Watch_Series8_PER_Dec2022.pdf</t>
  </si>
  <si>
    <t>93a00fe511448ae751ea048702f6d1a5</t>
  </si>
  <si>
    <t>https://www.apple.com/environment/pdf/products/watch/Apple_Watch_Series8_PER_Sept2022.pdf</t>
  </si>
  <si>
    <t>f0a9499ab386d53975b21a7a6cec0095</t>
  </si>
  <si>
    <t>Apple Watch Ultra (GPS + Cellular) Titanium Case with Ocean Band</t>
  </si>
  <si>
    <t>https://www.apple.com/environment/pdf/products/watch/Apple_Watch_Ultra_PER_Dec2022.pdf</t>
  </si>
  <si>
    <t>dce9ed10ba797f731aa0c68a628a29cd</t>
  </si>
  <si>
    <t>https://www.apple.com/environment/pdf/products/watch/Apple_Watch_Ultra_PER_Sept2022.pdf</t>
  </si>
  <si>
    <t>40b789225ec83fefad762d3ca82c3447</t>
  </si>
  <si>
    <t>HomePod (2nd generation)</t>
  </si>
  <si>
    <t>January 18 2023</t>
  </si>
  <si>
    <t>https://www.apple.com/environment/pdf/products/homepod/HomePod_PER_Jan2023.pdf</t>
  </si>
  <si>
    <t>a7addca34f708b434e3ae74f774f29c8</t>
  </si>
  <si>
    <t>HomePod mini</t>
  </si>
  <si>
    <t>October 13 2020</t>
  </si>
  <si>
    <t>https://www.apple.com/environment/pdf/products/homepod/HomePod_mini_PER_Oct2020.pdf</t>
  </si>
  <si>
    <t>b6b722c4a3663eac72c5ff390da218b5</t>
  </si>
  <si>
    <t>HomePod</t>
  </si>
  <si>
    <t>January 26 2018</t>
  </si>
  <si>
    <t>https://www.apple.com/environment/pdf/products/homepod/HomePod_PER_feb2018.pdf</t>
  </si>
  <si>
    <t>be7878c7b7f475c475e1e75076e8b6fb</t>
  </si>
  <si>
    <t>iPad (10th generation) with 64GB</t>
  </si>
  <si>
    <t>https://www.apple.com/environment/pdf/products/ipad/iPad_PER_Oct2022.pdf</t>
  </si>
  <si>
    <t>20bf8fd0d68499ec5b58598ed7ddac74</t>
  </si>
  <si>
    <t>iPad (10th generation) 64GB (72kgCO2eq) - iPad (10th generation) 265GB (82kgCO2eq) -</t>
  </si>
  <si>
    <t>iPad (9th generation) Wi-Fi + Cellular with 64GB</t>
  </si>
  <si>
    <t>September 14 2021</t>
  </si>
  <si>
    <t>https://www.apple.com/environment/pdf/products/ipad/iPad_PER_Dec2022.pdf</t>
  </si>
  <si>
    <t>92c4afce73104543fed2164bc347c3a1</t>
  </si>
  <si>
    <t>iPad (9th generation) 64GB (75kgCO2eq) - iPad (9th generation) 256GB (84kgCO2eq) -</t>
  </si>
  <si>
    <t>https://www.apple.com/environment/pdf/products/ipad/iPad_PER_Sept2021.pdf</t>
  </si>
  <si>
    <t>c9f7689ce2963537a2ef84f167e4bdf7</t>
  </si>
  <si>
    <t>iPad (9th generation) 64GB (75kgCO2eq) - iPad (9th generation) 128GB (78kgCO2eq) - iPad (9th generation) 256GB (84kgCO2eq) -</t>
  </si>
  <si>
    <t>iPad Air (5th generation) with 64GB</t>
  </si>
  <si>
    <t>https://www.apple.com/environment/pdf/products/ipad/iPad_Air_PER_March2022.pdf</t>
  </si>
  <si>
    <t>a78a79dbf36b32a39c8409c88deb418e</t>
  </si>
  <si>
    <t>iPad Air (5th generation)  64GB (80kgCO2eq) - iPad Air (5th generation)  128GB (84kgCO2eq) - iPad Air (5th generation)  265GB (92kgCO2eq) -</t>
  </si>
  <si>
    <t>iPad mini (6th generation) with 64GB</t>
  </si>
  <si>
    <t>https://www.apple.com/environment/pdf/products/ipad/iPad_mini_PER_Sept2021.pdf</t>
  </si>
  <si>
    <t>5a909435062303ebbba0fbe380bdbb0b</t>
  </si>
  <si>
    <t>iPad mini (6th generation) 64GB (68kgCO2eq) - iPad mini (6th generation) 128GB (71kgCO2eq) - iPad mini (6th generation) 256GB (77kgCO2eq) - iPad mini (6th generation) 512GB (90kgCO2eq) -</t>
  </si>
  <si>
    <t>iPad Pro 11-inch (4th generation) with 128GB</t>
  </si>
  <si>
    <t>https://www.apple.com/environment/pdf/products/ipad/iPadPro_11-inch_PER_Oct2022.pdf</t>
  </si>
  <si>
    <t>d67e72ecdf3414e460f8b387aef44f5e</t>
  </si>
  <si>
    <t>128GB SSD</t>
  </si>
  <si>
    <t>iPad Pro 11-inch (4th generation) 128GB (107kgCO2eq) - iPad Pro 11-inch (4th generation) 265GB (121kgCO2eq) - iPad Pro 11-inch (4th generation) 512GB (121kgCO2eq) - iPad Pro 11-inch (4th generation) 1TB (148kgCO2eq) - iPad Pro 11-inch (4th generation) 2TB (249kgCO2eq) -</t>
  </si>
  <si>
    <t>iPad Pro 12</t>
  </si>
  <si>
    <t>https://www.apple.com/environment/pdf/products/ipad/iPadPro_12,9-inch_PER_Oct2022.pdf</t>
  </si>
  <si>
    <t>e1b5d393c56b685e8a5e78c8fc4b1623</t>
  </si>
  <si>
    <t>iPad Pro 12.9-inch (6th generation) 128GB (135kgCO2eq) - iPad Pro 12.9-inch (6th generation) 265GB (142kgCO2eq) - iPad Pro 12.9-inch (6th generation) 512GB (156kgCO2eq) - iPad Pro 12,9-inch (6th generation) 1TB (183kgCO2eq) - iPad Pro 12,9-inch (6th generation) 2TB (284kgCO2eq) -</t>
  </si>
  <si>
    <t>iPhone 11 128GB</t>
  </si>
  <si>
    <t>2d8c8e33431918c5128b7dd6a7cdf2c2</t>
  </si>
  <si>
    <t>128GB</t>
  </si>
  <si>
    <t>iPhone 11 256GB</t>
  </si>
  <si>
    <t>iPhone 11 64GB</t>
  </si>
  <si>
    <t>64GB</t>
  </si>
  <si>
    <t>iPhone 12 128GB</t>
  </si>
  <si>
    <t>https://www.apple.com/environment/pdf/products/iphone/iPhone_12_PER_Oct2020.pdf</t>
  </si>
  <si>
    <t>f72d5a4b4f9589f5d3307e34820f3781</t>
  </si>
  <si>
    <t>iPhone 12 256GB</t>
  </si>
  <si>
    <t>iPhone 12 64GB</t>
  </si>
  <si>
    <t>iPhone 13 mini with 128GB</t>
  </si>
  <si>
    <t>https://www.apple.com/environment/pdf/products/iphone/iPhone_13_mini_PER_Sept2021.pdf</t>
  </si>
  <si>
    <t>f4e3d9a3a9bfc1e7f63e498f3264c873</t>
  </si>
  <si>
    <t>iPhone 13 mini 128GB (61kgCO2eq) - iPhone 13 mini 256GB (69kgCO2eq) - iPhone 13 mini 512GB (81kgCO2eq) -</t>
  </si>
  <si>
    <t>iPhone 13 Pro 128GB</t>
  </si>
  <si>
    <t>2228a053d0079ccf51def4e281ac44ea</t>
  </si>
  <si>
    <t>iPhone 13 Pro 1TB</t>
  </si>
  <si>
    <t>1TB</t>
  </si>
  <si>
    <t>iPhone 13 Pro 256GB</t>
  </si>
  <si>
    <t>iPhone 13 Pro 512GB</t>
  </si>
  <si>
    <t>iPhone 13 Pro Max 128GB</t>
  </si>
  <si>
    <t>5bb1c2605fdd765fe887315108ce8a90</t>
  </si>
  <si>
    <t>iPhone 13 Pro Max 1TB</t>
  </si>
  <si>
    <t>iPhone 13 Pro Max 256GB</t>
  </si>
  <si>
    <t>iPhone 13 Pro Max 512GB</t>
  </si>
  <si>
    <t>iPhone 13 with 128GB</t>
  </si>
  <si>
    <t>262e8902a99eb21dd961234850117ce2</t>
  </si>
  <si>
    <t>iPhone 13 128GB (64kgCO2eq) - iPhone 13 256GB (71kgCO2eq) - iPhone 13 512GB (83kgCO2eq) -</t>
  </si>
  <si>
    <t>iPhone 14 Plus with 128GB</t>
  </si>
  <si>
    <t>https://www.apple.com/environment/pdf/products/iphone/iPhone_14_Plus_PER_Sept2022.pdf</t>
  </si>
  <si>
    <t>1da7968c34b8ad97dfde24eecf25aae9</t>
  </si>
  <si>
    <t>iPhone 14 Plus  128GB (68kgCO2eq) - iPhone 14 Plus  256GB (75kgCO2eq) - iPhone 14 Plus  512GB (91kgCO2eq) -</t>
  </si>
  <si>
    <t>iPhone 14 Pro Max with 128GB</t>
  </si>
  <si>
    <t>https://www.apple.com/environment/pdf/products/iphone/iPhone_14_Pro_Max_PER_Sept2022.pdf</t>
  </si>
  <si>
    <t>7b25ef00903bbc8960303c5c82bffed3</t>
  </si>
  <si>
    <t>iPhone 14 Pro Max  128GB (73kgCO2eq) - iPhone 14 Pro Max  256GB (80kgCO2eq) - iPhone 14 Pro Max  512GB (93kgCO2eq) - iPhone 14 Pro Max  1TB (124kgCO2eq) -</t>
  </si>
  <si>
    <t>iPhone 14 Pro with 128GB</t>
  </si>
  <si>
    <t>https://www.apple.com/environment/pdf/products/iphone/iPhone_14_Pro_PER_Sept2022.pdf</t>
  </si>
  <si>
    <t>752239938d6195931dcace5ac10f6eec</t>
  </si>
  <si>
    <t>iPhone 14 Pro  128GB (65kgCO2eq) - iPhone 14 Pro  256GB (71kgCO2eq) - iPhone 14 Pro  512GB (84kgCO2eq) - iPhone 14 Pro  1TB (116kgCO2eq) -</t>
  </si>
  <si>
    <t>iPhone 14 with 128GB</t>
  </si>
  <si>
    <t>https://www.apple.com/environment/pdf/products/iphone/iPhone_14_PER_Sept2022.pdf</t>
  </si>
  <si>
    <t>8a7232fde90242250c29e28e1494b796</t>
  </si>
  <si>
    <t>iPhone 14  13128GB (61kgCO2eq) - iPhone 14  256GB (67kgCO2eq) - iPhone 14  512GB (83kgCO2eq) -</t>
  </si>
  <si>
    <t>iPhone 8 256GB</t>
  </si>
  <si>
    <t>1f2b0f93a11acd421bba0ca725dad7b2</t>
  </si>
  <si>
    <t>iPhone 8 64GB</t>
  </si>
  <si>
    <t>iPhone SE - Gen 2 128GB</t>
  </si>
  <si>
    <t>83edd642b9f2a78d7ef86c230050bdcb</t>
  </si>
  <si>
    <t>iPhone SE - Gen 2 256GB</t>
  </si>
  <si>
    <t>iPhone SE - Gen 2 64GB</t>
  </si>
  <si>
    <t>iPhone SE (3rd generation) with 64GB</t>
  </si>
  <si>
    <t>https://www.apple.com/environment/pdf/products/iphone/iPhone_SE_PER_March2022.pdf</t>
  </si>
  <si>
    <t>f1db2e9ef82a87cdb0adc64b8543b0ed</t>
  </si>
  <si>
    <t>iPhone SE (3rd generation) 64GB (46kgCO2eq) - iPhone SE (3rd generation) 128GB (50kgCO2eq) - iPhone SE (3rd generation) 256GB (58kgCO2eq) -</t>
  </si>
  <si>
    <t>iPod touch (7th generation)</t>
  </si>
  <si>
    <t>Entertainment</t>
  </si>
  <si>
    <t>May 28 2019</t>
  </si>
  <si>
    <t>https://www.apple.com/environment/pdf/products/ipod/iPodtouch_PER_may2019.pdf</t>
  </si>
  <si>
    <t>930cb999d777dfba369485b835fdea16</t>
  </si>
  <si>
    <t>iPod touch (7th generation)  32GB (32kgCO2eq) - iPod touch (7th generation)  128GB (38kgCO2eq) - iPod touch (7th generation)  256GB (48kgCO2eq) -</t>
  </si>
  <si>
    <t>Mac mini (M1 2020) with 256GB</t>
  </si>
  <si>
    <t>November 10 2020</t>
  </si>
  <si>
    <t>https://www.apple.com/environment/pdf/products/desktops/Macmini_PER_Nov2020.pdf</t>
  </si>
  <si>
    <t>6a68c53e9ee93ebfe10df02d4cfaf527</t>
  </si>
  <si>
    <t>256GB SSD</t>
  </si>
  <si>
    <t>Mac mini with M2 with 256GB</t>
  </si>
  <si>
    <t>https://www.apple.com/environment/pdf/products/desktops/Mac_mini_PER_Jan2023.pdf</t>
  </si>
  <si>
    <t>a3d2d81d79c64aa2adcf25ba510e78cb</t>
  </si>
  <si>
    <t>Mac mini 256GB (112kgCO2eq) - Mac mini 512GB (126kgCO2eq) - Mac mini 512GB (150kgCO2eq) -</t>
  </si>
  <si>
    <t>Mac Pro (2,5GHz 28-core CPU and Radeon Pro Vega II Duo GPU and Afterburner card) with 1,5TB memory 4TB storage - 2019</t>
  </si>
  <si>
    <t>9628654b126f8e46a1a0b44b582f5cb0</t>
  </si>
  <si>
    <t>SSD 1,5TB</t>
  </si>
  <si>
    <t>Mac Pro (3,5GHz 8-core CPU and Radeon Pro 580X GPU) with 32GB memory 256GB storage - 2019</t>
  </si>
  <si>
    <t>Mac Pro 3</t>
  </si>
  <si>
    <t>December 10 2019</t>
  </si>
  <si>
    <t>Mac Studio with Apple M1 Max 32GB memory and 512GB</t>
  </si>
  <si>
    <t>https://www.apple.com/environment/pdf/products/desktops/Mac_Studio_PER_March2022.pdf</t>
  </si>
  <si>
    <t>9bd582c4f24746a7ca7c8d98617ef275</t>
  </si>
  <si>
    <t>32GB SSD</t>
  </si>
  <si>
    <t>MacBook Air (M1 2020) with 256GB</t>
  </si>
  <si>
    <t>MacBook Air (M2 2022) with 256GB</t>
  </si>
  <si>
    <t>June 6 2022</t>
  </si>
  <si>
    <t>https://www.apple.com/environment/pdf/products/notebooks/M2_MacBook_Air_PER_June2022.pdf</t>
  </si>
  <si>
    <t>bd155eb641d80d0e08a46cce2e857b36</t>
  </si>
  <si>
    <t>MacBook Pro (M2 2022) with 256GB</t>
  </si>
  <si>
    <t>https://www.apple.com/environment/pdf/products/notebooks/13-inch_MacBook_Pro_PER_June2022.pdf</t>
  </si>
  <si>
    <t>2cf3adc4e86ea7b3bcd7224d4e015c70</t>
  </si>
  <si>
    <t>Pro Display XDR with Pro Stand</t>
  </si>
  <si>
    <t>December 4 2019</t>
  </si>
  <si>
    <t>https://www.apple.com/environment/pdf/products/desktops/Pro_Display_XDR_PER_Dec2019.pdf</t>
  </si>
  <si>
    <t>73965dce31c2c387cacd883bd3fe295a</t>
  </si>
  <si>
    <t>Mini PC PB60</t>
  </si>
  <si>
    <t>447e5e41cd0297cea1fb13dfad61ed05</t>
  </si>
  <si>
    <t>Notebook C423</t>
  </si>
  <si>
    <t>245e10cccf7837886aa2e9073ef2261a</t>
  </si>
  <si>
    <t>AW2518H Monitor</t>
  </si>
  <si>
    <t>d433e95cc2e5d14ccbf4ce8f25eec60b</t>
  </si>
  <si>
    <t>AW2518HF Monitor</t>
  </si>
  <si>
    <t>14d6e6af1a58519b8ef1727f4484984a</t>
  </si>
  <si>
    <t>AW3418DW Monitor</t>
  </si>
  <si>
    <t>0e6824e3ea21cc450964bf83ff93bb3e</t>
  </si>
  <si>
    <t>AW3418HW Monitor</t>
  </si>
  <si>
    <t>cb47dc629be698d49fd3d6dbe8f778af</t>
  </si>
  <si>
    <t>C1422H Monitor</t>
  </si>
  <si>
    <t>August 2021</t>
  </si>
  <si>
    <t>https://www.delltechnologies.com/asset/en-us/products/electronics-and-accessories/technical-support/c1422h-monitor-pcf-datasheet.pdf</t>
  </si>
  <si>
    <t>c021b1d45d6236e5d9309d5c5e9efb6a</t>
  </si>
  <si>
    <t>China</t>
  </si>
  <si>
    <t>Dell Auto Parser</t>
  </si>
  <si>
    <t>C2422HE Monitor (without stand)</t>
  </si>
  <si>
    <t>Feb 2021</t>
  </si>
  <si>
    <t>https://www.delltechnologies.com/asset/en-us/products/electronics-and-accessories/technical-support/dell-c2422he-wost-monitor-pcf-datasheet.pdf</t>
  </si>
  <si>
    <t>0e4ab52594de6c2d133b258462f1f960</t>
  </si>
  <si>
    <t>C2422HE Monitor</t>
  </si>
  <si>
    <t>https://www.delltechnologies.com/asset/en-us/products/electronics-and-accessories/technical-support/dell-c2422he-monitor-pcf-datasheet.pdf</t>
  </si>
  <si>
    <t>207cdea0a6fb08993e8d17edec55c96f</t>
  </si>
  <si>
    <t>C2423H Monitor</t>
  </si>
  <si>
    <t>https://www.delltechnologies.com/asset/en-us/products/electronics-and-accessories/technical-support/dell-c2423h-monitor-pcf-datasheet.pdf</t>
  </si>
  <si>
    <t>3ba0c699812171c9b94712fa3f3a51ed</t>
  </si>
  <si>
    <t>C2722DE Monitor</t>
  </si>
  <si>
    <t>https://www.delltechnologies.com/asset/en-us/products/electronics-and-accessories/technical-support/dell-c2722de-monitor-pcf-datasheet.pdf</t>
  </si>
  <si>
    <t>7a5b92c73740946b01687372a1d4254c</t>
  </si>
  <si>
    <t>C2723H Monitor</t>
  </si>
  <si>
    <t>https://www.delltechnologies.com/asset/en-us/products/electronics-and-accessories/technical-support/dell-c2723h-monitor-pcf-datasheet.pdf</t>
  </si>
  <si>
    <t>c10fac09b4a850c6c30f53e979b2db06</t>
  </si>
  <si>
    <t>C3422WE Monitor</t>
  </si>
  <si>
    <t>https://www.delltechnologies.com/asset/en-us/products/electronics-and-accessories/technical-support/dell-c3422we-monitor-pcf-datasheet.pdf</t>
  </si>
  <si>
    <t>f6070356e5799241f641fd2bf88ea208</t>
  </si>
  <si>
    <t>C5519Q Monitor</t>
  </si>
  <si>
    <t>https://www.delltechnologies.com/asset/en-us/products/electronics-and-accessories/technical-support/dell-c5519q-monitor-pcf-datasheet.pdf</t>
  </si>
  <si>
    <t>d7464655630a74a8be4be3f0f4ebcd08</t>
  </si>
  <si>
    <t>C5522QT Monitor</t>
  </si>
  <si>
    <t>March 2021</t>
  </si>
  <si>
    <t>https://www.delltechnologies.com/asset/en-us/products/electronics-and-accessories/technical-support/c5522qt-monitor-pcf-datasheet.pdf</t>
  </si>
  <si>
    <t>84a44afd10a0b2568b8f96ee7251db42</t>
  </si>
  <si>
    <t>C6522QT Monitor</t>
  </si>
  <si>
    <t>https://www.delltechnologies.com/asset/en-us/products/electronics-and-accessories/technical-support/c6522qt-monitor-pcf-datasheet.pdf</t>
  </si>
  <si>
    <t>3e22a43a6f6adcb9c077040e89bc8db6</t>
  </si>
  <si>
    <t>C7520QT Monitor</t>
  </si>
  <si>
    <t>February 2021</t>
  </si>
  <si>
    <t>https://www.delltechnologies.com/asset/en-us/products/electronics-and-accessories/technical-support/c7520qt-monitor.pdf</t>
  </si>
  <si>
    <t>6ae9c06cda485bc2dc0c6bed5233322a</t>
  </si>
  <si>
    <t>C8618QT Monitor</t>
  </si>
  <si>
    <t>https://www.delltechnologies.com/asset/en-us/products/electronics-and-accessories/technical-support/c8618qt-monitor.pdf</t>
  </si>
  <si>
    <t>ce24a17dd0ce5035dcb85938fd79127d</t>
  </si>
  <si>
    <t>Chromebook 3100 2-in-1</t>
  </si>
  <si>
    <t>https://www.delltechnologies.com/asset/en-us/products/laptops-and-2-in-1s/technical-support/chromebook_3400.pdf</t>
  </si>
  <si>
    <t>ebe6f726b71f43313857f2f638902f9f</t>
  </si>
  <si>
    <t>Chromebook 3100</t>
  </si>
  <si>
    <t>https://www.delltechnologies.com/asset/en-us/products/laptops-and-2-in-1s/technical-support/chromebook_3100.pdf</t>
  </si>
  <si>
    <t>f647b66f0d218e3185e0fdddf37054c0</t>
  </si>
  <si>
    <t>D7523QT Monitor</t>
  </si>
  <si>
    <t>April 2022</t>
  </si>
  <si>
    <t>https://www.delltechnologies.com/asset/en-us/products/electronics-and-accessories/technical-support/dell-d7523qt-monitor-pcf-datasheet.pdf</t>
  </si>
  <si>
    <t>2ab6ffe7f3e85d08ac191aa3aa5a8945</t>
  </si>
  <si>
    <t>E1715S Monitor</t>
  </si>
  <si>
    <t>https://www.delltechnologies.com/asset/en-us/products/electronics-and-accessories/technical-support/e1715s_monitor_pcf_datasheet.pdf</t>
  </si>
  <si>
    <t>c5c5bb663d575b5a46d907016cbc9a2e</t>
  </si>
  <si>
    <t>E1916H Monitor</t>
  </si>
  <si>
    <t>June 2019</t>
  </si>
  <si>
    <t>https://www.delltechnologies.com/asset/en-us/products/electronics-and-accessories/technical-support/e1916h_monitor_pcf_datasheet.pdf</t>
  </si>
  <si>
    <t>32ef6077321b19f4c0fe9682470ff609</t>
  </si>
  <si>
    <t>E1916HE Monitor</t>
  </si>
  <si>
    <t>f35e321e3623aa1af130fc1cf6b9182f</t>
  </si>
  <si>
    <t>E1916HV Monitor</t>
  </si>
  <si>
    <t>505e603553846d1c45bf29b71e2a2026</t>
  </si>
  <si>
    <t>E1920H Monitor</t>
  </si>
  <si>
    <t>https://www.delltechnologies.com/asset/en-us/products/electronics-and-accessories/technical-support/e1920h-monitor-pcf-datasheet.pdf</t>
  </si>
  <si>
    <t>339fbc1e91ee15e3c1388174a3d60af3</t>
  </si>
  <si>
    <t>E2016H Monitor</t>
  </si>
  <si>
    <t>60d21274a6b285f00fa41db3def2d16b</t>
  </si>
  <si>
    <t>E2016HV Monitor</t>
  </si>
  <si>
    <t>a417dfcefccd6390ced7339d28d3562c</t>
  </si>
  <si>
    <t>E2020H Monitor</t>
  </si>
  <si>
    <t>https://www.delltechnologies.com/asset/en-us/products/electronics-and-accessories/technical-support/e2020h-monitor-pcf-datasheet.pdf</t>
  </si>
  <si>
    <t>abe7ebbd758312c82388df15b8b82a6b</t>
  </si>
  <si>
    <t>E2216H Monitor</t>
  </si>
  <si>
    <t>b5b6104f35ce96516898c368130759b1</t>
  </si>
  <si>
    <t>E2216HV Monitor</t>
  </si>
  <si>
    <t>7a69bc68a22fb5f70c30906a266cf2ff</t>
  </si>
  <si>
    <t>E2218HN Monitor</t>
  </si>
  <si>
    <t>https://i.dell.com/sites/csdocuments/Shared-Content_data-Sheets_Documents/en/E2218HN-Monitor.pdf</t>
  </si>
  <si>
    <t>27d8bd35d68423a3ecf9ae7f60b7ab8b</t>
  </si>
  <si>
    <t>E2219HN Monitor</t>
  </si>
  <si>
    <t>https://i.dell.com/sites/csdocuments/Shared-Content_data-Sheets_Documents/en/E2219HN-Monitor.pdf</t>
  </si>
  <si>
    <t>8afd26d17134f65151283b8175b6eed8</t>
  </si>
  <si>
    <t>E2220H Monitor</t>
  </si>
  <si>
    <t>https://www.delltechnologies.com/asset/en-us/products/electronics-and-accessories/technical-support/e2220h-monitor-pcf-datasheet.pdf</t>
  </si>
  <si>
    <t>0e205ef41c626f978c8c6704b02f8a4c</t>
  </si>
  <si>
    <t>E2221HN Monitor</t>
  </si>
  <si>
    <t>https://www.delltechnologies.com/asset/en-us/products/electronics-and-accessories/technical-support/e2221hn-monitor-pcf-datasheet.pdf</t>
  </si>
  <si>
    <t>4c305096e000977217a9d4fabf16c339</t>
  </si>
  <si>
    <t>E2222H Monitor</t>
  </si>
  <si>
    <t>https://www.delltechnologies.com/asset/en-us/products/electronics-and-accessories/technical-support/dell-e2222h-monitor-pcf-datasheet.pdf</t>
  </si>
  <si>
    <t>cb4c60cea4526224e1a3f9a2134e4281</t>
  </si>
  <si>
    <t>E2222HS Monitor</t>
  </si>
  <si>
    <t>July 2021</t>
  </si>
  <si>
    <t>https://www.delltechnologies.com/asset/en-us/products/electronics-and-accessories/technical-support/e2222hs-monitor-pcf-datasheet.pdf</t>
  </si>
  <si>
    <t>19b28e1df300cad594019acc0ba7efba</t>
  </si>
  <si>
    <t>E2223HN Monitor</t>
  </si>
  <si>
    <t>https://www.delltechnologies.com/asset/en-us/products/electronics-and-accessories/technical-support/dell-e2223hn-monitor-pcf-datasheet.pdf</t>
  </si>
  <si>
    <t>f63ebdb7927b980a69bc65a6a1bb39ac</t>
  </si>
  <si>
    <t>E2223HV Monitor</t>
  </si>
  <si>
    <t>https://www.delltechnologies.com/asset/en-us/products/electronics-and-accessories/technical-support/dell-e2223hv-monitor-pcf-datasheet.pdf</t>
  </si>
  <si>
    <t>50bd0daaefdf8ec755168b43c03c01f9</t>
  </si>
  <si>
    <t>E2316H Monitor</t>
  </si>
  <si>
    <t>458e89b3050b2a4388f96f991762e524</t>
  </si>
  <si>
    <t>E2318H Monitor</t>
  </si>
  <si>
    <t>ce19499c4dc4d80fce490d53a6fa7418</t>
  </si>
  <si>
    <t>E2318HN Monitor</t>
  </si>
  <si>
    <t>fdabd3a223de60a7f90a0e435426d1cf</t>
  </si>
  <si>
    <t>E2417H Monitor</t>
  </si>
  <si>
    <t>c2fdd9374347cfc67b1723e1ba812b88</t>
  </si>
  <si>
    <t>E2420H Monitor</t>
  </si>
  <si>
    <t>https://www.delltechnologies.com/asset/en-us/products/electronics-and-accessories/technical-support/e2420h-monitor-pcf-datasheet.pdf</t>
  </si>
  <si>
    <t>96d728d9ddca806f651a631c6fca0e00</t>
  </si>
  <si>
    <t>E2421HN Monitor</t>
  </si>
  <si>
    <t>https://www.delltechnologies.com/asset/en-us/products/electronics-and-accessories/technical-support/e2421hn-monitor-pcf-datasheet.pdf</t>
  </si>
  <si>
    <t>d16329ac99db619832e1998373afe928</t>
  </si>
  <si>
    <t>E2422H Monitor</t>
  </si>
  <si>
    <t>https://www.delltechnologies.com/asset/en-us/products/electronics-and-accessories/technical-support/dell-e2422h-monitor-pcf-datasheet.pdf</t>
  </si>
  <si>
    <t>b03f0e33d7ac8e034581475fb7af6ed8</t>
  </si>
  <si>
    <t>E2422HN Monitor</t>
  </si>
  <si>
    <t>https://www.delltechnologies.com/asset/en-us/products/electronics-and-accessories/technical-support/dell-e2422hn-monitor-pcf-datasheet.pdf</t>
  </si>
  <si>
    <t>ae576c93d66fecd63a3de85968363d35</t>
  </si>
  <si>
    <t>E2422HS Monitor</t>
  </si>
  <si>
    <t>https://www.delltechnologies.com/asset/en-us/products/electronics-and-accessories/technical-support/dell-e2422hs-monitor-pcf-datasheet.pdf</t>
  </si>
  <si>
    <t>d883e2d8839e824884d8d2820ffdcdfe</t>
  </si>
  <si>
    <t>E2423H Monitor</t>
  </si>
  <si>
    <t>January 2022</t>
  </si>
  <si>
    <t>https://www.delltechnologies.com/asset/en-us/products/electronics-and-accessories/technical-support/dell-e2423h-monitor-pcf-datasheet.pdf</t>
  </si>
  <si>
    <t>a5e8fa0f067d96d0a863c2d9f4b88dc7</t>
  </si>
  <si>
    <t>E2423HN Monitor</t>
  </si>
  <si>
    <t>https://www.delltechnologies.com/asset/en-us/products/electronics-and-accessories/technical-support/dell-e2423hn-monitor-pcf-datasheet.pdf</t>
  </si>
  <si>
    <t>77ec3306b83ea71e74d2d3267830066d</t>
  </si>
  <si>
    <t>E2720H Monitor</t>
  </si>
  <si>
    <t>https://www.delltechnologies.com/asset/en-us/products/electronics-and-accessories/technical-support/e2720h-monitor-pcf-datasheet.pdf</t>
  </si>
  <si>
    <t>6a5cab4828dd2249df3e38480f2f1356</t>
  </si>
  <si>
    <t>E2720HS Monitor</t>
  </si>
  <si>
    <t>https://www.delltechnologies.com/asset/en-us/products/electronics-and-accessories/technical-support/e2720hs-monitor-pcf-datasheet.pdf</t>
  </si>
  <si>
    <t>72d26e97f288f7e7c13b600f648963e5</t>
  </si>
  <si>
    <t>E2722H Monitor</t>
  </si>
  <si>
    <t>https://www.delltechnologies.com/asset/en-us/products/electronics-and-accessories/technical-support/dell-e2722h-monitor-pcf-datasheet.pdf</t>
  </si>
  <si>
    <t>faaac14b327b623caba4539b5db5973f</t>
  </si>
  <si>
    <t>E2722HS Monitor</t>
  </si>
  <si>
    <t>https://www.delltechnologies.com/asset/en-us/products/electronics-and-accessories/technical-support/dell-e2722hs-monitor-pcf-datasheet.pdf</t>
  </si>
  <si>
    <t>0979671a18bf716d48c527858fb23c57</t>
  </si>
  <si>
    <t>E2723H Monitor</t>
  </si>
  <si>
    <t>https://www.delltechnologies.com/asset/en-us/products/electronics-and-accessories/technical-support/dell-e2723h-monitor-pcf-datasheet.pdf</t>
  </si>
  <si>
    <t>b98cc88b60d88764987631215d5c9f76</t>
  </si>
  <si>
    <t>E2723HN Monitor</t>
  </si>
  <si>
    <t>https://www.delltechnologies.com/asset/en-us/products/electronics-and-accessories/technical-support/dell-e2723hn-monitor-pcf-datasheet.pdf</t>
  </si>
  <si>
    <t>3d7f78cf9c71cf6ad75ab068f583c175</t>
  </si>
  <si>
    <t>Inspiron 13 5320</t>
  </si>
  <si>
    <t>https://www.delltechnologies.com/asset/en-us/products/laptops-and-2-in-1s/technical-support/dell-inspiron-13-5320-pcf-datasheet.pdf</t>
  </si>
  <si>
    <t>e2a026adf9fde8535097a53bb740538f</t>
  </si>
  <si>
    <t>Inspiron 14 5420</t>
  </si>
  <si>
    <t>https://www.delltechnologies.com/asset/en-us/products/laptops-and-2-in-1s/technical-support/dell-inspiron-14-5420-pcf-datasheet.pdf</t>
  </si>
  <si>
    <t>5c3799e5e5ac4d4af86a2a9acda62ed4</t>
  </si>
  <si>
    <t>Inspiron 14 5425</t>
  </si>
  <si>
    <t>https://www.delltechnologies.com/asset/en-us/products/laptops-and-2-in-1s/technical-support/dell-inspiron-14-5425-pcf-datasheet.pdf</t>
  </si>
  <si>
    <t>c4a9cbf29196e83be9448239183ef830</t>
  </si>
  <si>
    <t>Inspiron 14 7420 2-in-1</t>
  </si>
  <si>
    <t>https://www.delltechnologies.com/asset/en-us/products/laptops-and-2-in-1s/technical-support/dell-inspiron-14-7420-2-in-1-pcf-datasheet.pdf</t>
  </si>
  <si>
    <t>52924197813eba00edc285bb29412350</t>
  </si>
  <si>
    <t>Inspiron 14 7425 2-in-1</t>
  </si>
  <si>
    <t>https://www.delltechnologies.com/asset/en-us/products/laptops-and-2-in-1s/technical-support/dell-inspiron-14-7425-2-in-1-pcf-datasheet.pdf</t>
  </si>
  <si>
    <t>88526969dffa2b9322d61429de4fff5a</t>
  </si>
  <si>
    <t>Inspiron 14 Plus 7420</t>
  </si>
  <si>
    <t>https://www.delltechnologies.com/asset/en-us/products/laptops-and-2-in-1s/technical-support/dell-inspiron-14-plus-7420-pcf-datasheet.pdf</t>
  </si>
  <si>
    <t>616988751ea9490bb1d630a8affa6842</t>
  </si>
  <si>
    <t>Inspiron 16 5620</t>
  </si>
  <si>
    <t>https://www.delltechnologies.com/asset/en-us/products/laptops-and-2-in-1s/technical-support/dell-inspiron-16-5620-pcf-datasheet.pdf</t>
  </si>
  <si>
    <t>63b7f164d6d6024c1028566c50245a30</t>
  </si>
  <si>
    <t>Inspiron 16 5625</t>
  </si>
  <si>
    <t>https://www.delltechnologies.com/asset/en-us/products/laptops-and-2-in-1s/technical-support/dell-inspiron-16-5625-pcf-datasheet.pdf</t>
  </si>
  <si>
    <t>602acb0edcbb1da7e538f31cf381a7ab</t>
  </si>
  <si>
    <t>Inspiron 16 7620 2-in-1</t>
  </si>
  <si>
    <t>https://www.delltechnologies.com/asset/en-us/products/laptops-and-2-in-1s/technical-support/dell-inspiron-16-7620-2-in-1-pcf-datasheet.pdf</t>
  </si>
  <si>
    <t>2098086e0a1ebc084bc878c7f2b22da4</t>
  </si>
  <si>
    <t>Inspiron 16 Plus 7620</t>
  </si>
  <si>
    <t>https://www.delltechnologies.com/asset/en-us/products/laptops-and-2-in-1s/technical-support/dell-inspiron-16-plus-7620-pcf-datasheet.pdf</t>
  </si>
  <si>
    <t>d2c614e65a7ed010d9eaf18fab85498c</t>
  </si>
  <si>
    <t>Latitude 3120 2-in-1</t>
  </si>
  <si>
    <t>https://www.delltechnologies.com/asset/en-us/products/laptops-and-2-in-1s/technical-support/latitude-3120-2-in-1-pcf-datasheet.pdf</t>
  </si>
  <si>
    <t>157ea7c7f53b4669e62cbbd423e6ee1a</t>
  </si>
  <si>
    <t>Latitude 3120</t>
  </si>
  <si>
    <t>https://www.delltechnologies.com/asset/en-us/products/laptops-and-2-in-1s/technical-support/latitude-3120-pcf-datasheet.pdf</t>
  </si>
  <si>
    <t>758a50b931818f696762b8ddfc083f3b</t>
  </si>
  <si>
    <t>Latitude 3150</t>
  </si>
  <si>
    <t>fe7e556fda16d3ad34fa7465c4dbe8a2</t>
  </si>
  <si>
    <t>Latitude 3160</t>
  </si>
  <si>
    <t>50f4edd516cda8a33c3f3569c891dc48</t>
  </si>
  <si>
    <t>Latitude 3180</t>
  </si>
  <si>
    <t>781898c7362bffe785cd63d128770eb7</t>
  </si>
  <si>
    <t>Latitude 3189</t>
  </si>
  <si>
    <t>ff81432dc88efd2ca70e294e91816a2b</t>
  </si>
  <si>
    <t>Latitude 3190 2-In-1</t>
  </si>
  <si>
    <t>217e1dfbe44732c057479ba75eb08fee</t>
  </si>
  <si>
    <t>Latitude 3190</t>
  </si>
  <si>
    <t>de391f0f87d9e5b43cb7435fa2582cb7</t>
  </si>
  <si>
    <t>Latitude 3300</t>
  </si>
  <si>
    <t>https://www.delltechnologies.com/asset/en-us/products/laptops-and-2-in-1s/technical-support/latitude-3300.pdf</t>
  </si>
  <si>
    <t>e13cee2e516326475fe79c6989d71943</t>
  </si>
  <si>
    <t>Latitude 3320</t>
  </si>
  <si>
    <t>https://www.delltechnologies.com/asset/en-us/products/laptops-and-2-in-1s/technical-support/latitude-3320-pcf-datasheet.pdf</t>
  </si>
  <si>
    <t>1b06166cc09074d1a7593e78364c3add</t>
  </si>
  <si>
    <t>Latitude 3330 2-in-1</t>
  </si>
  <si>
    <t>May 2022</t>
  </si>
  <si>
    <t>https://www.delltechnologies.com/asset/en-us/products/laptops-and-2-in-1s/technical-support/dell-latitude-3330-2-in-1-pcf-datasheet.pdf</t>
  </si>
  <si>
    <t>6c5ae46549d941030fda5e528111915c</t>
  </si>
  <si>
    <t>Latitude 3330</t>
  </si>
  <si>
    <t>https://www.delltechnologies.com/asset/en-us/products/laptops-and-2-in-1s/technical-support/dell-latitude-3330-pcf-datasheet.pdf</t>
  </si>
  <si>
    <t>55ae982643f079d7bdf18abe40c786a1</t>
  </si>
  <si>
    <t>Latitude 3350</t>
  </si>
  <si>
    <t>9a9226b035e52acd209c1ac79b558437</t>
  </si>
  <si>
    <t>Latitude 3380</t>
  </si>
  <si>
    <t>e36a5d98632e1e8e1c9d57934fdd3852</t>
  </si>
  <si>
    <t>Latitude 3390 2-in-1</t>
  </si>
  <si>
    <t>https://www.delltechnologies.com/asset/en-us/products/laptops-and-2-in-1s/technical-support/latitude-3390-2-in-1.pdf</t>
  </si>
  <si>
    <t>e3a0a741bd344b085b76b1cb62605da8</t>
  </si>
  <si>
    <t>Latitude 3400</t>
  </si>
  <si>
    <t>https://www.delltechnologies.com/asset/en-us/products/laptops-and-2-in-1s/technical-support/latitude-3400.pdf</t>
  </si>
  <si>
    <t>df5519aa37e9e03f2e6850d58aa93a7c</t>
  </si>
  <si>
    <t>Latitude 3410</t>
  </si>
  <si>
    <t>https://www.delltechnologies.com/asset/en-us/products/laptops-and-2-in-1s/technical-support/latitude-3410.pdf</t>
  </si>
  <si>
    <t>317cb412e4ec71871a4f72e8f9098b01</t>
  </si>
  <si>
    <t>Latitude 3420</t>
  </si>
  <si>
    <t>https://www.delltechnologies.com/asset/en-us/products/laptops-and-2-in-1s/technical-support/latitude-3420-pcf-datasheet.pdf</t>
  </si>
  <si>
    <t>dab4fd1a94b7227ca07ad2cad5c681f0</t>
  </si>
  <si>
    <t>Latitude 3460</t>
  </si>
  <si>
    <t>a132d2c7a2e3e52016b9b1553eccb314</t>
  </si>
  <si>
    <t>Latitude 3470</t>
  </si>
  <si>
    <t>90d220fe8784ab7c8b3419f25b2f83b7</t>
  </si>
  <si>
    <t>Latitude 3480</t>
  </si>
  <si>
    <t>39917c3310d5e1826c716b714df6b223</t>
  </si>
  <si>
    <t>Latitude 3490</t>
  </si>
  <si>
    <t>faa81f67ee4ea5b8104323b5f66495a1</t>
  </si>
  <si>
    <t>Latitude 3500</t>
  </si>
  <si>
    <t>https://www.delltechnologies.com/asset/en-us/products/laptops-and-2-in-1s/technical-support/latitude-3500.pdf</t>
  </si>
  <si>
    <t>c75c3d165d1753eb517e2718ea54092e</t>
  </si>
  <si>
    <t>Latitude 3510</t>
  </si>
  <si>
    <t>https://www.delltechnologies.com/asset/en-us/products/laptops-and-2-in-1s/technical-support/latitude-3510.pdf</t>
  </si>
  <si>
    <t>697e49c0208e2334c66189a81ad1d402</t>
  </si>
  <si>
    <t>Latitude 3520</t>
  </si>
  <si>
    <t>https://www.delltechnologies.com/asset/en-us/products/laptops-and-2-in-1s/technical-support/latitude-3520-pcf-datasheet.pdf</t>
  </si>
  <si>
    <t>a9b619280054d818b4e5fd23e9d7ba48</t>
  </si>
  <si>
    <t>Latitude 3550</t>
  </si>
  <si>
    <t>f45c0afd1b06c41c0de10547b3c542c9</t>
  </si>
  <si>
    <t>Latitude 3560</t>
  </si>
  <si>
    <t>https://i.dell.com/sites/csdocuments/CorpComm_Docs/en/carbon-footprint-latitude-3560.pdf?newtab=true</t>
  </si>
  <si>
    <t>0d79382858b5278a5a830551f12fd878</t>
  </si>
  <si>
    <t>Latitude 3570</t>
  </si>
  <si>
    <t>ab2a6d379cc65173c2c8eecf2743d53b</t>
  </si>
  <si>
    <t>Latitude 3580</t>
  </si>
  <si>
    <t>c0e6a05fd717c8df53433c186f668ffb</t>
  </si>
  <si>
    <t>Latitude 3590</t>
  </si>
  <si>
    <t>ed1007f83ca5f8d4901359c27553e2f1</t>
  </si>
  <si>
    <t>Latitude 5250</t>
  </si>
  <si>
    <t>https://i.dell.com/sites/csdocuments/CorpComm_Docs/en/carbon-footprint-latitude-5250.pdf?newtab=true</t>
  </si>
  <si>
    <t>5e2c5806fbd47a09e1a7408a6434e2e8</t>
  </si>
  <si>
    <t>Latitude 5280</t>
  </si>
  <si>
    <t>b03f4cf059292f32616d69e8dabb3e1e</t>
  </si>
  <si>
    <t>Latitude 5285 2-in-1</t>
  </si>
  <si>
    <t>https://i.dell.com/sites/csdocuments/CorpComm_Docs/en/carbon-footprint-latitude-5285.pdf?newtab=true</t>
  </si>
  <si>
    <t>4d0358dd2866aaedecbcfac901a98c39</t>
  </si>
  <si>
    <t>Latitude 5289 2-in-1</t>
  </si>
  <si>
    <t>ff82fbb5c87d5cbc160bacff3941b5b1</t>
  </si>
  <si>
    <t>Latitude 5290 2-In-1</t>
  </si>
  <si>
    <t>dedd08c79818b3feb0bb7947795a555c</t>
  </si>
  <si>
    <t>Latitude 5290</t>
  </si>
  <si>
    <t>1b6d89e7222b0e214ac8b03fa7d3a080</t>
  </si>
  <si>
    <t>Latitude 5300 2-in-1 Chromebook</t>
  </si>
  <si>
    <t>https://www.delltechnologies.com/asset/en-us/products/laptops-and-2-in-1s/technical-support/latitude-5300-2-in-1-chromebook-pcf-datasheet.pdf</t>
  </si>
  <si>
    <t>2be3cdf095a356de3022303ad98f7d1a</t>
  </si>
  <si>
    <t>Latitude 5300 2-in-1</t>
  </si>
  <si>
    <t>https://www.delltechnologies.com/asset/en-us/products/laptops-and-2-in-1s/technical-support/latitude-5300-2-in-1.pdf</t>
  </si>
  <si>
    <t>28fabd019f34d447b875874ab7f73246</t>
  </si>
  <si>
    <t>Latitude 5300</t>
  </si>
  <si>
    <t>https://www.delltechnologies.com/asset/en-us/products/laptops-and-2-in-1s/technical-support/latitude-5300.pdf</t>
  </si>
  <si>
    <t>1106bae9408727baf938fbd3a9fedb47</t>
  </si>
  <si>
    <t>Latitude 5310 2-IN-1</t>
  </si>
  <si>
    <t>https://www.delltechnologies.com/asset/en-us/products/laptops-and-2-in-1s/technical-support/latitude-5310-2-in-1-pcf-datasheet.pdf</t>
  </si>
  <si>
    <t>6f7eab26fb88422af234abe9a377c565</t>
  </si>
  <si>
    <t>Latitude 5310</t>
  </si>
  <si>
    <t>https://www.delltechnologies.com/asset/en-us/products/laptops-and-2-in-1s/technical-support/latitude-5310-pcf-datasheet.pdf</t>
  </si>
  <si>
    <t>3c7819f3809a5177a08fdd673b63496a</t>
  </si>
  <si>
    <t>Latitude 5320 2-IN-1</t>
  </si>
  <si>
    <t>https://www.delltechnologies.com/asset/en-us/products/laptops-and-2-in-1s/technical-support/latitude-5320-2-in-1-pcf-datasheet.pdf</t>
  </si>
  <si>
    <t>2d16a183900f0fd00d107bc8695dcf3d</t>
  </si>
  <si>
    <t>Latitude 5320</t>
  </si>
  <si>
    <t>https://www.delltechnologies.com/asset/en-us/products/laptops-and-2-in-1s/technical-support/latitude-5320.pdf</t>
  </si>
  <si>
    <t>35d78a09098e0d160741cc97b2b48d95</t>
  </si>
  <si>
    <t>Latitude 5330 2-in-1</t>
  </si>
  <si>
    <t>https://www.delltechnologies.com/asset/en-us/products/laptops-and-2-in-1s/technical-support/dell-latitude-5330-2-in-1-pcf-datasheet.pdf</t>
  </si>
  <si>
    <t>2f8215f1eab83dcb93397f29fd47e860</t>
  </si>
  <si>
    <t>Latitude 5330</t>
  </si>
  <si>
    <t>https://www.delltechnologies.com/asset/en-us/products/laptops-and-2-in-1s/technical-support/dell-latitude-5330-pcf-datasheet.pdf</t>
  </si>
  <si>
    <t>5c078f9274b9734a5460965e9ff0793f</t>
  </si>
  <si>
    <t>Latitude 5400 Chromebook</t>
  </si>
  <si>
    <t>https://www.delltechnologies.com/asset/en-us/products/laptops-and-2-in-1s/technical-support/latitude-5400-chromebook-enterprise-pcf-datasheet.pdf</t>
  </si>
  <si>
    <t>01033e0d19e508c30105b893bfd07624</t>
  </si>
  <si>
    <t>Latitude 5400</t>
  </si>
  <si>
    <t>https://www.delltechnologies.com/asset/en-us/products/laptops-and-2-in-1s/technical-support/latitude-5400.pdf</t>
  </si>
  <si>
    <t>729c42ab64428e30846ed644f87e1995</t>
  </si>
  <si>
    <t>Latitude 5401</t>
  </si>
  <si>
    <t>https://www.delltechnologies.com/asset/en-us/products/laptops-and-2-in-1s/technical-support/latitude-5401.pdf</t>
  </si>
  <si>
    <t>7ac04ac7053c11dd2904e69b1eba1867</t>
  </si>
  <si>
    <t>Latitude 5410</t>
  </si>
  <si>
    <t>https://www.delltechnologies.com/asset/en-us/products/laptops-and-2-in-1s/technical-support/latitude-5410-pcf-datasheet.pdf</t>
  </si>
  <si>
    <t>0601d64843643a3a0f8033e918edcd60</t>
  </si>
  <si>
    <t>Latitude 5411</t>
  </si>
  <si>
    <t>https://www.delltechnologies.com/asset/en-us/products/laptops-and-2-in-1s/technical-support/latitude-5411-pcf-datasheet.pdf</t>
  </si>
  <si>
    <t>a01d339c0d266c15ff1a6e82f387e0e4</t>
  </si>
  <si>
    <t>Latitude 5420</t>
  </si>
  <si>
    <t>https://www.delltechnologies.com/asset/en-us/products/laptops-and-2-in-1s/technical-support/latitude-5420-pcf-datasheet.pdf</t>
  </si>
  <si>
    <t>3c7a6750b1da40c124b4eb57592bca4f</t>
  </si>
  <si>
    <t>Latitude 5421</t>
  </si>
  <si>
    <t>https://www.delltechnologies.com/asset/en-us/products/laptops-and-2-in-1s/technical-support/latitude-5421-pcf-datasheet.pdf</t>
  </si>
  <si>
    <t>6b8726b921d3e4ad3ad374bad2ec625e</t>
  </si>
  <si>
    <t>Latitude 5430 Rugged</t>
  </si>
  <si>
    <t>June 2022</t>
  </si>
  <si>
    <t>https://www.delltechnologies.com/asset/en-us/products/laptops-and-2-in-1s/technical-support/dell-latitude-5430-rugged-pcf-datasheet.pdf</t>
  </si>
  <si>
    <t>1a2f8ba73a5a318e4964c532fd18e572</t>
  </si>
  <si>
    <t>Latitude 5430</t>
  </si>
  <si>
    <t>March 2022</t>
  </si>
  <si>
    <t>https://www.delltechnologies.com/asset/en-us/products/laptops-and-2-in-1s/technical-support/dell-latitude-5430-pcf-datasheet.pdf</t>
  </si>
  <si>
    <t>9d2a33bc798008569d5973a253df9808</t>
  </si>
  <si>
    <t>Latitude 5431</t>
  </si>
  <si>
    <t>https://www.delltechnologies.com/asset/en-us/products/laptops-and-2-in-1s/technical-support/dell-latitude-5431-pcf-datasheet.pdf</t>
  </si>
  <si>
    <t>478804bbff657049ea14f4e3bf0693e3</t>
  </si>
  <si>
    <t>Latitude 5450</t>
  </si>
  <si>
    <t>230eb12916d7cbdb05447d5dce79613f</t>
  </si>
  <si>
    <t>Latitude 5480</t>
  </si>
  <si>
    <t>657c016383712d7d6d4584c03bd4dabe</t>
  </si>
  <si>
    <t>Latitude 5490</t>
  </si>
  <si>
    <t>https://i.dell.com/sites/csdocuments/CorpComm_Docs/en/carbon-footprint-latitude-5490.pdf?newtab=true</t>
  </si>
  <si>
    <t>2dc99a7dfd563a67b47e32b8509bf04c</t>
  </si>
  <si>
    <t>Latitude 5491</t>
  </si>
  <si>
    <t>https://i.dell.com/sites/csdocuments/CorpComm_Docs/en/carbon-footprint-latitude-5491.pdf?newtab=true</t>
  </si>
  <si>
    <t>f2663ef80787ddcf8f10a9627cc8025e</t>
  </si>
  <si>
    <t>Latitude 5495</t>
  </si>
  <si>
    <t>1a9c63ddbabf1553e04c2cd66a341dc9</t>
  </si>
  <si>
    <t>Latitude 5501</t>
  </si>
  <si>
    <t>https://www.delltechnologies.com/asset/en-us/products/laptops-and-2-in-1s/technical-support/latitude-5501.pdf</t>
  </si>
  <si>
    <t>422050233d9b6c9e269b5d87c6d9421f</t>
  </si>
  <si>
    <t>Latitude 5510</t>
  </si>
  <si>
    <t>https://www.delltechnologies.com/asset/en-us/products/laptops-and-2-in-1s/technical-support/latitude-5510-pcf-datasheet.pdf</t>
  </si>
  <si>
    <t>5b39d014a52bf74d863bfcbf15d9a6de</t>
  </si>
  <si>
    <t>Latitude 5511</t>
  </si>
  <si>
    <t>December 2020</t>
  </si>
  <si>
    <t>https://www.delltechnologies.com/asset/en-us/products/laptops-and-2-in-1s/technical-support/latitude-5511-pcf-datasheet.pdf</t>
  </si>
  <si>
    <t>86435cc6c6ee5b878b95b968979b6c7f</t>
  </si>
  <si>
    <t>Latitude 5520</t>
  </si>
  <si>
    <t>https://www.delltechnologies.com/asset/en-us/products/laptops-and-2-in-1s/technical-support/latitude-5520-pcf-datasheet.pdf</t>
  </si>
  <si>
    <t>fe3b3af1eafd1ec347d34c580a0770fb</t>
  </si>
  <si>
    <t>Latitude 5521</t>
  </si>
  <si>
    <t>May 2021</t>
  </si>
  <si>
    <t>https://www.delltechnologies.com/asset/en-us/products/laptops-and-2-in-1s/technical-support/latitude-5521-pcf-datasheet.pdf</t>
  </si>
  <si>
    <t>6c8dd93e5c07b8c260f8b58f2293d73f</t>
  </si>
  <si>
    <t>Latitude 5530</t>
  </si>
  <si>
    <t>https://www.delltechnologies.com/asset/en-us/products/laptops-and-2-in-1s/technical-support/latitude-5530-pcf-datasheet.pdf</t>
  </si>
  <si>
    <t>5055668673dddb86c212e1050b982291</t>
  </si>
  <si>
    <t>Latitude 5531</t>
  </si>
  <si>
    <t>https://www.delltechnologies.com/asset/en-us/products/laptops-and-2-in-1s/technical-support/latitude-5531-pcf-datasheet.pdf</t>
  </si>
  <si>
    <t>dc8a7474191cd5c33fe9012620da72aa</t>
  </si>
  <si>
    <t>Latitude 5550</t>
  </si>
  <si>
    <t>cdafd5c7435ac0e6f830d97cf263597d</t>
  </si>
  <si>
    <t>Latitude 5580</t>
  </si>
  <si>
    <t>62b844e43ac006f9083f592b74051c0c</t>
  </si>
  <si>
    <t>Latitude 5590</t>
  </si>
  <si>
    <t>c51aac8b8b3a47c87e00fb38dc47b396</t>
  </si>
  <si>
    <t>Latitude 5591</t>
  </si>
  <si>
    <t>40fbb9706573d3b5e5025bed147ab5de</t>
  </si>
  <si>
    <t>Latitude 7200 2-in-1</t>
  </si>
  <si>
    <t>https://www.delltechnologies.com/asset/en-us/products/laptops-and-2-in-1s/technical-support/latitude-7200-2-in-1.pdf</t>
  </si>
  <si>
    <t>0488da7325253f145ac7d9dd71f91ae3</t>
  </si>
  <si>
    <t>Latitude 7210 2-in-1</t>
  </si>
  <si>
    <t>https://www.delltechnologies.com/asset/en-us/products/laptops-and-2-in-1s/technical-support/latitude-7210-2-in-1-pcf-datasheet.pdf</t>
  </si>
  <si>
    <t>c50327db2c14eb71d67919fd750de75d</t>
  </si>
  <si>
    <t>Latitude 7220 Rugged Extreme</t>
  </si>
  <si>
    <t>https://www.delltechnologies.com/asset/en-us/products/laptops-and-2-in-1s/technical-support/latitude-7220-rugged-extreme-pcf-datasheet.pdf</t>
  </si>
  <si>
    <t>43a40b4c37ea0b0439fcf605b0a0af8a</t>
  </si>
  <si>
    <t>Latitude 7280</t>
  </si>
  <si>
    <t>2d92290e135ea696122b75f79be67b6d</t>
  </si>
  <si>
    <t>Latitude 7285</t>
  </si>
  <si>
    <t>56a9ee29a88707319d86aac928fe251c</t>
  </si>
  <si>
    <t>Latitude 7290</t>
  </si>
  <si>
    <t>461b52c9cad235768e43c7e4171899cb</t>
  </si>
  <si>
    <t>Latitude 7300</t>
  </si>
  <si>
    <t>https://www.delltechnologies.com/asset/en-us/products/laptops-and-2-in-1s/technical-support/latitude-7300.pdf</t>
  </si>
  <si>
    <t>472339d0e8a84309c7b2666d7e04080a</t>
  </si>
  <si>
    <t>Latitude 7310 2-IN-1</t>
  </si>
  <si>
    <t>https://www.delltechnologies.com/asset/en-us/products/laptops-and-2-in-1s/technical-support/latitude-7310-2-in-1.pdf</t>
  </si>
  <si>
    <t>9fa024676868b99eeef090ea247611cf</t>
  </si>
  <si>
    <t>Latitude 7310</t>
  </si>
  <si>
    <t>https://www.delltechnologies.com/asset/en-us/products/laptops-and-2-in-1s/technical-support/latitude-7310.pdf</t>
  </si>
  <si>
    <t>0ff54f870a7ee004dbdd3e71efe01122</t>
  </si>
  <si>
    <t>Latitude 7320 2-IN-1</t>
  </si>
  <si>
    <t>https://www.delltechnologies.com/asset/en-us/products/laptops-and-2-in-1s/technical-support/latitude-7320-2-in-1.pdf</t>
  </si>
  <si>
    <t>cdd6861733fa721a31d9964c1ad46c2f</t>
  </si>
  <si>
    <t>Latitude 7320 Detachable</t>
  </si>
  <si>
    <t>https://www.delltechnologies.com/asset/en-us/products/laptops-and-2-in-1s/technical-support/latitude-7320-detachable-pcf-datasheet.pdf</t>
  </si>
  <si>
    <t>2cff02ccae41c990c2aa3bb8c8157873</t>
  </si>
  <si>
    <t>Latitude 7320</t>
  </si>
  <si>
    <t>https://www.delltechnologies.com/asset/en-us/products/laptops-and-2-in-1s/technical-support/latitude-7320.pdf</t>
  </si>
  <si>
    <t>00023f69bc505cf720ec909da81c58f1</t>
  </si>
  <si>
    <t>Latitude 7330 2-in-1</t>
  </si>
  <si>
    <t>https://www.delltechnologies.com/asset/en-us/products/laptops-and-2-in-1s/technical-support/dell-latitude-7330-2-in-1-pcf-datasheet.pdf</t>
  </si>
  <si>
    <t>5072a3a3481b1eba46db50091ad418d1</t>
  </si>
  <si>
    <t>Latitude 7330 Rugged Extreme</t>
  </si>
  <si>
    <t>https://www.delltechnologies.com/asset/en-us/products/laptops-and-2-in-1s/technical-support/dell-latitude-7330-rugged-extreme-pcf-datasheet.pdf</t>
  </si>
  <si>
    <t>3e13effe504919720f4b4353d3f782d5</t>
  </si>
  <si>
    <t>Latitude 7330</t>
  </si>
  <si>
    <t>https://www.delltechnologies.com/asset/en-us/products/laptops-and-2-in-1s/technical-support/dell-latitude-7330-pcf-datasheet.pdf</t>
  </si>
  <si>
    <t>7d31184bd00807e908afe2b39c68235a</t>
  </si>
  <si>
    <t>Latitude 7350</t>
  </si>
  <si>
    <t>https://i.dell.com/sites/csdocuments/CorpComm_Docs/en/carbon-footprint-latitude-7350.pdf?newtab=true</t>
  </si>
  <si>
    <t>69df8baeaf3409d7b9c6ea7330e6b66b</t>
  </si>
  <si>
    <t>Latitude 7370</t>
  </si>
  <si>
    <t>https://i.dell.com/sites/csdocuments/CorpComm_Docs/en/carbon-footprint-latitude-7370.pdf?newtab=true</t>
  </si>
  <si>
    <t>f5ad0a5b42e48f3559a8824fc91b7593</t>
  </si>
  <si>
    <t>Latitude 7380</t>
  </si>
  <si>
    <t>3f3bd87b8776701fb2f8a37896eefe00</t>
  </si>
  <si>
    <t>Latitude 7389 2-in-1</t>
  </si>
  <si>
    <t>1010ded22957c00d73ab52dffb85e42f</t>
  </si>
  <si>
    <t>Latitude 7390 2-in-1</t>
  </si>
  <si>
    <t>53962964c01dd7f5a9d71058b500c481</t>
  </si>
  <si>
    <t>Latitude 7390</t>
  </si>
  <si>
    <t>c62de57fa7754bc3a21e2b9f8175f748</t>
  </si>
  <si>
    <t>Latitude 7400 2-in-1</t>
  </si>
  <si>
    <t>https://www.delltechnologies.com/asset/en-us/products/laptops-and-2-in-1s/technical-support/latitude-7400-2-in-1.pdf</t>
  </si>
  <si>
    <t>a504d2272b69d52febe41220158ad0bb</t>
  </si>
  <si>
    <t>Latitude 7400</t>
  </si>
  <si>
    <t>https://www.delltechnologies.com/asset/en-us/products/laptops-and-2-in-1s/technical-support/latitude-7400.pdf</t>
  </si>
  <si>
    <t>6fa2fd3c4424852d8e57a85862c89d65</t>
  </si>
  <si>
    <t>Latitude 7410 2-in-1 Chromebook Enterprise</t>
  </si>
  <si>
    <t>https://www.delltechnologies.com/asset/en-us/products/laptops-and-2-in-1s/technical-support/latitude-7410-2-in-1-chromebook-enterprise-word-pcf-datasheet.pdf</t>
  </si>
  <si>
    <t>be82c75c786375f05398234bda5b8597</t>
  </si>
  <si>
    <t>Latitude 7410 2-in-1</t>
  </si>
  <si>
    <t>https://www.delltechnologies.com/asset/en-us/products/laptops-and-2-in-1s/technical-support/latitude-7410-2-in-1.pdf</t>
  </si>
  <si>
    <t>dcdf73a502aec8ec87966c696e8fdc8e</t>
  </si>
  <si>
    <t>Latitude 7410 Chromebook Enterprise</t>
  </si>
  <si>
    <t>https://www.delltechnologies.com/asset/en-us/products/laptops-and-2-in-1s/technical-support/latitude-7410-chromebook-enterprise-word-pcf-datasheet.pdf</t>
  </si>
  <si>
    <t>571b795d6c0bec388f12cc909c9076a0</t>
  </si>
  <si>
    <t>Latitude 7410</t>
  </si>
  <si>
    <t>https://www.delltechnologies.com/asset/en-us/products/laptops-and-2-in-1s/technical-support/latitude-7410.pdf</t>
  </si>
  <si>
    <t>184f3a0f7e7ff2ed3828da1a7f9207a8</t>
  </si>
  <si>
    <t>Latitude 7420 2-in-1</t>
  </si>
  <si>
    <t>https://www.delltechnologies.com/asset/en-us/products/laptops-and-2-in-1s/technical-support/latitude-7420-2-in-1.pdf</t>
  </si>
  <si>
    <t>079ccb1310d776a3c686f1175004c795</t>
  </si>
  <si>
    <t>Latitude 7420</t>
  </si>
  <si>
    <t>https://www.delltechnologies.com/asset/en-us/products/laptops-and-2-in-1s/technical-support/latitude-7420.pdf</t>
  </si>
  <si>
    <t>31224f39b71e2916e2328a3a651e7357</t>
  </si>
  <si>
    <t>Latitude 7430 2-in-1</t>
  </si>
  <si>
    <t>https://www.delltechnologies.com/asset/en-us/products/laptops-and-2-in-1s/technical-support/dell-latitude-7430-2-in-1-pcf-datasheet.pdf</t>
  </si>
  <si>
    <t>e20e7137483e810ff92e7cb4cf0a1221</t>
  </si>
  <si>
    <t>Latitude 7430</t>
  </si>
  <si>
    <t>https://www.delltechnologies.com/asset/en-us/products/laptops-and-2-in-1s/technical-support/dell-latitude-7430-pcf-datasheet.pdf</t>
  </si>
  <si>
    <t>43eb2a983d2bb61adc30739e51d594bc</t>
  </si>
  <si>
    <t>Latitude 7480</t>
  </si>
  <si>
    <t>94d0dd5f03bb7dcbff9107f28f0b936f</t>
  </si>
  <si>
    <t>Latitude 7490</t>
  </si>
  <si>
    <t>160c5fd7c111440dc4510448223d1d03</t>
  </si>
  <si>
    <t>Latitude 7520</t>
  </si>
  <si>
    <t>https://www.delltechnologies.com/asset/en-us/products/laptops-and-2-in-1s/technical-support/latitude-7520.pdf</t>
  </si>
  <si>
    <t>debe328179875bd1b7be6dcda0ce9831</t>
  </si>
  <si>
    <t>Latitude 7530</t>
  </si>
  <si>
    <t>https://www.delltechnologies.com/asset/en-us/products/laptops-and-2-in-1s/technical-support/dell-latitude-7530-pcf-datasheet.pdf</t>
  </si>
  <si>
    <t>3850e049012211c422ff5f5f7ab3b29e</t>
  </si>
  <si>
    <t>Latitude 9330</t>
  </si>
  <si>
    <t>https://www.delltechnologies.com/asset/en-us/products/laptops-and-2-in-1s/technical-support/dell-latitude-9330-pcf-datasheet.pdf</t>
  </si>
  <si>
    <t>070feda5115165768299c4e15f82075b</t>
  </si>
  <si>
    <t>Latitude 9410 2-in-1</t>
  </si>
  <si>
    <t>https://www.delltechnologies.com/asset/en-us/products/laptops-and-2-in-1s/technical-support/latitude-9410-2-in-1-pcf-datasheet.pdf</t>
  </si>
  <si>
    <t>dad8c3c3741d077fc1583785452d5ca7</t>
  </si>
  <si>
    <t>Latitude 9420 2-in-1</t>
  </si>
  <si>
    <t>https://www.delltechnologies.com/asset/en-us/products/laptops-and-2-in-1s/technical-support/latitude-9420-2-in-1-pcf-datasheet.pdf</t>
  </si>
  <si>
    <t>0bf1d33e2883a70f33fff8b57b00ad62</t>
  </si>
  <si>
    <t>Latitude 9420</t>
  </si>
  <si>
    <t>https://www.delltechnologies.com/asset/en-us/products/laptops-and-2-in-1s/technical-support/latitude-9420-pcf-datasheet.pdf</t>
  </si>
  <si>
    <t>9f92590c9f05eb9281d9a8e4a5d29a19</t>
  </si>
  <si>
    <t>Latitude 9430 2-in-1</t>
  </si>
  <si>
    <t>https://www.delltechnologies.com/asset/en-us/products/laptops-and-2-in-1s/technical-support/dell-latitude-9430-2-in-1-pcf-datasheet.pdf</t>
  </si>
  <si>
    <t>003fb4c645d7ad6ff5c28706d4572964</t>
  </si>
  <si>
    <t>Latitude 9430</t>
  </si>
  <si>
    <t>https://www.delltechnologies.com/asset/en-us/products/laptops-and-2-in-1s/technical-support/dell-latitude-9430-pcf-datasheet.pdf</t>
  </si>
  <si>
    <t>fafa34788202cd86e017e0c8bcbf528c</t>
  </si>
  <si>
    <t>Latitude 9510 2-in-1</t>
  </si>
  <si>
    <t>https://www.delltechnologies.com/asset/en-us/products/laptops-and-2-in-1s/technical-support/latitude-9510-2-in-1.pdf</t>
  </si>
  <si>
    <t>2cbfcb8c76c251d71b4228661222b9fa</t>
  </si>
  <si>
    <t>Latitude 9510</t>
  </si>
  <si>
    <t>https://www.delltechnologies.com/asset/en-us/products/laptops-and-2-in-1s/technical-support/latitude-9510.pdf</t>
  </si>
  <si>
    <t>64a84ed0af7c2b15b6af4f3c269fa790</t>
  </si>
  <si>
    <t>Latitude 9520 2-in-1</t>
  </si>
  <si>
    <t>https://www.delltechnologies.com/asset/en-us/products/laptops-and-2-in-1s/technical-support/latitude-9520-2-in-1-pcf-datasheet.pdf</t>
  </si>
  <si>
    <t>6229d99b4d9ab8fe41ae0d3c3c2b2ac1</t>
  </si>
  <si>
    <t>Latitude 9520</t>
  </si>
  <si>
    <t>https://www.delltechnologies.com/asset/en-us/products/laptops-and-2-in-1s/technical-support/latitude-9520-pcf-datasheet.pdf</t>
  </si>
  <si>
    <t>cfc623487ddf1c63037b31d2582e52b5</t>
  </si>
  <si>
    <t>Latitude E5270</t>
  </si>
  <si>
    <t>https://i.dell.com/sites/csdocuments/CorpComm_Docs/en/carbon-footprint-latitude-e5270.pdf?newtab=true</t>
  </si>
  <si>
    <t>ed2afeb6e2b4e68d57f9412b54af4d2e</t>
  </si>
  <si>
    <t>Latitude E5470</t>
  </si>
  <si>
    <t>e9af9967ee63f69ac0674157bbc102d4</t>
  </si>
  <si>
    <t>Latitude E5570</t>
  </si>
  <si>
    <t>459fbbb4f1b9a19ae5b5a10a1b8111c6</t>
  </si>
  <si>
    <t>Latitude E7250</t>
  </si>
  <si>
    <t>dc238cddddfb2b37a41fd2c59bbbfef1</t>
  </si>
  <si>
    <t>Latitude E7270</t>
  </si>
  <si>
    <t>0d3cb54df769e541f4d9eba6074c0718</t>
  </si>
  <si>
    <t>Latitude E7450</t>
  </si>
  <si>
    <t>ee47959d0d081cbbdf8596f1a53673bd</t>
  </si>
  <si>
    <t>Latitude E7470</t>
  </si>
  <si>
    <t>8c318b3d89a286d64eaed37acc956b2b</t>
  </si>
  <si>
    <t>Latitude Rugged 5420</t>
  </si>
  <si>
    <t>https://www.delltechnologies.com/asset/en-us/products/laptops-and-2-in-1s/technical-support/latitude-rugged-5420-pcf-datasheet.pdf</t>
  </si>
  <si>
    <t>53486aa2957a2ef785d3ed833becba8d</t>
  </si>
  <si>
    <t>Latitude Rugged 5424</t>
  </si>
  <si>
    <t>https://www.delltechnologies.com/asset/en-us/products/laptops-and-2-in-1s/technical-support/latitude-rugged-5424-pcf-datasheet.pdf</t>
  </si>
  <si>
    <t>782ccf09124773e6fb40c335abee40c9</t>
  </si>
  <si>
    <t>OptiPlex 3000 Micro Form Factor</t>
  </si>
  <si>
    <t>February 2022</t>
  </si>
  <si>
    <t>https://www.delltechnologies.com/asset/en-us/products/desktops-and-all-in-ones/technical-support/dell-optiplex-3000-micro-form-factor-pcf-datasheet.pdf</t>
  </si>
  <si>
    <t>29644008b750f828ddcb2e6d803a04d8</t>
  </si>
  <si>
    <t>OptiPlex 3000 Small Form Factor</t>
  </si>
  <si>
    <t>https://www.delltechnologies.com/asset/en-us/products/desktops-and-all-in-ones/technical-support/dell-optiplex-3000-small-form-factor-pcf-datasheet.pdf</t>
  </si>
  <si>
    <t>8001e369b4ce0b294c45c328b59e6952</t>
  </si>
  <si>
    <t>OptiPlex 3000 TC</t>
  </si>
  <si>
    <t>https://www.delltechnologies.com/asset/en-us/products/desktops-and-all-in-ones/technical-support/dell-optiplex-3000-tc-pcf-datasheet.pdf</t>
  </si>
  <si>
    <t>a412ea14891330dd2fedb8a8daaa9ae5</t>
  </si>
  <si>
    <t>OptiPlex 3000 Tower</t>
  </si>
  <si>
    <t>https://www.delltechnologies.com/asset/en-us/products/desktops-and-all-in-ones/technical-support/dell-optiplex-3000-tower-pcf-datasheet-pcf-datasheet.pdf</t>
  </si>
  <si>
    <t>b9b79157b4a835e6d564d81253338d90</t>
  </si>
  <si>
    <t>OptiPlex 3050 All-in-One Desktop</t>
  </si>
  <si>
    <t>e4fddcc76ea1072a1e8e013e9129477a</t>
  </si>
  <si>
    <t>OptiPlex 3050 Micro Form Factor</t>
  </si>
  <si>
    <t>ec1cbb4f0eea0bd23cf0ef7b7927ad8a</t>
  </si>
  <si>
    <t>OptiPlex 3050 Small Form Factor</t>
  </si>
  <si>
    <t>6ae3b5d87449339e8df1d5fb492d462e</t>
  </si>
  <si>
    <t>OptiPlex 3050 Tower</t>
  </si>
  <si>
    <t>62be3ee2c1e18e6c9a54206a95643988</t>
  </si>
  <si>
    <t>OptiPlex 3060 Micro Form Factor</t>
  </si>
  <si>
    <t>92a18e9ab4de6717d5d67ff3e661616b</t>
  </si>
  <si>
    <t>OptiPlex 3060 Small Form Factor</t>
  </si>
  <si>
    <t>2cb5e0011b6d967364e1ed3a2dda6fd8</t>
  </si>
  <si>
    <t>OptiPlex 3060 Tower</t>
  </si>
  <si>
    <t>e0c41ff9994f78eab41c24342d51a9d1</t>
  </si>
  <si>
    <t>OptiPlex 3070 Micro Form Factor</t>
  </si>
  <si>
    <t>https://www.delltechnologies.com/asset/en-us/products/desktops-and-all-in-ones/technical-support/optiplex-3070-mff.pdf</t>
  </si>
  <si>
    <t>4a1e5959e0c9b4709f1a1b248b2a8d0b</t>
  </si>
  <si>
    <t>OptiPlex 3070 Small Form Factor</t>
  </si>
  <si>
    <t>https://www.delltechnologies.com/asset/en-us/products/desktops-and-all-in-ones/technical-support/optiplex-3070-sff.pdf</t>
  </si>
  <si>
    <t>f3e683489fd3535f781174182f8b6c95</t>
  </si>
  <si>
    <t>OptiPlex 3070 Tower</t>
  </si>
  <si>
    <t>https://www.delltechnologies.com/asset/en-us/products/desktops-and-all-in-ones/technical-support/optiplex-3070-tower.pdf</t>
  </si>
  <si>
    <t>9f803bc3adf172b602d9240d891a0ef4</t>
  </si>
  <si>
    <t>OptiPlex 3080 Micro Form Factor</t>
  </si>
  <si>
    <t>https://www.delltechnologies.com/asset/en-us/products/desktops-and-all-in-ones/technical-support/optiplex-3080-mff.pdf</t>
  </si>
  <si>
    <t>bb769f49eae9d16c398fbdde9494a275</t>
  </si>
  <si>
    <t>OptiPlex 3080 Small Form Factor</t>
  </si>
  <si>
    <t>https://www.delltechnologies.com/asset/en-us/products/desktops-and-all-in-ones/technical-support/optiplex-3080-sff.pdf</t>
  </si>
  <si>
    <t>739e89a9946149a7bb27ae4001040afa</t>
  </si>
  <si>
    <t>OptiPlex 3080 Tower</t>
  </si>
  <si>
    <t>https://www.delltechnologies.com/asset/en-us/products/desktops-and-all-in-ones/technical-support/optiplex-3080-tower.pdf</t>
  </si>
  <si>
    <t>d0273bf70c10f43fd36f463e3a278eee</t>
  </si>
  <si>
    <t>OptiPlex 3090 Micro Form Factor</t>
  </si>
  <si>
    <t>https://www.delltechnologies.com/asset/en-us/products/desktops-and-all-in-ones/technical-support/dell-optiplex-3090-micro-form-factor-pcf-datasheet.pdf</t>
  </si>
  <si>
    <t>838e56dc610c36ae00cecbe5723efd03</t>
  </si>
  <si>
    <t>OptiPlex 3090 Small Form Factor</t>
  </si>
  <si>
    <t>https://www.delltechnologies.com/asset/en-us/products/desktops-and-all-in-ones/technical-support/dell-optiplex-3090-small-form-factor-pcf-datasheet.pdf</t>
  </si>
  <si>
    <t>7d32e819eba93ba9ad42aee1308269d4</t>
  </si>
  <si>
    <t>OptiPlex 3090 Tower</t>
  </si>
  <si>
    <t>https://www.delltechnologies.com/asset/en-us/products/desktops-and-all-in-ones/technical-support/optiplex-3090-tower-pcf-datasheet.pdf</t>
  </si>
  <si>
    <t>a16f89cba0ccea06204ab829ba8f6a29</t>
  </si>
  <si>
    <t>OptiPlex 3090 Ultra</t>
  </si>
  <si>
    <t>https://www.delltechnologies.com/asset/en-us/products/desktops-and-all-in-ones/technical-support/optiplex-3090-ultra.pdf</t>
  </si>
  <si>
    <t>1f301fba36931e2f6a5604413e533cd1</t>
  </si>
  <si>
    <t>OptiPlex 3280 All-in-One Desktop</t>
  </si>
  <si>
    <t>https://www.delltechnologies.com/asset/en-us/products/desktops-and-all-in-ones/technical-support/optiplex-3280-aio.pdf</t>
  </si>
  <si>
    <t>34e6e2e9bc036f353c8f8d0a76a018dc</t>
  </si>
  <si>
    <t>OptiPlex 5000 Micro Form Factor</t>
  </si>
  <si>
    <t>https://www.delltechnologies.com/asset/en-us/products/desktops-and-all-in-ones/technical-support/dell-optiplex-5000-micro-form-factor-pcf-datasheet.pdf</t>
  </si>
  <si>
    <t>40c2d16cdecd4b1da16f7666c6a82572</t>
  </si>
  <si>
    <t>OptiPlex 5000 Small Form Factor</t>
  </si>
  <si>
    <t>https://www.delltechnologies.com/asset/en-us/products/desktops-and-all-in-ones/technical-support/dell-optiplex-5000-small-form-factor-pcf-datasheet.pdf</t>
  </si>
  <si>
    <t>7172982265ccd02cb5ccd5330f81b006</t>
  </si>
  <si>
    <t>OptiPlex 5000 Tower</t>
  </si>
  <si>
    <t>https://www.delltechnologies.com/asset/en-us/products/desktops-and-all-in-ones/technical-support/dell-optiplex-5000-tower-pcf-datasheet.pdf</t>
  </si>
  <si>
    <t>1116480bd51083d93ade223d6edd6771</t>
  </si>
  <si>
    <t>OptiPlex 5050 Micro Form Factor</t>
  </si>
  <si>
    <t>1acd7266dead02b63e157c22fce777e5</t>
  </si>
  <si>
    <t>OptiPlex 5050 Small Form Factor</t>
  </si>
  <si>
    <t>0bf2b44a82511b7bdac4573dc3de61d6</t>
  </si>
  <si>
    <t>OptiPlex 5050 Tower</t>
  </si>
  <si>
    <t>193c31e10f306820c29479b1c95bc9ba</t>
  </si>
  <si>
    <t>OptiPlex 5055 Small Form Factor</t>
  </si>
  <si>
    <t>352cafa87d80aaf6b3bfef02aacc85b6</t>
  </si>
  <si>
    <t>OptiPlex 5055 Tower</t>
  </si>
  <si>
    <t>c0aa33c716acae59c41b04c9bb6e1eb7</t>
  </si>
  <si>
    <t>OptiPlex 5060 Micro Form Factor</t>
  </si>
  <si>
    <t>5c46158611b58b01281b26628ab338e9</t>
  </si>
  <si>
    <t>OptiPlex 5060 Small Form Factor</t>
  </si>
  <si>
    <t>1e7fdb4bbfd339117b61a2cf374120fa</t>
  </si>
  <si>
    <t>OptiPlex 5060 Tower</t>
  </si>
  <si>
    <t>e78eec322ca11a69a4c4548ccb232727</t>
  </si>
  <si>
    <t>OptiPlex 5070 Micro Form Factor</t>
  </si>
  <si>
    <t>https://www.delltechnologies.com/asset/en-us/products/desktops-and-all-in-ones/technical-support/optiplex-5070-mff.pdf</t>
  </si>
  <si>
    <t>0c1b2940adf51d9a2e97df7902892a1c</t>
  </si>
  <si>
    <t>OptiPlex 5070 Small Form Factor</t>
  </si>
  <si>
    <t>https://www.delltechnologies.com/asset/en-us/products/desktops-and-all-in-ones/technical-support/optiplex-5070-sff.pdf</t>
  </si>
  <si>
    <t>6aecdd3ef52452fcfe1e06395ba1f89b</t>
  </si>
  <si>
    <t>OptiPlex 5070 Tower</t>
  </si>
  <si>
    <t>https://www.delltechnologies.com/asset/en-us/products/desktops-and-all-in-ones/technical-support/optiplex-5070-tower.pdf</t>
  </si>
  <si>
    <t>fa608ddb891573207a89c803a6e46030</t>
  </si>
  <si>
    <t>OptiPlex 5080 Micro Form Factor</t>
  </si>
  <si>
    <t>https://www.delltechnologies.com/asset/en-us/products/desktops-and-all-in-ones/technical-support/optiplex-5080-mff-pcf-datasheet.pdf</t>
  </si>
  <si>
    <t>a68ae22e693ed265d09ce38fc4e221ba</t>
  </si>
  <si>
    <t>OptiPlex 5080 Small Form Factor</t>
  </si>
  <si>
    <t>https://www.delltechnologies.com/asset/en-us/products/desktops-and-all-in-ones/technical-support/optiplex-5080-sff.pdf</t>
  </si>
  <si>
    <t>2cb53960c19e558074aa245f36653c6d</t>
  </si>
  <si>
    <t>OptiPlex 5080 Tower</t>
  </si>
  <si>
    <t>https://www.delltechnologies.com/asset/en-us/products/desktops-and-all-in-ones/technical-support/optiplex-5080-tower.pdf</t>
  </si>
  <si>
    <t>e8a37344c450044924c0883859e5d096</t>
  </si>
  <si>
    <t>OptiPlex 5090 Micro Form Factor</t>
  </si>
  <si>
    <t>https://www.delltechnologies.com/asset/en-us/products/desktops-and-all-in-ones/technical-support/optiplex-5090-micro-form-factor-pcf-datasheet.pdf</t>
  </si>
  <si>
    <t>c79338b8ed3b4f0fd84e2f419c5de692</t>
  </si>
  <si>
    <t>OptiPlex 5090 Small Form Factor</t>
  </si>
  <si>
    <t>https://www.delltechnologies.com/asset/en-us/products/desktops-and-all-in-ones/technical-support/optiplex-5090-small-form-factor-pcf-datasheet.pdf</t>
  </si>
  <si>
    <t>cfec49c4058f532893d6d8e74813c137</t>
  </si>
  <si>
    <t>OptiPlex 5090 Tower</t>
  </si>
  <si>
    <t>https://www.delltechnologies.com/asset/en-us/products/desktops-and-all-in-ones/technical-support/optiplex-5090-tower-pcf-datasheet.pdf</t>
  </si>
  <si>
    <t>72a65b7f358b1c7023bb170ed7a6d02a</t>
  </si>
  <si>
    <t>OptiPlex 5250 All-in-One Desktop</t>
  </si>
  <si>
    <t>d55842a0b6ffba0d45ae2477e6eb655b</t>
  </si>
  <si>
    <t>OptiPlex 5260 All-in-One Desktop</t>
  </si>
  <si>
    <t>dbe8e06beaddfb3226363d500a7fdbcd</t>
  </si>
  <si>
    <t>OptiPlex 5270 All-in-One Desktop</t>
  </si>
  <si>
    <t>https://www.delltechnologies.com/asset/en-us/products/desktops-and-all-in-ones/technical-support/optiplex-5270-aio.pdf</t>
  </si>
  <si>
    <t>75ad144291c454c2d65ece4687bf9075</t>
  </si>
  <si>
    <t>OptiPlex 5400 All-in-One Desktop</t>
  </si>
  <si>
    <t>https://www.delltechnologies.com/asset/en-us/products/desktops-and-all-in-ones/technical-support/dell-optiplex-5400-all-in-one-pcf-datasheet.pdf</t>
  </si>
  <si>
    <t>43d9cd7ebe6a60cf1f3ef5b08fd5cbc6</t>
  </si>
  <si>
    <t>OptiPlex 5480 All-in-One Desktop</t>
  </si>
  <si>
    <t>https://www.delltechnologies.com/asset/en-us/products/desktops-and-all-in-ones/technical-support/optiplex-5480-aio.pdf</t>
  </si>
  <si>
    <t>6854199a3b7567defd06f9ef21f27047</t>
  </si>
  <si>
    <t>OptiPlex 5490 All-in-One Desktop</t>
  </si>
  <si>
    <t>https://www.delltechnologies.com/asset/en-us/products/desktops-and-all-in-ones/technical-support/optiplex-5490-all-in-one-pcf-datasheet.pdf</t>
  </si>
  <si>
    <t>fca964157ef7321ec50d7967ff274d67</t>
  </si>
  <si>
    <t>OptiPlex 7000 Micro Form Factor</t>
  </si>
  <si>
    <t>https://www.delltechnologies.com/asset/en-us/products/desktops-and-all-in-ones/technical-support/dell-optiplex-7000-micro-form-factor-pcf-datasheet.pdf</t>
  </si>
  <si>
    <t>14f243b83c1a5b93dbfb9982cc9aee5f</t>
  </si>
  <si>
    <t>OptiPlex 7000 Small Form Factor</t>
  </si>
  <si>
    <t>https://www.delltechnologies.com/asset/en-us/products/desktops-and-all-in-ones/technical-support/dell-optiplex-7000-small-form-factor-pcf-datasheet.pdf</t>
  </si>
  <si>
    <t>7e9823f34f4151f3af36b53d8205d5c0</t>
  </si>
  <si>
    <t>OptiPlex 7000 Tower</t>
  </si>
  <si>
    <t>https://www.delltechnologies.com/asset/en-us/products/desktops-and-all-in-ones/technical-support/dell-optiplex-7000-tower-pcf-datasheet.pdf</t>
  </si>
  <si>
    <t>89c9eca8dcf983aba0fb77ba7159a2c6</t>
  </si>
  <si>
    <t>OptiPlex 7050 Micro Form Factor</t>
  </si>
  <si>
    <t>a536846d87e87f21aab9cb7a207ca220</t>
  </si>
  <si>
    <t>OptiPlex 7050 Small Form Factor</t>
  </si>
  <si>
    <t>30809ef7340d85f3342fe06a8907e714</t>
  </si>
  <si>
    <t>OptiPlex 7050 Tower</t>
  </si>
  <si>
    <t>9c8fcbceb0823bba1800711ce6bb98ca</t>
  </si>
  <si>
    <t>OptiPlex 7060 Micro Form Factor</t>
  </si>
  <si>
    <t>e8212524aac3447f452ee03366d5e4bd</t>
  </si>
  <si>
    <t>OptiPlex 7060 Small Form Factor</t>
  </si>
  <si>
    <t>fb463fda0554c57fc3c75abfbe1fedb3</t>
  </si>
  <si>
    <t>OptiPlex 7060 Tower</t>
  </si>
  <si>
    <t>34187067da6390758d08efc5674974f8</t>
  </si>
  <si>
    <t>OptiPlex 7070 Micro Form Factor</t>
  </si>
  <si>
    <t>https://www.delltechnologies.com/asset/en-us/products/desktops-and-all-in-ones/technical-support/optiplex-7070-mff.pdf</t>
  </si>
  <si>
    <t>6f6aec7dc4489f6cde6afc9a7b2fc2fb</t>
  </si>
  <si>
    <t>OptiPlex 7070 Small Form Factor</t>
  </si>
  <si>
    <t>https://www.delltechnologies.com/asset/en-us/products/desktops-and-all-in-ones/technical-support/optiplex-7070-sff.pdf</t>
  </si>
  <si>
    <t>1e1b79fa5b2e02688bcd9887736a734e</t>
  </si>
  <si>
    <t>OptiPlex 7070 Tower</t>
  </si>
  <si>
    <t>https://www.delltechnologies.com/asset/en-us/products/desktops-and-all-in-ones/technical-support/optiplex-7070-tower.pdf</t>
  </si>
  <si>
    <t>9b1472d1cedf1a1cb748c48d3a872408</t>
  </si>
  <si>
    <t>OptiPlex 7070 Ultra</t>
  </si>
  <si>
    <t>https://www.delltechnologies.com/asset/en-us/products/desktops-and-all-in-ones/technical-support/optiplex-7070-ultra.pdf</t>
  </si>
  <si>
    <t>9949a7ee6cc6fbe5db3f99bb6ceb133d</t>
  </si>
  <si>
    <t>OptiPlex 7071 Tower</t>
  </si>
  <si>
    <t>https://www.delltechnologies.com/asset/en-us/products/desktops-and-all-in-ones/technical-support/optiplex_7071_tower.pdf</t>
  </si>
  <si>
    <t>230a1f6c454fb1486b2c6e169db266b2</t>
  </si>
  <si>
    <t>OptiPlex 7080 Micro Form Factor</t>
  </si>
  <si>
    <t>https://www.delltechnologies.com/asset/en-us/products/desktops-and-all-in-ones/technical-support/optiplex-7080-mff-pcf-datasheet.pdf</t>
  </si>
  <si>
    <t>1f23118cfecf4fcb8b5cb3b2a9efdfc1</t>
  </si>
  <si>
    <t>OptiPlex 7080 Small Form Factor</t>
  </si>
  <si>
    <t>https://www.delltechnologies.com/asset/en-us/products/desktops-and-all-in-ones/technical-support/optiplex-7080-sff.pdf</t>
  </si>
  <si>
    <t>ce815ee3156ee32d01862f1d16f2211a</t>
  </si>
  <si>
    <t>OptiPlex 7080 Tower</t>
  </si>
  <si>
    <t>https://www.delltechnologies.com/asset/en-us/products/desktops-and-all-in-ones/technical-support/optiplex-7080-tower.pdf</t>
  </si>
  <si>
    <t>ecf37120192793ab5daadce5d41251ff</t>
  </si>
  <si>
    <t>OptiPlex 7090 Micro Form Factor</t>
  </si>
  <si>
    <t>https://www.delltechnologies.com/asset/en-us/products/desktops-and-all-in-ones/technical-support/optiplex-7090-micro-form-factor-pcf-datasheet.pdf</t>
  </si>
  <si>
    <t>5bf00c412c917cb8c4ac1c25cbe09330</t>
  </si>
  <si>
    <t>OptiPlex 7090 Small Form Factor</t>
  </si>
  <si>
    <t>https://www.delltechnologies.com/asset/en-us/products/desktops-and-all-in-ones/technical-support/optiplex-7090-small-form-factor-pcf-datasheet.pdf</t>
  </si>
  <si>
    <t>848ae003e23104aee8898d3299b4121e</t>
  </si>
  <si>
    <t>OptiPlex 7090 Tower</t>
  </si>
  <si>
    <t>https://www.delltechnologies.com/asset/en-us/products/desktops-and-all-in-ones/technical-support/optiplex-7090-tower-pcf-datasheet.pdf</t>
  </si>
  <si>
    <t>ce45edffc701c0b7e3c745ace5a6cf5e</t>
  </si>
  <si>
    <t>OptiPlex 7090 Ultra</t>
  </si>
  <si>
    <t>https://www.delltechnologies.com/asset/en-us/products/desktops-and-all-in-ones/technical-support/optiplex-7090-ultra.pdf</t>
  </si>
  <si>
    <t>64e0a3a8ad089a547057f586892d9777</t>
  </si>
  <si>
    <t>OptiPlex 7400 All-in-One</t>
  </si>
  <si>
    <t>https://www.delltechnologies.com/asset/en-us/products/desktops-and-all-in-ones/technical-support/dell-optiplex-7400-all-in-one-pcf-datasheet.pdf</t>
  </si>
  <si>
    <t>3802b7d837084d919a6da204a37139e1</t>
  </si>
  <si>
    <t>OptiPlex 7450 All-in-One Desktop</t>
  </si>
  <si>
    <t>4a93b8b53a95a2f72ba4837026a58d33</t>
  </si>
  <si>
    <t>OptiPlex 7460 All-in-One Desktop</t>
  </si>
  <si>
    <t>0fbd4defd82e6e2b6dbac895a7814f51</t>
  </si>
  <si>
    <t>OptiPlex 7470 All-in-One Desktop</t>
  </si>
  <si>
    <t>https://www.delltechnologies.com/asset/en-us/products/desktops-and-all-in-ones/technical-support/optiplex-7470-aio.pdf</t>
  </si>
  <si>
    <t>5d3da6e5cb4e1228f2daf9fa3d147130</t>
  </si>
  <si>
    <t>OptiPlex 7480 All-in-One Desktop</t>
  </si>
  <si>
    <t>https://www.delltechnologies.com/asset/en-us/products/desktops-and-all-in-ones/technical-support/optiplex-7480-aio.pdf</t>
  </si>
  <si>
    <t>263e9ab7c2cff63279a154b606615bcf</t>
  </si>
  <si>
    <t>OptiPlex 7490 All-in-One Desktop</t>
  </si>
  <si>
    <t>https://www.delltechnologies.com/asset/en-us/products/desktops-and-all-in-ones/technical-support/optiplex-7490-all-in-one-pcf-datasheet.pdf</t>
  </si>
  <si>
    <t>ccc5181ba503d8609f73545729d422f9</t>
  </si>
  <si>
    <t>OptiPlex 7760 All-in-One Desktop</t>
  </si>
  <si>
    <t>97753c454ea6b46de0b07ab02a08fe3e</t>
  </si>
  <si>
    <t>OptiPlex 7770 All-in-One Desktop</t>
  </si>
  <si>
    <t>https://www.delltechnologies.com/asset/en-us/products/desktops-and-all-in-ones/technical-support/optiplex-7770-aio.pdf</t>
  </si>
  <si>
    <t>dea65becf13cb84addbb6549524ddb02</t>
  </si>
  <si>
    <t>OptiPlex 7780 All-in-One Desktop</t>
  </si>
  <si>
    <t>https://www.delltechnologies.com/asset/en-us/products/desktops-and-all-in-ones/technical-support/optiplex-7780-aio.pdf</t>
  </si>
  <si>
    <t>682d486c5e204e8aa81c6a8fa7f59b8d</t>
  </si>
  <si>
    <t>OptiPlex XE2 Mini Tower</t>
  </si>
  <si>
    <t>5f4c3cb6dd7bcd840aaa03696fc0aa76</t>
  </si>
  <si>
    <t>OptiPlex XE2 Small Form Factor</t>
  </si>
  <si>
    <t>9eb98ae51e07e42a868ce1b84c9b2dcb</t>
  </si>
  <si>
    <t>OptiPlex XE3 Small Form Factor</t>
  </si>
  <si>
    <t>b63e49f71bf587417ba6706c39f70e4f</t>
  </si>
  <si>
    <t>OptiPlex XE3 Tower</t>
  </si>
  <si>
    <t>14e94f9ea1139aeada933019ed91304a</t>
  </si>
  <si>
    <t>OptiPlex XE4 Small Form Factor</t>
  </si>
  <si>
    <t>https://www.delltechnologies.com/asset/en-us/products/desktops-and-all-in-ones/technical-support/dell-optiplex-xe4-small-form-factor-pcf-datasheet.pdf</t>
  </si>
  <si>
    <t>8b7769ae3f1957a7f078a6eea630b4a0</t>
  </si>
  <si>
    <t>OptiPlex XE4 Tower</t>
  </si>
  <si>
    <t>https://www.delltechnologies.com/asset/en-us/products/desktops-and-all-in-ones/technical-support/dell-optiplex-xe4-tower-pcf-datasheet.pdf</t>
  </si>
  <si>
    <t>2f924806fdd1ea19c0110015f75cc4cc</t>
  </si>
  <si>
    <t>P1914S Monitor</t>
  </si>
  <si>
    <t>https://www.delltechnologies.com/fr-fr/collaterals/unauth/data-sheets/products/electronics-accessories/p1914s-monitor-pcf-datasheet.pdf</t>
  </si>
  <si>
    <t>0ca2a2ede36fe11167d4677de18929bd</t>
  </si>
  <si>
    <t>P1917S Monitor (without stand)</t>
  </si>
  <si>
    <t>https://www.delltechnologies.com/asset/en-us/products/laptops-and-2-in-1s/technical-support/p1917s-wost-pcf-datasheet.pdf</t>
  </si>
  <si>
    <t>dbe958cc67f96dd4904cb6191c57b6f3</t>
  </si>
  <si>
    <t>P1917S Monitor</t>
  </si>
  <si>
    <t>4ac0cdd3aa3a51d1c73eda798b9b619d</t>
  </si>
  <si>
    <t>P1917SWH Monitor</t>
  </si>
  <si>
    <t>ce2460b2aaa43924a4ecadef235bbab7</t>
  </si>
  <si>
    <t>P2017H Monitor</t>
  </si>
  <si>
    <t>e0b32a8e1f0549f3a0fea7698aa33191</t>
  </si>
  <si>
    <t>P2018H Monitor</t>
  </si>
  <si>
    <t>8d224c1625c602af5bd9fd1602f8cd27</t>
  </si>
  <si>
    <t>P2217 Monitor</t>
  </si>
  <si>
    <t>f922ddb0d0eb474a1c2fb79ee068c25e</t>
  </si>
  <si>
    <t>P2217H Monitor</t>
  </si>
  <si>
    <t>c130b6c2dcace8fcb1def6de386a37ea</t>
  </si>
  <si>
    <t>P2217WH Monitor</t>
  </si>
  <si>
    <t>5e9eaa5dd982b96465b4b36b8a78165c</t>
  </si>
  <si>
    <t>P2219H Monitor</t>
  </si>
  <si>
    <t>5eb2c893725d44134ba86483d314f604</t>
  </si>
  <si>
    <t>P2219HC Monitor</t>
  </si>
  <si>
    <t>9129ce4f1f04542f50517c6bc87a8a59</t>
  </si>
  <si>
    <t>P2222H Monitor (without stand)</t>
  </si>
  <si>
    <t>https://www.delltechnologies.com/asset/en-us/products/electronics-and-accessories/technical-support/p2222h-wost-monitor-pcf-datasheet.pdf</t>
  </si>
  <si>
    <t>1e1847ccb6b9335f4f0618f1c4fb983f</t>
  </si>
  <si>
    <t>P2222H Monitor</t>
  </si>
  <si>
    <t>https://www.delltechnologies.com/asset/en-us/products/electronics-and-accessories/technical-support/p2222h-monitor-pcf-datasheet.pdf</t>
  </si>
  <si>
    <t>d5ceade56b19d99f3d70ecee7e73fad8</t>
  </si>
  <si>
    <t>P2223HC Monitor</t>
  </si>
  <si>
    <t>https://www.delltechnologies.com/asset/en-us/products/electronics-and-accessories/technical-support/p2223hc-monitor-pcf-datasheet.pdf</t>
  </si>
  <si>
    <t>af6386d927178eec386cebb94044e47d</t>
  </si>
  <si>
    <t>P2317H Monitor</t>
  </si>
  <si>
    <t>0e6227c8b675ae94c3ab7391e2b16a7c</t>
  </si>
  <si>
    <t>P2319H Monitor</t>
  </si>
  <si>
    <t>99efc9a7724bd86fe8db8ec0e5906175</t>
  </si>
  <si>
    <t>P2415Q Monitor</t>
  </si>
  <si>
    <t>46a506fde7f6568217c6380d86394b0e</t>
  </si>
  <si>
    <t>P2417H Monitor</t>
  </si>
  <si>
    <t>2a43ada3001d571e2906150e2a6f53d2</t>
  </si>
  <si>
    <t>P2418D Monitor</t>
  </si>
  <si>
    <t>ededfecb99e065a4e137d8275ec01b42</t>
  </si>
  <si>
    <t>P2418HT Monitor</t>
  </si>
  <si>
    <t>288926693186bbf7faee0c029dbbf265</t>
  </si>
  <si>
    <t>P2418HZ Monitor</t>
  </si>
  <si>
    <t>021758ce2238b87265b4a595464df8a0</t>
  </si>
  <si>
    <t>P2418HZM Monitor</t>
  </si>
  <si>
    <t>5e2f0db370d95848b1e3851a4e00cf30</t>
  </si>
  <si>
    <t>P2419H Monitor</t>
  </si>
  <si>
    <t>184472e776cc6c32d5da9078b73f9a14</t>
  </si>
  <si>
    <t>P2419HC Monitor (without stand)</t>
  </si>
  <si>
    <t>https://www.delltechnologies.com/asset/en-us/products/electronics-and-accessories/technical-support/p2419hc-monitor-without-stand-pcf-datasheet.pdf</t>
  </si>
  <si>
    <t>aa394eaca58b7bc5a98d58fb9d3cf0f2</t>
  </si>
  <si>
    <t>P2419HC Monitor</t>
  </si>
  <si>
    <t>9ef699bdbea0483daefad5fb338aeb58</t>
  </si>
  <si>
    <t>P2421 Monitor</t>
  </si>
  <si>
    <t>https://www.delltechnologies.com/asset/en-us/products/electronics-and-accessories/technical-support/p2421-pcf-datasheet.pdf</t>
  </si>
  <si>
    <t>1b918672a709af9a1b7c3877192b8653</t>
  </si>
  <si>
    <t>P2421D Monitor</t>
  </si>
  <si>
    <t>https://www.delltechnologies.com/asset/en-us/products/electronics-and-accessories/technical-support/p2421d-monitor-pcf-datasheet.pdf</t>
  </si>
  <si>
    <t>18460056d0f362c8542fbc1b4dc3a96d</t>
  </si>
  <si>
    <t>P2421DC Monitor</t>
  </si>
  <si>
    <t>https://www.delltechnologies.com/asset/en-us/products/electronics-and-accessories/technical-support/p2421dc-monitor-pcf-datasheet.pdf</t>
  </si>
  <si>
    <t>bc63a031fde13fff65fc0d14f0adc1dc</t>
  </si>
  <si>
    <t>P2422H Monitor (without stand)</t>
  </si>
  <si>
    <t>https://www.delltechnologies.com/asset/en-us/products/electronics-and-accessories/technical-support/p2422h-wost-monitor-pcf-datasheet.pdf</t>
  </si>
  <si>
    <t>35d441f014bd639314cac0db2c8901b3</t>
  </si>
  <si>
    <t>P2422H Monitor</t>
  </si>
  <si>
    <t>https://www.delltechnologies.com/asset/en-us/products/electronics-and-accessories/technical-support/p2422h-monitor-pcf-datasheet.pdf</t>
  </si>
  <si>
    <t>00c344f77bf6c2a94948d4b98f554757</t>
  </si>
  <si>
    <t>P2422HA Monitor</t>
  </si>
  <si>
    <t>https://www.delltechnologies.com/asset/en-us/products/electronics-and-accessories/technical-support/dell-p2422ha-monitor-pcf-datasheet.pdf</t>
  </si>
  <si>
    <t>bf7b5b93e40e0cddb42f8938fa4450bd</t>
  </si>
  <si>
    <t>P2422HE Monitor (without stand)</t>
  </si>
  <si>
    <t>https://www.delltechnologies.com/asset/en-us/products/electronics-and-accessories/technical-support/p2422he-wost-monitor-pcf-datasheet.pdf</t>
  </si>
  <si>
    <t>03042f810a6ad5a55d2eeb8f1a278f09</t>
  </si>
  <si>
    <t>P2422HE Monitor</t>
  </si>
  <si>
    <t>https://www.delltechnologies.com/asset/en-us/products/electronics-and-accessories/technical-support/p2422he-monitor-pcf-datasheet.pdf</t>
  </si>
  <si>
    <t>9812e76ee5e2fe6222713bde1637a2f4</t>
  </si>
  <si>
    <t>P2423 Monitor</t>
  </si>
  <si>
    <t>https://www.delltechnologies.com/asset/en-us/products/electronics-and-accessories/technical-support/p2423-monitor-pcf-datasheet.pdf</t>
  </si>
  <si>
    <t>982699c87489e6d8dc5b6541e71ee011</t>
  </si>
  <si>
    <t>P2423D Monitor</t>
  </si>
  <si>
    <t>https://www.delltechnologies.com/asset/en-us/products/electronics-and-accessories/technical-support/p2423d-monitor-pcf-datasheet.pdf</t>
  </si>
  <si>
    <t>97b9c88532cd65c3ac41948d4a0c6b05</t>
  </si>
  <si>
    <t>P2423DE Monitor</t>
  </si>
  <si>
    <t>https://www.delltechnologies.com/asset/en-us/products/electronics-and-accessories/technical-support/p2423de-monitor-pcf-datasheet.pdf</t>
  </si>
  <si>
    <t>1a5c171789492d0529509ac9f8819f83</t>
  </si>
  <si>
    <t>P2717H Monitor</t>
  </si>
  <si>
    <t>1ded0f14308c7f652d42695db702bbe3</t>
  </si>
  <si>
    <t>P2719H Monitor</t>
  </si>
  <si>
    <t>514f4f294d8cbf739ed2a99c1bdf4967</t>
  </si>
  <si>
    <t>P2719HC Monitor (without stand)</t>
  </si>
  <si>
    <t>https://www.delltechnologies.com/asset/en-us/products/electronics-and-accessories/technical-support/p2719hc-monitor-without-stand-pcf-datasheet.pdf</t>
  </si>
  <si>
    <t>d5cb6c9b47abfe3d896a5a0b851e71c1</t>
  </si>
  <si>
    <t>P2719HC Monitor</t>
  </si>
  <si>
    <t>ea7c1dbad17525bb261f8678e9be1b96</t>
  </si>
  <si>
    <t>P2720D Monitor</t>
  </si>
  <si>
    <t>https://www.delltechnologies.com/asset/en-us/products/electronics-and-accessories/technical-support/p2720d-monitor-pcf-datasheet.pdf</t>
  </si>
  <si>
    <t>71a626da488287a21f2919792d48ceb9</t>
  </si>
  <si>
    <t>P2720DC Monitor</t>
  </si>
  <si>
    <t>https://www.delltechnologies.com/asset/en-us/products/electronics-and-accessories/technical-support/p2720dc-monitor-pcf-datasheet.pdf</t>
  </si>
  <si>
    <t>68508bdb043aac56ffd47a74315cf612</t>
  </si>
  <si>
    <t>P2722H Monitor</t>
  </si>
  <si>
    <t>https://www.delltechnologies.com/asset/en-us/products/electronics-and-accessories/technical-support/p2722h-monitor-pcf-datasheet.pdf</t>
  </si>
  <si>
    <t>dc3cff560873835e3dc15bc823fe63ca</t>
  </si>
  <si>
    <t>P2722HE Monitor</t>
  </si>
  <si>
    <t>https://www.delltechnologies.com/asset/en-us/products/electronics-and-accessories/technical-support/p2722he-monitor-pcf-datasheet.pdf</t>
  </si>
  <si>
    <t>aec0d8caeca07dadbba46207066f9506</t>
  </si>
  <si>
    <t>P2723D Monitor</t>
  </si>
  <si>
    <t>https://www.delltechnologies.com/asset/en-us/products/electronics-and-accessories/technical-support/p2723d-monitor-pcf-datasheet.pdf</t>
  </si>
  <si>
    <t>7abf853d46b4dbf5def40b9c5b482825</t>
  </si>
  <si>
    <t>P2723DE Monitor</t>
  </si>
  <si>
    <t>https://www.delltechnologies.com/asset/en-us/products/electronics-and-accessories/technical-support/p2723de-monitor-pcf-datasheet.pdf</t>
  </si>
  <si>
    <t>c59994d000f4208ec7d148e28fee9c89</t>
  </si>
  <si>
    <t>P2723QE Monitor</t>
  </si>
  <si>
    <t>November 2021</t>
  </si>
  <si>
    <t>https://www.delltechnologies.com/asset/en-us/products/electronics-and-accessories/technical-support/p2723qe-monitor-pcf-datasheet.pdf</t>
  </si>
  <si>
    <t>93a30210b35388341aecdbd2e6816503</t>
  </si>
  <si>
    <t>P3221D Monitor</t>
  </si>
  <si>
    <t>https://www.delltechnologies.com/asset/en-us/products/electronics-and-accessories/technical-support/p3221d-monitor-pcf-datasheet.pdf</t>
  </si>
  <si>
    <t>7fbf2dde51b36286e6443b16b4a0ed08</t>
  </si>
  <si>
    <t>P3222QE Monitor</t>
  </si>
  <si>
    <t>https://www.delltechnologies.com/asset/en-us/products/electronics-and-accessories/technical-support/p3222qe-monitor-pcf-datasheet.pdf</t>
  </si>
  <si>
    <t>0f623fe086d7cbbac90054131b654a18</t>
  </si>
  <si>
    <t>P3223DE Monitor</t>
  </si>
  <si>
    <t>https://www.delltechnologies.com/asset/en-us/products/electronics-and-accessories/technical-support/p3223de-monitor-pcf-datasheet.pdf</t>
  </si>
  <si>
    <t>6304a813cbda42c4b85778f9a71eac1b</t>
  </si>
  <si>
    <t>P3223QE Monitor</t>
  </si>
  <si>
    <t>https://www.delltechnologies.com/asset/en-us/products/electronics-and-accessories/technical-support/dell-p3223qe-monitor-pcf-datasheet.pdf</t>
  </si>
  <si>
    <t>78baff35868409f6cd8bb9a9ff721f43</t>
  </si>
  <si>
    <t>P3418HW Monitor</t>
  </si>
  <si>
    <t>e34e1fe47e07dd99f1965f923b071ab7</t>
  </si>
  <si>
    <t>P3421W Monitor</t>
  </si>
  <si>
    <t>https://www.delltechnologies.com/asset/en-us/products/electronics-and-accessories/technical-support/p3421w-monitor-pcf-datasheet.pdf</t>
  </si>
  <si>
    <t>fee38ddb04b87ac1f92389c6dc710253</t>
  </si>
  <si>
    <t>PowerEdge C4130</t>
  </si>
  <si>
    <t>d35a5dc572d659aca59257b6176ac3f0</t>
  </si>
  <si>
    <t>PowerEdge C4140</t>
  </si>
  <si>
    <t>3d42ecf63b98a0cc756877dfde52c40d</t>
  </si>
  <si>
    <t>PowerEdge C6420</t>
  </si>
  <si>
    <t>efaf07b251e2ec7fb1ff75aac57e8aad</t>
  </si>
  <si>
    <t>PowerEdge FC430</t>
  </si>
  <si>
    <t>4c6b203e0733f7309304c8622d6f7346</t>
  </si>
  <si>
    <t>PowerEdge FC630</t>
  </si>
  <si>
    <t>90f923358f942a11563efe94abe80c69</t>
  </si>
  <si>
    <t>PowerEdge FC640</t>
  </si>
  <si>
    <t>6e624998d67d0b1cf6e19f8b5c3484fd</t>
  </si>
  <si>
    <t>PowerEdge FC830</t>
  </si>
  <si>
    <t>661b34730462cadc99e99d9e6364a610</t>
  </si>
  <si>
    <t>PowerEdge M630</t>
  </si>
  <si>
    <t>fed9853300a53b2e1d1de1433bf6ff55</t>
  </si>
  <si>
    <t>PowerEdge M640</t>
  </si>
  <si>
    <t>2b0bf7ef4b0c3f3dd8462a0788ca752f</t>
  </si>
  <si>
    <t>PowerEdge M830</t>
  </si>
  <si>
    <t>6054cae24df9da4eaeab43b25a297ee4</t>
  </si>
  <si>
    <t>PowerEdge R230</t>
  </si>
  <si>
    <t>ebef3fd47e780825ee0ed70e478a5220</t>
  </si>
  <si>
    <t>PowerEdge R240</t>
  </si>
  <si>
    <t>c6ba495b804727c9da59f0341867f0bc</t>
  </si>
  <si>
    <t>PowerEdge R330</t>
  </si>
  <si>
    <t>03617d22511d53492bf53259fa301e3b</t>
  </si>
  <si>
    <t>PowerEdge R340</t>
  </si>
  <si>
    <t>fc176461e7beed41b462c45c734b7e38</t>
  </si>
  <si>
    <t>PowerEdge R430</t>
  </si>
  <si>
    <t>bbdea1829e78ad14a35d305ba63377d5</t>
  </si>
  <si>
    <t>PowerEdge R440</t>
  </si>
  <si>
    <t>cf6081ee9ba5326840fba4970df2c296</t>
  </si>
  <si>
    <t>PowerEdge R540</t>
  </si>
  <si>
    <t>072ad479f6b534df8edf79ef88720029</t>
  </si>
  <si>
    <t>PowerEdge R630</t>
  </si>
  <si>
    <t>c6a708198bd293b8a19927d09819e077</t>
  </si>
  <si>
    <t>PowerEdge R640</t>
  </si>
  <si>
    <t>f2b99a48b526b64c76e2e5b30cc6a54a</t>
  </si>
  <si>
    <t>PowerEdge R6415</t>
  </si>
  <si>
    <t>f3d7b85d3301e3da8ed5030db108189f</t>
  </si>
  <si>
    <t>PowerEdge R6515</t>
  </si>
  <si>
    <t>22d46cdc4b060f2b6cb2d33809d781e1</t>
  </si>
  <si>
    <t>PowerEdge R6525</t>
  </si>
  <si>
    <t>618c5de80bcf2211fcae948261464283</t>
  </si>
  <si>
    <t>PowerEdge R730</t>
  </si>
  <si>
    <t>058a9c81c08b11c8bdf378235cd5df45</t>
  </si>
  <si>
    <t>PowerEdge R730XD</t>
  </si>
  <si>
    <t>b188346728a0baa69fb8c4b7188091d5</t>
  </si>
  <si>
    <t>PowerEdge R740</t>
  </si>
  <si>
    <t>589ec74c9e7db3ee481a19b72ac1bc42</t>
  </si>
  <si>
    <t>PowerEdge R740XD</t>
  </si>
  <si>
    <t>c8fa832154736bf058f55b906375c0d4</t>
  </si>
  <si>
    <t>PowerEdge R7415</t>
  </si>
  <si>
    <t>58bb719d7faba9fcebae06078f75f770</t>
  </si>
  <si>
    <t>PowerEdge R7425</t>
  </si>
  <si>
    <t>eb94c5c0220b91b6cefa06ea0930a5a5</t>
  </si>
  <si>
    <t>PowerEdge R7515</t>
  </si>
  <si>
    <t>2ee6b64bc28d6e03e05f6c3e90b0187a</t>
  </si>
  <si>
    <t>PowerEdge R830</t>
  </si>
  <si>
    <t>ebae8a93db58b49f444fad91d337b64e</t>
  </si>
  <si>
    <t>PowerEdge R840</t>
  </si>
  <si>
    <t>883aa9c5758078aa31008618f593e261</t>
  </si>
  <si>
    <t>PowerEdge R930</t>
  </si>
  <si>
    <t>10075a3adc4d7a8dda0df1c7883f0292</t>
  </si>
  <si>
    <t>PowerEdge R940</t>
  </si>
  <si>
    <t>c212e2bc7c80cb0af7f434fab8554357</t>
  </si>
  <si>
    <t>PowerEdge R940xa</t>
  </si>
  <si>
    <t>971e75e5c7924603e12438b95b02325c</t>
  </si>
  <si>
    <t>PowerEdge T130</t>
  </si>
  <si>
    <t>d1c6ad213c387cde111b45c6b0756f97</t>
  </si>
  <si>
    <t>PowerEdge T140</t>
  </si>
  <si>
    <t>0fe68994c69be383fce57122075b72f9</t>
  </si>
  <si>
    <t>PowerEdge T330</t>
  </si>
  <si>
    <t>3bf243a066a6c8ee1dd9d79cc33593d8</t>
  </si>
  <si>
    <t>PowerEdge T340</t>
  </si>
  <si>
    <t>8f9006740d02e244ae8db7cbc89e5c9b</t>
  </si>
  <si>
    <t>PowerEdge T430</t>
  </si>
  <si>
    <t>a856529ddaee43eee54784d9359d6f8f</t>
  </si>
  <si>
    <t>PowerEdge T440</t>
  </si>
  <si>
    <t>5ce391789763631e39009176954cc400</t>
  </si>
  <si>
    <t>PowerEdge T630</t>
  </si>
  <si>
    <t>86b17225a2a77774f96d5aeb71371be4</t>
  </si>
  <si>
    <t>PowerEdge T640</t>
  </si>
  <si>
    <t>e3ca168c605f56ba287022af9314c858</t>
  </si>
  <si>
    <t>Precision 3240 Tower</t>
  </si>
  <si>
    <t>https://www.delltechnologies.com/asset/en-us/products/workstations/technical-support/precision-3240-tower-pcf-datasheet.pdf</t>
  </si>
  <si>
    <t>92a92b888aece0e2b359d2beaf58428b</t>
  </si>
  <si>
    <t>Precision 3260 Compact</t>
  </si>
  <si>
    <t>https://www.delltechnologies.com/asset/en-us/products/desktops-and-all-in-ones/technical-support/dell-precision-3260-compact-pcf-datasheet.pdf</t>
  </si>
  <si>
    <t>f07a80af244624ca58dabad8725001ac</t>
  </si>
  <si>
    <t>Precision 3431 Small Form Factor</t>
  </si>
  <si>
    <t>https://www.delltechnologies.com/asset/en-us/products/workstations/technical-support/precision-3431-sff.pdf</t>
  </si>
  <si>
    <t>8c6881f4d2865053d51740b37bb095d1</t>
  </si>
  <si>
    <t>Precision 3440 Small Form Factor</t>
  </si>
  <si>
    <t>https://www.delltechnologies.com/asset/en-us/products/workstations/technical-support/precision-3440-sff.pdf</t>
  </si>
  <si>
    <t>b3d5767cb1e0859a7173e8183fe420c7</t>
  </si>
  <si>
    <t>Precision 3450 Small Form Factor</t>
  </si>
  <si>
    <t>https://www.delltechnologies.com/asset/en-us/products/workstations/technical-support/precision-3450-small-form-factor-pcf-datasheet.pdf</t>
  </si>
  <si>
    <t>40c5199123e1b910a77864f6f0de5605</t>
  </si>
  <si>
    <t>Precision 3460 Small Form Factor fwsdfFFactor</t>
  </si>
  <si>
    <t>https://www.delltechnologies.com/asset/en-us/products/desktops-and-all-in-ones/technical-support/dell-precision-3460-small-form-factor-pcf-datasheet.pdf</t>
  </si>
  <si>
    <t>5d6510d784d4245958d9162ec4b847d7</t>
  </si>
  <si>
    <t>Precision 3470</t>
  </si>
  <si>
    <t>https://www.delltechnologies.com/asset/en-us/products/workstations/technical-support/dell-precision-3470-pcf-datasheet.pdf</t>
  </si>
  <si>
    <t>b9300c176b8e598c860ddbb8923c84eb</t>
  </si>
  <si>
    <t>Precision 3510</t>
  </si>
  <si>
    <t>725d423378f80e162e2d76ddff017e96</t>
  </si>
  <si>
    <t>Precision 3520</t>
  </si>
  <si>
    <t>a01c5dd9d8ff0bf7e42a38abc29ca4b2</t>
  </si>
  <si>
    <t>Precision 3530</t>
  </si>
  <si>
    <t>b80aad9c93980a883ec41b6f589d91eb</t>
  </si>
  <si>
    <t>Precision 3540</t>
  </si>
  <si>
    <t>https://www.delltechnologies.com/asset/en-us/products/workstations/technical-support/precision-3540.pdf</t>
  </si>
  <si>
    <t>91ea41735e9388ff4beb71710215ce21</t>
  </si>
  <si>
    <t>Precision 3541</t>
  </si>
  <si>
    <t>https://www.delltechnologies.com/asset/en-us/products/workstations/technical-support/precision-3541.pdf</t>
  </si>
  <si>
    <t>72e62a0dde326b02547f8aae91b7ce28</t>
  </si>
  <si>
    <t>Precision 3550</t>
  </si>
  <si>
    <t>https://www.delltechnologies.com/asset/en-us/products/workstations/technical-support/precision-3550.pdf</t>
  </si>
  <si>
    <t>cab92c5a591139331b6b47ca4dab7bdc</t>
  </si>
  <si>
    <t>Precision 3560</t>
  </si>
  <si>
    <t>https://www.delltechnologies.com/asset/en-us/products/workstations/technical-support/precision-3560-pcf-datasheet.pdf</t>
  </si>
  <si>
    <t>01a15738ca524f0f5f43cc5a05167151</t>
  </si>
  <si>
    <t>Precision 3561</t>
  </si>
  <si>
    <t>https://www.delltechnologies.com/asset/en-us/products/workstations/technical-support/precision-3561-pcf-datasheet.pdf</t>
  </si>
  <si>
    <t>08833eaed32917e6139e0fbad25684ae</t>
  </si>
  <si>
    <t>Precision 3570</t>
  </si>
  <si>
    <t>https://www.delltechnologies.com/asset/en-us/products/workstations/technical-support/dell-precision-3570-pcf-datasheet.pdf</t>
  </si>
  <si>
    <t>073fac036e2dbb535652ad8900067801</t>
  </si>
  <si>
    <t>Precision 3571</t>
  </si>
  <si>
    <t>https://www.delltechnologies.com/asset/en-us/products/workstations/technical-support/dell-precision-3571-pcf-datasheet.pdf</t>
  </si>
  <si>
    <t>5f0a31d4b9a19119f7670bbb456d136e</t>
  </si>
  <si>
    <t>Precision 3640 Tower</t>
  </si>
  <si>
    <t>https://www.delltechnologies.com/asset/en-us/products/workstations/technical-support/precision-3640-tower.pdf</t>
  </si>
  <si>
    <t>e672bad8b7b1395ee499263faec3fa14</t>
  </si>
  <si>
    <t>Precision 3650 Tower</t>
  </si>
  <si>
    <t>https://www.delltechnologies.com/asset/en-us/products/workstations/technical-support/precision-3650-tower-pcf-datasheet.pdf</t>
  </si>
  <si>
    <t>6522efbcd8d18c08f743bace5f529b93</t>
  </si>
  <si>
    <t>Precision 3660 Tower</t>
  </si>
  <si>
    <t>https://www.delltechnologies.com/asset/en-us/products/desktops-and-all-in-ones/technical-support/dell-precision-3660-tower-pcf-datasheet.pdf</t>
  </si>
  <si>
    <t>fbd1af26fb0a8e782a373664fc16b9b7</t>
  </si>
  <si>
    <t>Precision 3930 Rack</t>
  </si>
  <si>
    <t>https://www.delltechnologies.com/asset/en-us/products/servers/technical-support/precision-3930-rack-pcf-datasheet.pdf</t>
  </si>
  <si>
    <t>dcc3435150d59c37f007784ff2ee33b0</t>
  </si>
  <si>
    <t>Precision 5470</t>
  </si>
  <si>
    <t>https://www.delltechnologies.com/asset/en-us/products/laptops-and-2-in-1s/technical-support/dell-precision-5470-pcf-datasheet.pdf</t>
  </si>
  <si>
    <t>3981cb02857c8060822e1f0c93b3f28d</t>
  </si>
  <si>
    <t>Precision 5520</t>
  </si>
  <si>
    <t>4ff71f2dc2d0822a17f3120dd41a9851</t>
  </si>
  <si>
    <t>Precision 5530 2-In-1</t>
  </si>
  <si>
    <t>1e7e4d5ddc0a2ed271c0937e709a848b</t>
  </si>
  <si>
    <t>Precision 5530</t>
  </si>
  <si>
    <t>1844d3566ec047ad32f123c783e7398e</t>
  </si>
  <si>
    <t>Precision 5540</t>
  </si>
  <si>
    <t>https://www.delltechnologies.com/asset/en-us/products/workstations/technical-support/precision-5540.pdf</t>
  </si>
  <si>
    <t>6c4523aaf95ad08fd6a6692907265aa8</t>
  </si>
  <si>
    <t>Precision 5550</t>
  </si>
  <si>
    <t>https://www.delltechnologies.com/asset/en-us/products/workstations/technical-support/precision-5550.pdf</t>
  </si>
  <si>
    <t>371b611b23c2e9816ed2b1a914f04bc5</t>
  </si>
  <si>
    <t>Precision 5560</t>
  </si>
  <si>
    <t>https://www.delltechnologies.com/asset/en-us/products/workstations/technical-support/precision-5560-pcf-datasheet.pdf</t>
  </si>
  <si>
    <t>dc0a83d5398873103531314e3c6f520f</t>
  </si>
  <si>
    <t>Precision 5570</t>
  </si>
  <si>
    <t>https://www.delltechnologies.com/asset/en-us/products/laptops-and-2-in-1s/technical-support/dell-precision-5570-pcf-datasheet.pdf</t>
  </si>
  <si>
    <t>ab28bf7516ccb31e0d5a0db22d0191ca</t>
  </si>
  <si>
    <t>Precision 5760</t>
  </si>
  <si>
    <t>https://www.delltechnologies.com/asset/en-us/products/workstations/technical-support/precision-5760-pcf-datasheet.pdf</t>
  </si>
  <si>
    <t>de5b7d5a3e8ef183722157dd00d6e353</t>
  </si>
  <si>
    <t>Precision 5770</t>
  </si>
  <si>
    <t>https://www.delltechnologies.com/asset/en-us/products/workstations/technical-support/dell-precision-5770-pcf-datasheet.pdf</t>
  </si>
  <si>
    <t>7cfb64b2f5cd3cfb2e3ee394c0b3177e</t>
  </si>
  <si>
    <t>Precision 7520</t>
  </si>
  <si>
    <t>6fac617cd1e9163cb82ca21cdfb228c5</t>
  </si>
  <si>
    <t>Precision 7530</t>
  </si>
  <si>
    <t>https://www.delltechnologies.com/asset/en-us/products/workstations/technical-support/precision-7530.pdf</t>
  </si>
  <si>
    <t>ce456ef056053d6cb015edfae3bd6d6e</t>
  </si>
  <si>
    <t>Precision 7540</t>
  </si>
  <si>
    <t>https://www.delltechnologies.com/asset/en-us/products/workstations/technical-support/precision-7540.pdf</t>
  </si>
  <si>
    <t>599554f356ead3cfc958e3649d9cb879</t>
  </si>
  <si>
    <t>Precision 7560</t>
  </si>
  <si>
    <t>https://www.delltechnologies.com/asset/en-us/products/workstations/technical-support/precision-7560-pcf-datasheet.pdf</t>
  </si>
  <si>
    <t>36fd67636a9b81b005dcfd008ac1403d</t>
  </si>
  <si>
    <t>Precision 7670</t>
  </si>
  <si>
    <t>https://www.delltechnologies.com/asset/en-us/products/workstations/technical-support/dell-precision-7670-pcf-datasheet.pdf</t>
  </si>
  <si>
    <t>d52069482b4dc29c6491408d4b3e0c66</t>
  </si>
  <si>
    <t>Precision 7720</t>
  </si>
  <si>
    <t>26c1cc13462c7928c636096247600298</t>
  </si>
  <si>
    <t>Precision 7730</t>
  </si>
  <si>
    <t>https://www.delltechnologies.com/asset/en-us/products/workstations/technical-support/precision-7730.pdf</t>
  </si>
  <si>
    <t>1bbb30f747cf3a9b4bfc7a233942657c</t>
  </si>
  <si>
    <t>Precision 7740</t>
  </si>
  <si>
    <t>https://www.delltechnologies.com/asset/en-us/products/workstations/technical-support/precision-7740.pdf</t>
  </si>
  <si>
    <t>0db1f31b3fc169ca24a87032951b3d19</t>
  </si>
  <si>
    <t>Precision 7750</t>
  </si>
  <si>
    <t>https://www.delltechnologies.com/asset/en-us/products/workstations/technical-support/precision-7750.pdf</t>
  </si>
  <si>
    <t>3c2b44f5e1b8d615d1c601c280d43d59</t>
  </si>
  <si>
    <t>Precision 7760</t>
  </si>
  <si>
    <t>https://www.delltechnologies.com/asset/en-us/products/workstations/technical-support/precision-7760-pcf-datasheet.pdf</t>
  </si>
  <si>
    <t>2252aa6b7b67d75f136a2377425dec7b</t>
  </si>
  <si>
    <t>Precision 7770</t>
  </si>
  <si>
    <t>https://www.delltechnologies.com/asset/en-us/products/workstations/technical-support/dell-precision-7770-pcf-datasheet.pdf</t>
  </si>
  <si>
    <t>0ff4fe293ad5fce8d9bb70c9e59ff22e</t>
  </si>
  <si>
    <t>Precision 7865 Tower</t>
  </si>
  <si>
    <t>July 2022</t>
  </si>
  <si>
    <t>https://www.delltechnologies.com/asset/en-us/products/desktops-and-all-in-ones/technical-support/dell-precision-7865-tower-pcf-datasheet.pdf</t>
  </si>
  <si>
    <t>171ae962e5835c5c6752f74f6b2d679d</t>
  </si>
  <si>
    <t>Precision Tower 3420</t>
  </si>
  <si>
    <t>e419b6560b6d942f3a1124e2123b587a</t>
  </si>
  <si>
    <t>Precision Tower 3430</t>
  </si>
  <si>
    <t>4c8e1d6fb6fb9b27ce92d1b3c2734e15</t>
  </si>
  <si>
    <t>Precision Tower 3620</t>
  </si>
  <si>
    <t>773dab217f7b7008248485323b7587fc</t>
  </si>
  <si>
    <t>Precision Tower 3630</t>
  </si>
  <si>
    <t>42a58f36e88c3f2ee7bb2c9f7e30c02f</t>
  </si>
  <si>
    <t>Precision Tower 5810</t>
  </si>
  <si>
    <t>dae2534635d68bbf55ebe35348e11ece</t>
  </si>
  <si>
    <t>Precision Tower 5820</t>
  </si>
  <si>
    <t>318adfa620439c26eb7e4e38a15600d8</t>
  </si>
  <si>
    <t>Precision Tower 7810</t>
  </si>
  <si>
    <t>a44d6eae41782c5889da0778b8639fe3</t>
  </si>
  <si>
    <t>Precision Tower 7820</t>
  </si>
  <si>
    <t>a1686b71a8851ad781ac78f2ff51fbc4</t>
  </si>
  <si>
    <t>Precision Tower 7910</t>
  </si>
  <si>
    <t>b4710742c53992eb4040d025da07870a</t>
  </si>
  <si>
    <t>Precision Tower 7920</t>
  </si>
  <si>
    <t>e2c85a4049647a24f2f4decafd31a3a8</t>
  </si>
  <si>
    <t>S2216H Monitor</t>
  </si>
  <si>
    <t>6afe8b5716495a42e5e5453b27e739d6</t>
  </si>
  <si>
    <t>S2218H Monitor</t>
  </si>
  <si>
    <t>184d37db3d797ad84812b410328463c3</t>
  </si>
  <si>
    <t>S2218M Monitor</t>
  </si>
  <si>
    <t>76157408846a54e8f51559629b426a71</t>
  </si>
  <si>
    <t>S2316H Monitor</t>
  </si>
  <si>
    <t>b520f27256089b55a7b6bae30ec92028</t>
  </si>
  <si>
    <t>S2318H Monitor</t>
  </si>
  <si>
    <t>5f3f4a6130a6e0fcdc152322b0a90684</t>
  </si>
  <si>
    <t>S2318HN Monitor</t>
  </si>
  <si>
    <t>e1abd7e9be613bfe53a7d011dfe9cd10</t>
  </si>
  <si>
    <t>S2318M Monitor</t>
  </si>
  <si>
    <t>bde44b0cff88e16f3562d03c98eb489d</t>
  </si>
  <si>
    <t>S2417DG Monitor</t>
  </si>
  <si>
    <t>9e509d0d2a38a87644e0c02f15b552a2</t>
  </si>
  <si>
    <t>S2418H Monitor</t>
  </si>
  <si>
    <t>1d458b5423af305d943c577100b7468f</t>
  </si>
  <si>
    <t>S2421H Monitor</t>
  </si>
  <si>
    <t>https://www.delltechnologies.com/asset/en-us/products/electronics-and-accessories/technical-support/dell-s2421h-monitor-pcf-datasheet.pdf</t>
  </si>
  <si>
    <t>55b1458b970d0d790c0817d1819cae07</t>
  </si>
  <si>
    <t>S2421HN Monitor</t>
  </si>
  <si>
    <t>https://www.delltechnologies.com/asset/en-us/products/electronics-and-accessories/technical-support/dell-s2421hn-monitor-pcf-datasheet.pdf</t>
  </si>
  <si>
    <t>34d0645a4954e77d71622ffe0bc2280c</t>
  </si>
  <si>
    <t>S2421HS Monitor</t>
  </si>
  <si>
    <t>https://www.delltechnologies.com/asset/en-us/products/electronics-and-accessories/technical-support/dell-s2421hs-monitor-pcf-datasheet.pdf</t>
  </si>
  <si>
    <t>801a36a00135c18350bb89e6caae1e14</t>
  </si>
  <si>
    <t>S2421HSX Monitor</t>
  </si>
  <si>
    <t>https://www.delltechnologies.com/asset/en-us/products/electronics-and-accessories/technical-support/dell-s2421hsx-monitor-pcf-datasheet.pdf</t>
  </si>
  <si>
    <t>7085c180fe890dfb4dbac0edb2f4a4fb</t>
  </si>
  <si>
    <t>S2421NX Monitor</t>
  </si>
  <si>
    <t>https://www.delltechnologies.com/asset/en-us/products/electronics-and-accessories/technical-support/dell-s2421nx-monitor-pcf-datasheet.pdf</t>
  </si>
  <si>
    <t>d9e28e1a3f26306dae4dc45030db3d88</t>
  </si>
  <si>
    <t>S2716DG Monitor</t>
  </si>
  <si>
    <t>303fb46d6ef739f6aec60c3d53cf4676</t>
  </si>
  <si>
    <t>S2718D Monitor</t>
  </si>
  <si>
    <t>00d4103f6bb11ce413736ad8e98910ef</t>
  </si>
  <si>
    <t>S2718H Monitor</t>
  </si>
  <si>
    <t>4161a6cf5b0817f115a0fd70d1527dcb</t>
  </si>
  <si>
    <t>S2721D Monitor</t>
  </si>
  <si>
    <t>https://www.delltechnologies.com/asset/en-us/products/electronics-and-accessories/technical-support/dell-s2721d-monitor-pcf-datasheet.pdf</t>
  </si>
  <si>
    <t>f497a024ba74810767d7662b31deaf31</t>
  </si>
  <si>
    <t>S2721DS Monitor</t>
  </si>
  <si>
    <t>https://www.delltechnologies.com/asset/en-us/products/electronics-and-accessories/technical-support/dell-s2721ds-monitor-pcf-datasheet.pdf</t>
  </si>
  <si>
    <t>ebc72311fa8730347d4784560d7be26a</t>
  </si>
  <si>
    <t>S2721H Monitor</t>
  </si>
  <si>
    <t>https://www.delltechnologies.com/asset/en-us/products/electronics-and-accessories/technical-support/dell-s2721h-monitor-pcf-datasheet.pdf</t>
  </si>
  <si>
    <t>5107e18c3d11bd5be348adcb4525ef2f</t>
  </si>
  <si>
    <t>S2721HN Monitor</t>
  </si>
  <si>
    <t>https://www.delltechnologies.com/asset/en-us/products/electronics-and-accessories/technical-support/dell-s2721hn-monitor-pcf-datasheet.pdf</t>
  </si>
  <si>
    <t>0cb232d070f341cec13a14a3fc7c32d2</t>
  </si>
  <si>
    <t>S2721HS Monitor</t>
  </si>
  <si>
    <t>https://www.delltechnologies.com/asset/en-us/products/electronics-and-accessories/technical-support/dell-s2721hs-monitor-pcf-datasheet.pdf</t>
  </si>
  <si>
    <t>2571c1af560998f3bfa995740e2f25aa</t>
  </si>
  <si>
    <t>S2721HSX Monitor</t>
  </si>
  <si>
    <t>https://www.delltechnologies.com/asset/en-us/products/electronics-and-accessories/technical-support/dell-s2721hsx-monitor-pcf-datasheet.pdf</t>
  </si>
  <si>
    <t>ad70b9e6af76d08a680ea2f8b293a9b0</t>
  </si>
  <si>
    <t>S2721NX Monitor</t>
  </si>
  <si>
    <t>https://www.delltechnologies.com/asset/en-us/products/electronics-and-accessories/technical-support/dell-s2721nx-monitor-pcf-datasheet.pdf</t>
  </si>
  <si>
    <t>454c07481e16d3f94f5bb8360d940ad4</t>
  </si>
  <si>
    <t>S2721Q Monitor</t>
  </si>
  <si>
    <t>https://www.delltechnologies.com/asset/en-us/products/electronics-and-accessories/technical-support/dell-s2721q-monitor-pcf-datasheet.pdf</t>
  </si>
  <si>
    <t>4e5d5d6784c3a462ba4e0e701fc03205</t>
  </si>
  <si>
    <t>SE2216H Monitor</t>
  </si>
  <si>
    <t>587de71d2f6148d81642368683e03d70</t>
  </si>
  <si>
    <t>SE2416H Monitor</t>
  </si>
  <si>
    <t>a05c6bd859b83221c15c9e14a63ae00a</t>
  </si>
  <si>
    <t>SE2417HG Monitor</t>
  </si>
  <si>
    <t>c9ad53a22c388e25d0a0125e404b972b</t>
  </si>
  <si>
    <t>SE2717H Monitor</t>
  </si>
  <si>
    <t>55373af03c9ee2306fd52a973a47de2e</t>
  </si>
  <si>
    <t>U2412M Monitor</t>
  </si>
  <si>
    <t>6798e564b0e0d6c56914ad5ad7c8de0a</t>
  </si>
  <si>
    <t>U2412MWH Monitor</t>
  </si>
  <si>
    <t>3c3145a5b43cdf7f357b1b7e5f7c0a04</t>
  </si>
  <si>
    <t>U2414H Monitor</t>
  </si>
  <si>
    <t>5de018476cb6eb9cb21b90da9537a6f8</t>
  </si>
  <si>
    <t>U2415 Monitor</t>
  </si>
  <si>
    <t>823719ae457dc48467c1f0fb58a29fd4</t>
  </si>
  <si>
    <t>U2417H Monitor</t>
  </si>
  <si>
    <t>abd34829eae6b38facee65a96a3b3815</t>
  </si>
  <si>
    <t>U2417HA Monitor</t>
  </si>
  <si>
    <t>87ef529e3780efba079e974954218856</t>
  </si>
  <si>
    <t>U2417HWH Monitor</t>
  </si>
  <si>
    <t>5db4fac8c335ccd29038a629d54c502d</t>
  </si>
  <si>
    <t>U2419H Monitor</t>
  </si>
  <si>
    <t>ebf33cf5ab1ce6154d3cfe8ed35af944</t>
  </si>
  <si>
    <t>U2419HC Monitor</t>
  </si>
  <si>
    <t>466e9a3babe800cfc1d4471ba118d323</t>
  </si>
  <si>
    <t>U2419HX Monitor</t>
  </si>
  <si>
    <t>06cd7e796e9cecc86c8229169816783c</t>
  </si>
  <si>
    <t>U2421E Monitor</t>
  </si>
  <si>
    <t>https://www.delltechnologies.com/asset/en-us/products/electronics-and-accessories/technical-support/u2421e-monitor-pcf-datasheet.pdf</t>
  </si>
  <si>
    <t>2e5b940da1e9050b09f2bf6110d7b9b4</t>
  </si>
  <si>
    <t>U2422H Monitor (without stand)</t>
  </si>
  <si>
    <t>https://www.delltechnologies.com/asset/en-us/products/electronics-and-accessories/technical-support/u2422h-wost-monitor-pcf-datasheet.pdf</t>
  </si>
  <si>
    <t>8e7a555a228e30a77e70eaaa62edb9f0</t>
  </si>
  <si>
    <t>U2422H Monitor</t>
  </si>
  <si>
    <t>https://www.delltechnologies.com/asset/en-us/products/electronics-and-accessories/technical-support/dell-u2422h-monitor-pcf-datasheet.pdf</t>
  </si>
  <si>
    <t>030449c9dd2eb45289dac063473820e9</t>
  </si>
  <si>
    <t>U2422HE Monitor</t>
  </si>
  <si>
    <t>https://www.delltechnologies.com/asset/en-us/products/electronics-and-accessories/technical-support/u2422he-monitor-pcf-datasheet.pdf</t>
  </si>
  <si>
    <t>5737cdef2a13c36256599c38e1227080</t>
  </si>
  <si>
    <t>U2422HX Monitor</t>
  </si>
  <si>
    <t>https://www.delltechnologies.com/asset/en-us/products/electronics-and-accessories/technical-support/dell-u2422hx-monitor-pcf-datasheet.pdf</t>
  </si>
  <si>
    <t>1315d16abb688b163dc8df567a5c624d</t>
  </si>
  <si>
    <t>U2520D Monitor</t>
  </si>
  <si>
    <t>https://www.delltechnologies.com/fr-fr/collaterals/unauth/data-sheets/products/electronics-accessories/u2520d-monitor-pcf-datasheet.pdf</t>
  </si>
  <si>
    <t>c5686ad90eb716fc88358e196f052edf</t>
  </si>
  <si>
    <t>U2520DR Monitor</t>
  </si>
  <si>
    <t>https://www.delltechnologies.com/fr-fr/collaterals/unauth/data-sheets/products/electronics-accessories/u2520dr-monitor-pcf-datasheet.pdf</t>
  </si>
  <si>
    <t>f1d914ffe178c1dfdc362be1393373ed</t>
  </si>
  <si>
    <t>U2720Q Monitor</t>
  </si>
  <si>
    <t>https://www.delltechnologies.com/en-us/collaterals/unauth/data-sheets/products/electronics-accessories/u2720qm-monitor-pcf-datasheet.pdf</t>
  </si>
  <si>
    <t>2d67d36c139deda8f9e3a9d7a47de2c5</t>
  </si>
  <si>
    <t>U2721DE Monitor</t>
  </si>
  <si>
    <t>https://www.delltechnologies.com/asset/en-us/products/electronics-and-accessories/technical-support/u2721de-monitor-pcf-datasheet.pdf</t>
  </si>
  <si>
    <t>16e7774db18d0ca81f8587d48dd7d216</t>
  </si>
  <si>
    <t>U2722D Monitor</t>
  </si>
  <si>
    <t>https://www.delltechnologies.com/asset/en-us/products/electronics-and-accessories/technical-support/u2722d-monitor-pcf-datasheet.pdf</t>
  </si>
  <si>
    <t>f99b0644388a42cc683184d624501d5c</t>
  </si>
  <si>
    <t>U2722DE Monitor</t>
  </si>
  <si>
    <t>https://www.delltechnologies.com/asset/en-us/products/electronics-and-accessories/technical-support/u2722de-monitor-pcf-datasheet.pdf</t>
  </si>
  <si>
    <t>5950486e4f80fadec33bb50023456440</t>
  </si>
  <si>
    <t>U2722DX Monitor</t>
  </si>
  <si>
    <t>https://www.delltechnologies.com/asset/en-us/products/electronics-and-accessories/technical-support/u2722dx-monitor-pcf-datasheet.pdf</t>
  </si>
  <si>
    <t>cebf7b0a7109641a713330423bc27b5c</t>
  </si>
  <si>
    <t>U2723QE Monitor</t>
  </si>
  <si>
    <t>https://www.delltechnologies.com/asset/en-us/products/electronics-and-accessories/technical-support/dell-u2723qe-monitor-pcf-datasheet.pdf</t>
  </si>
  <si>
    <t>0b1d5206d0931fd5f93f2d13167a5de5</t>
  </si>
  <si>
    <t>U2723QX Monitor</t>
  </si>
  <si>
    <t>https://www.delltechnologies.com/asset/en-us/products/electronics-and-accessories/technical-support/dell-u2723qx-monitor-pcf-datasheet.pdf</t>
  </si>
  <si>
    <t>3f472ea6c5cc28f77e2f59b9ac82cf11</t>
  </si>
  <si>
    <t>U3023E Monitor</t>
  </si>
  <si>
    <t>https://www.delltechnologies.com/asset/en-us/products/electronics-and-accessories/technical-support/dell-u3023e-monitor-pcf-datasheet.pdf</t>
  </si>
  <si>
    <t>1914c5cfa44a02dc0bc202b158f06fa9</t>
  </si>
  <si>
    <t>U3223QE Monitor</t>
  </si>
  <si>
    <t>https://www.delltechnologies.com/asset/en-us/products/electronics-and-accessories/technical-support/dell-u3223qe-monitor-pcf-datasheet.pdf</t>
  </si>
  <si>
    <t>19d9394b7307f68f565d13aaed9176b1</t>
  </si>
  <si>
    <t>U3223QZ Monitor</t>
  </si>
  <si>
    <t>December 2021</t>
  </si>
  <si>
    <t>https://www.delltechnologies.com/asset/en-us/products/electronics-and-accessories/technical-support/dell-u3223qz-monitor-pcf-datasheet.pdf</t>
  </si>
  <si>
    <t>cee3394d6418cfc6abcaeda2963bb8f6</t>
  </si>
  <si>
    <t>U3419W Monitor</t>
  </si>
  <si>
    <t>https://www.delltechnologies.com/asset/en-us/products/electronics-and-accessories/technical-support/u3419w-pcf-datasheet.pdf</t>
  </si>
  <si>
    <t>2f83040c9213c7b8459222bca55489cf</t>
  </si>
  <si>
    <t>U3421WE Monitor</t>
  </si>
  <si>
    <t>https://www.delltechnologies.com/en-us/collaterals/unauth/data-sheets/products/electronics-accessories/u3421we-monitor-pcf-datasheet.pdf</t>
  </si>
  <si>
    <t>72382c0703647241c484666b66cfef5b</t>
  </si>
  <si>
    <t>U3818DW Monitor</t>
  </si>
  <si>
    <t>https://i.dell.com/sites/csdocuments/CorpComm_Docs/en/carbon-footprint-U3818DW-monitor.pdf</t>
  </si>
  <si>
    <t>0e17caa09689bf90e59d9178bd6274cf</t>
  </si>
  <si>
    <t>U3821DW Monitor</t>
  </si>
  <si>
    <t>https://www.delltechnologies.com/asset/en-us/products/electronics-and-accessories/technical-support/u3821dw-monitor.pdf</t>
  </si>
  <si>
    <t>eea0c58fb4355de67081d5cdc1d40723</t>
  </si>
  <si>
    <t>U4021QW Monitor</t>
  </si>
  <si>
    <t>https://www.delltechnologies.com/asset/en-us/products/electronics-and-accessories/technical-support/u4021qw-monitor.pdf</t>
  </si>
  <si>
    <t>0d37800032e6a7bd459d324e5e4d6c31</t>
  </si>
  <si>
    <t>U4320Q Monitor</t>
  </si>
  <si>
    <t>https://www.delltechnologies.com/fr-fr/collaterals/unauth/data-sheets/products/electronics-accessories/u4320q-monitor-pcf-datasheet.pdf</t>
  </si>
  <si>
    <t>bf08c75a79e23181835cb8f2aa55aa55</t>
  </si>
  <si>
    <t>U4919DW Monitor</t>
  </si>
  <si>
    <t>https://www.delltechnologies.com/asset/en-us/products/electronics-and-accessories/technical-support/u4919dw_monitor_pcf_datasheet.pdf</t>
  </si>
  <si>
    <t>388d1abe1bf3962d122ef749013d5b1d</t>
  </si>
  <si>
    <t>Vostro 15 3510</t>
  </si>
  <si>
    <t>https://www.delltechnologies.com/asset/en-us/products/laptops-and-2-in-1s/technical-support/dell-vostro-15-3510-pcf-datasheet.pdf</t>
  </si>
  <si>
    <t>46d480cf018f38c0ec881542643bb81c</t>
  </si>
  <si>
    <t>Vostro 15 3515</t>
  </si>
  <si>
    <t>https://www.delltechnologies.com/asset/en-us/products/laptops-and-2-in-1s/technical-support/dell-vostro-15-3515-pcf-datasheet.pdf</t>
  </si>
  <si>
    <t>cb2714875eb62dea380e6f30b3c40926</t>
  </si>
  <si>
    <t>Vostro 3910</t>
  </si>
  <si>
    <t>https://www.delltechnologies.com/asset/en-us/products/desktops-and-all-in-ones/technical-support/dell-vostro-3910-pcf-datasheet.pdf</t>
  </si>
  <si>
    <t>9e87e5c5323a1ff5ffc2f2b944dae4f7</t>
  </si>
  <si>
    <t>Vostro 5320</t>
  </si>
  <si>
    <t>https://www.delltechnologies.com/asset/en-us/products/laptops-and-2-in-1s/technical-support/dell-vostro-5320-pcf-datasheet.pdf</t>
  </si>
  <si>
    <t>c29b296f161aae74d3781b16c5c7d65e</t>
  </si>
  <si>
    <t>Vostro 5620</t>
  </si>
  <si>
    <t>https://www.delltechnologies.com/asset/en-us/products/laptops-and-2-in-1s/technical-support/dell-vostro-5620-pcf-datasheet.pdf</t>
  </si>
  <si>
    <t>8f861356d3a1e525100e272634f0adcc</t>
  </si>
  <si>
    <t>Vostro 5625</t>
  </si>
  <si>
    <t>https://www.delltechnologies.com/asset/en-us/products/laptops-and-2-in-1s/technical-support/dell-vostro-5625-pcf-datasheet.pdf</t>
  </si>
  <si>
    <t>c253f3a2002e5d434920f8fa8da684c2</t>
  </si>
  <si>
    <t>Vostro 7620</t>
  </si>
  <si>
    <t>https://www.delltechnologies.com/asset/en-us/products/laptops-and-2-in-1s/technical-support/dell-vostro-7620-pcf-datasheet.pdf</t>
  </si>
  <si>
    <t>a119170976ebd29b7331fe44d56155db</t>
  </si>
  <si>
    <t>Wyse 3030 Thin Client</t>
  </si>
  <si>
    <t>db900557642dcea77243f3cf458163d2</t>
  </si>
  <si>
    <t>Wyse 3040 Thin Client</t>
  </si>
  <si>
    <t>Thin client</t>
  </si>
  <si>
    <t>https://www.delltechnologies.com/asset/en-us/products/thin-clients/technical-support/wyse-3040-thin-client-pcf-datasheet.pdf</t>
  </si>
  <si>
    <t>8ffd82b6e302396ca3e6fe26fdd88db8</t>
  </si>
  <si>
    <t>Wyse 5010 Thin Client</t>
  </si>
  <si>
    <t>27b29d69ac2ee059546f148fce088fe3</t>
  </si>
  <si>
    <t>Wyse 5020 Thin Client</t>
  </si>
  <si>
    <t>fcc15e662fac5fc6c5b6b33fd8907970</t>
  </si>
  <si>
    <t>Wyse 5030 PCoIP Zero Client</t>
  </si>
  <si>
    <t>d6cc596734b2b3ca1daa7f40eda934a2</t>
  </si>
  <si>
    <t>Wyse 5040 All-in-One Thin Client</t>
  </si>
  <si>
    <t>943031ddec997abf0893a16ed0cb2629</t>
  </si>
  <si>
    <t>Wyse 5050 All-in-One Thin Client</t>
  </si>
  <si>
    <t>86c8000d972c92056ebb8b7b02f75ec4</t>
  </si>
  <si>
    <t>Wyse 5060 Thin Client</t>
  </si>
  <si>
    <t>346e84827019606661032809ac10e36d</t>
  </si>
  <si>
    <t>Wyse 5070 Extended Thin Client</t>
  </si>
  <si>
    <t>https://www.delltechnologies.com/asset/en-us/products/thin-clients/technical-support/wyse-5070-extension-thin-client-pcf-datasheet.pdf</t>
  </si>
  <si>
    <t>85dc566bb4ec2a23bd546567111326b7</t>
  </si>
  <si>
    <t>Wyse 5070 Thin Client</t>
  </si>
  <si>
    <t>https://www.delltechnologies.com/asset/en-us/products/thin-clients/technical-support/wyse-5070-thin-client-pcf-datasheet.pdf</t>
  </si>
  <si>
    <t>84324824fc39d00fdb68c05632e598ab</t>
  </si>
  <si>
    <t>Wyse 5470 All-in-One Thin Client</t>
  </si>
  <si>
    <t>https://www.delltechnologies.com/asset/en-us/products/thin-clients/technical-support/wyse-5470-all-in-one-thin-client-pcf-datasheet.pdf</t>
  </si>
  <si>
    <t>e090b33ce81587a288949d7671b6a664</t>
  </si>
  <si>
    <t>Wyse 5470 Thin Client</t>
  </si>
  <si>
    <t>https://www.delltechnologies.com/asset/en-us/products/thin-clients/technical-support/wyse-5470-thin-client-pcf-datasheet.pdf</t>
  </si>
  <si>
    <t>a01225e668cd1d9549e24b3062e18102</t>
  </si>
  <si>
    <t>Wyse 7010 Thin Client</t>
  </si>
  <si>
    <t>49fa85143dd52c47eb633266d971ad83</t>
  </si>
  <si>
    <t>Wyse 7020 Thin Client</t>
  </si>
  <si>
    <t>1d6d3e8bc3f4dcf6363492794d14f81f</t>
  </si>
  <si>
    <t>Wyse 7030 PCoIP Zero Client</t>
  </si>
  <si>
    <t>12999422b54582c9ade08adabf9ebf10</t>
  </si>
  <si>
    <t>Wyse 7040 Thin Client</t>
  </si>
  <si>
    <t>e108afe4de2dcabadb0af766b3270da0</t>
  </si>
  <si>
    <t>XPS 13 7390 2-IN-1</t>
  </si>
  <si>
    <t>https://www.delltechnologies.com/asset/en-us/products/laptops-and-2-in-1s/technical-support/xps-13-7390-2-in-1.pdf</t>
  </si>
  <si>
    <t>d25349ea6069c1a1da82b40d8838474d</t>
  </si>
  <si>
    <t>XPS 13 9300</t>
  </si>
  <si>
    <t>https://www.delltechnologies.com/asset/en-us/products/laptops-and-2-in-1s/technical-support/xps-13-9300.pdf</t>
  </si>
  <si>
    <t>ea782ec86fbc7079fd349c857d88b920</t>
  </si>
  <si>
    <t>XPS 13 9310 2-IN-1</t>
  </si>
  <si>
    <t>https://www.delltechnologies.com/asset/en-us/products/laptops-and-2-in-1s/technical-support/xps-13-9310-2-in-1.pdf</t>
  </si>
  <si>
    <t>fbfca774779e2d3786f594825d7e6b96</t>
  </si>
  <si>
    <t>XPS 13 9310</t>
  </si>
  <si>
    <t>https://www.delltechnologies.com/asset/en-us/products/laptops-and-2-in-1s/technical-support/xps-13-9310.pdf</t>
  </si>
  <si>
    <t>5fa79023b84b97eeca0904306c23e9dd</t>
  </si>
  <si>
    <t>XPS 13 9360</t>
  </si>
  <si>
    <t>242ae753a3650bab4819cb62e90b217f</t>
  </si>
  <si>
    <t>XPS 13 9365 2-in-1</t>
  </si>
  <si>
    <t>ba815492df064789fc546c4be5ce1938</t>
  </si>
  <si>
    <t>XPS 13 9370</t>
  </si>
  <si>
    <t>625ed1f638393fbbdda610ad8f14de21</t>
  </si>
  <si>
    <t>XPS 13 9380</t>
  </si>
  <si>
    <t>https://www.delltechnologies.com/asset/en-us/products/desktops-and-all-in-ones/technical-support/xps-13-9380.pdf</t>
  </si>
  <si>
    <t>3a1d1841d82a918ccc4cf722998a6b9c</t>
  </si>
  <si>
    <t>XPS 15 9500</t>
  </si>
  <si>
    <t>https://www.delltechnologies.com/asset/en-us/products/laptops-and-2-in-1s/technical-support/xps-15-9500-pcf-datasheet.pdf</t>
  </si>
  <si>
    <t>812064efec29a4380ae2f8b615925aee</t>
  </si>
  <si>
    <t>XPS 15 9510</t>
  </si>
  <si>
    <t>https://www.delltechnologies.com/asset/en-us/products/laptops-and-2-in-1s/technical-support/xps-15-9510-pcf-datasheet.pdf</t>
  </si>
  <si>
    <t>4cc2980d738c80918963d5351894f3fe</t>
  </si>
  <si>
    <t>XPS 15 9520</t>
  </si>
  <si>
    <t>https://www.delltechnologies.com/asset/en-us/products/laptops-and-2-in-1s/technical-support/dell-xps-15-9520-pcf-datasheet.pdf</t>
  </si>
  <si>
    <t>253a8f02833ceb5167c9dd4ec73b5666</t>
  </si>
  <si>
    <t>XPS 15 9560</t>
  </si>
  <si>
    <t>80678c1833fb35d803645d7c6a9f3afa</t>
  </si>
  <si>
    <t>XPS 15 9570</t>
  </si>
  <si>
    <t>ec4b7a497226abf99606aab0bf04da6a</t>
  </si>
  <si>
    <t>XPS 17 9710</t>
  </si>
  <si>
    <t>https://www.delltechnologies.com/asset/en-us/products/laptops-and-2-in-1s/technical-support/xps-17-9710-pcf-datasheet.pdf</t>
  </si>
  <si>
    <t>2065cb45d223a3f1ca48f76d826c9b46</t>
  </si>
  <si>
    <t>XPS 9315 2-in-1</t>
  </si>
  <si>
    <t>https://www.delltechnologies.com/asset/en-us/products/laptops-and-2-in-1s/technical-support/dell-xps-9315-2-in-1-pcf-datasheet.pdf</t>
  </si>
  <si>
    <t>82382a5629ec1ddc8eea425e527c0a2b</t>
  </si>
  <si>
    <t>XPS 9315</t>
  </si>
  <si>
    <t>https://www.delltechnologies.com/asset/en-us/products/laptops-and-2-in-1s/technical-support/dell-xps-9315-pcf-datasheet.pdf</t>
  </si>
  <si>
    <t>fdee22e0d7f767b8e67e7eeb760e1e88</t>
  </si>
  <si>
    <t>XPS 9320</t>
  </si>
  <si>
    <t>https://www.delltechnologies.com/asset/en-us/products/laptops-and-2-in-1s/technical-support/dell-xps-9320-pcf-datasheet.pdf</t>
  </si>
  <si>
    <t>088c4cf428a584825894dcc35c098517</t>
  </si>
  <si>
    <t>XPS 9720</t>
  </si>
  <si>
    <t>https://www.delltechnologies.com/asset/en-us/products/laptops-and-2-in-1s/technical-support/dell-xps-9720-pcf-datasheet.pdf</t>
  </si>
  <si>
    <t>08332e72cda309077602f46e9ad3ae09</t>
  </si>
  <si>
    <t>Fairphone</t>
  </si>
  <si>
    <t>Fairphone 3</t>
  </si>
  <si>
    <t>https://www.fairphone.com/wp-content/uploads/2020/07/Fairphone_3_LCA.pdf</t>
  </si>
  <si>
    <t>61369af86270a4be7969255873ae9c74</t>
  </si>
  <si>
    <t>Fairphone 4</t>
  </si>
  <si>
    <t>https://www.fairphone.com/wp-content/uploads/2022/07/Fairphone-4-Life-Cycle-Assessment-22.pdf</t>
  </si>
  <si>
    <t>611ee0851ca9f451f22f5348422e48ba</t>
  </si>
  <si>
    <t>Google</t>
  </si>
  <si>
    <t>Chromecast with Google TV (HD)</t>
  </si>
  <si>
    <t>Multimedia</t>
  </si>
  <si>
    <t>September 2022</t>
  </si>
  <si>
    <t>https://www.gstatic.com/gumdrop/sustainability/chromecast-google-tv-hd-product-environmental-report.pdf</t>
  </si>
  <si>
    <t>c792366435e18a91dd06630ac2676dc4</t>
  </si>
  <si>
    <t>Google Auto Parser</t>
  </si>
  <si>
    <t>Chromecast with Google TV</t>
  </si>
  <si>
    <t>https://www.gstatic.com/gumdrop/sustainability/chromecast-google-tv-product-environmental-report.pdf</t>
  </si>
  <si>
    <t>22e7890dd0fd0df5ba9655d58b099467</t>
  </si>
  <si>
    <t>Chromecast</t>
  </si>
  <si>
    <t>October 9 2018</t>
  </si>
  <si>
    <t>https://www.gstatic.com/gumdrop/sustainability/chromecast-productenvironmentalreport.pdf</t>
  </si>
  <si>
    <t>6215ac7026a6deb21c05c642a75c98a1</t>
  </si>
  <si>
    <t>Daydream View</t>
  </si>
  <si>
    <t>October 4 2017</t>
  </si>
  <si>
    <t>https://www.gstatic.com/gumdrop/sustainability/googledaydreamview-productenvironmentalreport.pdf</t>
  </si>
  <si>
    <t>bcd8f0e240ffb4e6a31e584a74347a1f</t>
  </si>
  <si>
    <t>Home Hub</t>
  </si>
  <si>
    <t>https://www.gstatic.com/gumdrop/sustainability/googlehomehub-productenvironmentalreport.pdf</t>
  </si>
  <si>
    <t>76e19c16e9ba74be6bc9ecb8e8c001e2</t>
  </si>
  <si>
    <t>Home Mini</t>
  </si>
  <si>
    <t>https://www.gstatic.com/gumdrop/sustainability/googlehomemini-productenvironmentalreport.pdf</t>
  </si>
  <si>
    <t>ccc0eb2fe77361a4fc7f2b8bf2c2db53</t>
  </si>
  <si>
    <t>October 4 2016</t>
  </si>
  <si>
    <t>https://www.gstatic.com/gumdrop/sustainability/googlehome-productenvironmentalreport.pdf</t>
  </si>
  <si>
    <t>cfd0b09c072ec73b843233291dc1b5be</t>
  </si>
  <si>
    <t>Nest Audio</t>
  </si>
  <si>
    <t>https://www.gstatic.com/gumdrop/sustainability/nest-audio-product-environmental-report.pdf</t>
  </si>
  <si>
    <t>af16babeb0a9def932006f8467c6e1e6</t>
  </si>
  <si>
    <t>Nest Cam (indoor wired)</t>
  </si>
  <si>
    <t>https://www.gstatic.com/gumdrop/sustainability/nest-cam-indoor-wired-product-enviromental-report.pdf</t>
  </si>
  <si>
    <t>f88a4b52e0785053de14d56e87e4273b</t>
  </si>
  <si>
    <t>Nest Cam (outdoor or indoor battery)</t>
  </si>
  <si>
    <t>https://www.gstatic.com/gumdrop/sustainability/nest-cam-outdoor-indoor-battery-product-enviromental-report.pdf</t>
  </si>
  <si>
    <t>d9f6556bfb405e24317cd7d56a2c9061</t>
  </si>
  <si>
    <t>Nest Cam (outdoor or indoor wired option)</t>
  </si>
  <si>
    <t>https://www.gstatic.com/gumdrop/sustainability/nest-cam-outdoor-indoor-wired-product-enviromental-report.pdf</t>
  </si>
  <si>
    <t>b98192d4a7b87495452f0651787bbe9f</t>
  </si>
  <si>
    <t>Nest Cam IQ Outdoor</t>
  </si>
  <si>
    <t>https://www.gstatic.com/gumdrop/sustainability/nestiqoutdoor-productenvironmenteeport.pdf</t>
  </si>
  <si>
    <t>1f13ea0b0753a49fb618aeeb1ee964c0</t>
  </si>
  <si>
    <t>Nest Doorbell (battery)</t>
  </si>
  <si>
    <t>https://www.gstatic.com/gumdrop/sustainability/nest-doorbell-battery-product-enviromental-report.pdf</t>
  </si>
  <si>
    <t>e19419a135db480424e372a934594353</t>
  </si>
  <si>
    <t>Nest Doorbell (wired 2nd gen)</t>
  </si>
  <si>
    <t>October 2022</t>
  </si>
  <si>
    <t>https://www.gstatic.com/gumdrop/sustainability/nest-doorbell-wired-2nd-gen-product-environmental-report.pdf</t>
  </si>
  <si>
    <t>70baf5045f84b1123c49bc98a0cc3e96</t>
  </si>
  <si>
    <t>Nest Doorbell (wired option)</t>
  </si>
  <si>
    <t>https://www.gstatic.com/gumdrop/sustainability/nest-doorbell-wired-option-product-enviromental-report.pdf</t>
  </si>
  <si>
    <t>d9e136ff5e6ad16d8ab46640e178dd5d</t>
  </si>
  <si>
    <t>Nest Hello</t>
  </si>
  <si>
    <t>https://www.gstatic.com/gumdrop/sustainability/nesthello-productenvironmentreport.pdf</t>
  </si>
  <si>
    <t>4e973977c9a94720d2379513528bba7d</t>
  </si>
  <si>
    <t>Nest Hub (2nd generation)</t>
  </si>
  <si>
    <t>https://www.gstatic.com/gumdrop/sustainability/nest-hub-2nd-gen-product-enviromental-report.pdf</t>
  </si>
  <si>
    <t>b381312e1f97ef860e58ffe7790e5817</t>
  </si>
  <si>
    <t>Nest Hub Max</t>
  </si>
  <si>
    <t>May 9 2019</t>
  </si>
  <si>
    <t>https://www.gstatic.com/gumdrop/sustainability/nest-hub-max-product-environmental-report.pdf</t>
  </si>
  <si>
    <t>678d031a889b4ef652efee65413444fb</t>
  </si>
  <si>
    <t>Nest Learning Thermostat</t>
  </si>
  <si>
    <t>https://www.gstatic.com/gumdrop/sustainability/nestthermostat3rdgen-productenvironmentreport.pdf</t>
  </si>
  <si>
    <t>c89d12d02754802ef05d8043c7a62f78</t>
  </si>
  <si>
    <t>Nest Mini (2nd gen)</t>
  </si>
  <si>
    <t>October 22 2019</t>
  </si>
  <si>
    <t>https://www.gstatic.com/gumdrop/sustainability/nest-mini-2nd-gen-product-environmental-report.pdf</t>
  </si>
  <si>
    <t>37876db8d5f1553a38f3b314f077177d</t>
  </si>
  <si>
    <t>Nest Protect (Battery)</t>
  </si>
  <si>
    <t>https://www.gstatic.com/gumdrop/sustainability/nestprotectbattery-productenvironmentreport.pdf</t>
  </si>
  <si>
    <t>49fdd775da463add798a9264b724b70a</t>
  </si>
  <si>
    <t>Nest Protect (Wired)</t>
  </si>
  <si>
    <t>https://www.gstatic.com/gumdrop/sustainability/nestprotectwired-productenvironmentreport.pdf</t>
  </si>
  <si>
    <t>0685464e87e7c027815d547d6cb744ed</t>
  </si>
  <si>
    <t>Nest Thermostat E - Europe</t>
  </si>
  <si>
    <t>https://www.gstatic.com/gumdrop/sustainability/nestthermostateeurope-productenvironmentreport.pdf</t>
  </si>
  <si>
    <t>0714bf666b61571e4cde817a9ef912d4</t>
  </si>
  <si>
    <t>Nest Thermostat E - North America</t>
  </si>
  <si>
    <t>https://www.gstatic.com/gumdrop/sustainability/nestthermostatenorthamerica-productenvironmentreport.pdf</t>
  </si>
  <si>
    <t>da9d0f126237c7943ecf21dbbe368548</t>
  </si>
  <si>
    <t>Nest Thermostat</t>
  </si>
  <si>
    <t>https://www.gstatic.com/gumdrop/sustainability/nest-thermostat-product-environmental-report.pdf</t>
  </si>
  <si>
    <t>576ec266b2c575c1076f20ee85a37935</t>
  </si>
  <si>
    <t>Nest Wifi point</t>
  </si>
  <si>
    <t>Network</t>
  </si>
  <si>
    <t>November 14 2019</t>
  </si>
  <si>
    <t>https://www.gstatic.com/gumdrop/sustainability/nest-wifi-point-product-environmental-report.pdf</t>
  </si>
  <si>
    <t>49ee4f7166af4b979f7e2782c5c932c1</t>
  </si>
  <si>
    <t>Nest Wifi Pro</t>
  </si>
  <si>
    <t>https://www.gstatic.com/gumdrop/sustainability/nest-wifi-pro-product-environmental-report.pdf</t>
  </si>
  <si>
    <t>f1f8a38285f7075d5cd1bd837629342b</t>
  </si>
  <si>
    <t>Nest Wifi router</t>
  </si>
  <si>
    <t>https://www.gstatic.com/gumdrop/sustainability/nest-wifi-router-product-environmental-report.pdf</t>
  </si>
  <si>
    <t>a8b58ef7fe6538309636a64435cf6acb</t>
  </si>
  <si>
    <t>Pixel 2 XL</t>
  </si>
  <si>
    <t>https://www.gstatic.com/gumdrop/sustainability/pixel2xl-productenvironmentalreport.pdf</t>
  </si>
  <si>
    <t>40b30aa72f5794d234708a9d31408fc6</t>
  </si>
  <si>
    <t>Pixel 2</t>
  </si>
  <si>
    <t>https://www.gstatic.com/gumdrop/sustainability/pixel2-productenvironmentalreport.pdf</t>
  </si>
  <si>
    <t>8da256c85cc8f9daf80e19f7e78c9916</t>
  </si>
  <si>
    <t>Pixel 3 XL</t>
  </si>
  <si>
    <t>https://www.gstatic.com/gumdrop/sustainability/pixel3-xl-productenvironmentalreport.pdf</t>
  </si>
  <si>
    <t>1dbda4b9b73ea35ba92cde5ecdaf592b</t>
  </si>
  <si>
    <t>Pixel 3</t>
  </si>
  <si>
    <t>https://www.gstatic.com/gumdrop/sustainability/pixel3-productenvironmentalreport.pdf</t>
  </si>
  <si>
    <t>66bb385c6786738738082b2250a55ff5</t>
  </si>
  <si>
    <t>Pixel 3a XL</t>
  </si>
  <si>
    <t>https://www.gstatic.com/gumdrop/sustainability/pixel3axl-productenvironmentreport.pdf</t>
  </si>
  <si>
    <t>1995462762901bffa0db0b2f1a30f04c</t>
  </si>
  <si>
    <t>Pixel 3a</t>
  </si>
  <si>
    <t>https://www.gstatic.com/gumdrop/sustainability/pixel3a-productenvironmentreport.pdf</t>
  </si>
  <si>
    <t>3aae5c59efa004918fe82f7b56147b8d</t>
  </si>
  <si>
    <t>Pixel 4 XL</t>
  </si>
  <si>
    <t>October 24 2019</t>
  </si>
  <si>
    <t>https://www.gstatic.com/gumdrop/sustainability/pixel4xl-product-environmental-report.pdf</t>
  </si>
  <si>
    <t>ff3104b2f5793526f480fa4c6da6a531</t>
  </si>
  <si>
    <t>Pixel 4</t>
  </si>
  <si>
    <t>https://www.gstatic.com/gumdrop/sustainability/pixel4-product-environmental-report.pdf</t>
  </si>
  <si>
    <t>1242be3762766360eeb40c9216e6a045</t>
  </si>
  <si>
    <t>Pixel 4a (5G)</t>
  </si>
  <si>
    <t>https://www.gstatic.com/gumdrop/sustainability/pixel4a-5g-product-environmental-report.pdf</t>
  </si>
  <si>
    <t>e17367395e088235b978ab8870792142</t>
  </si>
  <si>
    <t>Pixel 4a</t>
  </si>
  <si>
    <t>https://www.gstatic.com/gumdrop/sustainability/pixel4a-product-environment-report.pdf</t>
  </si>
  <si>
    <t>817e8be5d04a245f829a248a2576bd4b</t>
  </si>
  <si>
    <t>PixelÂ 5</t>
  </si>
  <si>
    <t>https://www.gstatic.com/gumdrop/sustainability/pixel5-product-environmental-report.pdf</t>
  </si>
  <si>
    <t>9d8807795c960b082b28a5e637e0c750</t>
  </si>
  <si>
    <t>Pixel 5a with 5G</t>
  </si>
  <si>
    <t>https://www.gstatic.com/gumdrop/sustainability/pixel-5a-with-5g-product-environmental-report.pdf</t>
  </si>
  <si>
    <t>68aa88ca46691dff038e600faffcde1c</t>
  </si>
  <si>
    <t>Pixel 6 Pro</t>
  </si>
  <si>
    <t>https://www.gstatic.com/gumdrop/sustainability/pixel-6-pro-product-environmental-report.pdf</t>
  </si>
  <si>
    <t>1658148573b83d3e05721e5169f58a31</t>
  </si>
  <si>
    <t>Pixel 6</t>
  </si>
  <si>
    <t>https://www.gstatic.com/gumdrop/sustainability/pixel-6-product-environmental-report.pdf</t>
  </si>
  <si>
    <t>a0b0cda7329d170c2f28144bba32d431</t>
  </si>
  <si>
    <t>Pixel 6a</t>
  </si>
  <si>
    <t>https://www.gstatic.com/gumdrop/sustainability/pixel-6a-product-enviromental-report.pdf</t>
  </si>
  <si>
    <t>64e5652b5c582d13f718b2190b758831</t>
  </si>
  <si>
    <t>Pixel 7 Pro</t>
  </si>
  <si>
    <t>https://www.gstatic.com/gumdrop/sustainability/pixel-7-pro-product-environmental-report.pdf</t>
  </si>
  <si>
    <t>2cb6c1cc991a452d74c5b780a8991755</t>
  </si>
  <si>
    <t>Pixel 7</t>
  </si>
  <si>
    <t>https://www.gstatic.com/gumdrop/sustainability/pixel-7-product-environmental-report.pdf</t>
  </si>
  <si>
    <t>1745adab0593a5e98815f086b9162048</t>
  </si>
  <si>
    <t>Pixel Slate</t>
  </si>
  <si>
    <t>https://www.gstatic.com/gumdrop/sustainability/pixelslate-productenvironmentreport.pdf</t>
  </si>
  <si>
    <t>06f4281831d60d0c6529457e1f11a7dc</t>
  </si>
  <si>
    <t>Pixel Watch</t>
  </si>
  <si>
    <t>https://www.gstatic.com/gumdrop/sustainability/google-pixel-watch-product-environmental-report.pdf</t>
  </si>
  <si>
    <t>bc894a04fbd4203ddbcb161caf3536fc</t>
  </si>
  <si>
    <t>Pixelbook Go</t>
  </si>
  <si>
    <t>October 27 2019</t>
  </si>
  <si>
    <t>https://www.gstatic.com/gumdrop/sustainability/pixelbookgo-productenvironmentreport.pdf</t>
  </si>
  <si>
    <t>4e12e2c80262f2a2ebebb8ca21a77d20</t>
  </si>
  <si>
    <t>Pixelbook</t>
  </si>
  <si>
    <t>https://www.gstatic.com/gumdrop/sustainability/pixelbook-productenvironmentalreport.pdf</t>
  </si>
  <si>
    <t>009ad3684267871c038bcafbfb7b4699</t>
  </si>
  <si>
    <t>Stadia Controller</t>
  </si>
  <si>
    <t>Gaming</t>
  </si>
  <si>
    <t>November 19 2019</t>
  </si>
  <si>
    <t>https://www.gstatic.com/gumdrop/sustainability/stadia-controller-product-environmental-report.pdf</t>
  </si>
  <si>
    <t>9f5644cb6fbea0d98249bbec552adfca</t>
  </si>
  <si>
    <t>Wifi</t>
  </si>
  <si>
    <t>https://www.gstatic.com/gumdrop/sustainability/google-wifi-2020-product-environmental-report.pdf</t>
  </si>
  <si>
    <t>f895776846cddaaeb25da558adce7dc6</t>
  </si>
  <si>
    <t>11 inch Tablet PC</t>
  </si>
  <si>
    <t>North America</t>
  </si>
  <si>
    <t>https://h20195.www2.hp.com/v2/getpdf.aspx/c07981615.pdf</t>
  </si>
  <si>
    <t>f22c36618df0bba80b36c3fe8dd03325</t>
  </si>
  <si>
    <t>HP Auto Parser</t>
  </si>
  <si>
    <t>14 inch 4G LTE Laptop PC</t>
  </si>
  <si>
    <t>https://h20195.www2.hp.com/v2/getpdf.aspx/c07779859.pdf</t>
  </si>
  <si>
    <t>91bbca2e6ba7262aacfae5d01b1ebd69</t>
  </si>
  <si>
    <t>14s Laptop PC ENERGY STAR</t>
  </si>
  <si>
    <t>https://h20195.www2.hp.com/v2/getpdf.aspx/c08166227.pdf</t>
  </si>
  <si>
    <t>93f4e82ac2655fa3a4ec1438f3293579</t>
  </si>
  <si>
    <t>15 Laptop PC ENERGY STAR</t>
  </si>
  <si>
    <t>https://h20195.www2.hp.com/v2/getpdf.aspx/c08168057.pdf</t>
  </si>
  <si>
    <t>5f4c85d200f9f90eae72c9905bf4cc53</t>
  </si>
  <si>
    <t>15 Laptop PC</t>
  </si>
  <si>
    <t>https://h20195.www2.hp.com/v2/getpdf.aspx/c08166228.pdf</t>
  </si>
  <si>
    <t>97347947e1c38b56c40419016341b350</t>
  </si>
  <si>
    <t>17 Laptop PC</t>
  </si>
  <si>
    <t>Worldwide</t>
  </si>
  <si>
    <t>https://h20195.www2.hp.com/v2/getpdf.aspx/c07525190.pdf</t>
  </si>
  <si>
    <t>cb89d9bf302ebeef82e4a181cf433ca3</t>
  </si>
  <si>
    <t>250 G9 Notebook PC</t>
  </si>
  <si>
    <t>https://h20195.www2.hp.com/v2/getpdf.aspx/c08173101.pdf</t>
  </si>
  <si>
    <t>8ead2975cd471b51b340159c05b6fc5c</t>
  </si>
  <si>
    <t>255 G9 Notebook PC</t>
  </si>
  <si>
    <t>https://h20195.www2.hp.com/v2/getpdf.aspx/c08173120.pdf</t>
  </si>
  <si>
    <t>ccd73299b96aba70679ec3c5b8af4684</t>
  </si>
  <si>
    <t>256 G9 Notebook PC</t>
  </si>
  <si>
    <t>https://h20195.www2.hp.com/v2/getpdf.aspx/c08170274.pdf</t>
  </si>
  <si>
    <t>3d25eb01b138c3fd304baeb2382c5440</t>
  </si>
  <si>
    <t>470 G8 Notebook PC</t>
  </si>
  <si>
    <t>https://h20195.www2.hp.com/v2/getpdf.aspx/c07525174.pdf</t>
  </si>
  <si>
    <t>f722e12f1cb645ce6edb1060610cb0fd</t>
  </si>
  <si>
    <t>Chromebook 11a</t>
  </si>
  <si>
    <t>https://h20195.www2.hp.com/v2/getpdf.aspx/c07887773.pdf</t>
  </si>
  <si>
    <t>1b3349375fa826f31cd07a2d40d6f9d7</t>
  </si>
  <si>
    <t>Chromebook 14a</t>
  </si>
  <si>
    <t>https://h20195.www2.hp.com/v2/getpdf.aspx/c07525182.pdf</t>
  </si>
  <si>
    <t>c12aa22271131ab522cbbfca0e9c71ff</t>
  </si>
  <si>
    <t>Chromebook 14b</t>
  </si>
  <si>
    <t>https://h20195.www2.hp.com/v2/getpdf.aspx/c07645376.pdf</t>
  </si>
  <si>
    <t>15429053d70d5d4848e2a499db95e155</t>
  </si>
  <si>
    <t>Chromebook Enterprise 11 G9 EE</t>
  </si>
  <si>
    <t>https://h20195.www2.hp.com/v2/getpdf.aspx/c07525164.pdf</t>
  </si>
  <si>
    <t>9c12bbf798a5b974fed50d16d5292ed5</t>
  </si>
  <si>
    <t>Chromebook Enterprise 14 G7</t>
  </si>
  <si>
    <t>https://h20195.www2.hp.com/v2/getpdf.aspx/c07525166.pdf</t>
  </si>
  <si>
    <t>67aee12ddc537c1d182eac1e9196fc63</t>
  </si>
  <si>
    <t>Chromebook Enterprise x360 11 G4 EE</t>
  </si>
  <si>
    <t>https://h20195.www2.hp.com/v2/getpdf.aspx/c07525168.pdf</t>
  </si>
  <si>
    <t>65564aa65e8a92cfbd90756984d1b76b</t>
  </si>
  <si>
    <t>Chromebook x2 11</t>
  </si>
  <si>
    <t>https://h20195.www2.hp.com/v2/getpdf.aspx/c07856928.pdf</t>
  </si>
  <si>
    <t>06d83bcc74c2a93fa12885ed428716b2</t>
  </si>
  <si>
    <t>Chromebook x360 14a</t>
  </si>
  <si>
    <t>https://h20195.www2.hp.com/v2/getpdf.aspx/c07645378.pdf</t>
  </si>
  <si>
    <t>f9431546cf44862b4b228260df9bd501</t>
  </si>
  <si>
    <t>Chromebook x360 14b</t>
  </si>
  <si>
    <t>https://h20195.www2.hp.com/v2/getpdf.aspx/c07525176.pdf</t>
  </si>
  <si>
    <t>fecf020e7b4333540839a6812ee7fd3c</t>
  </si>
  <si>
    <t>Chromebook x360 14c Notebook PC</t>
  </si>
  <si>
    <t>https://h20195.www2.hp.com/v2/getpdf.aspx/c07525184.pdf</t>
  </si>
  <si>
    <t>eb42cdd884cffe9178f4ae2d989277c0</t>
  </si>
  <si>
    <t>E14 G4 Portable Monitor</t>
  </si>
  <si>
    <t>https://h20195.www2.hp.com/v2/getpdf.aspx/c07524886.pdf</t>
  </si>
  <si>
    <t>d8fd0f401c12f0d8f5d823a6248405b9</t>
  </si>
  <si>
    <t>E22 G4 FHD monitor</t>
  </si>
  <si>
    <t>https://h20195.www2.hp.com/v2/getpdf.aspx/c07524892.pdf</t>
  </si>
  <si>
    <t>40972830d05500dfdb477cab093f9d94</t>
  </si>
  <si>
    <t>E22 G4</t>
  </si>
  <si>
    <t>https://h20195.www2.hp.com/v2/getpdf.aspx/c07524885.pdf</t>
  </si>
  <si>
    <t>84f256e187e10db34e23b78e11045e39</t>
  </si>
  <si>
    <t>E23 G4 FHD Monitor</t>
  </si>
  <si>
    <t>https://h20195.www2.hp.com/v2/getpdf.aspx/c07524893.pdf</t>
  </si>
  <si>
    <t>b80f47e336c358d3096cf1108f7fdbf0</t>
  </si>
  <si>
    <t>E230t 23 inch Display</t>
  </si>
  <si>
    <t>https://h20195.www2.hp.com/v2/getpdf.aspx/c08060116.pdf</t>
  </si>
  <si>
    <t>8badd65e8603687b0d5defea0fa64dd4</t>
  </si>
  <si>
    <t>E24 G4 FHD Monitor</t>
  </si>
  <si>
    <t>https://h20195.www2.hp.com/v2/getpdf.aspx/c07524845.pdf</t>
  </si>
  <si>
    <t>1b0aae1c0c2bdcd984ba4de88aeb66f6</t>
  </si>
  <si>
    <t>E24 G4 HO DUAL</t>
  </si>
  <si>
    <t>https://h20195.www2.hp.com/v2/getpdf.aspx/c07524847.pdf</t>
  </si>
  <si>
    <t>af492ea0db31930063399756a4409a93</t>
  </si>
  <si>
    <t>E24 G4 HO</t>
  </si>
  <si>
    <t>https://h20195.www2.hp.com/v2/getpdf.aspx/c07524846.pdf</t>
  </si>
  <si>
    <t>34c02b2b155bd4f26704aa732817c85f</t>
  </si>
  <si>
    <t>E24i G4 HO</t>
  </si>
  <si>
    <t>https://h20195.www2.hp.com/v2/getpdf.aspx/c07524888.pdf</t>
  </si>
  <si>
    <t>5aaaab58320b3ebb257d78c84769c062</t>
  </si>
  <si>
    <t>E24i G4 WUXGA Monitor</t>
  </si>
  <si>
    <t>https://h20195.www2.hp.com/v2/getpdf.aspx/c07524887.pdf</t>
  </si>
  <si>
    <t>95e8f619e52eaea8f8b1b38d7e705bd9</t>
  </si>
  <si>
    <t>E24m G4 FHD USB-C Conferencing Monitor</t>
  </si>
  <si>
    <t>https://h20195.www2.hp.com/v2/getpdf.aspx/c07983252.pdf</t>
  </si>
  <si>
    <t>01a3f36aa4cd2ff2686211ba62d63b09</t>
  </si>
  <si>
    <t>E24mv G4 Collaboration Monitor</t>
  </si>
  <si>
    <t>https://h20195.www2.hp.com/v2/getpdf.aspx/c07719779.pdf</t>
  </si>
  <si>
    <t>6f2a1882a6ae573bbd023ef07eeeb349</t>
  </si>
  <si>
    <t>E24q G4 QHD Monitor</t>
  </si>
  <si>
    <t>https://h20195.www2.hp.com/v2/getpdf.aspx/c07524890.pdf</t>
  </si>
  <si>
    <t>b87ebe3dd8fb2dd23c0bf8cb9ca43158</t>
  </si>
  <si>
    <t>E24t G4 FHD Touch Monitor</t>
  </si>
  <si>
    <t>https://h20195.www2.hp.com/v2/getpdf.aspx/c07524856.pdf</t>
  </si>
  <si>
    <t>34fe00e22fb9ed57f41c3a6ed24714a8</t>
  </si>
  <si>
    <t>E24u G4 FHD USB-C Monitor</t>
  </si>
  <si>
    <t>https://h20195.www2.hp.com/v2/getpdf.aspx/c07524894.pdf</t>
  </si>
  <si>
    <t>723d10524f8ecc0b78c336a5d2f52d47</t>
  </si>
  <si>
    <t>E27 G4 FHD Monitor</t>
  </si>
  <si>
    <t>https://h20195.www2.hp.com/v2/getpdf.aspx/c07524859.pdf</t>
  </si>
  <si>
    <t>a142076b1ff786696cdea9985e9b8e29</t>
  </si>
  <si>
    <t>E27m G4 QHD USB-C Conferencing Monitor</t>
  </si>
  <si>
    <t>https://h20195.www2.hp.com/v2/getpdf.aspx/c07983253.pdf</t>
  </si>
  <si>
    <t>f122531d0b667799fb2c601e2bd50ddf</t>
  </si>
  <si>
    <t>E27q G4 QHD Monitor</t>
  </si>
  <si>
    <t>https://h20195.www2.hp.com/v2/getpdf.aspx/c07524857.pdf</t>
  </si>
  <si>
    <t>3dc7dfc90f6deb183e704bff8a20ffc5</t>
  </si>
  <si>
    <t>E27u G4 QHD USB-C Monitor</t>
  </si>
  <si>
    <t>https://h20195.www2.hp.com/v2/getpdf.aspx/c07524895.pdf</t>
  </si>
  <si>
    <t>26e702f2249025cdd77f7da76fcd9df9</t>
  </si>
  <si>
    <t>E34m G4 WQHD Curved USB-C Conferencing Monitor</t>
  </si>
  <si>
    <t>https://h20195.www2.hp.com/v2/getpdf.aspx/c08014488.pdf</t>
  </si>
  <si>
    <t>12580fa538a80330b4637d0a520fc793</t>
  </si>
  <si>
    <t>Edgeline EL8000 Converged Edge System4</t>
  </si>
  <si>
    <t>Converged Edge</t>
  </si>
  <si>
    <t>https://www.hpe.com/psnow/downloadDoc/HPE%20product%20carbon%20footprint%20%E2%80%93%20HPE%20Edgeline%20EL8000%20Converged%20Edge%20System%20data%20sheet-a50005090enw.pdf?id=a50005090enw&amp;isFutureVersion=true&amp;ver=&amp;form=false&amp;preview=false&amp;print=&amp;hf=regular&amp;r=&amp;section=&amp;prelaunchSection=&amp;softrollSection=&amp;deepLink=&amp;isLinearized=false&amp;contentDisposition=attachment</t>
  </si>
  <si>
    <t>262c609f52284eb81a62f2f79f878e69</t>
  </si>
  <si>
    <t>0 SSD</t>
  </si>
  <si>
    <t>HPE Auto Parser</t>
  </si>
  <si>
    <t>Edgeline EL8000t Converged Edge System4</t>
  </si>
  <si>
    <t>https://www.hpe.com/psnow/downloadDoc/HPE%20product%20carbon%20footprint%20%E2%80%93%20HPE%20Edgeline%20EL8000t%20Converged%20Edge%20System%20data%20sheet-a50005150enw.pdf?id=a50005150enw&amp;isFutureVersion=true&amp;ver=&amp;form=false&amp;preview=false&amp;print=&amp;hf=regular&amp;r=&amp;section=&amp;prelaunchSection=&amp;softrollSection=&amp;deepLink=&amp;isLinearized=false&amp;contentDisposition=attachment</t>
  </si>
  <si>
    <t>bb88e5d6add5bf1d020ba0a5e0f0d182</t>
  </si>
  <si>
    <t>Elite Tower 880 G9 Desktop PC</t>
  </si>
  <si>
    <t>https://h20195.www2.hp.com/v2/getpdf.aspx/c08170567.pdf</t>
  </si>
  <si>
    <t>8436c9695d734a68fab117442c7a82f5</t>
  </si>
  <si>
    <t>Elite x2 G8</t>
  </si>
  <si>
    <t>https://h20195.www2.hp.com/v2/getpdf.aspx/c07525173.pdf</t>
  </si>
  <si>
    <t>cd4beb559b2836611c479cd12322d024</t>
  </si>
  <si>
    <t>EliteBook 645 14 inch G9 Notebook PC</t>
  </si>
  <si>
    <t>https://h20195.www2.hp.com/v2/getpdf.aspx/c08079479.pdf</t>
  </si>
  <si>
    <t>c27c2c85ed5bf5e6c7cbdc80b019d78a</t>
  </si>
  <si>
    <t>EliteBook 655 15,6 inch G9 Notebook PC</t>
  </si>
  <si>
    <t>https://h20195.www2.hp.com/v2/getpdf.aspx/c08079480.pdf</t>
  </si>
  <si>
    <t>d8aa0d0e769bcd65e40bea2091763a5b</t>
  </si>
  <si>
    <t>EliteBook 835 G8 Notebook PC</t>
  </si>
  <si>
    <t>https://h20195.www2.hp.com/v2/getpdf.aspx/c07525179.pdf</t>
  </si>
  <si>
    <t>b3e0126f35af4b4b19f82bcce53cc2e5</t>
  </si>
  <si>
    <t>EliteBook 840 Aero G8 Notebook PC</t>
  </si>
  <si>
    <t>https://h20195.www2.hp.com/v2/getpdf.aspx/c07525170.pdf</t>
  </si>
  <si>
    <t>e7fa7834e61b42ce1b2066a211b6d026</t>
  </si>
  <si>
    <t>EliteBook 845 G8 Notebook PC</t>
  </si>
  <si>
    <t>https://h20195.www2.hp.com/v2/getpdf.aspx/c07525178.pdf</t>
  </si>
  <si>
    <t>553b7f5058f117bd4dd92142d433ac35</t>
  </si>
  <si>
    <t>EliteBook 855 G8 Notebook PC</t>
  </si>
  <si>
    <t>https://h20195.www2.hp.com/v2/getpdf.aspx/c07525181.pdf</t>
  </si>
  <si>
    <t>e12be7e439d966f0b3d2924c76399661</t>
  </si>
  <si>
    <t>EliteBook x360 1040 G8 Notebook PC</t>
  </si>
  <si>
    <t>https://h20195.www2.hp.com/v2/getpdf.aspx/c07525157.pdf</t>
  </si>
  <si>
    <t>8d3ec8b0534368ae6b740d158840029a</t>
  </si>
  <si>
    <t>Engage Go 10 Mobile System</t>
  </si>
  <si>
    <t>https://h20195.www2.hp.com/v2/getpdf.aspx/c07804769.pdf</t>
  </si>
  <si>
    <t>4480fa22f272d6da256d37b8625bd66c</t>
  </si>
  <si>
    <t>Engage One 14 nostand</t>
  </si>
  <si>
    <t>https://h20195.www2.hp.com/v2/getpdf.aspx/c07524900.pdf</t>
  </si>
  <si>
    <t>af4224a798612217ddffd993799a1b4e</t>
  </si>
  <si>
    <t>Engage One 14 withstand</t>
  </si>
  <si>
    <t>https://h20195.www2.hp.com/v2/getpdf.aspx/c07524910.pdf</t>
  </si>
  <si>
    <t>04ad1fe77a533f40efa19f2ec6191a70</t>
  </si>
  <si>
    <t>Engage One 14t Nostand</t>
  </si>
  <si>
    <t>https://h20195.www2.hp.com/v2/getpdf.aspx/c07524903.pdf</t>
  </si>
  <si>
    <t>2d79a3b75d7932052a38f13d03c40b50</t>
  </si>
  <si>
    <t>Engage One 14t withstand</t>
  </si>
  <si>
    <t>https://h20195.www2.hp.com/v2/getpdf.aspx/c07524902.pdf</t>
  </si>
  <si>
    <t>10aefc13898f84e78b9fc859e96cca95</t>
  </si>
  <si>
    <t>Engage One 16t Monitor</t>
  </si>
  <si>
    <t>https://h20195.www2.hp.com/v2/getpdf.aspx/c07524906.pdf</t>
  </si>
  <si>
    <t>2abf5194f9cfc50b9e834ffde7c6c884</t>
  </si>
  <si>
    <t>Engage One 16ts Monitor</t>
  </si>
  <si>
    <t>https://h20195.www2.hp.com/v2/getpdf.aspx/c07524907.pdf</t>
  </si>
  <si>
    <t>757d6c57bb855b3a00181399bd256be1</t>
  </si>
  <si>
    <t>ENVY 17 Laptop PC</t>
  </si>
  <si>
    <t>https://h20195.www2.hp.com/v2/getpdf.aspx/c07525160.pdf</t>
  </si>
  <si>
    <t>e8b58e9bb3e15f45d88655b3fccc6cc5</t>
  </si>
  <si>
    <t>ENVY 34 inch All-in-One Desktop PC 34-c</t>
  </si>
  <si>
    <t>https://h20195.www2.hp.com/v2/getpdf.aspx/c07786471.pdf</t>
  </si>
  <si>
    <t>5243b4e5326abdf333a9ad1365865279</t>
  </si>
  <si>
    <t>ENVY x360 15 Convertible PC</t>
  </si>
  <si>
    <t>https://h20195.www2.hp.com/v2/getpdf.aspx/c07525162.pdf</t>
  </si>
  <si>
    <t>30b8e1932f37dc14d8914eacc8e6c7f7</t>
  </si>
  <si>
    <t>Fortis 11 inch G9 Chromebook Enterprise</t>
  </si>
  <si>
    <t>https://h20195.www2.hp.com/v2/getpdf.aspx/c07989120.pdf</t>
  </si>
  <si>
    <t>47e58aeb8d5ab05f223bd7e230c74d9f</t>
  </si>
  <si>
    <t>Fortis 11 inch G9 Chromebook</t>
  </si>
  <si>
    <t>https://h20195.www2.hp.com/v2/getpdf.aspx/c07989121.pdf</t>
  </si>
  <si>
    <t>2b507d8a6a5d04ee5163d355990d649a</t>
  </si>
  <si>
    <t>Fortis 14â€ G10 Chromebook Enterprise</t>
  </si>
  <si>
    <t>https://h20195.www2.hp.com/v2/getpdf.aspx/c08072916.pdf</t>
  </si>
  <si>
    <t>965baa320b7276c181e51b9192c2f84c</t>
  </si>
  <si>
    <t>Fortis 14â€ G10 Chromebook</t>
  </si>
  <si>
    <t>https://h20195.www2.hp.com/v2/getpdf.aspx/c08078070.pdf</t>
  </si>
  <si>
    <t>0be38d1068235e63d8ae62f3afb87ab0</t>
  </si>
  <si>
    <t>Fortis x360 11 inch G4 Chromebook Enterprise</t>
  </si>
  <si>
    <t>https://h20195.www2.hp.com/v2/getpdf.aspx/c08012570.pdf</t>
  </si>
  <si>
    <t>0a2f032f292bebe62f32971df2bac2ae</t>
  </si>
  <si>
    <t>Fortis x360 11 inch G4 Chromebook</t>
  </si>
  <si>
    <t>https://h20195.www2.hp.com/v2/getpdf.aspx/c08012571.pdf</t>
  </si>
  <si>
    <t>c6fd2fe2c876e3f5f3bb6425f08343c9</t>
  </si>
  <si>
    <t>M24 Webcam 23,8-inch Monitor</t>
  </si>
  <si>
    <t>https://h20195.www2.hp.com/v2/getpdf.aspx/c07917065.pdf</t>
  </si>
  <si>
    <t>8ccf31f2220b40bdf8f8a2b817493613</t>
  </si>
  <si>
    <t>M24fd FHD USB-C Monitor</t>
  </si>
  <si>
    <t>https://h20195.www2.hp.com/v2/getpdf.aspx/c07856929.pdf</t>
  </si>
  <si>
    <t>9d34a308ba0d3621baf74c03ced53198</t>
  </si>
  <si>
    <t>M27 Webcam 27-inch Monitor</t>
  </si>
  <si>
    <t>https://h20195.www2.hp.com/v2/getpdf.aspx/c07917066.pdf</t>
  </si>
  <si>
    <t>4808ae9de3c15cf2668092e65b74add6</t>
  </si>
  <si>
    <t>Omen 27c</t>
  </si>
  <si>
    <t>https://h20195.www2.hp.com/v2/getpdf.aspx/c07856930.pdf</t>
  </si>
  <si>
    <t>2df377cc1ea2582ea8b6de3e45ea2c15</t>
  </si>
  <si>
    <t>Omen 27u</t>
  </si>
  <si>
    <t>https://h20195.www2.hp.com/v2/getpdf.aspx/c08170458.pdf</t>
  </si>
  <si>
    <t>c3985f3b4d9a58e7081b6d6fe65670a1</t>
  </si>
  <si>
    <t>OMEN by HP 16 Laptop PC</t>
  </si>
  <si>
    <t>https://h20195.www2.hp.com/v2/getpdf.aspx/c07649399.pdf</t>
  </si>
  <si>
    <t>595d1b2e13bd5b66c34162bc64ff93e5</t>
  </si>
  <si>
    <t>P22 G4 21,5-inch monitor</t>
  </si>
  <si>
    <t>https://h20195.www2.hp.com/v2/getpdf.aspx/c07524843.pdf</t>
  </si>
  <si>
    <t>c0a3a34f6c60fca7e6709d2c278fcd98</t>
  </si>
  <si>
    <t>P22a G4</t>
  </si>
  <si>
    <t>https://h20195.www2.hp.com/v2/getpdf.aspx/c07927182.pdf</t>
  </si>
  <si>
    <t>42121b18444f76bc9cb356a7680d0984</t>
  </si>
  <si>
    <t>P22va G4</t>
  </si>
  <si>
    <t>https://h20195.www2.hp.com/v2/getpdf.aspx/c07643378.pdf</t>
  </si>
  <si>
    <t>1fe3b2372c14e47fa106d53bec0487ac</t>
  </si>
  <si>
    <t>P24 G4 23,8-inch Monitor</t>
  </si>
  <si>
    <t>https://h20195.www2.hp.com/v2/getpdf.aspx/c07524884.pdf</t>
  </si>
  <si>
    <t>03559b416b445202de3940b79d2bd551</t>
  </si>
  <si>
    <t>P24a G4</t>
  </si>
  <si>
    <t>https://h20195.www2.hp.com/v2/getpdf.aspx/c07787115.pdf</t>
  </si>
  <si>
    <t>2a843578d0a5f40637127c551eda920d</t>
  </si>
  <si>
    <t>P24h G4 23,8-inch Monitor</t>
  </si>
  <si>
    <t>https://h20195.www2.hp.com/v2/getpdf.aspx/c07524849.pdf</t>
  </si>
  <si>
    <t>834d6eb25e6363c5d0cec11c89cd7c94</t>
  </si>
  <si>
    <t>P24vb G4</t>
  </si>
  <si>
    <t>https://h20195.www2.hp.com/v2/getpdf.aspx/c07787117.pdf</t>
  </si>
  <si>
    <t>80e6a086193f8098be0b87a677f8d68d</t>
  </si>
  <si>
    <t>P34hc G4 WQHD USB-C Curved Monitor</t>
  </si>
  <si>
    <t>https://h20195.www2.hp.com/v2/getpdf.aspx/c07524905.pdf</t>
  </si>
  <si>
    <t>b206230f340c5bac32fb0dbf4fe4589c</t>
  </si>
  <si>
    <t>Pavilion 13 Laptop PC</t>
  </si>
  <si>
    <t>https://h20195.www2.hp.com/v2/getpdf.aspx/c07645383.pdf</t>
  </si>
  <si>
    <t>3243d37611ad49c8e4383fe540587f07</t>
  </si>
  <si>
    <t>Pavilion x360 14 Convertible PC</t>
  </si>
  <si>
    <t>https://h20195.www2.hp.com/v2/getpdf.aspx/c07525143.pdf</t>
  </si>
  <si>
    <t>9e2f1281e9a08bc93983b18b45bc2ba1</t>
  </si>
  <si>
    <t>Pavilion x360 15 Convertible PC</t>
  </si>
  <si>
    <t>https://h20195.www2.hp.com/v2/getpdf.aspx/c07525144.pdf</t>
  </si>
  <si>
    <t>aeba5d256aada035edbf06cb80468f2e</t>
  </si>
  <si>
    <t>Pro c640 Chromebook Enterprise G2</t>
  </si>
  <si>
    <t>https://h20195.www2.hp.com/v2/getpdf.aspx/c07645385.pdf</t>
  </si>
  <si>
    <t>660e8bcb91c3e3420d09b9b689a90a89</t>
  </si>
  <si>
    <t>Pro x360 Fortis 11 inch G9 Notebook PC</t>
  </si>
  <si>
    <t>https://h20195.www2.hp.com/v2/getpdf.aspx/c08044154.pdf</t>
  </si>
  <si>
    <t>eadff2f316b6f0df4ae26e67b02cb5e0</t>
  </si>
  <si>
    <t>ProBook 445 14 inch G9 Notebook PC</t>
  </si>
  <si>
    <t>https://h20195.www2.hp.com/v2/getpdf.aspx/c08079481.pdf</t>
  </si>
  <si>
    <t>cc0f47ec79877a0e4894b1842d925969</t>
  </si>
  <si>
    <t>ProBook 455 15,6 inch G9 Notebook PC</t>
  </si>
  <si>
    <t>https://h20195.www2.hp.com/v2/getpdf.aspx/c08079482.pdf</t>
  </si>
  <si>
    <t>623c74a676560563bb8d302ef904160b</t>
  </si>
  <si>
    <t>ProBook 635 Aero G8 Notebook PC</t>
  </si>
  <si>
    <t>https://h20195.www2.hp.com/v2/getpdf.aspx/c07525172.pdf</t>
  </si>
  <si>
    <t>c5c03a3d8020105874ef47319bd0b8ba</t>
  </si>
  <si>
    <t>ProBook Fortis 14 inch G9 Notebook PC</t>
  </si>
  <si>
    <t>https://h20195.www2.hp.com/v2/getpdf.aspx/c08031637.pdf</t>
  </si>
  <si>
    <t>2abc6fedc312d50283d4ab08e02d8749</t>
  </si>
  <si>
    <t>ProBook x360 11 G7 EE</t>
  </si>
  <si>
    <t>https://h20195.www2.hp.com/v2/getpdf.aspx/c07525148.pdf</t>
  </si>
  <si>
    <t>422e71699fda678ad3ff471b8a31dfc0</t>
  </si>
  <si>
    <t>ProLiant DL345 Gen10 Plus server4</t>
  </si>
  <si>
    <t>https://www.hpe.com/psnow/downloadDoc/HPE%20product%20carbon%20footprint%20%E2%80%93%20HPE%20ProLiant%20DL345%20Gen10%20Plus%20server%20data%20sheet-a50005151enw.pdf?id=a50005151enw&amp;isFutureVersion=true&amp;ver=&amp;form=false&amp;preview=false&amp;print=&amp;hf=regular&amp;r=&amp;section=&amp;prelaunchSection=&amp;softrollSection=&amp;deepLink=&amp;isLinearized=false&amp;contentDisposition=attachment</t>
  </si>
  <si>
    <t>04cc84124c82558f0017e291777c2f42</t>
  </si>
  <si>
    <t>ProLiant DL365 Gen10 Plus server4</t>
  </si>
  <si>
    <t>https://www.hpe.com/psnow/downloadDoc/HPE%20product%20carbon%20footprint%20%E2%80%93%20HPE%20ProLiant%20DL365%20Gen10%20Plus%20server%20data%20sheet-a50005152enw.pdf?id=a50005152enw&amp;isFutureVersion=true&amp;ver=&amp;form=false&amp;preview=false&amp;print=&amp;hf=regular&amp;r=&amp;section=&amp;prelaunchSection=&amp;softrollSection=&amp;deepLink=&amp;isLinearized=false&amp;contentDisposition=attachment</t>
  </si>
  <si>
    <t>bb08fd6e34b9cddf5aa1f859dbb0054c</t>
  </si>
  <si>
    <t>ProLiant DL380 Gen10 server4</t>
  </si>
  <si>
    <t>https://www.hpe.com/psnow/downloadDoc/HPE%20product%20carbon%20footprint%20%E2%80%93%20HPE%20ProLiant%20DL380%20Gen10%20server%20data%20sheet-a50004545enw.pdf?id=a50004545enw&amp;isFutureVersion=true&amp;ver=&amp;form=false&amp;preview=false&amp;print=&amp;hf=regular&amp;r=&amp;section=&amp;prelaunchSection=&amp;softrollSection=&amp;deepLink=&amp;isLinearized=false&amp;contentDisposition=attachment</t>
  </si>
  <si>
    <t>cdc7a00909f729ffc2f7656506593d03</t>
  </si>
  <si>
    <t>1 SSD</t>
  </si>
  <si>
    <t>ProLiant DL385 Gen10 server4</t>
  </si>
  <si>
    <t>https://www.hpe.com/psnow/downloadDoc/HPE%20product%20carbon%20footprint%20%E2%80%93%20HPE%20ProLiant%20DL385%20Gen10%20server%20data%20sheet-a50002756enw.pdf?id=a50002756enw&amp;isFutureVersion=true&amp;ver=&amp;form=false&amp;preview=false&amp;print=&amp;hf=regular&amp;r=&amp;section=&amp;prelaunchSection=&amp;softrollSection=&amp;deepLink=&amp;isLinearized=false&amp;contentDisposition=attachment</t>
  </si>
  <si>
    <t>f0deda8016a0ae194991eca4ceea4648</t>
  </si>
  <si>
    <t>4 SSD</t>
  </si>
  <si>
    <t>ProLiant DL580 Gen10 server4</t>
  </si>
  <si>
    <t>https://www.hpe.com/psnow/downloadDoc/HPE%20product%20carbon%20footprint%20%E2%80%93%20HPE%20ProLiant%20DL580%20Gen10%20server%20data%20sheet-a50005153enw.pdf?id=a50005153enw&amp;isFutureVersion=true&amp;ver=&amp;form=false&amp;preview=false&amp;print=&amp;hf=regular&amp;r=&amp;section=&amp;prelaunchSection=&amp;softrollSection=&amp;deepLink=&amp;isLinearized=false&amp;contentDisposition=attachment</t>
  </si>
  <si>
    <t>7189f3e520403baa6f8f45d9597c1000</t>
  </si>
  <si>
    <t>ProLiant MicroServer Gen10 Plus4</t>
  </si>
  <si>
    <t>https://www.hpe.com/psnow/downloadDoc/HPE%20product%20carbon%20footprint%20%E2%80%93%20HPE%20ProLiant%20MicroServer%20Gen10%20Plus%20data%20sheet-a50005154enw.pdf?id=a50005154enw&amp;isFutureVersion=true&amp;ver=&amp;form=false&amp;preview=false&amp;print=&amp;hf=regular&amp;r=&amp;section=&amp;prelaunchSection=&amp;softrollSection=&amp;deepLink=&amp;isLinearized=false&amp;contentDisposition=attachment</t>
  </si>
  <si>
    <t>8c65d468471bf0330b880616fc3d0270</t>
  </si>
  <si>
    <t>Spectre x360 16 inch 2-in-1 Laptop PC</t>
  </si>
  <si>
    <t>https://h20195.www2.hp.com/v2/getpdf.aspx/c07888371.pdf</t>
  </si>
  <si>
    <t>1bfe2d09704f78091e549ea7d9530365</t>
  </si>
  <si>
    <t>Synergy 480 Gen10 Compute Module4</t>
  </si>
  <si>
    <t>Converged</t>
  </si>
  <si>
    <t>https://www.hpe.com/psnow/downloadDoc/HPE%20product%20carbon%20footprint%20%E2%80%93%20HPE%20Synergy%20480%20Gen10%20Compute%20Module%20data%20sheet-a50005191enw.pdf?id=a50005191enw&amp;isFutureVersion=true&amp;ver=&amp;form=false&amp;preview=false&amp;print=&amp;hf=regular&amp;r=&amp;section=&amp;prelaunchSection=&amp;softrollSection=&amp;deepLink=&amp;isLinearized=false&amp;contentDisposition=attachment</t>
  </si>
  <si>
    <t>3d91590731a014b2d34310f124b5270a</t>
  </si>
  <si>
    <t>Synergy 660 Gen10 Compute Module4</t>
  </si>
  <si>
    <t>https://www.hpe.com/psnow/downloadDoc/HPE%20product%20carbon%20footprint%20%E2%80%93%20HPE%20Synergy%20660%20Gen10%20Compute%20Module%20data%20sheet-a50005192enw.pdf?id=a50005192enw&amp;isFutureVersion=true&amp;ver=&amp;form=false&amp;preview=false&amp;print=&amp;hf=regular&amp;r=&amp;section=&amp;prelaunchSection=&amp;softrollSection=&amp;deepLink=&amp;isLinearized=false&amp;contentDisposition=attachment</t>
  </si>
  <si>
    <t>51afcb7adee15619f7911783b2986d93</t>
  </si>
  <si>
    <t>V19</t>
  </si>
  <si>
    <t>https://h20195.www2.hp.com/v2/getpdf.aspx/c07645386.pdf</t>
  </si>
  <si>
    <t>5be21c6f75a5b16cd2485f20abedf4af</t>
  </si>
  <si>
    <t>V21</t>
  </si>
  <si>
    <t>https://h20195.www2.hp.com/v2/getpdf.aspx/c07645387.pdf</t>
  </si>
  <si>
    <t>74ed3cefcd241e763194ed69b4ef7595</t>
  </si>
  <si>
    <t>V222vb 21,5-inch Monitor</t>
  </si>
  <si>
    <t>https://h20195.www2.hp.com/v2/getpdf.aspx/c08155421.pdf</t>
  </si>
  <si>
    <t>004346b1260084e76f4130a4f611c3f1</t>
  </si>
  <si>
    <t>V24</t>
  </si>
  <si>
    <t>https://h20195.www2.hp.com/v2/getpdf.aspx/c07645388.pdf</t>
  </si>
  <si>
    <t>a82c5b694e8ec7bf54b5f301457d32b7</t>
  </si>
  <si>
    <t>V241ib 23,8-inch Monitor</t>
  </si>
  <si>
    <t>https://h20195.www2.hp.com/v2/getpdf.aspx/c08160019.pdf</t>
  </si>
  <si>
    <t>e324309584ea798b59c095d4bf04bfbd</t>
  </si>
  <si>
    <t>V27i</t>
  </si>
  <si>
    <t>https://h20195.www2.hp.com/v2/getpdf.aspx/c07645389.pdf</t>
  </si>
  <si>
    <t>d97fb7f96fa90696d548519bbd01fd67</t>
  </si>
  <si>
    <t>VICTUS by HP 16 Laptop PC</t>
  </si>
  <si>
    <t>https://h20195.www2.hp.com/v2/getpdf.aspx/c07649554.pdf</t>
  </si>
  <si>
    <t>102c37d17b49b2cece0e19933f45561d</t>
  </si>
  <si>
    <t>Z22n G2 21,5-inch Monitor</t>
  </si>
  <si>
    <t>https://h20195.www2.hp.com/v2/getpdf.aspx/c07524850.pdf</t>
  </si>
  <si>
    <t>d4da937b0c2c08ac484409777b66538f</t>
  </si>
  <si>
    <t>Z24f G3 FHD Display</t>
  </si>
  <si>
    <t>https://h20195.www2.hp.com/v2/getpdf.aspx/c07524853.pdf</t>
  </si>
  <si>
    <t>5bd7276c9b2a031044f42c10bb852cee</t>
  </si>
  <si>
    <t>Z24n G3 WUXGA Display</t>
  </si>
  <si>
    <t>https://h20195.www2.hp.com/v2/getpdf.aspx/c07524855.pdf</t>
  </si>
  <si>
    <t>bb7df308ec4cdad17364c11b01ba1441</t>
  </si>
  <si>
    <t>Z24u G3 WUXGA USB-C Display</t>
  </si>
  <si>
    <t>https://h20195.www2.hp.com/v2/getpdf.aspx/c07524908.pdf</t>
  </si>
  <si>
    <t>c895b2bf00c9be3722f36db420aa47e3</t>
  </si>
  <si>
    <t>Z25xs G3</t>
  </si>
  <si>
    <t>https://h20195.www2.hp.com/v2/getpdf.aspx/c07524904.pdf</t>
  </si>
  <si>
    <t>733109e58a674c3ac9be453ed481b5cb</t>
  </si>
  <si>
    <t>Z27k G3 4K USB-C Display</t>
  </si>
  <si>
    <t>https://h20195.www2.hp.com/v2/getpdf.aspx/c07524896.pdf</t>
  </si>
  <si>
    <t>5a0571403b17e5499f43b7552002ea72</t>
  </si>
  <si>
    <t>Z27q G3 QHD Display</t>
  </si>
  <si>
    <t>https://h20195.www2.hp.com/v2/getpdf.aspx/c07524851.pdf</t>
  </si>
  <si>
    <t>2444e3c54a6083c6260e07be2177dc54</t>
  </si>
  <si>
    <t>Z27u G3 QHD USB-C Display</t>
  </si>
  <si>
    <t>https://h20195.www2.hp.com/v2/getpdf.aspx/c07524898.pdf</t>
  </si>
  <si>
    <t>aa5b2f1c7c06aa871578cf7b6e74bae7</t>
  </si>
  <si>
    <t>Z27xs G3 4K DreamColor Display</t>
  </si>
  <si>
    <t>https://h20195.www2.hp.com/v2/getpdf.aspx/c07524897.pdf</t>
  </si>
  <si>
    <t>12235dc2f2e9e485eadeaf3fb3be5d7a</t>
  </si>
  <si>
    <t>Z34c G3 Curved USB-C Display</t>
  </si>
  <si>
    <t>https://h20195.www2.hp.com/v2/getpdf.aspx/c07970860.pdf</t>
  </si>
  <si>
    <t>19ec93f25c00230755ceeec88a104601</t>
  </si>
  <si>
    <t>Z40c G3 Curved USB-C display</t>
  </si>
  <si>
    <t>https://h20195.www2.hp.com/v2/getpdf.aspx/c08044155.pdf</t>
  </si>
  <si>
    <t>65dc10c769f1f87e2e7d0f01bb8de4fa</t>
  </si>
  <si>
    <t>ZBook Fury 15,6 Inch G8 Mobile Workstation PC</t>
  </si>
  <si>
    <t>https://h20195.www2.hp.com/v2/getpdf.aspx/c07674323.pdf</t>
  </si>
  <si>
    <t>97273f6af9023e769dd5439e30450356</t>
  </si>
  <si>
    <t>ZBook Fury 17,3 Inch G8 Mobile Workstation PC</t>
  </si>
  <si>
    <t>https://h20195.www2.hp.com/v2/getpdf.aspx/c07662440.pdf</t>
  </si>
  <si>
    <t>77ee4a18a8f01710e142724af09c322a</t>
  </si>
  <si>
    <t>ZBook Power G8</t>
  </si>
  <si>
    <t>https://h20195.www2.hp.com/v2/getpdf.aspx/c07645396.pdf</t>
  </si>
  <si>
    <t>3aefb459aa7576df94dfdd4a921be32f</t>
  </si>
  <si>
    <t>ZBook Studio 15 G8</t>
  </si>
  <si>
    <t>https://h20195.www2.hp.com/v2/getpdf.aspx/c07650370.pdf</t>
  </si>
  <si>
    <t>c438c411d98a810d134924ce25055d74</t>
  </si>
  <si>
    <t>ZHAN 66 Pro A 14 inch G5 Notebook PC</t>
  </si>
  <si>
    <t>https://h20195.www2.hp.com/v2/getpdf.aspx/c08079483.pdf</t>
  </si>
  <si>
    <t>473274a869051f18c01617184f6cfc68</t>
  </si>
  <si>
    <t>ZHAN 99 Mobile Workstation G3</t>
  </si>
  <si>
    <t>https://h20195.www2.hp.com/v2/getpdf.aspx/c07525188.pdf</t>
  </si>
  <si>
    <t>f9ea967a4c992652c6644de2b2498664</t>
  </si>
  <si>
    <t>10DQD \xe2\x80\x93 Tiny-in-One 23</t>
  </si>
  <si>
    <t>1dddbf6270bf0bb8bf85315d367e3559</t>
  </si>
  <si>
    <t>B40-45</t>
  </si>
  <si>
    <t>f9bb7366a01ed3e764d1002c6b91b35b</t>
  </si>
  <si>
    <t>B50-45</t>
  </si>
  <si>
    <t>546b2ef94ed28a6b9aff88f69a963964</t>
  </si>
  <si>
    <t>C22-10/D22-10</t>
  </si>
  <si>
    <t>82aabbd69363bff44a799dc1701f2797</t>
  </si>
  <si>
    <t>C24-10/D24-10</t>
  </si>
  <si>
    <t>434e0dde1b6b79d730ee6efaae2e36be</t>
  </si>
  <si>
    <t>C24-17/D24-17</t>
  </si>
  <si>
    <t>94dd77c39a60b18e30ad199a9af45e94</t>
  </si>
  <si>
    <t>C24-20. C24-25. D24-20</t>
  </si>
  <si>
    <t>f45c0c4f23cd29ad7efaf3708917b99b</t>
  </si>
  <si>
    <t>C32qc-20/D32qc-20</t>
  </si>
  <si>
    <t>580f3aa5b8b8fcb5bc8e82501e8f1534</t>
  </si>
  <si>
    <t>Chromebook C330</t>
  </si>
  <si>
    <t>318ca4401c00523c7040062c4efd9489</t>
  </si>
  <si>
    <t>Chromebook C340-15</t>
  </si>
  <si>
    <t>54fec7dacc2170fdd0f79ead41cad718</t>
  </si>
  <si>
    <t>Chromebook S330</t>
  </si>
  <si>
    <t>655dcc97773bf28e0e4f451f5c1fa9d8</t>
  </si>
  <si>
    <t>D22-17</t>
  </si>
  <si>
    <t>f650d6b82947e0bd6934f9883c80ebae</t>
  </si>
  <si>
    <t>D27-20/C27-20</t>
  </si>
  <si>
    <t>c3337922a0ff3329f405c3093c60455b</t>
  </si>
  <si>
    <t>D32q-20/C32q-20</t>
  </si>
  <si>
    <t>70625f0de7406855437f8670b44d0ae9</t>
  </si>
  <si>
    <t>Ducati 5</t>
  </si>
  <si>
    <t>cf13b1d241af55ef3864968bfaa64451</t>
  </si>
  <si>
    <t>E1992 Wide</t>
  </si>
  <si>
    <t>48e169936a3cbd64a78a556d0ffae799</t>
  </si>
  <si>
    <t>E2013 Wide</t>
  </si>
  <si>
    <t>43d728dd9ffa6545360a7a876ac6e531</t>
  </si>
  <si>
    <t>E2323 Wide</t>
  </si>
  <si>
    <t>95bc4799832b3733f737898aa4619afc</t>
  </si>
  <si>
    <t>E41-10</t>
  </si>
  <si>
    <t>1e003ee78dd357a1514593975523fa68</t>
  </si>
  <si>
    <t>E41-15</t>
  </si>
  <si>
    <t>850abf4e57f301e13492e7abca681765</t>
  </si>
  <si>
    <t>E41-45</t>
  </si>
  <si>
    <t>160e7afe40c9c30e5cf002be46145392</t>
  </si>
  <si>
    <t>E42-80.Lenovo V510-14ISK.Lenovo V510-14IKB</t>
  </si>
  <si>
    <t>4f34dd702dd726abbfd817893e333703</t>
  </si>
  <si>
    <t>E52-80.Lenovo V510-15ISK.Lenovo V510-15IKB</t>
  </si>
  <si>
    <t>1836570624acbb9b88fa656db99cbeb7</t>
  </si>
  <si>
    <t>Flex 5G-14/Yoga 5G-14</t>
  </si>
  <si>
    <t>e9f6dfe4a06dc5266283b4508d0ce4fa</t>
  </si>
  <si>
    <t>G24-10</t>
  </si>
  <si>
    <t>c005321ecd819c8910f091f717ebcdd7</t>
  </si>
  <si>
    <t>G25-10</t>
  </si>
  <si>
    <t>feda2d443fb5afc356013091c4959454</t>
  </si>
  <si>
    <t>G32qc-10</t>
  </si>
  <si>
    <t>4fb8ab81c24b99ec59e32ad2e81429b6</t>
  </si>
  <si>
    <t>G34w-10</t>
  </si>
  <si>
    <t>382491131fc8658d107b4c370a5bad0f</t>
  </si>
  <si>
    <t>IdeaCentre 3 AIO</t>
  </si>
  <si>
    <t>800cd944c5449bb0dd5a2d3cdc03ee17</t>
  </si>
  <si>
    <t>IdeaCentre 3 SFF</t>
  </si>
  <si>
    <t>e74c8f17cba04a234b671892603144b8</t>
  </si>
  <si>
    <t>ideacentre 310 Tower</t>
  </si>
  <si>
    <t>921fa9db5ecb8d1a77371afc72f9b8ec</t>
  </si>
  <si>
    <t>ideacentre 310S SFF</t>
  </si>
  <si>
    <t>cad49651ea43c9b3c156fd5450016001</t>
  </si>
  <si>
    <t>IdeaCentre 5 Gaming</t>
  </si>
  <si>
    <t>3e1ae92c20980dbe96deb5373a17644f</t>
  </si>
  <si>
    <t>IdeaCentre 5</t>
  </si>
  <si>
    <t>bb29e48ec896fb97d70ddb372ab14937</t>
  </si>
  <si>
    <t>ideacentre 510 Tower</t>
  </si>
  <si>
    <t>26bfe0a92ee89183fa14649cee5584a5</t>
  </si>
  <si>
    <t>ideacentre 510S Desktop</t>
  </si>
  <si>
    <t>6fed0f019ca3b617051d7f902bc78cc2</t>
  </si>
  <si>
    <t>ideacentre 510S SFF</t>
  </si>
  <si>
    <t>c03c22f120948b644b6285fbd4de2ad9</t>
  </si>
  <si>
    <t>ideacentre 510S-08ISH</t>
  </si>
  <si>
    <t>95583d27ae73f944425af82e0538ad6c</t>
  </si>
  <si>
    <t>ideacentre 610S-02ISH</t>
  </si>
  <si>
    <t>64385ac91c36a1c722df88a78420a74c</t>
  </si>
  <si>
    <t>ideacentre 720-18IKL</t>
  </si>
  <si>
    <t>bfa6bb318b2eead089eba2ccd853a197</t>
  </si>
  <si>
    <t>IdeaCentre A540-24</t>
  </si>
  <si>
    <t>929579d30d170fa8c6324ef49c8957a2</t>
  </si>
  <si>
    <t>IdeaCentre AIO 3 22</t>
  </si>
  <si>
    <t>69318bf2ff7b3ec49c994f4d898556c1</t>
  </si>
  <si>
    <t>IdeaCentre AIO 3 24</t>
  </si>
  <si>
    <t>9b488baf0fa6f4ca512e84538269ede6</t>
  </si>
  <si>
    <t>IdeaCentre AIO 3 27</t>
  </si>
  <si>
    <t>04a850842510fcdba90881d622a3dd5a</t>
  </si>
  <si>
    <t>ideacentre AIO 310-20</t>
  </si>
  <si>
    <t>6c198d370adfe7bc0efa9c3e418be7df</t>
  </si>
  <si>
    <t>IdeaCentre AIO 5 24</t>
  </si>
  <si>
    <t>b066f2518db2bd3cf1b6ebaa6441195f</t>
  </si>
  <si>
    <t>IdeaCentre AIO 5 27</t>
  </si>
  <si>
    <t>64c020bf021d1ebb549b016a14ea22de</t>
  </si>
  <si>
    <t>ideacentre AIO 910-27ISH</t>
  </si>
  <si>
    <t>da5e3ba2b6ef675269b12409306bb762</t>
  </si>
  <si>
    <t>IdeaCentre Creator 5</t>
  </si>
  <si>
    <t>7a131f849b4429507ea0493576c11cb4</t>
  </si>
  <si>
    <t>IdeaCentre Gaming 5 AMD</t>
  </si>
  <si>
    <t>881dbf4d61365497d6ea30254c5c5b9c</t>
  </si>
  <si>
    <t>IdeaCentre Mini 5 Tiny</t>
  </si>
  <si>
    <t>9709ffd274edc8e654fd2263bc162475</t>
  </si>
  <si>
    <t>IdeaCentre T540 Gaming</t>
  </si>
  <si>
    <t>cec31a334fe4ba65ed96a4f69169b5a3</t>
  </si>
  <si>
    <t>IdeaCentre T540GE</t>
  </si>
  <si>
    <t>8433aee963ad35ffba5c853dea10c0e2</t>
  </si>
  <si>
    <t>ideacentre Y710-15ISH</t>
  </si>
  <si>
    <t>0c1b4ad7e750595445efc2cf1087c193</t>
  </si>
  <si>
    <t>ideacentre Y720 Cube-15ISH</t>
  </si>
  <si>
    <t>786e37c5bb4eaad9548003b65e2c3e93</t>
  </si>
  <si>
    <t>ideacentre Y900 RE-34ISZ</t>
  </si>
  <si>
    <t>6dd4eb91f2b22f48ff2eb961f7db6018</t>
  </si>
  <si>
    <t>IdeaCentre_A540-27 AIO</t>
  </si>
  <si>
    <t>1edbc9195e04fa5f2a1e2e88785a8f9a</t>
  </si>
  <si>
    <t>ideapad  D330-10</t>
  </si>
  <si>
    <t>d70d872a7ccb72790b1cd0c023af8187</t>
  </si>
  <si>
    <t>IdeaPad 1 14</t>
  </si>
  <si>
    <t>f878505cca691069a92cc3125e1d7983</t>
  </si>
  <si>
    <t>IdeaPad 1-14</t>
  </si>
  <si>
    <t>c3be44cbeff0e05ea4c6e9f1a432aff1</t>
  </si>
  <si>
    <t>ideapad 110-14IBR</t>
  </si>
  <si>
    <t>e36b06935356f1285749dfa2e1c58d92</t>
  </si>
  <si>
    <t>ideapad 110-15/TianYi 310-15</t>
  </si>
  <si>
    <t>a3b55074c9243aea4ef92ec36aac2258</t>
  </si>
  <si>
    <t>ideapad 110-15ACL</t>
  </si>
  <si>
    <t>9aa1a195f2ccfdf9a6383c88e98fd5bc</t>
  </si>
  <si>
    <t>ideapad 110-15IBR</t>
  </si>
  <si>
    <t>bbb956c5866b8cf4ba0630c3d432c1e1</t>
  </si>
  <si>
    <t>ideapad 120S-11</t>
  </si>
  <si>
    <t>ba02700b8b404804acbeb4b00fd7996e</t>
  </si>
  <si>
    <t>ideapad 130-14</t>
  </si>
  <si>
    <t>ac6a0cf0e9cbdae239c68710c04c4722</t>
  </si>
  <si>
    <t>ideapad 130-15 AMD</t>
  </si>
  <si>
    <t>39b928284edd2541d65083e13f142453</t>
  </si>
  <si>
    <t>ideapad 130-15 Intel</t>
  </si>
  <si>
    <t>818642d69fc31aef72c402efd56eac9b</t>
  </si>
  <si>
    <t>IdeaPad 3 17/Lenovo V17</t>
  </si>
  <si>
    <t>5edac95e17a3509b1a1909a116cc37c8</t>
  </si>
  <si>
    <t>IdeaPad 3 Chromebook 11 AMD</t>
  </si>
  <si>
    <t>788ec910cad0d956216c4666e25b5f14</t>
  </si>
  <si>
    <t>IdeaPad 3 Chromebook 11</t>
  </si>
  <si>
    <t>a102222cb8f53ee2bc11d37c33bf4b91</t>
  </si>
  <si>
    <t>IdeaPad 3 Chromebook 14</t>
  </si>
  <si>
    <t>95528c83b8f5a082c495e2d9e7c6de6a</t>
  </si>
  <si>
    <t>IdeaPad 3-14/Lenovo V14</t>
  </si>
  <si>
    <t>fca06395d114b3de061fe816c054952e</t>
  </si>
  <si>
    <t>IdeaPad 3-15/Lenovo V15</t>
  </si>
  <si>
    <t>770bcd5165e0b23988b0e4a0288894e2</t>
  </si>
  <si>
    <t>ideapad 310 Touch-15ISK</t>
  </si>
  <si>
    <t>799af79ca50ed89ba4a7e6cec9abef93</t>
  </si>
  <si>
    <t>ideapad 310-14ISK</t>
  </si>
  <si>
    <t>42c66a8f961537d642eb78f68df4339c</t>
  </si>
  <si>
    <t>ideapad 310-15ISK</t>
  </si>
  <si>
    <t>9d9fbb120148dca2f18716759e1d75f9</t>
  </si>
  <si>
    <t>ideapad 310S-15IKB</t>
  </si>
  <si>
    <t>f964a319f6025cfaf62d3b3844fd6e17</t>
  </si>
  <si>
    <t>IdeaPad 320S-15</t>
  </si>
  <si>
    <t>e1be7f48e6e0846b9e6f4453a4b64c55</t>
  </si>
  <si>
    <t>IdeaPad 5 14/Lenovo Xiao Xin Air-14 2020</t>
  </si>
  <si>
    <t>8911fade35b563da7a9bee6150d1e4a1</t>
  </si>
  <si>
    <t>IdeaPad 5-15</t>
  </si>
  <si>
    <t>a5266b82580fea571f75aaf3261dd3ce</t>
  </si>
  <si>
    <t>ideapad 510-15ISK</t>
  </si>
  <si>
    <t>3819039b2960562d4121439c6875f615</t>
  </si>
  <si>
    <t>ideapad 510S-13IKB</t>
  </si>
  <si>
    <t>fab6daed52c85fe356a25ccd47c587ee</t>
  </si>
  <si>
    <t>ideapad 510S-14ISK</t>
  </si>
  <si>
    <t>9b358101219eac5ac8f24e655c94daf0</t>
  </si>
  <si>
    <t>ideapad 520-15</t>
  </si>
  <si>
    <t>eb358fca7d72a2208cf7f274f1a376b3</t>
  </si>
  <si>
    <t>ideapad 530S-14/XiaoXin Air 14</t>
  </si>
  <si>
    <t>33fa4971059c0b5651a5da24a80807cf</t>
  </si>
  <si>
    <t>ideapad 700-15ISK</t>
  </si>
  <si>
    <t>6746a5343ef96d1e7a02d2945298b152</t>
  </si>
  <si>
    <t>ideapad 700-17ISK</t>
  </si>
  <si>
    <t>07c76d59ffa6c0b2ccfe505395e81df4</t>
  </si>
  <si>
    <t>ideapad 710S Plus-13</t>
  </si>
  <si>
    <t>00061111ac82fab8ea5fe4e1302a4f24</t>
  </si>
  <si>
    <t>ideapad 720-15</t>
  </si>
  <si>
    <t>f748a37d65d86b854ec3c037c4823824</t>
  </si>
  <si>
    <t>ideapad 720S-14</t>
  </si>
  <si>
    <t>8949f5e808a050a16ad71179246e9906</t>
  </si>
  <si>
    <t>IdeaPad 730S-13/Yoga S730-13 2nd Gen</t>
  </si>
  <si>
    <t>1e80e284548f56cec3558af5118244e0</t>
  </si>
  <si>
    <t>IdeaPad C340-14/Flex-14 2nd Gen</t>
  </si>
  <si>
    <t>4ed9e840417ed216a31e767145102044</t>
  </si>
  <si>
    <t>IdeaPad C340-14/FLEX-14</t>
  </si>
  <si>
    <t>33d035002d67e9f9504d977646570b2a</t>
  </si>
  <si>
    <t>IdeaPad C340-15/FLEX-15</t>
  </si>
  <si>
    <t>bb3899a8206ef6990227c27be1e6ffc3</t>
  </si>
  <si>
    <t>IdeaPad C340-15/IdeaPad Flex-15</t>
  </si>
  <si>
    <t>e116cd8872e4f8639e4f15820b26f27f</t>
  </si>
  <si>
    <t>IdeaPad Flex 14</t>
  </si>
  <si>
    <t>2b695c455f6d1a59eee155fff94f5255</t>
  </si>
  <si>
    <t>IdeaPad Flex 3 11</t>
  </si>
  <si>
    <t>4a83f20e6159df6d6be9aebf89698727</t>
  </si>
  <si>
    <t>IdeaPad Flex 3 Chromebook 11</t>
  </si>
  <si>
    <t>9b4416f86510690a935771628b6e8908</t>
  </si>
  <si>
    <t>IdeaPad Flex 5 14</t>
  </si>
  <si>
    <t>af5070337781c1729776c10d3ce6030d</t>
  </si>
  <si>
    <t>IdeaPad Flex 5 15</t>
  </si>
  <si>
    <t>58fa20142f9ca779b3c54801ae23dc63</t>
  </si>
  <si>
    <t>IdeaPad Flex 5 Chromebook 13</t>
  </si>
  <si>
    <t>6c765dd391a731bd492382acf71ae258</t>
  </si>
  <si>
    <t>IdeaPad Gaming 3 15</t>
  </si>
  <si>
    <t>fd07a4aa615a79a02d209c163c477553</t>
  </si>
  <si>
    <t>IdeaPad Gaming 3-15/IdeaPad Creator 5-15</t>
  </si>
  <si>
    <t>c7e8474f62b793797d60bca68d3eb5ca</t>
  </si>
  <si>
    <t>IdeaPad L3 15</t>
  </si>
  <si>
    <t>27ff20125a71d152a9d842c857feeabd</t>
  </si>
  <si>
    <t>ideapad MIIX 510-12ISK</t>
  </si>
  <si>
    <t>7f6a64af475b1eb249793c9752f0e3a2</t>
  </si>
  <si>
    <t>ideapad S130-11</t>
  </si>
  <si>
    <t>c3852373df73364e110110ceef5e5ed2</t>
  </si>
  <si>
    <t>ideapad S130-14</t>
  </si>
  <si>
    <t>911f63f96715c9833e6cdec523b984fe</t>
  </si>
  <si>
    <t>IdeaPad S145-14</t>
  </si>
  <si>
    <t>ac8cec08133bf11245bed13ceb270f97</t>
  </si>
  <si>
    <t>IdeaPad S145-14/Lenovo V14</t>
  </si>
  <si>
    <t>b48b7a28293c6107d1b26a042912205f</t>
  </si>
  <si>
    <t>IdeaPad S145-15</t>
  </si>
  <si>
    <t>ee4803d55e4ead38d27f6fbadae845fc</t>
  </si>
  <si>
    <t>IdeaPad S145-15/Lenovo V15</t>
  </si>
  <si>
    <t>c0d503bb59440c8bca57942032820c6f</t>
  </si>
  <si>
    <t>IdeaPad S340-13</t>
  </si>
  <si>
    <t>efd42263e1317b4570262acde09172de</t>
  </si>
  <si>
    <t>IdeaPad S340-14</t>
  </si>
  <si>
    <t>3ef7c6a6367f4c52dfbefd0fe9328423</t>
  </si>
  <si>
    <t>IdeaPad S340-15 Series/XiaoXin-15</t>
  </si>
  <si>
    <t>fa2469b9e7edbffd33a64a808c9a7f3d</t>
  </si>
  <si>
    <t>IdeaPad S540-13/XiaoXin Pro-13 2019</t>
  </si>
  <si>
    <t>8f44641f6c36ec4242e08e67da17ab64</t>
  </si>
  <si>
    <t>IdeaPad S540-14 Series 2nd Gen/YangTian Air-14</t>
  </si>
  <si>
    <t>8087c71615669ccc4e7ba32415a3ef4b</t>
  </si>
  <si>
    <t>IdeaPad S540-15</t>
  </si>
  <si>
    <t>90b54d35ce8ea5f07efd989f0e5a6072</t>
  </si>
  <si>
    <t>Ideapad S740-14/Yoga S740-14/XiaoXin Pro-14</t>
  </si>
  <si>
    <t>cb2736e47f55813aa5eee9513fc92871</t>
  </si>
  <si>
    <t>IdeaPad S940-14/Yoga S940-14</t>
  </si>
  <si>
    <t>a6de3d1bfd37855e60fc44cb785a49d3</t>
  </si>
  <si>
    <t>IdeaPad Slim 7 15/Yoga Slim 7 15</t>
  </si>
  <si>
    <t>b36850d368bf75f9d9676af8fb514009</t>
  </si>
  <si>
    <t>IdeaPad Slim 7-15/Yoga Slim 7-15</t>
  </si>
  <si>
    <t>5de7051aabc01be3190fda58cfcc2173</t>
  </si>
  <si>
    <t>L22e-20</t>
  </si>
  <si>
    <t>a70437ab7ae583f498fbb3c925cb8bf6</t>
  </si>
  <si>
    <t>L23i-18</t>
  </si>
  <si>
    <t>ab739ea26792f4559854abf51a24d579</t>
  </si>
  <si>
    <t>L24q-30</t>
  </si>
  <si>
    <t>38d1a1f471c555e2d4b130d242f14398</t>
  </si>
  <si>
    <t>L27q-30</t>
  </si>
  <si>
    <t>a0b31e82387b6ffccef133336e35ca01</t>
  </si>
  <si>
    <t>L28u-30</t>
  </si>
  <si>
    <t>1707304168dd1dbc93a538b9719109c6</t>
  </si>
  <si>
    <t>Legion 5 15\xe2\x80\x9d</t>
  </si>
  <si>
    <t>d4141e5ccfa621d8abbd1bf04e6d4519</t>
  </si>
  <si>
    <t>Legion 5 17\xe2\x80\x9d</t>
  </si>
  <si>
    <t>3a0cea55a342657954d6878f54fd3474</t>
  </si>
  <si>
    <t>Legion C730 Cube</t>
  </si>
  <si>
    <t>fb0276f662177065af0425eabc037fa3</t>
  </si>
  <si>
    <t>Legion R5 Tower</t>
  </si>
  <si>
    <t>0a549ede67c6f1285fdb1274d2934d57</t>
  </si>
  <si>
    <t>Legion T5 Tower</t>
  </si>
  <si>
    <t>9e1b350674e1b4d4ffb794926a5b6847</t>
  </si>
  <si>
    <t>Legion T7/Legion CT7</t>
  </si>
  <si>
    <t>368ff78ca3d3f0c4a86780e6ee6238c4</t>
  </si>
  <si>
    <t>Legion Y25-25</t>
  </si>
  <si>
    <t>8b57567593750a092cb840c2c8a81de8</t>
  </si>
  <si>
    <t>Legion Y530-15</t>
  </si>
  <si>
    <t>3ae38831e53cf4f0c022dbadabe3d341</t>
  </si>
  <si>
    <t>Legion Y740S-15/Legion Y9000X</t>
  </si>
  <si>
    <t>890e811354579fdfb5513a45f6bf049f</t>
  </si>
  <si>
    <t>Li2264d</t>
  </si>
  <si>
    <t>c3d6259eac62e2f10e9940455848e37a</t>
  </si>
  <si>
    <t>LI2364d</t>
  </si>
  <si>
    <t>584a3babf824bbfc913d3dd0121f08d2</t>
  </si>
  <si>
    <t>LI2821 Wide</t>
  </si>
  <si>
    <t>ecddadcd8ec4937d28cf788fafc3d416</t>
  </si>
  <si>
    <t>LT2223d Wide</t>
  </si>
  <si>
    <t>b6b6b18e2070fc122d45e683a5c920dd</t>
  </si>
  <si>
    <t>LT2223p Wide</t>
  </si>
  <si>
    <t>924d065b8ff671ac989b64bc67ac9410</t>
  </si>
  <si>
    <t>LT2423 Wide</t>
  </si>
  <si>
    <t>b5d6c39af9731ca98bf7214ccb332800</t>
  </si>
  <si>
    <t>LT2934z Wide</t>
  </si>
  <si>
    <t>94b2d339230dc4f41ccb4e69954a7b8f</t>
  </si>
  <si>
    <t>LT3053p</t>
  </si>
  <si>
    <t>7ba24ac6b010c5da1b65a24a2a26b836</t>
  </si>
  <si>
    <t>Miix 630-12</t>
  </si>
  <si>
    <t>9e156d9f9316c85c2e767cd5bf238b86</t>
  </si>
  <si>
    <t>Miix 720</t>
  </si>
  <si>
    <t>d7536eb472422411d9c02c8eba53cc8c</t>
  </si>
  <si>
    <t>N22-20 Touch Chromebook</t>
  </si>
  <si>
    <t>e577f1a261d686aaae7d993d60ddf90e</t>
  </si>
  <si>
    <t>N22</t>
  </si>
  <si>
    <t>2597b299f046f6755774d19722e36195</t>
  </si>
  <si>
    <t>N23 Chromebook</t>
  </si>
  <si>
    <t>61cb9e3583eaaa9ffe064bb24e6a6da9</t>
  </si>
  <si>
    <t>N24/Lenovo 300e</t>
  </si>
  <si>
    <t>cf61ad4deff349d5abcd5b462baf4a71</t>
  </si>
  <si>
    <t>N42-20 Chromebook</t>
  </si>
  <si>
    <t>6caca17be2964971e44c5083297fd1d5</t>
  </si>
  <si>
    <t>P24h-10</t>
  </si>
  <si>
    <t>db81ff109fab7c5cf1ec418811af2dd3</t>
  </si>
  <si>
    <t>Q24h-10</t>
  </si>
  <si>
    <t>29a1925ae4f4627df7e22057c548a5c5</t>
  </si>
  <si>
    <t>Q27h-10</t>
  </si>
  <si>
    <t>25f83517d58471021cea8abec23c4f11</t>
  </si>
  <si>
    <t>S24q-10</t>
  </si>
  <si>
    <t>62e0f22aefd2d212c29adae8161cac45</t>
  </si>
  <si>
    <t>S27i-10</t>
  </si>
  <si>
    <t>83e8e840e43afb51dceb479c0d4dfc2b</t>
  </si>
  <si>
    <t>S510</t>
  </si>
  <si>
    <t>7f495bdc97e6dc5483942f74479621e2</t>
  </si>
  <si>
    <t>Smart Tab M8</t>
  </si>
  <si>
    <t>852d12aaa1966ed51385bc589092dd05</t>
  </si>
  <si>
    <t>T2224d</t>
  </si>
  <si>
    <t>5c28c32a203f6f80270de01400dc19c7</t>
  </si>
  <si>
    <t>T2224dA</t>
  </si>
  <si>
    <t>0f30f4ebcf0c11c267f753a56c1fb994</t>
  </si>
  <si>
    <t>T22i-10</t>
  </si>
  <si>
    <t>7aaef453ed9be0cfaa6e2ad0a8e3b085</t>
  </si>
  <si>
    <t>T2324d</t>
  </si>
  <si>
    <t>762efb52086d6bb21ae15afe841637f1</t>
  </si>
  <si>
    <t>T2324pA</t>
  </si>
  <si>
    <t>0cdf02777982b328eba3ad2ce3062da6</t>
  </si>
  <si>
    <t>T2364pA(ThinkVision T2364p)</t>
  </si>
  <si>
    <t>2f5e436848708a38fdb58196b375259b</t>
  </si>
  <si>
    <t>T2364tA(ThinkVision T2364t)</t>
  </si>
  <si>
    <t>25c418fc9c3fc91f7e1f04861b30306c</t>
  </si>
  <si>
    <t>T2424pA</t>
  </si>
  <si>
    <t>85c78840a2d6fdfe0ed67e5d55efa27f</t>
  </si>
  <si>
    <t>T2454pA</t>
  </si>
  <si>
    <t>af6160da7c612b78d23e577569e729ba</t>
  </si>
  <si>
    <t>T24i-10</t>
  </si>
  <si>
    <t>c2c37c26602da33192f6829c81a44f63</t>
  </si>
  <si>
    <t>T27p-10</t>
  </si>
  <si>
    <t>57262abccdab202fc0a3d60acbc38150</t>
  </si>
  <si>
    <t>ThinkBook  Plus</t>
  </si>
  <si>
    <t>09d2157a4fcb3d1fc44de0eb62ef31a8</t>
  </si>
  <si>
    <t>ThinkBook 13s</t>
  </si>
  <si>
    <t>7de85c337eb5f8c979c729649bf162ad</t>
  </si>
  <si>
    <t>ThinkBook 14</t>
  </si>
  <si>
    <t>fbb9e778c45daf1d9cfd2922de6930f3</t>
  </si>
  <si>
    <t>ThinkBook 14s AMD</t>
  </si>
  <si>
    <t>4f7094d11cd8a2295b0f7b17d098d822</t>
  </si>
  <si>
    <t>ThinkBook 14s</t>
  </si>
  <si>
    <t>89e5e4d4848010157b4c86176b2ffd2b</t>
  </si>
  <si>
    <t>ThinkCentre E93 SFF</t>
  </si>
  <si>
    <t>23de6aa5483d06752e5bf45c75fe1334</t>
  </si>
  <si>
    <t>ThinkCentre E93 Tower</t>
  </si>
  <si>
    <t>5b55baa9de9110424560804fd6adf1c9</t>
  </si>
  <si>
    <t>ThinkCentre M600</t>
  </si>
  <si>
    <t>1b5237a97c274d2fd6d94916892c7cb2</t>
  </si>
  <si>
    <t>ThinkCentre M625q Tiny</t>
  </si>
  <si>
    <t>0dc3063263d23a94d0164cd7bd4fb80b</t>
  </si>
  <si>
    <t>ThinkCentre M70 All-in-One</t>
  </si>
  <si>
    <t>6e596399ab08f619d77a3b5f12c7763f</t>
  </si>
  <si>
    <t>ThinkCentre M70 SFF</t>
  </si>
  <si>
    <t>6f7b3456b72a400aa88af8369d44e68c</t>
  </si>
  <si>
    <t>ThinkCentre M70 Tiny</t>
  </si>
  <si>
    <t>c31d2ca9857cd99f6d879eb5074f8c82</t>
  </si>
  <si>
    <t>ThinkCentre M70 Tower</t>
  </si>
  <si>
    <t>00fe0178c83ea22b0aa0a5543f477073</t>
  </si>
  <si>
    <t>ThinkCentre M700</t>
  </si>
  <si>
    <t>62bfb20abbc73d19364b31c343b5eb56</t>
  </si>
  <si>
    <t>ThinkCentre M700z</t>
  </si>
  <si>
    <t>3564cf3fcd1edb467a7be701c4c0f2a5</t>
  </si>
  <si>
    <t>ThinkCentre M70c SFF</t>
  </si>
  <si>
    <t>87cb9a8433a97cb1082e34de67af3788</t>
  </si>
  <si>
    <t>ThinkCentre M715 Tiny 2nd Gen</t>
  </si>
  <si>
    <t>1f8ee3b23982bedfc09eb2792f1eeadf</t>
  </si>
  <si>
    <t>ThinkCentre M720e SFF</t>
  </si>
  <si>
    <t>a762b8b3954125c6975d07d2efdc81f0</t>
  </si>
  <si>
    <t>ThinkCentre M725 SFF</t>
  </si>
  <si>
    <t>9fa1f86cfa854196226d95edad8c8607</t>
  </si>
  <si>
    <t>ThinkCentre M73 SFF</t>
  </si>
  <si>
    <t>fd54cf3b6613b7b3b5f3f29ee59bba3c</t>
  </si>
  <si>
    <t>ThinkCentre M73 Tiny</t>
  </si>
  <si>
    <t>d92883a3706715e3ba649bf2e0f061e6</t>
  </si>
  <si>
    <t>ThinkCentre M73 Tower</t>
  </si>
  <si>
    <t>66fc61c1391f02882109329c5018c474</t>
  </si>
  <si>
    <t>ThinkCentre M75 Nano Fanless</t>
  </si>
  <si>
    <t>f4040db919ec763958267688c151cf4e</t>
  </si>
  <si>
    <t>ThinkCentre M75 Tiny</t>
  </si>
  <si>
    <t>9c64c14b70396548baf4732627e0efe6</t>
  </si>
  <si>
    <t>ThinkCentre M75s-1 SFF</t>
  </si>
  <si>
    <t>cbd9fe9c4af42eda86065b8b9914f4dd</t>
  </si>
  <si>
    <t>ThinkCentre M80 Tiny</t>
  </si>
  <si>
    <t>c70e8db786a62d84afdd5eae815d9273</t>
  </si>
  <si>
    <t>ThinkCentre M80 Tower</t>
  </si>
  <si>
    <t>eae059b811bb963d048ce12e69d0562d</t>
  </si>
  <si>
    <t>ThinkCentre M800z</t>
  </si>
  <si>
    <t>4b265bafd1354ad43efc2596aaa6e9b7</t>
  </si>
  <si>
    <t>ThinkCentre M80s SFF</t>
  </si>
  <si>
    <t>635fd7d952525ac355cb25034f0c38dc</t>
  </si>
  <si>
    <t>ThinkCentre M820z AIO</t>
  </si>
  <si>
    <t>499fed35f6d16542d34a7735d6b258cf</t>
  </si>
  <si>
    <t>ThinkCentre M83 SFF</t>
  </si>
  <si>
    <t>93c8869cf78718ca241d478d64e8dbdc</t>
  </si>
  <si>
    <t>ThinkCentre M83 Tiny</t>
  </si>
  <si>
    <t>0f044ef0ad5a30b094a165f2f51203de</t>
  </si>
  <si>
    <t>ThinkCentre M83 Tower</t>
  </si>
  <si>
    <t>393fabb3c1990b01c45232fee7da713e</t>
  </si>
  <si>
    <t>ThinkCentre M90 All-in-One</t>
  </si>
  <si>
    <t>221c828fa6d2d17cf25d992e41d65a1b</t>
  </si>
  <si>
    <t>ThinkCentre M90 SFF</t>
  </si>
  <si>
    <t>d032d2b186508b9e40d0733fd5118fe0</t>
  </si>
  <si>
    <t>ThinkCentre M90 Tiny</t>
  </si>
  <si>
    <t>53511b1f80e2a396fda6e9470a33634c</t>
  </si>
  <si>
    <t>ThinkCentre M90 Tower</t>
  </si>
  <si>
    <t>92bd0e9b4246fba90ba204bf7fd1f09c</t>
  </si>
  <si>
    <t>ThinkCentre M900</t>
  </si>
  <si>
    <t>c37eb716cab1b6b18c44833a2d04a547</t>
  </si>
  <si>
    <t>ThinkCentre M900z</t>
  </si>
  <si>
    <t>13c97e98c12e2c32b35e60c14843af0d</t>
  </si>
  <si>
    <t>ThinkCentre M90n Nano IoT</t>
  </si>
  <si>
    <t>bf3ff4f2245759f0f42417a5fe4090b4</t>
  </si>
  <si>
    <t>ThinkCentre M90n Nano</t>
  </si>
  <si>
    <t>6be636096f92f63191fa6f9dc2fd868e</t>
  </si>
  <si>
    <t>ThinkCentre M910 SFF</t>
  </si>
  <si>
    <t>7eb5a0e53dc21e7d4898c1f2eb815080</t>
  </si>
  <si>
    <t>ThinkCentre M910 Tiny</t>
  </si>
  <si>
    <t>0c9a6a547ecfea8063bd521a1878bb02</t>
  </si>
  <si>
    <t>ThinkCentre M910 Tower</t>
  </si>
  <si>
    <t>69eaaee3fa183f9d7219ea7abd68ae50</t>
  </si>
  <si>
    <t>ThinkCentre M920 SFF</t>
  </si>
  <si>
    <t>9946efbee2714d5f57da31eaed0af0ca</t>
  </si>
  <si>
    <t>ThinkCentre M920 Tiny</t>
  </si>
  <si>
    <t>aab174ea3f660ccccdb99a77fe09bb98</t>
  </si>
  <si>
    <t>ThinkCentre M920x</t>
  </si>
  <si>
    <t>2bb7160b25b6c3c7a007bc6c1ff62033</t>
  </si>
  <si>
    <t>ThinkCentre M920z AIO</t>
  </si>
  <si>
    <t>0e99d7ac90dfaf444637ef76edcc8265</t>
  </si>
  <si>
    <t>ThinkCentre M93/M93p SFF</t>
  </si>
  <si>
    <t>2c764c6bbc42e94192fd67c6d4c90921</t>
  </si>
  <si>
    <t>ThinkCentre M93/M93p Tiny</t>
  </si>
  <si>
    <t>6358f7af7b9795f421b15f4e662241f0</t>
  </si>
  <si>
    <t>ThinkCentre M93/M93p Tower</t>
  </si>
  <si>
    <t>b917fe6ced475fd1bfdd06c2bea9c85f</t>
  </si>
  <si>
    <t>ThinkCentre Tiny-in-One 22 4th Gen Touch</t>
  </si>
  <si>
    <t>995c5289a14e0e8e93b2c4b086462b5a</t>
  </si>
  <si>
    <t>ThinkCentre Tiny-in-One 22 4th Gen</t>
  </si>
  <si>
    <t>0f7f3682d81d29d62f18b6fd903a0b95</t>
  </si>
  <si>
    <t>ThinkCentre Tiny-in-One 24 4th Gen Touch</t>
  </si>
  <si>
    <t>aa16e2bb28559398e18c11c2ce5f57ee</t>
  </si>
  <si>
    <t>ThinkCentre Tiny-in-One 24 4th Gen</t>
  </si>
  <si>
    <t>ef1714fec24ff105bfdc6c64457c8057</t>
  </si>
  <si>
    <t>ThinkPad 10</t>
  </si>
  <si>
    <t>b686e636a42d10b0c602d2c3f6045731</t>
  </si>
  <si>
    <t>ThinkPad 11e 3rd Gen.ThinkPad Yoga 11e 3rd Gen</t>
  </si>
  <si>
    <t>7a5730986b062f01218b6c07627e12c7</t>
  </si>
  <si>
    <t>ThinkPad 11e Chromebook 3rd Gen.ThinkPad Yoga 11e Chromebook 3rd Gen</t>
  </si>
  <si>
    <t>9926a9e16132f935fbbb40bb5ce0f28c</t>
  </si>
  <si>
    <t>ThinkPad 11e Chromebook 4th Gen.ThinkPad Yoga 11e Chromebook 4th Gen</t>
  </si>
  <si>
    <t>99f941d4230a10589c7250188867bf54</t>
  </si>
  <si>
    <t>ThinkPad 11e Yoga 6th Gen</t>
  </si>
  <si>
    <t>a564ac1c0b80ec92905beeeb339f9514</t>
  </si>
  <si>
    <t>ThinkPad 11e</t>
  </si>
  <si>
    <t>e31f75b7aa5f88f6301389b228e59f42</t>
  </si>
  <si>
    <t>ThinkPad 13 2nd Gen.ThinkPad S2 2nd Gen</t>
  </si>
  <si>
    <t>67d66ae8b5a9e6d2dc5e2cb8e5870139</t>
  </si>
  <si>
    <t>ThinkPad 13</t>
  </si>
  <si>
    <t>d0937718cb3ed09339c2c1dcee0e5990</t>
  </si>
  <si>
    <t>ThinkPad 25</t>
  </si>
  <si>
    <t>8613b8c50d9d8ac488991e79798b1f62</t>
  </si>
  <si>
    <t>ThinkPad 8</t>
  </si>
  <si>
    <t>b04ad60a9f9caf65c66d033129f3e4e0</t>
  </si>
  <si>
    <t>ThinkPad A275</t>
  </si>
  <si>
    <t>b36266aceda26eb116dbe8b7494b373b</t>
  </si>
  <si>
    <t>ThinkPad A285</t>
  </si>
  <si>
    <t>f54500b80f44f6c6a77652b876f4a8f4</t>
  </si>
  <si>
    <t>ThinkPad A475</t>
  </si>
  <si>
    <t>c69c5cc406ce3284cb372f8f741f3efe</t>
  </si>
  <si>
    <t>ThinkPad A485</t>
  </si>
  <si>
    <t>0ae0e89ee2b244cb6925805b120c768d</t>
  </si>
  <si>
    <t>ThinkPad E14</t>
  </si>
  <si>
    <t>1fcf346bb9721c06eeacd357d6921aa6</t>
  </si>
  <si>
    <t>ThinkPad E14.ThinkPad R14.ThinkPad S3 Gen2</t>
  </si>
  <si>
    <t>ThinkPad E15</t>
  </si>
  <si>
    <t>1e12e3c9caa5bcc14ee450199a722c34</t>
  </si>
  <si>
    <t>ThinkPad E450</t>
  </si>
  <si>
    <t>bfc637472205daaebf8928b96775b8ca</t>
  </si>
  <si>
    <t>ThinkPad E455</t>
  </si>
  <si>
    <t>659e71e469ed8678f1ee588f2850683c</t>
  </si>
  <si>
    <t>ThinkPad E460</t>
  </si>
  <si>
    <t>8c5b4d4b0b478139be040d685c424754</t>
  </si>
  <si>
    <t>ThinkPad E465</t>
  </si>
  <si>
    <t>151f4c867f103f3d54622ec17adac6fe</t>
  </si>
  <si>
    <t>ThinkPad E550</t>
  </si>
  <si>
    <t>d9905e50c79f4fe46af24a1da31b7d28</t>
  </si>
  <si>
    <t>ThinkPad E560</t>
  </si>
  <si>
    <t>b74086d69769aaccc28456b5013c618e</t>
  </si>
  <si>
    <t>ThinkPad E560p.ThinkPad S5</t>
  </si>
  <si>
    <t>339f4e80c484aa9b3f130a2fd557be9a</t>
  </si>
  <si>
    <t>ThinkPad E565</t>
  </si>
  <si>
    <t>e77ca80a3427698ebbddd2ac095f0b23</t>
  </si>
  <si>
    <t>ThinkPad E575</t>
  </si>
  <si>
    <t>08bba313ca20e1b059b17db4da105fbd</t>
  </si>
  <si>
    <t>ThinkPad Edge E145</t>
  </si>
  <si>
    <t>298d7b612a58048b41b721c6b778dc89</t>
  </si>
  <si>
    <t>ThinkPad Edge E431</t>
  </si>
  <si>
    <t>73a5b634b3a4536665865ea693cef6c3</t>
  </si>
  <si>
    <t>ThinkPad Edge E440</t>
  </si>
  <si>
    <t>aaaf3ace50794d239e09a0b1aaf0fe5b</t>
  </si>
  <si>
    <t>ThinkPad Edge E445</t>
  </si>
  <si>
    <t>bc361c1e183785a82fa24d75ff7cbd7d</t>
  </si>
  <si>
    <t>ThinkPad Edge E531</t>
  </si>
  <si>
    <t>28706ab762c9fa366d33f294b3570de3</t>
  </si>
  <si>
    <t>ThinkPad Edge E540</t>
  </si>
  <si>
    <t>29c630253fa9dfad29d06579529ee8cf</t>
  </si>
  <si>
    <t>ThinkPad Edge E545</t>
  </si>
  <si>
    <t>3b698a3546432f5b726aa2000f838e58</t>
  </si>
  <si>
    <t>ThinkPad Helix</t>
  </si>
  <si>
    <t>f164f6f4fbe353aa61ebad55460d8341</t>
  </si>
  <si>
    <t>ThinkPad L13/S2 5th Gen. L13 Yoga/S2 Yoga 5th Gen</t>
  </si>
  <si>
    <t>52415be2940af0db5b6163b1e7ce3f5d</t>
  </si>
  <si>
    <t>ThinkPad L440</t>
  </si>
  <si>
    <t>98074abba2678d20e9323d2f427de7bb</t>
  </si>
  <si>
    <t>ThinkPad L450</t>
  </si>
  <si>
    <t>8de12e4e5ad22ee3f9f25693472e1c97</t>
  </si>
  <si>
    <t>ThinkPad L470</t>
  </si>
  <si>
    <t>60f07cad01b3bc3728888e151d753e4c</t>
  </si>
  <si>
    <t>ThinkPad L560</t>
  </si>
  <si>
    <t>32d3d2572f058700e520cc2c378ff7f9</t>
  </si>
  <si>
    <t>ThinkPad P1/ThinkPad X1 Extreme</t>
  </si>
  <si>
    <t>5731d326a208b331ec07f97e67212b27</t>
  </si>
  <si>
    <t>ThinkPad P51</t>
  </si>
  <si>
    <t>36c4d34723dbeaeffd725e42ba1f1e6d</t>
  </si>
  <si>
    <t>ThinkPad P52</t>
  </si>
  <si>
    <t>0d33a8a00c766018f25a71626ab3974c</t>
  </si>
  <si>
    <t>ThinkPad P71</t>
  </si>
  <si>
    <t>63350cb365008f02386c980295a44adb</t>
  </si>
  <si>
    <t>ThinkPad P72</t>
  </si>
  <si>
    <t>041e81d0c536a6a1b9c6a31447f6ce9a</t>
  </si>
  <si>
    <t>ThinkPad S1 Yoga</t>
  </si>
  <si>
    <t>ee7fc29f97704bdd620b223ca1f7c324</t>
  </si>
  <si>
    <t>ThinkPad S3 Yoga 14</t>
  </si>
  <si>
    <t>16c12c2c4b4735487c642265990bb489</t>
  </si>
  <si>
    <t>ThinkPad S3-S431</t>
  </si>
  <si>
    <t>9661d0893a0e2131353b845336ba9604</t>
  </si>
  <si>
    <t>ThinkPad S3-S440</t>
  </si>
  <si>
    <t>b995d75ad94b008abed22189fd92db6b</t>
  </si>
  <si>
    <t>ThinkPad T440</t>
  </si>
  <si>
    <t>0b9fbf192d76bf64eb7dc1bdfb8d7df2</t>
  </si>
  <si>
    <t>ThinkPad T440s</t>
  </si>
  <si>
    <t>402b1ed4c70b82941ff5c2d6b261c6bc</t>
  </si>
  <si>
    <t>ThinkPad T450s</t>
  </si>
  <si>
    <t>e05e0c60be95eb5fdafaee171f043aaa</t>
  </si>
  <si>
    <t>ThinkPad T460</t>
  </si>
  <si>
    <t>b8f9d1229c9490e507a2c1cbe8c2c332</t>
  </si>
  <si>
    <t>ThinkPad T460s</t>
  </si>
  <si>
    <t>40b1506a8face841198a483ec8a34f1c</t>
  </si>
  <si>
    <t>ThinkPad T470</t>
  </si>
  <si>
    <t>070044409f656aae3f07354f3909372c</t>
  </si>
  <si>
    <t>ThinkPad T470p</t>
  </si>
  <si>
    <t>ded2a2ce2614b1b03c4d86d7db6d342f</t>
  </si>
  <si>
    <t>ThinkPad T470s</t>
  </si>
  <si>
    <t>2e630691bea5963fa3d9493de56b9b12</t>
  </si>
  <si>
    <t>ThinkPad T490</t>
  </si>
  <si>
    <t>478456815d73e756c1b431fb0b533ceb</t>
  </si>
  <si>
    <t>ThinkPad T490.ThinkPad P43s</t>
  </si>
  <si>
    <t>0666dd62810b4850c54468bbb8de023e</t>
  </si>
  <si>
    <t>ThinkPad T490s</t>
  </si>
  <si>
    <t>1d988742f77d8c511123c6e8cd2c1a5a</t>
  </si>
  <si>
    <t>ThinkPad T495</t>
  </si>
  <si>
    <t>6e82ffea9564cffe1e65165aa0f58872</t>
  </si>
  <si>
    <t>ThinkPad T495s</t>
  </si>
  <si>
    <t>c1fffced84ff4e6b0e63fa361914bbfb</t>
  </si>
  <si>
    <t>ThinkPad T540p</t>
  </si>
  <si>
    <t>05d49739fa9801e72805b8fe2c5dd803</t>
  </si>
  <si>
    <t>ThinkPad T550</t>
  </si>
  <si>
    <t>a8010e58e4ee1fe37941e08a221ee3d2</t>
  </si>
  <si>
    <t>ThinkPad T560. P50s</t>
  </si>
  <si>
    <t>7a1bdf4878da141eb6ef739505ed3da0</t>
  </si>
  <si>
    <t>ThinkPad T590</t>
  </si>
  <si>
    <t>c76a686c0d3ff037f207e746a021d95f</t>
  </si>
  <si>
    <t>ThinkPad W540</t>
  </si>
  <si>
    <t>28573c5fa4edbb75a3577ae843d3337c</t>
  </si>
  <si>
    <t>ThinkPad X1 Carbon 5th Gen</t>
  </si>
  <si>
    <t>55194d344ec978a11850abcbb4b87cea</t>
  </si>
  <si>
    <t>ThinkPad X1 Carbon</t>
  </si>
  <si>
    <t>1f33468814bbfae7e0a032012fcbaf2c</t>
  </si>
  <si>
    <t>ThinkPad X1 Yoga 2nd Gen</t>
  </si>
  <si>
    <t>40742633e30fb4d9024683cc24434824</t>
  </si>
  <si>
    <t>ThinkPad X1 Yoga</t>
  </si>
  <si>
    <t>b888ab027eb4782f10bc07d5467ed10a</t>
  </si>
  <si>
    <t>ThinkPad X240</t>
  </si>
  <si>
    <t>07fd7f195359fe3ecb54b0cb30e730cd</t>
  </si>
  <si>
    <t>ThinkPad X240s</t>
  </si>
  <si>
    <t>192950197c2ca1f004479b5c42b3fbd0</t>
  </si>
  <si>
    <t>ThinkPad X250</t>
  </si>
  <si>
    <t>895e0459d8e294e7230d4a242e293c97</t>
  </si>
  <si>
    <t>ThinkPad X260</t>
  </si>
  <si>
    <t>fa0725e8f8057c557fb5754c5a8f02e0</t>
  </si>
  <si>
    <t>ThinkPad X270</t>
  </si>
  <si>
    <t>a374f08dbccbb84088092fdf842d3360</t>
  </si>
  <si>
    <t>ThinkPad X390</t>
  </si>
  <si>
    <t>813e53e9a5a7d230b9d9a21ad46f47a3</t>
  </si>
  <si>
    <t>ThinkSmart Hub 500</t>
  </si>
  <si>
    <t>3e3e09c5a2e70eaea78abd2a92e2bb51</t>
  </si>
  <si>
    <t>ThinkSmart Hub 700</t>
  </si>
  <si>
    <t>b67873887bdecb87a58384f69c3edfd8</t>
  </si>
  <si>
    <t>ThinkSystem SE350</t>
  </si>
  <si>
    <t>7caf39783caf119b87822f16ea07c98d</t>
  </si>
  <si>
    <t>ThinkSystem SR250</t>
  </si>
  <si>
    <t>b45f5ac41478a40950cc67a566f96f2b</t>
  </si>
  <si>
    <t>ThinkSystem SR635</t>
  </si>
  <si>
    <t>ede0d95218ada81dfc9ec1ce422043b0</t>
  </si>
  <si>
    <t>ThinkSystem SR645</t>
  </si>
  <si>
    <t>0e96d1c1f1638fd2c9f559c39b260288</t>
  </si>
  <si>
    <t>ThinkSystem SR655</t>
  </si>
  <si>
    <t>71a3f8e490137075ee80a364f80700e5</t>
  </si>
  <si>
    <t>ThinkSystem SR665</t>
  </si>
  <si>
    <t>b088643cc301aeebdd16234e2250e1b7</t>
  </si>
  <si>
    <t>ThinkSystem SR850P</t>
  </si>
  <si>
    <t>3f12942659ab33304f81e822347474a6</t>
  </si>
  <si>
    <t>ThinkVision E22-20/T22s-20</t>
  </si>
  <si>
    <t>1e8646a0eb3c4518973a9d9cd31c5e2d</t>
  </si>
  <si>
    <t>ThinkVision E24-20/T24s-20</t>
  </si>
  <si>
    <t>4e6093f8b4e1c39ed320968f3b836d2c</t>
  </si>
  <si>
    <t>ThinkVision L24q-20</t>
  </si>
  <si>
    <t>fcab0ff411580319bc85c21fe82c53d6</t>
  </si>
  <si>
    <t>ThinkVision L27q-20</t>
  </si>
  <si>
    <t>1624b181339ffa5d453e6a74811f13a9</t>
  </si>
  <si>
    <t>ThinkVision L27q</t>
  </si>
  <si>
    <t>e8da4ebac8611ba6d482bef8c25a6234</t>
  </si>
  <si>
    <t>ThinkVision M14t</t>
  </si>
  <si>
    <t>bae6bfc705c644a7195b93bcf3ca6c6c</t>
  </si>
  <si>
    <t>ThinkVision P24h-20/T24h-20</t>
  </si>
  <si>
    <t>d61f6d94a8d09a1db6ae6eac31dbbbae</t>
  </si>
  <si>
    <t>ThinkVision P24q-20</t>
  </si>
  <si>
    <t>cffe9cae04f83e75af005dea77a3d43e</t>
  </si>
  <si>
    <t>ThinkVision P24q</t>
  </si>
  <si>
    <t>eb5cc794fa7a5105c3c788796868dd5d</t>
  </si>
  <si>
    <t>ThinkVision P27q-20</t>
  </si>
  <si>
    <t>87b245074a41d01f5607f69c892e1ccc</t>
  </si>
  <si>
    <t>ThinkVision P32p-20</t>
  </si>
  <si>
    <t>6db623b9c2d733675b19532cb43d0a6e</t>
  </si>
  <si>
    <t>ThinkVision Q24i-10</t>
  </si>
  <si>
    <t>cab2ad2f32178fc0e3029c05de533140</t>
  </si>
  <si>
    <t>ThinkVision Q27q-10</t>
  </si>
  <si>
    <t>ceeece805dd6239544c980145f2165a1</t>
  </si>
  <si>
    <t>ThinkVision S27q-10</t>
  </si>
  <si>
    <t>c9447ee3a71752b1a9e39b8f3cd4dc27</t>
  </si>
  <si>
    <t>ThinkVision S28u-10</t>
  </si>
  <si>
    <t>4216c50e415aaa0792f4b3e6fd1e64b1</t>
  </si>
  <si>
    <t>ThinkVision T2224dA</t>
  </si>
  <si>
    <t>4c2bbe9a1e6e951ff9ef8ae459142779</t>
  </si>
  <si>
    <t>V110-17ISK</t>
  </si>
  <si>
    <t>afda377f73785de80bbe080e1e5936af</t>
  </si>
  <si>
    <t>V30 AIO</t>
  </si>
  <si>
    <t>3bb012f89db744d9d07806ddcfacd289</t>
  </si>
  <si>
    <t>V310-14ISK</t>
  </si>
  <si>
    <t>ff1e2cce50b0a10727da7f4636eeabe8</t>
  </si>
  <si>
    <t>V310-15ISK</t>
  </si>
  <si>
    <t>5c8b9fe272e29681415c428d3115168c</t>
  </si>
  <si>
    <t>V320-17</t>
  </si>
  <si>
    <t>69c03b447b98ba3082a790086e2811b2</t>
  </si>
  <si>
    <t>V330-15/E53-80</t>
  </si>
  <si>
    <t>9242656bc11e46ad0f8db03e9a87329c</t>
  </si>
  <si>
    <t>V35 SFF</t>
  </si>
  <si>
    <t>422e20952e1c891db03261bb4ac4cc87</t>
  </si>
  <si>
    <t>V410z</t>
  </si>
  <si>
    <t>2d78c007a15c95dc2e24ff33ccd2bb9b</t>
  </si>
  <si>
    <t>V50 All-in-One 22</t>
  </si>
  <si>
    <t>c04c118f0f555dbfbdf90c774e95efd1</t>
  </si>
  <si>
    <t>V50 All-in-One 24</t>
  </si>
  <si>
    <t>dd727218d32a12f90569b63a9d1a1cbd</t>
  </si>
  <si>
    <t>V50s SFF</t>
  </si>
  <si>
    <t>20712dd65e5933f8ead898d5433eb31d</t>
  </si>
  <si>
    <t>V50t Tower</t>
  </si>
  <si>
    <t>d9fefad988f63dd697959aabce84cb8d</t>
  </si>
  <si>
    <t>V510z AIO</t>
  </si>
  <si>
    <t>f08bdc022aeccad977a1b9b1f2c7b9af</t>
  </si>
  <si>
    <t>V520 SFF</t>
  </si>
  <si>
    <t>ccf677f2493bacb90403400fd2dd8c26</t>
  </si>
  <si>
    <t>V530 SFF</t>
  </si>
  <si>
    <t>2b1db530a6fea8e04269991d4022a67f</t>
  </si>
  <si>
    <t>V530 Tower</t>
  </si>
  <si>
    <t>f34460de671c97ca90ba6dad23ca1c70</t>
  </si>
  <si>
    <t>V530-22 AIO</t>
  </si>
  <si>
    <t>d4b2d3cd19d3d8817e3aa0a77315adba</t>
  </si>
  <si>
    <t>V530-24 AIO</t>
  </si>
  <si>
    <t>0f7b6b93e4b435d080162ce5ca7ef678</t>
  </si>
  <si>
    <t>V530S Desktop</t>
  </si>
  <si>
    <t>b892869a4124e4147ecbffef5da767f6</t>
  </si>
  <si>
    <t>V55 Tower</t>
  </si>
  <si>
    <t>7515318eab24727dcf19dc6f9d8309cf</t>
  </si>
  <si>
    <t>V720-14</t>
  </si>
  <si>
    <t>43201645705a75f4955b9c62bd8facd9</t>
  </si>
  <si>
    <t>Y720-15</t>
  </si>
  <si>
    <t>19452a20f4f8f80705aa5e2820fdaa47</t>
  </si>
  <si>
    <t>YOGA 520-14/FLEX 5-14</t>
  </si>
  <si>
    <t>fb78ffeaef2be42c00241db889eb6f74</t>
  </si>
  <si>
    <t>YOGA 710-11ISK</t>
  </si>
  <si>
    <t>8b421e5302c29920c94363caedecde67</t>
  </si>
  <si>
    <t>YOGA 710-15ISK</t>
  </si>
  <si>
    <t>9d2cf32c500c329cea53298f10d7fb05</t>
  </si>
  <si>
    <t>YOGA 720</t>
  </si>
  <si>
    <t>b91593cfb69994b8edf1af9d953f756d</t>
  </si>
  <si>
    <t>YOGA 900-13ISK2</t>
  </si>
  <si>
    <t>a01ab71704a2974ff87b466f6314831a</t>
  </si>
  <si>
    <t>YOGA 910-13IKB</t>
  </si>
  <si>
    <t>4e6485616fbdf64dd865392efc2359a9</t>
  </si>
  <si>
    <t>YOGA 920. Lenovo YOGA 920 Glass</t>
  </si>
  <si>
    <t>c40c5c05746a983e9485384bb2fe681c</t>
  </si>
  <si>
    <t>Yoga Book C930</t>
  </si>
  <si>
    <t>de9f6571dc584489ac4d71664e6853f7</t>
  </si>
  <si>
    <t>Yoga C640-13 LTE</t>
  </si>
  <si>
    <t>5f4640db139cbc6e34e303fa574472ad</t>
  </si>
  <si>
    <t>Yoga C640-13</t>
  </si>
  <si>
    <t>efdc461debe3651845999cda2fdfa90c</t>
  </si>
  <si>
    <t>Yoga C740-14</t>
  </si>
  <si>
    <t>968b344bb645cb646df47b2845c8a0b9</t>
  </si>
  <si>
    <t>Yoga C740-15</t>
  </si>
  <si>
    <t>0b88ab90c6dd40d3405f65aafcfe0c54</t>
  </si>
  <si>
    <t>Yoga C940-14/C940-14 BE</t>
  </si>
  <si>
    <t>0099a2e1a91a57a50bde7016eec967bc</t>
  </si>
  <si>
    <t>Yoga C940-15</t>
  </si>
  <si>
    <t>ab86ad13baef19a61fd76587d426194d</t>
  </si>
  <si>
    <t>YOGA Chromebook C630</t>
  </si>
  <si>
    <t>6d0b198f15b43d504f402990d06a7399</t>
  </si>
  <si>
    <t>Yoga Creator 7 15</t>
  </si>
  <si>
    <t>3d402cb193df31d1be218151dc406325</t>
  </si>
  <si>
    <t>Yoga S740-15/IdeaPad S740-15/S740-15 Touch</t>
  </si>
  <si>
    <t>61b3282e2c48fcd3074c00a582499fe4</t>
  </si>
  <si>
    <t>Yoga Slim 7-14/IdeaPad Slim 7-14</t>
  </si>
  <si>
    <t>c7b2535d2ac3630b9373d0bac06ac8eb</t>
  </si>
  <si>
    <t>B3340dw</t>
  </si>
  <si>
    <t>50bfa72da99a12ee77b6bc2e1b66af6b</t>
  </si>
  <si>
    <t>B3442dw</t>
  </si>
  <si>
    <t>6e3d130bdf9f623f69f0507d348fe62a</t>
  </si>
  <si>
    <t>C3224dw</t>
  </si>
  <si>
    <t>f44543dc243f16ef598291841b386c04</t>
  </si>
  <si>
    <t>C3326dw</t>
  </si>
  <si>
    <t>1e6fc52839ae9b03e96599e9d9aecb01</t>
  </si>
  <si>
    <t>C3426dwe</t>
  </si>
  <si>
    <t>5725496a3ba7820965ade04328f3f512</t>
  </si>
  <si>
    <t>CX924dxe</t>
  </si>
  <si>
    <t>d53a6cb8b9905d108fe8c2ae90b0fb82</t>
  </si>
  <si>
    <t>MB3442adwe</t>
  </si>
  <si>
    <t>f2e2c5f949d72c2128058fae7fefe9fd</t>
  </si>
  <si>
    <t>MC3224dwe</t>
  </si>
  <si>
    <t>a8117e5558f5304f8608506bc2786851</t>
  </si>
  <si>
    <t>MC3326adwe</t>
  </si>
  <si>
    <t>1e2cf6611c0ad6a15e66aed51c482af5</t>
  </si>
  <si>
    <t>MC3426adwe</t>
  </si>
  <si>
    <t>e6f59d585f344a23643d9f7ee052009e</t>
  </si>
  <si>
    <t>MX331adne</t>
  </si>
  <si>
    <t>73fd25cdc92a1ba8d0937a545348cc02</t>
  </si>
  <si>
    <t>Microsoft</t>
  </si>
  <si>
    <t>Surface Book 2  13,5-inch display</t>
  </si>
  <si>
    <t>https://download.microsoft.com/download/4/8/D/48D50344-33CD-4D9A-BA11-0C7DCA1A3948/Ecoprofile_SurfaceBook2-13inch.pdf</t>
  </si>
  <si>
    <t>965b72d56c9a1c68db0690d968d42ca6</t>
  </si>
  <si>
    <t>Microsoft Auto Parser</t>
  </si>
  <si>
    <t>Surface Book 2  15-inch display</t>
  </si>
  <si>
    <t>https://download.microsoft.com/download/4/8/D/48D50344-33CD-4D9A-BA11-0C7DCA1A3948/Ecoprofile_SurfaceBook2-15inch.pdf</t>
  </si>
  <si>
    <t>76822496a136fc00ec717648ac6ff594</t>
  </si>
  <si>
    <t>Surface Book 3  13,5-inch display</t>
  </si>
  <si>
    <t>https://download.microsoft.com/download/4/8/D/48D50344-33CD-4D9A-BA11-0C7DCA1A3948/Ecoprofile_SurfaceBook3-13inch.pdf</t>
  </si>
  <si>
    <t>b2d4b973a1973857ccb4b82d531b76d7</t>
  </si>
  <si>
    <t>Surface Book 3  15-inch display</t>
  </si>
  <si>
    <t>https://download.microsoft.com/download/4/8/D/48D50344-33CD-4D9A-BA11-0C7DCA1A3948/Ecoprofile_SurfaceBook3-15inch.pdf</t>
  </si>
  <si>
    <t>1dddc6b983cb1f9dbc2154de43947bd8</t>
  </si>
  <si>
    <t>Surface Duo 2</t>
  </si>
  <si>
    <t>https://download.microsoft.com/download/4/8/D/48D50344-33CD-4D9A-BA11-0C7DCA1A3948/Ecoprofile_SurfaceDuo2.pdf</t>
  </si>
  <si>
    <t>335339b0a0f992a15416b9481d51a887</t>
  </si>
  <si>
    <t>Surface Duo</t>
  </si>
  <si>
    <t>https://download.microsoft.com/download/4/8/D/48D50344-33CD-4D9A-BA11-0C7DCA1A3948/Ecoprofile_SurfaceDuo.pdf</t>
  </si>
  <si>
    <t>e7ea2821fa9966a467b745e13632bea3</t>
  </si>
  <si>
    <t>Surface Go 2</t>
  </si>
  <si>
    <t>https://download.microsoft.com/download/4/8/D/48D50344-33CD-4D9A-BA11-0C7DCA1A3948/Ecoprofile_SurfaceGo2.pdf</t>
  </si>
  <si>
    <t>26e2161e86540c550a3c74ad75d6b455</t>
  </si>
  <si>
    <t>Surface Go 3</t>
  </si>
  <si>
    <t>https://download.microsoft.com/download/4/8/D/48D50344-33CD-4D9A-BA11-0C7DCA1A3948/Ecoprofile_SurfaceGo3.pdf</t>
  </si>
  <si>
    <t>0624057a93c4713b9f45d819e2069875</t>
  </si>
  <si>
    <t>Surface Go</t>
  </si>
  <si>
    <t>https://download.microsoft.com/download/4/8/D/48D50344-33CD-4D9A-BA11-0C7DCA1A3948/Ecoprofile_SurfaceGo.pdf</t>
  </si>
  <si>
    <t>8186abc4e6be3b6fe923a213b916c53d</t>
  </si>
  <si>
    <t>Surface Hub 2S 50 50-inch display</t>
  </si>
  <si>
    <t>https://download.microsoft.com/download/4/8/D/48D50344-33CD-4D9A-BA11-0C7DCA1A3948/Ecoprofile_SurfaceHub2S-50inch.pdf</t>
  </si>
  <si>
    <t>b51b1c7f6039632fb23308705b92d0c5</t>
  </si>
  <si>
    <t>Surface Hub 2S 85in</t>
  </si>
  <si>
    <t>https://download.microsoft.com/download/4/8/D/48D50344-33CD-4D9A-BA11-0C7DCA1A3948/Ecoprofile_SurfaceHub2S_85in.pdf</t>
  </si>
  <si>
    <t>023099602ce3cbb5c5b9929d27c23556</t>
  </si>
  <si>
    <t>Surface Laptop 2</t>
  </si>
  <si>
    <t>https://download.microsoft.com/download/4/8/D/48D50344-33CD-4D9A-BA11-0C7DCA1A3948/Ecoprofile_SurfaceLaptop2.pdf</t>
  </si>
  <si>
    <t>a176697caac91aa02807bad6fb29d284</t>
  </si>
  <si>
    <t>Surface Laptop 3 13,5-inch display AlcantaraÂ® palm rest</t>
  </si>
  <si>
    <t>https://download.microsoft.com/download/4/8/D/48D50344-33CD-4D9A-BA11-0C7DCA1A3948/Ecoprofile_SurfaceLaptop3-13inch-Alcantara.pdf</t>
  </si>
  <si>
    <t>717694e859fd082cee992151c416f5ba</t>
  </si>
  <si>
    <t>Surface Laptop 3 13,5-inch display metal palm rest</t>
  </si>
  <si>
    <t>https://download.microsoft.com/download/4/8/D/48D50344-33CD-4D9A-BA11-0C7DCA1A3948/Ecoprofile_SurfaceLaptop3_13inch-Metal.pdf</t>
  </si>
  <si>
    <t>96540b1674f0226ec30efad66ac92f53</t>
  </si>
  <si>
    <t>Surface Laptop 3 15-inch display AlcantaraÂ® palm rest</t>
  </si>
  <si>
    <t>https://download.microsoft.com/download/4/8/D/48D50344-33CD-4D9A-BA11-0C7DCA1A3948/Ecoprofile_SurfaceLaptop3-15inch-Alcantara.pdf</t>
  </si>
  <si>
    <t>2bf89b6273bd33e4e14a27f29e669d45</t>
  </si>
  <si>
    <t>Surface Laptop 3 15-inch display metal palm rest</t>
  </si>
  <si>
    <t>https://download.microsoft.com/download/4/8/D/48D50344-33CD-4D9A-BA11-0C7DCA1A3948/Ecoprofile_SurfaceLaptop3-15inch-Metal.pdf</t>
  </si>
  <si>
    <t>2d008ae3666a3e2ffcd6d5b90fd86be8</t>
  </si>
  <si>
    <t>Surface Laptop 4 13,5-inch display AlcantaraÂ® palm rest</t>
  </si>
  <si>
    <t>https://download.microsoft.com/download/4/8/D/48D50344-33CD-4D9A-BA11-0C7DCA1A3948/Ecoprofile_SurfaceLaptop4-13inch-Alcantara.pdf</t>
  </si>
  <si>
    <t>a2f526ff0e3abe2ebac7301cf2dc1cf2</t>
  </si>
  <si>
    <t>Surface Laptop 4 13,5-inch display metal palm rest</t>
  </si>
  <si>
    <t>https://download.microsoft.com/download/4/8/D/48D50344-33CD-4D9A-BA11-0C7DCA1A3948/Ecoprofile_SurfaceLaptop4_13inch-Metal.pdf</t>
  </si>
  <si>
    <t>da2c4a233450ec2f35b3d74a7ccbe8a9</t>
  </si>
  <si>
    <t>Surface Laptop 4 15-inch display metal palm rest</t>
  </si>
  <si>
    <t>https://download.microsoft.com/download/4/8/D/48D50344-33CD-4D9A-BA11-0C7DCA1A3948/Ecoprofile_SurfaceLaptop4-15inch-Metal.pdf</t>
  </si>
  <si>
    <t>fd19e2fbc588ceb45965a76a5a1d1d89</t>
  </si>
  <si>
    <t>Surface Laptop Go 2</t>
  </si>
  <si>
    <t>https://download.microsoft.com/download/4/8/D/48D50344-33CD-4D9A-BA11-0C7DCA1A3948/Ecoprofile_SurfaceLaptopGo%202.pdf</t>
  </si>
  <si>
    <t>26510303db53dfa0780c35852cc10181</t>
  </si>
  <si>
    <t>Surface Laptop Go</t>
  </si>
  <si>
    <t>https://download.microsoft.com/download/4/8/D/48D50344-33CD-4D9A-BA11-0C7DCA1A3948/Ecoprofile_SurfaceLaptopGo.pdf</t>
  </si>
  <si>
    <t>8d0bcca2fc79a9e382fa8fbe174e2166</t>
  </si>
  <si>
    <t>Surface Laptop SE</t>
  </si>
  <si>
    <t>https://download.microsoft.com/download/4/8/D/48D50344-33CD-4D9A-BA11-0C7DCA1A3948/Ecoprofile_SurfaceLaptopSE.pdf</t>
  </si>
  <si>
    <t>47a8fb8cdb819ea02470e7e5b89e864b</t>
  </si>
  <si>
    <t>Surface Laptop Studio</t>
  </si>
  <si>
    <t>https://download.microsoft.com/download/4/8/D/48D50344-33CD-4D9A-BA11-0C7DCA1A3948/Ecoprofile_SurfaceLaptopStudio.pdf</t>
  </si>
  <si>
    <t>4079d44b8a34681b3cc6a46c6431d807</t>
  </si>
  <si>
    <t>Surface Laptop</t>
  </si>
  <si>
    <t>https://download.microsoft.com/download/4/8/D/48D50344-33CD-4D9A-BA11-0C7DCA1A3948/Ecoprofile_SurfaceLaptop.pdf</t>
  </si>
  <si>
    <t>2c21ee65a1934148316eb17e6d58f3f5</t>
  </si>
  <si>
    <t>Surface Pro (5th Gen)</t>
  </si>
  <si>
    <t>https://download.microsoft.com/download/4/8/D/48D50344-33CD-4D9A-BA11-0C7DCA1A3948/Ecoprofile_SurfacePro5Gen.pdf</t>
  </si>
  <si>
    <t>5c25fadb77a45e8b5e3229056b77af53</t>
  </si>
  <si>
    <t>Surface Pro 6</t>
  </si>
  <si>
    <t>https://download.microsoft.com/download/4/8/D/48D50344-33CD-4D9A-BA11-0C7DCA1A3948/Ecoprofile_SurfacePro6.pdf</t>
  </si>
  <si>
    <t>0262627f208569df207a58985d3a6edd</t>
  </si>
  <si>
    <t>Surface Pro 7</t>
  </si>
  <si>
    <t>https://download.microsoft.com/download/4/8/D/48D50344-33CD-4D9A-BA11-0C7DCA1A3948/Ecoprofile_SurfacePro7.pdf</t>
  </si>
  <si>
    <t>eaf999911a5f05e7f29174f8fd3716af</t>
  </si>
  <si>
    <t>Surface Pro 7+</t>
  </si>
  <si>
    <t>https://download.microsoft.com/download/4/8/D/48D50344-33CD-4D9A-BA11-0C7DCA1A3948/Ecoprofile_SurfacePro7+.pdf</t>
  </si>
  <si>
    <t>df70bc2bb23303ea3167d091219fd3b1</t>
  </si>
  <si>
    <t>Surface Pro 8</t>
  </si>
  <si>
    <t>https://download.microsoft.com/download/4/8/D/48D50344-33CD-4D9A-BA11-0C7DCA1A3948/Ecoprofile_SurfacePro8.pdf</t>
  </si>
  <si>
    <t>e3b66a6466ab062678dd7b5a6adcd886</t>
  </si>
  <si>
    <t>Surface Pro X</t>
  </si>
  <si>
    <t>https://download.microsoft.com/download/4/8/D/48D50344-33CD-4D9A-BA11-0C7DCA1A3948/Ecoprofile_SurfaceProX.pdf</t>
  </si>
  <si>
    <t>4106d01f06621bd54faaa4d1478e12b8</t>
  </si>
  <si>
    <t>Surface Studio 2</t>
  </si>
  <si>
    <t>https://download.microsoft.com/download/4/8/D/48D50344-33CD-4D9A-BA11-0C7DCA1A3948/Ecoprofile_SurfaceStudio2.pdf</t>
  </si>
  <si>
    <t>6f1c4105fb99056242dee6b2b82b6069</t>
  </si>
  <si>
    <t>Surface Studio</t>
  </si>
  <si>
    <t>https://download.microsoft.com/download/4/8/D/48D50344-33CD-4D9A-BA11-0C7DCA1A3948/Ecoprofile_SurfaceStudio.pdf</t>
  </si>
  <si>
    <t>b8e2bf7f9ea9c9193df950efc7f31225</t>
  </si>
  <si>
    <t>Xbox One S</t>
  </si>
  <si>
    <t>https://download.microsoft.com/download/4/8/D/48D50344-33CD-4D9A-BA11-0C7DCA1A3948/Ecoprofile_Xbox_OneS.pdf</t>
  </si>
  <si>
    <t>e9bf9b40d40e884d28b04d7b8730651b</t>
  </si>
  <si>
    <t>Xbox One X</t>
  </si>
  <si>
    <t>https://download.microsoft.com/download/4/8/D/48D50344-33CD-4D9A-BA11-0C7DCA1A3948/Ecoprofile_Xbox_OneX.pdf</t>
  </si>
  <si>
    <t>90bbd36f8a431dad513b27439ab3a465</t>
  </si>
  <si>
    <t>Xbox Series S</t>
  </si>
  <si>
    <t>https://download.microsoft.com/download/4/8/D/48D50344-33CD-4D9A-BA11-0C7DCA1A3948/Ecoprofile_XboxSeriesS.pdf</t>
  </si>
  <si>
    <t>0e47c480037096a399e7840d002026eb</t>
  </si>
  <si>
    <t>Xbox Series X</t>
  </si>
  <si>
    <t>https://download.microsoft.com/download/4/8/D/48D50344-33CD-4D9A-BA11-0C7DCA1A3948/Ecoprofile_XboxSeriesX.pdf</t>
  </si>
  <si>
    <t>d73ff91bb7080c9becc3e299cf52afec</t>
  </si>
  <si>
    <t>Samsung</t>
  </si>
  <si>
    <t>Galaxy A12 (SM-A127F)</t>
  </si>
  <si>
    <t>https://www.samsung.com/content/dam/samsung/global/our-values/resource/2020_Life-Cycle_Assessment_for_Display_HHP_F_1109.pptx</t>
  </si>
  <si>
    <t>cc4d13938ed0317dd0e8df7ce896946c</t>
  </si>
  <si>
    <t>KR</t>
  </si>
  <si>
    <t>32GB</t>
  </si>
  <si>
    <t>Galaxy Note20 Ultra (SM-N986B)</t>
  </si>
  <si>
    <t>Galaxy S20 FE (SM-G781B)</t>
  </si>
  <si>
    <t>Galaxy Tab Active Pro (SM-T545)</t>
  </si>
  <si>
    <t>Galaxy Tab S7 (SM-T875)</t>
  </si>
  <si>
    <t>Galaxy Tab S7+ (SM-T976B)</t>
  </si>
  <si>
    <t>Galaxy Z Fold3 (SM-F926B)</t>
  </si>
  <si>
    <t>Exos 10E2400 1,2TB</t>
  </si>
  <si>
    <t>a58010af291fc5c19482e7c0cd5feb0a</t>
  </si>
  <si>
    <t>Exos 2X14 ST14000NM0001 14TB</t>
  </si>
  <si>
    <t>7939fd64f69e776cca078119177afc73</t>
  </si>
  <si>
    <t>Exos 5E8 ST8000AS0003 8TB</t>
  </si>
  <si>
    <t>5c0f98468445644b8065035bbe95276e</t>
  </si>
  <si>
    <t>Exos X12 ST12000NM0007 12TB</t>
  </si>
  <si>
    <t>480d0e438ad98e72baba16e396d290f0</t>
  </si>
  <si>
    <t>Koho SSD 1,9TB</t>
  </si>
  <si>
    <t>4a47fd4711161a0a4263cc0b589c0403</t>
  </si>
  <si>
    <t>Makara HDD 8TB</t>
  </si>
  <si>
    <t>da2c8ee9995b519ef41a5045c03c6bff</t>
  </si>
  <si>
    <t>Nitro3530 XS1600LE10013 1,6TB</t>
  </si>
  <si>
    <t>f283a86ca0cb8b486c1e744571fcd5c8</t>
  </si>
  <si>
    <t>Nytro 1551 XA1920ME10083 1,92 TB</t>
  </si>
  <si>
    <t>7b8baeb0d6827e581ab74a2631516fed</t>
  </si>
  <si>
    <t>Nytro 3331 XS7680SE70004 7,68TB</t>
  </si>
  <si>
    <t>4ce03dcb8d9c33126d7bb74c53a5bbc7</t>
  </si>
  <si>
    <t>OneStor SP2584 Extensible Storage Platform</t>
  </si>
  <si>
    <t>e807e82c125f034073c79bfba72ccf4c</t>
  </si>
  <si>
    <t>Pulsar 2 800GB SSD</t>
  </si>
  <si>
    <t>88806b5dd8f2c359baf40c97f3d7c5f5</t>
  </si>
  <si>
    <t>THUNDERBUG 300 Go</t>
  </si>
  <si>
    <t>9c9a4d6607e16bfdb55d42815f31beac</t>
  </si>
  <si>
    <t>Liste des données ADEME</t>
  </si>
  <si>
    <t>Catégorie</t>
  </si>
  <si>
    <t>Nom de la donnée (français)</t>
  </si>
  <si>
    <t>Version</t>
  </si>
  <si>
    <t>Quantité de référence</t>
  </si>
  <si>
    <t>Unité</t>
  </si>
  <si>
    <t>Année de référence</t>
  </si>
  <si>
    <t xml:space="preserve"> Jeu de données valable jusqu'au </t>
  </si>
  <si>
    <t xml:space="preserve"> Description représentative du temps </t>
  </si>
  <si>
    <t>Localisation</t>
  </si>
  <si>
    <t>Description des zones géographiques</t>
  </si>
  <si>
    <t>Description technologique</t>
  </si>
  <si>
    <t>Type de dataset</t>
  </si>
  <si>
    <t>Principe de la méthode LCI</t>
  </si>
  <si>
    <t>Déviation</t>
  </si>
  <si>
    <t>Données de coupure</t>
  </si>
  <si>
    <t>Allocation</t>
  </si>
  <si>
    <t>Sélection des données et principes de combinaison</t>
  </si>
  <si>
    <t>Sources des données utilisées</t>
  </si>
  <si>
    <t>Période de collecte des données</t>
  </si>
  <si>
    <t>Méthodes</t>
  </si>
  <si>
    <t>Indicateur de qualité</t>
  </si>
  <si>
    <t>Type de validation</t>
  </si>
  <si>
    <t>Avis de validation</t>
  </si>
  <si>
    <t>Commanditaire</t>
  </si>
  <si>
    <t xml:space="preserve"> Générateur et modelisateur de données </t>
  </si>
  <si>
    <t>Numéro d'enregistrement</t>
  </si>
  <si>
    <t>Dernière révision</t>
  </si>
  <si>
    <t xml:space="preserve"> Quantité d'électricité nécessaire pour le procédé (kWh)</t>
  </si>
  <si>
    <t xml:space="preserve"> Conseils d'utilisation</t>
  </si>
  <si>
    <t>PEF-ADPe (kg SB eq.)</t>
  </si>
  <si>
    <t>PEF-ADPf (MJ)</t>
  </si>
  <si>
    <t>PEF-AP (mol H+ eq.)</t>
  </si>
  <si>
    <t>PEF-CTUe (CTUe)</t>
  </si>
  <si>
    <t>PEF-CTUh-c (CTUh)</t>
  </si>
  <si>
    <t>PEF-CTUh-nc (CTUh)</t>
  </si>
  <si>
    <t>PEF-Epf (kg P eq.)</t>
  </si>
  <si>
    <t>PEF-Epm (kg N eq.)</t>
  </si>
  <si>
    <t>PEF-Ept (mol N eq.)</t>
  </si>
  <si>
    <t>PEF-GWP (kg CO2 eq.)</t>
  </si>
  <si>
    <t>PEF-GWPb (kg CO2 eq.)</t>
  </si>
  <si>
    <t>PEF-GWPf (kg CO2 eq.)</t>
  </si>
  <si>
    <t>PEF-GWPlu (kg CO2 eq.)</t>
  </si>
  <si>
    <t>PEF-IR (kg U235 eq.)</t>
  </si>
  <si>
    <t>PEF-LU (No dimension)</t>
  </si>
  <si>
    <t>PEF-ODP (kg CFC-11 eq.)</t>
  </si>
  <si>
    <t>PEF-PM (Disease occurrence)</t>
  </si>
  <si>
    <t>PEF-POCP (kg NMVOC eq.)</t>
  </si>
  <si>
    <t>PEF-WU (m3 eq.)</t>
  </si>
  <si>
    <t>MIPS (kg)</t>
  </si>
  <si>
    <t>Services numériques</t>
  </si>
  <si>
    <t>Envoi d'un mail</t>
  </si>
  <si>
    <t>Rédiger, envoyer et lire 1 mail de 1Mo (pièce jointe) à 5 destinataires via une connexion fixe, stockage pendant 10 ans et 3 redondances pour l'emetteur et le destinataire</t>
  </si>
  <si>
    <t>01.00.000</t>
  </si>
  <si>
    <t>mail</t>
  </si>
  <si>
    <t>NA</t>
  </si>
  <si>
    <t>Annual average</t>
  </si>
  <si>
    <t>France</t>
  </si>
  <si>
    <t>Production des équipements en Asie (semi-conducteur fabriqué à Taiwan, le reste en Chine) ; Utilisation des datacenters en France ; Utilisation des terminaux en France</t>
  </si>
  <si>
    <t>Configuration : Write, send and read an email; 1MB size, to five recipient, with a fixed-line connection, 50% desktop computer, 50% laptop computer,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</si>
  <si>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LCI result</t>
  </si>
  <si>
    <t>Attributional</t>
  </si>
  <si>
    <t>None</t>
  </si>
  <si>
    <t xml:space="preserve"> Cut-off rules for each unit process: Coverage of at least 95 % of mass and energy of the input and output flows, and 98 % of their environmental relevance (according to expert judgement).</t>
  </si>
  <si>
    <t>Allocation temporelle des équipements : prorata de la durée de réalisation du service numérique ramené à la durée d'usage totale (et non la durée de vie)</t>
  </si>
  <si>
    <t xml:space="preserve">Rapport méthodologique:  PERFECTO 2018 NégaOctet "Elaboration et test d'un référentiel d'évaluation de la performance environnementale des services numériques en vue de leur écoconception" Rapport final Novembre 2021 </t>
  </si>
  <si>
    <t>Source principale : Analyse comparée des impacts environnementaux de la communication par voie électronique - Volet courrier électronique : Rapport final" - BioIS pour l'ADEME, 5 juillet 2011 ; Autres sources:  Profil d'utilisation : Global Web Index Device report.
Répartition : Baromètre du numérique - Edition 2021, ARCEP;Google’s Green Computing: Efficiency at Scale;Borderstep;Email Statistics Report, 2015-2019, The Radicati group;2021 State of Email Engagement, litmus; Datacenter basées sur une moyenne du marché, APL</t>
  </si>
  <si>
    <t>2018-2021</t>
  </si>
  <si>
    <t>Compliance with ISO 14040/44, EF 3.0; "Création de données d’ICV Projet NegaOctet" Mai 2022</t>
  </si>
  <si>
    <t xml:space="preserve"> Independent external review. For confidential reasons, the name of the verifier can't be communicated.</t>
  </si>
  <si>
    <t xml:space="preserve">Avis sous réserve. La revue critique externe a validé la conformité technique de la donnée, mais a émis une réserve concernant la diffusion des résultats. La donnée est jugée comme trop limitante dans son usage en raison d'une configuration trop précise. La revue critique recommande la constitution d'une base de données plus exhaustive ou la création d'outils paramétrables.  </t>
  </si>
  <si>
    <t>NégaOctet</t>
  </si>
  <si>
    <t>NEGA-0890</t>
  </si>
  <si>
    <t>Les impacts de consommation d'énergie utilisée par les terminaux utilisateurs et les équipements des centres de données sont déjà inclus.</t>
  </si>
  <si>
    <t>1 mail</t>
  </si>
  <si>
    <t>Rédiger, envoyer et lire 1 mail de 1Mo (pièce jointe) à 5 destinataires via une connexion mobile, stockage pendant 10 ans et 3 redondances pour l'emetteur et le destinataire</t>
  </si>
  <si>
    <t>Configuration : Write, send and read an email; 1MB size, to five recipient, with a mobile connection, 15% tablet, 85% smartphone,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</si>
  <si>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NEGA-0894</t>
  </si>
  <si>
    <t>Rédiger, envoyer et lire 1 mail de 1Mo (pièce jointe) à 1 destinataire via une connexion fixe, stockage pendant 10 ans et 3 redondances pour l'emetteur et le destinataire</t>
  </si>
  <si>
    <t>Configuration : Write, send and read an email; 1MB size, to one recipient, with a fixed-line connection, 50% desktop computer, 50% laptop computer,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</si>
  <si>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NEGA-0889</t>
  </si>
  <si>
    <t>Rédiger, envoyer et lire 1 mail de 1Mo (pièce jointe) à 1 destinataire via une connexion mobile, stockage pendant 10 ans et 3 redondances pour l'emetteur et le destinataire</t>
  </si>
  <si>
    <t>Configuration : Write, send and read an email; 1MB size, to one recipient, with a mobile connection, 15% tablet, 85% smartphone,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</si>
  <si>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NEGA-0893</t>
  </si>
  <si>
    <t>Rédiger, envoyer et lire 1 mail de 7ko (texte) à 5 destinataires via une connexion fixe, stockage pendant 10 ans et 3 redondances pour l'emetteur et le destinataire</t>
  </si>
  <si>
    <t>Configuration : Write, send and read an email; 7kB size, to five recipient, with a fixed-line connection, 50% desktop computer, 50% laptop computer,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</si>
  <si>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NEGA-0888</t>
  </si>
  <si>
    <t>Rédiger, envoyer et lire 1 mail de 7ko (texte) à 5 destinataires via une connexion mobile, stockage pendant 10 ans et 3 redondances pour l'emetteur et le destinataire</t>
  </si>
  <si>
    <t>Configuration : Write, send and read an email; 7kB size, to five recipient, with a mobile connection, 15% tablet, 85% smartphone,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</si>
  <si>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NEGA-0892</t>
  </si>
  <si>
    <t>Rédiger, envoyer et lire 1 mail de 7ko (texte) à 1 destinataire via une connexion fixe, stockage pendant 10 ans et 3 redondances pour l'emetteur et le destinataire</t>
  </si>
  <si>
    <t>Configuration : Write, send and read an email; 7kB size, to one recipient, with a fixed-line connection, 50% desktop computer, 50% laptop computer,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</si>
  <si>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NEGA-0887</t>
  </si>
  <si>
    <t>Rédiger, envoyer et lire 1 mail de 7ko (texte) à 1 destinataire via une connexion mobile, stockage pendant 10 ans et 3 redondances pour l'emetteur et le destinataire</t>
  </si>
  <si>
    <t>Configuration : Write, send and read an email; 7kB size, to one recipient, with a mobile connection, 15% tablet, 85% smartphone, 10-year storage with 3 redundancies on the sender and receiver sides; FR
Les impacts tiennent compte des appareils, des réseaux et des centres de données des utilisateurs finaux. Ils sont une configuration moyenne. 
Profil d'utilisation en mode actif : ordinateur fixe 3,45 heure/jour, ordinateur portable 3,45 heure/jour.
Puissance en mode actif : ordinateur fixe 79,41 W, ordinateur portable 23,11 W, écran 55,59 W
Bloc data center + stockage émetteur : Puissance de serveur par utilisateur 0,22 W/utilisateur, PUE = 1,16
Durée de vie : ordinateur fixe 6 ans, ordinateur portable 5 ans, Firewall 5 ans, Switch 5 ans, Routeur 5 ans, Serveur 5 ans, Stockage 5 ans, Equipements supports et architecture 25 ans
Nombre de mails envoyés et reçus par jour: 117,7 mail
Temps de réception et lecture : 0,1667 min
Datacenter basées sur une moyenne du marché
Nombre d'utilisateurs par serveur : 1668 utilisateurs en considérant 367W par serveur
Taux moyen de remplissage du stockage: 50%
Impact du réseau : voir donnée NégaOctet</t>
  </si>
  <si>
    <t>NEGA-0891</t>
  </si>
  <si>
    <t>Streaming de vidéo</t>
  </si>
  <si>
    <t>Regarder 1h de streaming 1080p 60 fps via une connexion fixe</t>
  </si>
  <si>
    <t>h</t>
  </si>
  <si>
    <t>Configuration : Watch 1 hour of streaming video; 1080p, 60 fps, via a fixed-line connection, 82% television, 18% laptop;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</si>
  <si>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Allocation temporelle des équipements : prorata de la durée de réalisation du service numérique ramené à la durée d'usage totale (et non la durée de vie)
Bloc data center + stockage : tient compte de ,219E+11 heures de visionnage par an pour 167000000 utilisateurs</t>
  </si>
  <si>
    <t>Source principale : "Factcheck: What is the carbon footprint of streaming video on Netflix?", CarbonBrief; Autres sources : Netflix Environmental Social Governance 2019;Borderstep; Datacenter basées sur une moyenne du marché, APL</t>
  </si>
  <si>
    <t>NEGA-0896</t>
  </si>
  <si>
    <t>1 h</t>
  </si>
  <si>
    <t>Regarder 1h de streaming 1080p 60 fps via une connexion mobile</t>
  </si>
  <si>
    <t>Configuration :Watch 1 hour of streaming video; 1080p, 60 fps, via a mobile connection, 67% tablet, 33% smartphone;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</si>
  <si>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NEGA-0899</t>
  </si>
  <si>
    <t>Regarder 1h de streaming 4k 60 fps via une connexion fixe</t>
  </si>
  <si>
    <t>Configuration :Watch 1 hour of streaming video; 4k, 60 fps, via a fixed-line connection, 82% television, 18% laptop;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</si>
  <si>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NEGA-0897</t>
  </si>
  <si>
    <t>Regarder 1h de streaming 4k 60 fps via une connexion mobile</t>
  </si>
  <si>
    <t>Configuration :Watch 1 hour of streaming video; 4k, 60 fps, via a mobile connection, 67% tablet, 33% smartphone;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</si>
  <si>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NEGA-0900</t>
  </si>
  <si>
    <t>Regarder 1h de streaming 720p 30 fps via une connexion fixe</t>
  </si>
  <si>
    <t>Configuration :Watch 1 hour of streaming video; 720p, 30 fps, via a fixed-line connection, 82% television, 18% laptop;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</si>
  <si>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NEGA-0895</t>
  </si>
  <si>
    <t>Regarder 1h de streaming 720p 30 fps via une connexion mobile</t>
  </si>
  <si>
    <t>Configuration :Watch 1 hour of streaming video; 720p, 30 fps, via a mobile connection, 67% tablet, 33% smartphone;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téléviseur 2,78 heure/jour
Puissance en mode actif : ordinateur fixe 50 W, ordinateur portable 25 W, écran 30 W, tablette 15 W, smartphone 5,6W, téléviseur 65W
Bloc data center + stockage émetteur : Performance technique Netflix ; PUE = 1,3
Durée de vie : ordinateur fixe 5 ans, écran 6 ans, ordinateur portable 4 ans, tablette 3 ans, smartphone 2 ans, téléviseur 6 ans, Firewall 5 ans, Switch 5 ans, Routeur 5 ans, Serveur 5 ans, Stockage 5 ans, Equipements supports et architecture 25 ans
Impact du réseau : voir donnée NégaOctet</t>
  </si>
  <si>
    <t>NEGA-0898</t>
  </si>
  <si>
    <t>Transfert de fichier</t>
  </si>
  <si>
    <t>Transférer 1Go de fichier via une connexion fixe</t>
  </si>
  <si>
    <t>Go</t>
  </si>
  <si>
    <t>Configuration : Download or upload; 1 GB of data, via a fixed-line connection, end-user equipment not included;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t>
  </si>
  <si>
    <t>NEGA-0901</t>
  </si>
  <si>
    <t>1 Go</t>
  </si>
  <si>
    <t>Transférer 1Go de fichier via une connexion mobile</t>
  </si>
  <si>
    <t>Configuration : Download or upload; 1 GB of data, via a mobile connection, end-user equipment not included;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t>
  </si>
  <si>
    <t>NEGA-0902</t>
  </si>
  <si>
    <t>Stockage de données dans le cloud</t>
  </si>
  <si>
    <t>Stocker 1Go de données dans le cloud via une connexion fixe pendant 1 an</t>
  </si>
  <si>
    <t>Stockage dans le cloud ; 1 Go de données, pendant 1 an, via une connexion fixe, équipement de l'utilisateur final non inclus ;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t>
  </si>
  <si>
    <t>Avis favorable. La revue critique externe a validé la conformité technique de la donnée, et a émis un avis favorable pour sa diffusion.</t>
  </si>
  <si>
    <t>IMPACTS-9925</t>
  </si>
  <si>
    <t>Stocker 1Go de données dans le cloud via une connexion mobile pendant 1 an</t>
  </si>
  <si>
    <t xml:space="preserve">Stockage dans le cloud ; 1 Go de données, pendant 1 an, via une connexion mobile, équipement de l'utilisateur final non inclus ;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	</t>
  </si>
  <si>
    <t>IMPACTS-9926</t>
  </si>
  <si>
    <t>Stocker 1Go de données dans le cloud via une connexion fixe pendant 10 an</t>
  </si>
  <si>
    <t xml:space="preserve">Stockage dans le cloud ; 1 Go de données, pendant 10 ans, via une connexion fixe, équipement de l'utilisateur final non inclus ;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	</t>
  </si>
  <si>
    <t>IMPACTS-9927</t>
  </si>
  <si>
    <t>Stocker 1Go de données dans le cloud via une connexion mobile pendant 10 an</t>
  </si>
  <si>
    <t>Stockage dans le cloud ; 1 Go de données, pendant 10 ans, via une connexion mobile, équipement de l'utilisateur final non inclus ; FR	
Les impacts tiennent compte des réseaux et des centres de données des utilisateurs finaux. Ils sont une configuration moyenne. 
Bloc data center + stockage émetteur : Performance technique Netflix ; PUE = 1,3
Durée de vie : Firewall 5 ans, Switch 5 ans, Routeur 5 ans, Serveur 5 ans, Stockage 5 ans, Equipements supports et architecture 25 ans
Impact du réseau : voir donnée NégaOctet</t>
  </si>
  <si>
    <t>IMPACTS-9928</t>
  </si>
  <si>
    <t>Webconférence</t>
  </si>
  <si>
    <t>Réaliser une audioconférence d'une heure entre 20 emplacements équipés chacun d'une connexion fixe</t>
  </si>
  <si>
    <t>Configuration : Set up a audioconference; audio only, between 20 persons, with a fixed-line connection, laptop;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</si>
  <si>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NEGA-0910</t>
  </si>
  <si>
    <t>Réaliser une audioconférence d'une heure entre 20 emplacements équipés chacun d'une connexion mobile</t>
  </si>
  <si>
    <t>Configuration : Set up a audioconference; audio only, between 20 persons, with a mobile connection, smartphone;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</si>
  <si>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NEGA-0914</t>
  </si>
  <si>
    <t>Réaliser une audioconférence d'une heure entre 2 emplacements équipés chacun d'une connexion fixe</t>
  </si>
  <si>
    <t>Configuration : Set up a audioconference; audio only, between 2 persons, with a fixed-line connection, laptop;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</si>
  <si>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NEGA-0908</t>
  </si>
  <si>
    <t>Réaliser une webconférence d'une heure entre 2 emplacements équipés chacun d'une connexion mobile</t>
  </si>
  <si>
    <t>Configuration : Set up a audioconference; audio only, between 2 persons, with a mobile connection, smartphone;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</si>
  <si>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NEGA-0912</t>
  </si>
  <si>
    <t>Réaliser une webconférence d'une heure entre 20 emplacements équipés chacun d'une connexion fixe</t>
  </si>
  <si>
    <t>Configuration : Set up a webconference; between 20 persons, with a fixed-line connection, laptop;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</si>
  <si>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NEGA-0909</t>
  </si>
  <si>
    <t>Réaliser une webconférence d'une heure entre 20 emplacements équipés chacun d'une connexion mobile</t>
  </si>
  <si>
    <t>Configuration : Set up a webconference; between 20 persons, with a mobile connection, smartphone;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</si>
  <si>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NEGA-0913</t>
  </si>
  <si>
    <t>Réaliser une webconférence d'une heure entre 2 emplacements équipés chacun d'une connexion fixe</t>
  </si>
  <si>
    <t>Configuration : Set up a webconference; between 2 persons, with a fixed-line connection, laptop;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</si>
  <si>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NEGA-0907</t>
  </si>
  <si>
    <t>Configuration : Set up a webconference; between 2 persons, with a mobile connection, smartphone; FR
Les impacts tiennent compte des appareils, des réseaux et des centres de données des utilisateurs finaux. Ils sont une configuration moyenne. 
Profil d'utilisation en mode actif : ordinateur portable 3,45 heure/jour, smartphone 2,68 heure/jour
Puissance en mode actif : ordinateur portable 25 W, smartphone 5,6W
Bloc data center + stockage émetteur : Performance technique Netflix ; PUE = 1,3
Durée de vie : ordinateur portable 4 ans, smartphone 2 ans, Firewall 5 ans, Switch 5 ans, Routeur 5 ans, Serveur 5 ans, Stockage 5 ans, Equipements supports et architecture 25 ans
Impact du réseau : voir donnée NégaOctet</t>
  </si>
  <si>
    <t>NEGA-0911</t>
  </si>
  <si>
    <t>Requête web</t>
  </si>
  <si>
    <t>Rechercher une information via une connexion fixe</t>
  </si>
  <si>
    <t>requête</t>
  </si>
  <si>
    <t>Configuration : Search for an information; with a search engine, consulting 2 pages of results, with a fixed-line connection, 50% desktop computer, 50% laptop computer;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Puissance en mode actif : ordinateur fixe 50 W, ordinateur portable 25 W, écran 30 W, tablette 15 W, smartphone 5,6W,
Bloc data center + stockage émetteur : Allocation par rapport au volume d'information traité par les serveurs, avec :Q informations traitées (Mo) = (taux de transfert des ports ethernet (Mo/s)) x 3600 x Temps d’utilisation (h/jr) x Taux moyen d’utilisation x Duree de vie en jours; Avec : Taux de transfert des ports ethernet (Mo/s) : 255 Mo/s (basé sur le rapport, hypothèse pénalisante au vu des progrès réalisés depuis) ; Temps d’utilisation (h/jr) : 24 h (utilisé en permanence); Taux moyen d’utilisation : 25% (hypothèse rapport) ; Duree de vie en jours : 1 825 jours (5 ans) ; Soit, pour 1Mo d'information traitée, une règle d'allocation de : 1/10 052 100 000
Durée de vie : ordinateur fixe 5 ans, écran 6 ans, ordinateur portable 4 ans, tablette 3 ans, smartphone 2 ans, Firewall 5 ans, Switch 5 ans, Routeur 5 ans, Serveur 5 ans, Stockage 5 ans, Equipements supports et architecture 25 ans
Impact du réseau : voir donnée NégaOctet</t>
  </si>
  <si>
    <t>Source principale : "Analyse comparée des impacts environnementaux de la communication par voie électronique - Volet requête web : Rapport final" - BioIS pour l'ADEME, 18 février 2011; Auttres sources: Profil d'utilisation : Global Web Index Device report. Répartition : Baromètre du numérique - Edition 2021, ARCEP ; Google’s Green Computing: Efficiency at Scale;Datacenter basées sur une moyenne du marché, APL</t>
  </si>
  <si>
    <t>NEGA-0915</t>
  </si>
  <si>
    <t>1 requête</t>
  </si>
  <si>
    <t>Rechercher une information via une connexion mobile</t>
  </si>
  <si>
    <t>Configuration : Search for an information; with a search engine, consulting 2 pages of results, with a mobile connection, 15% tablet, 85% smartphone; FR
Les impacts tiennent compte des appareils, des réseaux et des centres de données des utilisateurs finaux. Ils sont une configuration moyenne. 
Profil d'utilisation en mode actif : ordinateur fixe 3,45 heure/jour, ordinateur portable 3,45 heure/jour,  tablette 3,45 heure/jour, smartphone 2,68 heure/jour,
Puissance en mode actif : ordinateur fixe 50 W, ordinateur portable 25 W, écran 30 W, tablette 15 W, smartphone 5,6W,
Bloc data center + stockage émetteur : Allocation par rapport au volume d'information traité par les serveurs, avec :Q informations traitées (Mo) = (taux de transfert des ports ethernet (Mo/s)) x 3600 x Temps d’utilisation (h/jr) x Taux moyen d’utilisation x Duree de vie en jours; Avec : Taux de transfert des ports ethernet (Mo/s) : 255 Mo/s (basé sur le rapport, hypothèse pénalisante au vu des progrès réalisés depuis) ; Temps d’utilisation (h/jr) : 24 h (utilisé en permanence); Taux moyen d’utilisation : 25% (hypothèse rapport) ; Duree de vie en jours : 1 825 jours (5 ans) ; Soit, pour 1Mo d'information traitée, une règle d'allocation de : 1/10 052 100 000
Durée de vie : ordinateur fixe 5 ans, écran 6 ans, ordinateur portable 4 ans, tablette 3 ans, smartphone 2 ans, Firewall 5 ans, Switch 5 ans, Routeur 5 ans, Serveur 5 ans, Stockage 5 ans, Equipements supports et architecture 25 ans
Impact du réseau : voir donnée NégaOctet</t>
  </si>
  <si>
    <t>NEGA-0916</t>
  </si>
  <si>
    <t>Equipements terminaux</t>
  </si>
  <si>
    <t>Ordinateur portable</t>
  </si>
  <si>
    <t>an</t>
  </si>
  <si>
    <t>Asie</t>
  </si>
  <si>
    <t>Production en Asie (semi-conducteur fabriqué à Taiwan, le reste en Chine)</t>
  </si>
  <si>
    <t>Laptop; use mix, personal use; average configuration: 14,6 inches screen, 1 CPU, 11 GB RAM, 497 GB SSD, 5 years lifespan; RAS
Les impacts tiennent compte de toutes les étapes du cycle de vie (Inventaire du berceau à la tombe).</t>
  </si>
  <si>
    <t>Source principale : Base de données CODDE® développée et distribuée par le LCIE Bureau Veritas.</t>
  </si>
  <si>
    <t>IMPACTS-9910</t>
  </si>
  <si>
    <t>Aucun</t>
  </si>
  <si>
    <t>1 an</t>
  </si>
  <si>
    <t>Laptop; use mix, professional use; average configuration: 15.4 inches screen, 1 CPU, 15 GB RAM, 660 GB SSD, 4 years lifespan; RAS</t>
  </si>
  <si>
    <t>IMPACTS-9911</t>
  </si>
  <si>
    <t>Tablette</t>
  </si>
  <si>
    <t>Tablet; use mix, personal or professional use; average configuration: 10.44 inches screen mix of LCD screen, 4 GB RAM, 121 GB memory, 3 years lifespan; RAS
Les impacts tiennent compte de toutes les étapes du cycle de vie (Inventaire du berceau à la tombe).</t>
  </si>
  <si>
    <t>IMPACTS-9917</t>
  </si>
  <si>
    <t>Smartphone; use mix, personal use; average configuration: 6,61 inches screen mix of LCD and OLED technologies, 7,3 GB RAM, 180 GB memory, 2,5 years lifespan; RAS
Les impacts tiennent compte de toutes les étapes du cycle de vie (Inventaire du berceau à la tombe).</t>
  </si>
  <si>
    <t>IMPACTS-9915</t>
  </si>
  <si>
    <t>Ordinateur fixe (sans écran)</t>
  </si>
  <si>
    <t>Desktop; personal use; average configuration: 1 CPU, 10 GB RAM, 1173 GB HDD, 442 GB SSD, mix of integrated or separated graphic card, 6 years lifespan; RAS
Les impacts tiennent compte de toutes les étapes du cycle de vie (Inventaire du berceau à la tombe).</t>
  </si>
  <si>
    <t>IMPACTS-9909</t>
  </si>
  <si>
    <t>Desktop; professional use, office equipment; average configuration: 1 CPU, 8 GB RAM, 1000 GB HDD, 250 GB SSD, separated graphic card, 6 years lifespan; RAS
Les impacts tiennent compte de toutes les étapes du cycle de vie (Inventaire du berceau à la tombe).</t>
  </si>
  <si>
    <t>IMPACTS-9908</t>
  </si>
  <si>
    <t>Ecran d'ordinateur</t>
  </si>
  <si>
    <t>Computer monitors; use mix, personal and professional use; average dimension (24 inches) and technology (98.6% LCD, 1.4% OLED), 6,6 years lifespan; RAS
Les impacts tiennent compte de toutes les étapes du cycle de vie (Inventaire du berceau à la tombe).</t>
  </si>
  <si>
    <t>IMPACTS-9906</t>
  </si>
  <si>
    <t>Téléviseur</t>
  </si>
  <si>
    <t>Television; use mix, personal use; average dimension (45 inches) and technology (98.6% LCD, 1.4% OLED), 8 years lifespan; RAS
Les impacts tiennent compte de toutes les étapes du cycle de vie (Inventaire du berceau à la tombe).</t>
  </si>
  <si>
    <t>IMPACTS-9919</t>
  </si>
  <si>
    <t>Television; use mix, professional use; average dimension (36 inches) and technology (98.6% LCD, 1.4% OLED), 8 years lifespan; RAS
Les impacts tiennent compte de toutes les étapes du cycle de vie (Inventaire du berceau à la tombe).</t>
  </si>
  <si>
    <t>IMPACTS-9918</t>
  </si>
  <si>
    <t>Alimentation - Externe ordinateur portable</t>
  </si>
  <si>
    <t>Impact de la fabrication, la distribution et la fin de vie d'une alimentation externe pour ordinateur portable</t>
  </si>
  <si>
    <t>unité</t>
  </si>
  <si>
    <t xml:space="preserve">External power supply (EPS); use mix; for laptop, input AC 100-240V, output DC 19-20V; RAS
Le module comprend toutes les données depuis l'extraction de la matière première jusqu'au site de fabrication du matériau (Inventaire du berceau à la porte). Non inclus : transport du fournisseur au site de fabrication du produit </t>
  </si>
  <si>
    <t>Allocation massique</t>
  </si>
  <si>
    <t>IMPACTS-9900</t>
  </si>
  <si>
    <t xml:space="preserve">Les impacts de consommation d'énergie de l'alimentation sont à considérer à l'échelle de l'équipement utilisant l'alimentation. Non inclus : transport du fournisseur au site de fabrication du produit (n'oubliez pas d'ajouter un module de transport). </t>
  </si>
  <si>
    <t>1 unité</t>
  </si>
  <si>
    <t>Alimentation - Externe smartphone et tablette</t>
  </si>
  <si>
    <t>Impact de la fabrication, la distribution et la fin de vie d'une alimentation externe pour smartphone et tablette</t>
  </si>
  <si>
    <t xml:space="preserve">External power supply (EPS); use mix; for mobile device, input AC 100-240V, output DC 5V; RAS
Le module comprend toutes les données depuis l'extraction de la matière première jusqu'au site de fabrication du matériau (Inventaire du berceau à la porte). Non inclus : transport du fournisseur au site de fabrication du produit </t>
  </si>
  <si>
    <t>IMPACTS-9901</t>
  </si>
  <si>
    <t>Disque dur externe</t>
  </si>
  <si>
    <t>External Hard Disk Drive (HDD); use mix; average capacity (1700 GB), 5 years lifespan; RAS
Les impacts tiennent compte de toutes les étapes du cycle de vie (Inventaire du berceau à la tombe).</t>
  </si>
  <si>
    <t>IMPACTS-9905</t>
  </si>
  <si>
    <t>SSD externe</t>
  </si>
  <si>
    <t>External Solid State Drive (SSD); use mix; average capacity (870 GB), 5 years lifespan; RAS
Les impacts tiennent compte de toutes les étapes du cycle de vie (Inventaire du berceau à la tombe).</t>
  </si>
  <si>
    <t>IMPACTS-9916</t>
  </si>
  <si>
    <t>Les impacts de consommation d'énergie sont à considérer à l'échelle de l'équipement utilisant l'équipement.</t>
  </si>
  <si>
    <t>Clef USB</t>
  </si>
  <si>
    <t>USB key; use mix; average capacity (59.2 Go), 5 years lifespan; RAS
Les impacts tiennent compte de toutes les étapes du cycle de vie (Inventaire du berceau à la tombe).</t>
  </si>
  <si>
    <t>IMPACTS-9904</t>
  </si>
  <si>
    <t>Batterie de smartphone</t>
  </si>
  <si>
    <t>Impact de la fabrication, la distribution et la fin de vie d'une batterie de smartphone</t>
  </si>
  <si>
    <t>Li-ion battery, for smartphones; use mix; RAS
Les impacts tiennent compte de toutes les étapes du cycle de vie (Inventaire du berceau à la tombe).</t>
  </si>
  <si>
    <t>IMPACTS-9902</t>
  </si>
  <si>
    <t>Box</t>
  </si>
  <si>
    <t>Modem; use mix, personal and professional use; xDSL, FTTx, 5 years lifespan; RAS
Les impacts tiennent compte de toutes les étapes du cycle de vie (Inventaire du berceau à la tombe).</t>
  </si>
  <si>
    <t>IMPACTS-9903</t>
  </si>
  <si>
    <t>Montre connectée</t>
  </si>
  <si>
    <t>Smartwatch; use mix; RAS
Les impacts tiennent compte de toutes les étapes du cycle de vie (Inventaire du berceau à la tombe).</t>
  </si>
  <si>
    <t>IMPACTS-9907</t>
  </si>
  <si>
    <t>IoT - Thermostat connecté</t>
  </si>
  <si>
    <t>Connected device (IoT); Automation - Space Conditioning; RAS
Les impacts tiennent compte de toutes les étapes du cycle de vie (Inventaire du berceau à la tombe).</t>
  </si>
  <si>
    <t>IMPACTS-9920</t>
  </si>
  <si>
    <t>IoT - Capteur d'industrie</t>
  </si>
  <si>
    <t>Connected device (IoT); Sensors - Industry; RAS
Les impacts tiennent compte de toutes les étapes du cycle de vie (Inventaire du berceau à la tombe).</t>
  </si>
  <si>
    <t>IMPACTS-9921</t>
  </si>
  <si>
    <t>Réseau</t>
  </si>
  <si>
    <t>Impact de la transport d'1Go de donnée via réseau fixe</t>
  </si>
  <si>
    <t>Production en Asie (semi-conducteur fabriqué à Taiwan, le reste en Chine) ; Installation du réseau en France</t>
  </si>
  <si>
    <t>Fixed-line network; at consumer; xDSL, FFTx average mix; FR
Seuls les équipements basés sur le territoire français sont inclus. Les autres équipements, tels que les équipements réseaux utilisés par les acteurs français mais basés sur d'autres territoires ne sont pas pris en compte. Les données proviennent de l'installation des équipements et de la consommation d'énergie de 2020</t>
  </si>
  <si>
    <t>Rapport méthodologique:  PERFECTO 2018 NégaOctet "Elaboration et test d'un référentiel d'évaluation de la performance environnementale des services numériques en vue de leur écoconception" Rapport final Novembre 2021 ; 
Evaluation de l’impact environnemental du numérique en France et analyse prospective - Tâche 2 – Evaluation environnementale des services numériques en France – Rapport final –, 2021, Négaoctet pour l'ADEME et l'ARCEP</t>
  </si>
  <si>
    <t>Data from: 
- French operators
- ARCEP
- ICT report: European Commission, ICT Impact study, Final report, prepared by VHK and Viegand Maagøe for the European Commission, July 2020
- IEA-4E, Intelligent Efficiency For Data Centres &amp; Wide Area Networks, Report Prepared for IEA-4E EDNA, May 2019
- Evaluation de l’impact environnemental du numérique en France et analyse prospective - Tâche 2 – Evaluation environnementale des services numériques en France – Rapport final –, 2021, Négaoctet pour l'ADEME et l'ARCEP</t>
  </si>
  <si>
    <t>IMPACTS-9912</t>
  </si>
  <si>
    <t>Impact de la transport d'1Go de donnée via réseau mobile</t>
  </si>
  <si>
    <t>Mobile network; at consumer; 2G, 3G, 4G, 5G average mix ; FR
Les données proviennent de l'installation des équipements et de la consommation d'énergie de 2020</t>
  </si>
  <si>
    <t>IMPACTS-9913</t>
  </si>
  <si>
    <t>Equipements datacenter</t>
  </si>
  <si>
    <t>Serveur</t>
  </si>
  <si>
    <t>Configuration : Server; use mix; mix of rack and blade, 1U, average configuration: 2,5 CPU, 36 cores, 22,5 RAM 43,3 GB each, 7,2 HDD 6,7 TB each, 11,8 SSD 0,71 TB each, 5 years lifespan; RAS
Les impacts tiennent compte de toutes les étapes du cycle de vie (Inventaire du berceau à la tombe).
La congifuration est basée sur une moyenne de plus de 40 configurations de serveurs (sources industrielles). Masse moyenne : 24,1 kg</t>
  </si>
  <si>
    <t>Source : moyenne de plus de 40 configurations de serveurs analysés par APL datacenter, issues de sources industrielles.</t>
  </si>
  <si>
    <t>IMPACTS-9914</t>
  </si>
  <si>
    <t>Machine virtuelle - Petite</t>
  </si>
  <si>
    <t>Configuration : Virtual machine; use mix; average configuration: 1 vCPU, 4 GB dedicated RAM, 5 years lifespan; RAS
Les impacts tiennent compte de toutes les étapes du cycle de vie (Inventaire du berceau à la tombe).
Technical configuration based on APL datacenter numbers</t>
  </si>
  <si>
    <t>Source : Based on APL datacenter numbers</t>
  </si>
  <si>
    <t>IMPACTS-9922</t>
  </si>
  <si>
    <t>Machine virtuelle - Moyenne</t>
  </si>
  <si>
    <t>Configuration : Virtual machine; use mix; average configuration: 8 vCPU, 32 GB dedicated RAM, 5 years lifespan; RAS
Les impacts tiennent compte de toutes les étapes du cycle de vie (Inventaire du berceau à la tombe).
Technical configuration based on APL datacenter numbers</t>
  </si>
  <si>
    <t>IMPACTS-9923</t>
  </si>
  <si>
    <t>Machine virtuelle - Grande</t>
  </si>
  <si>
    <t>Configuration : Virtual machine; use mix; average configuration: 48 vCPU, 192 GB dedicated RAM, 5 years lifespan; RAS
Les impacts tiennent compte de toutes les étapes du cycle de vie (Inventaire du berceau à la tombe).
Technical configuration based on APL datacenter numbers</t>
  </si>
  <si>
    <t>IMPACTS-9924</t>
  </si>
  <si>
    <t>Nom base français</t>
  </si>
  <si>
    <t>Nom base anglais</t>
  </si>
  <si>
    <t>Nom attribut français</t>
  </si>
  <si>
    <t>Nom attribut anglais</t>
  </si>
  <si>
    <t>Nom frontière français</t>
  </si>
  <si>
    <t>Tags espagnol</t>
  </si>
  <si>
    <t>Unité français</t>
  </si>
  <si>
    <t>Total poste non décomposé</t>
  </si>
  <si>
    <t>Appareil photo</t>
  </si>
  <si>
    <t>Camera</t>
  </si>
  <si>
    <t>Compact</t>
  </si>
  <si>
    <t>kgCO2e/unité</t>
  </si>
  <si>
    <t>Hybride</t>
  </si>
  <si>
    <t>Hybrid</t>
  </si>
  <si>
    <t>Reflex</t>
  </si>
  <si>
    <t>Storage bay</t>
  </si>
  <si>
    <t>kgCO2e/appareil</t>
  </si>
  <si>
    <t>Baladeurs numériques</t>
  </si>
  <si>
    <t>Digital music players</t>
  </si>
  <si>
    <t>non-tactiles</t>
  </si>
  <si>
    <t>non-touch</t>
  </si>
  <si>
    <t>tactiles</t>
  </si>
  <si>
    <t>tactile</t>
  </si>
  <si>
    <t>Barre de son</t>
  </si>
  <si>
    <t>Soundbar</t>
  </si>
  <si>
    <t>Cadran photo</t>
  </si>
  <si>
    <t>Photo dial</t>
  </si>
  <si>
    <t>numérique</t>
  </si>
  <si>
    <t>digital</t>
  </si>
  <si>
    <t>Circuits imprimés</t>
  </si>
  <si>
    <t>Printed circuit board</t>
  </si>
  <si>
    <t>alimentation electrique</t>
  </si>
  <si>
    <t>electric power supply</t>
  </si>
  <si>
    <t>carte mère TV basique</t>
  </si>
  <si>
    <t>simple TV motherboard</t>
  </si>
  <si>
    <t>contrôleurs LCD et cartes mères TV connectées</t>
  </si>
  <si>
    <t>LCD controllers and connected TV motherboard</t>
  </si>
  <si>
    <t>procédé porte à porte</t>
  </si>
  <si>
    <t>kgCO2e/m²</t>
  </si>
  <si>
    <t>Console vidéo</t>
  </si>
  <si>
    <t>Video console</t>
  </si>
  <si>
    <t>de salon</t>
  </si>
  <si>
    <t>of living room</t>
  </si>
  <si>
    <t>portable</t>
  </si>
  <si>
    <t>Décodeur</t>
  </si>
  <si>
    <t>Decoder</t>
  </si>
  <si>
    <t>DSL</t>
  </si>
  <si>
    <t>haut débit</t>
  </si>
  <si>
    <t>broadband</t>
  </si>
  <si>
    <t>Ecran</t>
  </si>
  <si>
    <t>Screen</t>
  </si>
  <si>
    <t>21,5 pouces</t>
  </si>
  <si>
    <t>21.5 inches</t>
  </si>
  <si>
    <t>23,8 pouces</t>
  </si>
  <si>
    <t>23.8 inches</t>
  </si>
  <si>
    <t>Ecran publicitaire</t>
  </si>
  <si>
    <t>Advertising screen</t>
  </si>
  <si>
    <t>2m² (sans casing)</t>
  </si>
  <si>
    <t>2m² (without casing)</t>
  </si>
  <si>
    <t>2m²</t>
  </si>
  <si>
    <t>Enceinte</t>
  </si>
  <si>
    <t>Speaker</t>
  </si>
  <si>
    <t>active Bluetooth</t>
  </si>
  <si>
    <t>Enceinte à commande vocale</t>
  </si>
  <si>
    <t>Voice activated speaker</t>
  </si>
  <si>
    <t>Home cinéma</t>
  </si>
  <si>
    <t>Home cinema</t>
  </si>
  <si>
    <t>jet d'encre</t>
  </si>
  <si>
    <t>inkjet</t>
  </si>
  <si>
    <t>laser</t>
  </si>
  <si>
    <t>multi-fonction</t>
  </si>
  <si>
    <t>multi-function</t>
  </si>
  <si>
    <t>Liseuse</t>
  </si>
  <si>
    <t>Reading light</t>
  </si>
  <si>
    <t>non-rétro-éclairée</t>
  </si>
  <si>
    <t>non-backlit</t>
  </si>
  <si>
    <t>rétro-éclairée</t>
  </si>
  <si>
    <t>backlit</t>
  </si>
  <si>
    <t>Modem</t>
  </si>
  <si>
    <t>fibre</t>
  </si>
  <si>
    <t>fiber</t>
  </si>
  <si>
    <t>Montant des achats</t>
  </si>
  <si>
    <t>Amount of purchases</t>
  </si>
  <si>
    <t>Connected watch</t>
  </si>
  <si>
    <t>kgCO2e/keuro</t>
  </si>
  <si>
    <t>Ordinateur</t>
  </si>
  <si>
    <t>Computer</t>
  </si>
  <si>
    <t>fixed</t>
  </si>
  <si>
    <t>Bureautique</t>
  </si>
  <si>
    <t>haute performance</t>
  </si>
  <si>
    <t>Photocopieurs</t>
  </si>
  <si>
    <t>Photocopiers</t>
  </si>
  <si>
    <t>Racks (baies ou cabinets)</t>
  </si>
  <si>
    <t>Informatic server</t>
  </si>
  <si>
    <t>classical</t>
  </si>
  <si>
    <t>de 5 pouces</t>
  </si>
  <si>
    <t>5 inches</t>
  </si>
  <si>
    <t>de moins de 4,5 pouces</t>
  </si>
  <si>
    <t>less than 4.5 inches</t>
  </si>
  <si>
    <t>de plus de 5,5 pouces</t>
  </si>
  <si>
    <t>more than 5.5 inches</t>
  </si>
  <si>
    <t>Stéréo</t>
  </si>
  <si>
    <t>Stereo</t>
  </si>
  <si>
    <t>Firewall router switch</t>
  </si>
  <si>
    <t>kgCO2e/kg</t>
  </si>
  <si>
    <t>9 à 11 pouces</t>
  </si>
  <si>
    <t>détachable</t>
  </si>
  <si>
    <t>detachable</t>
  </si>
  <si>
    <t>mini</t>
  </si>
  <si>
    <t>Télécommande</t>
  </si>
  <si>
    <t>Remote control</t>
  </si>
  <si>
    <t>télévision, universelle, sans piles, 80g</t>
  </si>
  <si>
    <t>TV, without battery, 80g</t>
  </si>
  <si>
    <t>Télévision</t>
  </si>
  <si>
    <t>Television</t>
  </si>
  <si>
    <t>30-40 pouces</t>
  </si>
  <si>
    <t>30-40 inches</t>
  </si>
  <si>
    <t>40-49 pouces</t>
  </si>
  <si>
    <t>40-49 inches</t>
  </si>
  <si>
    <t>49 pouces</t>
  </si>
  <si>
    <t>49 inches</t>
  </si>
  <si>
    <t>Vidéo-projecteur</t>
  </si>
  <si>
    <t>Video projector</t>
  </si>
  <si>
    <t>Services réseaux</t>
  </si>
  <si>
    <t>Réaliser une audioconférence d'une heure entre 2 emplacements équipés chacun d'une connexion mobile</t>
  </si>
  <si>
    <t>Impact moyen d'une grande machine virtuelle, incluant la fabrication, le transport et la fin de vie ramené à un an d'utilisation</t>
  </si>
  <si>
    <t>Impact moyen d'une machine virtuelle, incluant la fabrication, le transport et la fin de vie ramené à un an d'utilisation</t>
  </si>
  <si>
    <t>Impact moyen d'une petite machine virtuelle, incluant la fabrication, le transport et la fin de vie ramené à un an d'utilisation</t>
  </si>
  <si>
    <t>Impact moyen d'un serveur, incluant la fabrication, le transport et la fin de vie ramené à un an d'utilisation</t>
  </si>
  <si>
    <t>Impact  moyen d'un capteur d'industrie connecté sur un an, incluant la fabrication, le transport et la fin de vie ramené à un an d'utilisation</t>
  </si>
  <si>
    <t>Impact moyen d'un thermostat connecté sur un an, incluant la fabrication, le transport et la fin de vie ramené à un an d'utilisation</t>
  </si>
  <si>
    <t>Impact moyen d'une montre connectée, incluant la fabrication, le transport, l'utilisation et la fin de vie ramené à un an d'utilisation</t>
  </si>
  <si>
    <t>Impact  moyen d'une box sur un an, incluant la fabrication, le transport et la fin de vie ramené à un an d'utilisation</t>
  </si>
  <si>
    <t>/</t>
  </si>
  <si>
    <t>Impact moyen d'une clef USB, incluant la fabrication, le transport et la fin de vie ramené à un an d'utilisation</t>
  </si>
  <si>
    <t>Impact moyen d'un SSD externe, incluant la fabrication, le transport et la fin de vie ramené à un an d'utilisation</t>
  </si>
  <si>
    <t>Impact moyen d'un disque dur externe, incluant la fabrication, le transport et la fin de vie ramené à un an d'utilisation</t>
  </si>
  <si>
    <t>Impact  moyen d'un télévieur, incluant la fabrication, le transport et la fin de vie pour un usage professionnel ramené à un an d'utilisation</t>
  </si>
  <si>
    <t>Impact moyen d'un téléviseur, incluant la fabrication, le transport et la fin de vie pour un usage personnel ramené à un an d'utilisation</t>
  </si>
  <si>
    <t>Impact moyen d'un écran, incluant la fabrication, le transport et la fin de vie ramené à un an d'utilisation</t>
  </si>
  <si>
    <t>Impact moyen d'un ordinateur fixe, incluant la fabrication, le transport et la fin de vie pour un usage professionnel ramené à un an d'utilisation</t>
  </si>
  <si>
    <t>Impact moyen d'un ordinateur fixe, incluant la fabrication, le transport et la fin de vie pour un usage personnel ramené à un an d'utilisation</t>
  </si>
  <si>
    <t>Impact moyen d'un smartphone, incluant la fabrication, le transport et la fin de vier amené à un an d'utilisation</t>
  </si>
  <si>
    <t>Impact moyen d'une tablette, incluant la fabrication, le transport et la fin de vie ramené à un an d'utilisation</t>
  </si>
  <si>
    <t>Impact moyen d'un ordinateur portable, incluant la fabrication, le transport et la fin de vie pour un usage professionnel ramené à un an d'utilisation</t>
  </si>
  <si>
    <t>Impact moyen d'un ordinateur portable, incluant la fabrication, le transport et la fin de vie pour un usage personnel ramené à un an d'utilisation</t>
  </si>
  <si>
    <t>Durée de vie de l'équipement (en année)</t>
  </si>
  <si>
    <t>/* eslint-disable */</t>
  </si>
  <si>
    <t>// this file provides details information for some devices</t>
  </si>
  <si>
    <t>// - default power consumption</t>
  </si>
  <si>
    <t>// - typical lifetime (=duration)</t>
  </si>
  <si>
    <t>// - typical usage, possible values: 365=always ON, 24=ON 24h per working day (i.e., OFF during the WE and vacation), 9, 8, 7</t>
  </si>
  <si>
    <t>// - model variants providing specific CO2</t>
  </si>
  <si>
    <t>function hypot(vals) {</t>
  </si>
  <si>
    <t xml:space="preserve">  return Math.sqrt(vals.reduce((r,v)=&gt;r+v*v, 0));</t>
  </si>
  <si>
    <t>}</t>
  </si>
  <si>
    <t>// see Referenciel_Ecodiag.ods</t>
  </si>
  <si>
    <t>export const devices = {</t>
  </si>
  <si>
    <t xml:space="preserve">  desktop: {</t>
  </si>
  <si>
    <t xml:space="preserve">    label_fr:           "PC fixe sans écran",</t>
  </si>
  <si>
    <t xml:space="preserve">    label_en:           "Desktop",</t>
  </si>
  <si>
    <t xml:space="preserve">    regex:              /(pc.*fix|desktop|poste.*fix|ordinateur|computer|fixe|tour|tower|unite centrale)/i,</t>
  </si>
  <si>
    <t xml:space="preserve">    grey_CO2:           {mean:350,std:hypot([0.3,0.72])},</t>
  </si>
  <si>
    <t xml:space="preserve">    power_consumption:  0.2,  // kW     (seems to be reasonable regarding DELL's CO2 sheets)</t>
  </si>
  <si>
    <t xml:space="preserve">    duration:           4,    // years,</t>
  </si>
  <si>
    <t xml:space="preserve">    usage:              365,</t>
  </si>
  <si>
    <t xml:space="preserve">    yearly_consumption: 250, /* moyenne pondérée entre ecodiag avg PC et Workstation */</t>
  </si>
  <si>
    <t xml:space="preserve">    models: {</t>
  </si>
  <si>
    <t xml:space="preserve">      // basic:                {grey_CO2: {mean:250,std:hypot([0.3,0.12 /*semble faible*/])}, yearly_consumption: 189 /* ecodiag*/},</t>
  </si>
  <si>
    <t xml:space="preserve">      // basic_with_screen:    350,</t>
  </si>
  <si>
    <t xml:space="preserve">      </t>
  </si>
  <si>
    <t xml:space="preserve">      avg_WS:               {</t>
  </si>
  <si>
    <t xml:space="preserve">        label_fr: 'Station de travail (moy.)',</t>
  </si>
  <si>
    <t xml:space="preserve">        label_en: 'Workstation (average)',</t>
  </si>
  <si>
    <t xml:space="preserve">        regex:    /(workstation|station de travail)/i,</t>
  </si>
  <si>
    <t xml:space="preserve">        grey_CO2: {mean:600,std:hypot([0.3,0.27])} /* avg MacPro &amp; Dell Precision */, yearly_consumption: 770 /* ecodiag */, duration: 5},</t>
  </si>
  <si>
    <t xml:space="preserve">      // powerful:             {grey_CO2: 500, yearly_consumption: 770},</t>
  </si>
  <si>
    <t xml:space="preserve">      optiplex_micro:       {label: 'Optiplex Micro', regex: /optiplex.*micro/i,grey_CO2: {mean:174,std:hypot([0.3,0.07])}, yearly_consumption:  45 /* DELL */ },</t>
  </si>
  <si>
    <t xml:space="preserve">      optiplex_small:       {label: 'Optiplex Small', regex: /optiplex.*small/i,grey_CO2: {mean:240,std:hypot([0.3,0.07])}, yearly_consumption:  90 /* DELL */ },</t>
  </si>
  <si>
    <t xml:space="preserve">      optiplex_tower:       {label: 'Optiplex Tower', regex: /optiplex.*(tower|tour)/i,grey_CO2: {mean:260,std:hypot([0.3,0.12])}, yearly_consumption: 110 /* DELL */ },</t>
  </si>
  <si>
    <t xml:space="preserve">      precision_tower_3xxx: {label: 'Precision Tower 3xxx', regex: /pr.cision.*3\d{3}/i,grey_CO2: {mean:285,std:hypot([0.3,0.2])}, yearly_consumption: 110 /* DELL */ },</t>
  </si>
  <si>
    <t xml:space="preserve">      precision_tower_5xxx: {label: 'Precision Tower 5xxx', regex: /pr.cision.*5\d{3}/i,grey_CO2: {mean:440,std:hypot([0.3,0.04])}, yearly_consumption: 440 /* DELL */ },</t>
  </si>
  <si>
    <t xml:space="preserve">      precision_tower_7xxx: {label: 'Precision Tower 7xxx', regex: /pr.cision.*7\d{3}/i,grey_CO2: {mean:555,std:hypot([0.3,0.16])}, yearly_consumption: 625 /* DELL */ },</t>
  </si>
  <si>
    <t xml:space="preserve">      mac_mini:             {label: 'Mac mini', regex: /mac.*mini/i,grey_CO2: 270},</t>
  </si>
  <si>
    <t xml:space="preserve">      mac_pro:              {label: 'Mac pro', regex: /mac(?!.*book).*pro/i,grey_CO2: 900},</t>
  </si>
  <si>
    <t xml:space="preserve">      // mac_pro_all_options: 2300,</t>
  </si>
  <si>
    <t xml:space="preserve">      raspberry_py4:        {label: "Raspberry Pi 4", regex: /raspberry.*pi.*4/i, grey_CO2: {mean:15,std:0.3}, yearly_consumption: 10}, /* LCA - Loubet et al. 2023 */</t>
  </si>
  <si>
    <t xml:space="preserve">      // last entry to play the role of fallback</t>
  </si>
  <si>
    <t xml:space="preserve">      ecodiag_avg_PC:       {</t>
  </si>
  <si>
    <t xml:space="preserve">        label_fr: 'PC fixe (moy.)',</t>
  </si>
  <si>
    <t xml:space="preserve">        label_en: 'Tower (average)',</t>
  </si>
  <si>
    <t xml:space="preserve">        regex:    /(optiplex|imac|pr.cision t|elitedesk)/i,</t>
  </si>
  <si>
    <t xml:space="preserve">        grey_CO2: {mean:300,std:hypot([0.3,0.2])}, yearly_consumption: 189 /* ecodiag */, duration: 4},</t>
  </si>
  <si>
    <t xml:space="preserve">    }</t>
  </si>
  <si>
    <t xml:space="preserve">  },</t>
  </si>
  <si>
    <t xml:space="preserve">  allinone: {</t>
  </si>
  <si>
    <t xml:space="preserve">    label_fr:           "PC fixe tout-en-un",</t>
  </si>
  <si>
    <t xml:space="preserve">    label_en:           "All-in-One",</t>
  </si>
  <si>
    <t xml:space="preserve">    regex:              /(all.*in.*one|tout.*en.*un)/i,</t>
  </si>
  <si>
    <t xml:space="preserve">    grey_CO2:           {mean:352,std:hypot([0.3,0.51])},</t>
  </si>
  <si>
    <t xml:space="preserve">    power_consumption:  0.2,</t>
  </si>
  <si>
    <t xml:space="preserve">    duration:           4,</t>
  </si>
  <si>
    <t xml:space="preserve">    yearly_consumption: 78,</t>
  </si>
  <si>
    <t xml:space="preserve">      optiplex_allinone_3xxx: {label: 'Optiplex All-in-One 3xxx', regex: /optiplex.*((all.*in.*one|aio).*3\d{3}|3\d{3}.*(all.*in.*one|aio))/i, grey_CO2: {mean:241,std:hypot([0.3,0.19])}, yearly_consumption: 62 },</t>
  </si>
  <si>
    <t xml:space="preserve">      optiplex_allinone_5xxx: {label: 'Optiplex All-in-One 5xxx', regex: /optiplex.*((all.*in.*one|aio).*5\d{3}|5\d{3}.*(all.*in.*one|aio))/i, grey_CO2: {mean:318,std:hypot([0.3,0.22])}, yearly_consumption: 75 },</t>
  </si>
  <si>
    <t xml:space="preserve">      optiplex_allinone_7xxx: {label: 'Optiplex All-in-One 7xxx', regex: /optiplex.*((all.*in.*one|aio).*7\d{3}|7\d{3}.*(all.*in.*one|aio))/i, grey_CO2: {mean:382,std:hypot([0.3,0.32])}, yearly_consumption: 90 },</t>
  </si>
  <si>
    <t xml:space="preserve">      imac_21:              {label: 'iMac 21"', regex: /imac.*21/i,grey_CO2: 290},</t>
  </si>
  <si>
    <t xml:space="preserve">      imac_21_retina:       {label: 'iMac 21" retina', regex: /imac.*21/i,grey_CO2: 300},</t>
  </si>
  <si>
    <t xml:space="preserve">      imac_27_retina:       {label: 'iMac 27" retina', regex: /imac.*27/i,grey_CO2: 450},</t>
  </si>
  <si>
    <t xml:space="preserve">      imac_pro:             {label: 'iMac pro', regex: /imac.*pro/i,grey_CO2: 700},</t>
  </si>
  <si>
    <t xml:space="preserve">      mac_pro:              {label: 'Mac pro', regex: /mac(?!.*book).*pro/i,grey_CO2: 900}</t>
  </si>
  <si>
    <t xml:space="preserve">  // old value: 210</t>
  </si>
  <si>
    <t xml:space="preserve">  laptop:{</t>
  </si>
  <si>
    <t xml:space="preserve">    label_fr:           "PC portable",</t>
  </si>
  <si>
    <t xml:space="preserve">    label_en:           "Laptop",</t>
  </si>
  <si>
    <t xml:space="preserve">    regex:              /(laptop|portable|notebook|ordinateur)/i,</t>
  </si>
  <si>
    <t xml:space="preserve">    power_consumption:  0.025,  // kW</t>
  </si>
  <si>
    <t xml:space="preserve">    duration:           3,      // years</t>
  </si>
  <si>
    <t xml:space="preserve">    usage:              9,</t>
  </si>
  <si>
    <t xml:space="preserve">    grey_CO2:           {mean:260,std:hypot([0.2,0.56])},</t>
  </si>
  <si>
    <t xml:space="preserve">    yearly_consumption: 48,     // ecodiag, match 0.025 kW * 9h * 220j :)</t>
  </si>
  <si>
    <t xml:space="preserve">      avg_laptop_13: {</t>
  </si>
  <si>
    <t xml:space="preserve">        label_fr:           "Moyenne 13\"",</t>
  </si>
  <si>
    <t xml:space="preserve">        label_en:           "Average 13\"",</t>
  </si>
  <si>
    <t xml:space="preserve">        regex: /13(\.?\d*\"|.*pouce|.*inch)/i,</t>
  </si>
  <si>
    <t xml:space="preserve">        grey_CO2: {mean:250,std:hypot([0.2 /* arbitrary */, 0.44])}},</t>
  </si>
  <si>
    <t xml:space="preserve">      avg_laptop_15: {</t>
  </si>
  <si>
    <t xml:space="preserve">        label_fr:           "Moyenne 14-15\"",</t>
  </si>
  <si>
    <t xml:space="preserve">        label_en:           "Average 14-15\"",</t>
  </si>
  <si>
    <t xml:space="preserve">        regex: /15(\.?\d*\"|.*pouce|.*inch)/i,</t>
  </si>
  <si>
    <t xml:space="preserve">        grey_CO2: {mean:294,std:hypot([0.2 /* arbitrary */, 0.37])}},</t>
  </si>
  <si>
    <t xml:space="preserve">      avg_laptop_17: {</t>
  </si>
  <si>
    <t xml:space="preserve">        label_fr:           "Moyenne 17\"",</t>
  </si>
  <si>
    <t xml:space="preserve">        label_en:           "Average 17\"",</t>
  </si>
  <si>
    <t xml:space="preserve">        regex: /17(\.?\d*\"|.*pouce|.*inch)/i,</t>
  </si>
  <si>
    <t xml:space="preserve">        grey_CO2: {mean:365,std:hypot([0.2 /* arbitrary */, 0.18 /* ! low number of samples (3) */])}},</t>
  </si>
  <si>
    <t xml:space="preserve">      latitude_3xxx:     {</t>
  </si>
  <si>
    <t xml:space="preserve">        label: "Latitude 3xxx",</t>
  </si>
  <si>
    <t xml:space="preserve">        regex: /latitude.*3\d{3}/i,</t>
  </si>
  <si>
    <t xml:space="preserve">        grey_CO2: {mean:220,std:hypot([0.2 /* arbitrary */, 0.13])}},</t>
  </si>
  <si>
    <t xml:space="preserve">      latitude_5xxx:     {</t>
  </si>
  <si>
    <t xml:space="preserve">        label: "Latitude 5xxx",</t>
  </si>
  <si>
    <t xml:space="preserve">        regex: /latitude.*5\d{3}/i,</t>
  </si>
  <si>
    <t xml:space="preserve">        grey_CO2: {mean:300,std:hypot([0.2 /* arbitrary */, 0.21])}},</t>
  </si>
  <si>
    <t xml:space="preserve">      latitude_7xxx:     {</t>
  </si>
  <si>
    <t xml:space="preserve">        label: "Latitude 7xxx",</t>
  </si>
  <si>
    <t xml:space="preserve">        regex: /latitude.*7\d{3}/i,</t>
  </si>
  <si>
    <t xml:space="preserve">        grey_CO2: {mean:264,std:hypot([0.2 /* arbitrary */, 0.33])}},</t>
  </si>
  <si>
    <t xml:space="preserve">      // latitude_72xx:      355,</t>
  </si>
  <si>
    <t xml:space="preserve">      // latitude_73xx:      335,</t>
  </si>
  <si>
    <t xml:space="preserve">      // latitude_74xx:      415,</t>
  </si>
  <si>
    <t xml:space="preserve">      precision_3xxx:     {</t>
  </si>
  <si>
    <t xml:space="preserve">        label: "Precision 3xxx",</t>
  </si>
  <si>
    <t xml:space="preserve">        regex: /pr.cision(?!.*tower.*).*3\d{3}/i,</t>
  </si>
  <si>
    <t xml:space="preserve">        grey_CO2: {mean:266,std:hypot([0.2 /* arbitrary */, 0.06])}},</t>
  </si>
  <si>
    <t xml:space="preserve">      precision_5xxx:     {</t>
  </si>
  <si>
    <t xml:space="preserve">        label: "Precision 5xxx",</t>
  </si>
  <si>
    <t xml:space="preserve">        regex: /pr.cision(?!.*tower.*).*5\d{3}/i,</t>
  </si>
  <si>
    <t xml:space="preserve">        grey_CO2: {mean:280,std:hypot([0.2 /* arbitrary */, 0.03])}},</t>
  </si>
  <si>
    <t xml:space="preserve">      precision_7xxx:     {</t>
  </si>
  <si>
    <t xml:space="preserve">        label: "Precision 7xxx",</t>
  </si>
  <si>
    <t xml:space="preserve">        regex: /pr.cision(?!.*tower.*).*7\d{3}/i,</t>
  </si>
  <si>
    <t xml:space="preserve">        grey_CO2: {mean:304,std:hypot([0.2 /* arbitrary */, 0.09])}},</t>
  </si>
  <si>
    <t xml:space="preserve">        </t>
  </si>
  <si>
    <t xml:space="preserve">      macbook_air:        {</t>
  </si>
  <si>
    <t xml:space="preserve">        label: "MacBook air",</t>
  </si>
  <si>
    <t xml:space="preserve">        regex: /macbook.*air/i,</t>
  </si>
  <si>
    <t xml:space="preserve">        grey_CO2: {mean:250,std:hypot([0.2 /* arbitrary */, 0.47])}},</t>
  </si>
  <si>
    <t xml:space="preserve">      macbook_air_preretina:        {</t>
  </si>
  <si>
    <t xml:space="preserve">        label: "MacBook air pre-retina",</t>
  </si>
  <si>
    <t xml:space="preserve">        grey_CO2: {mean:310,std:hypot([0.2 /* arbitrary */, 0.08])}},</t>
  </si>
  <si>
    <t xml:space="preserve">      macbook_air_retina:        {</t>
  </si>
  <si>
    <t xml:space="preserve">        label: "MacBook air retina",</t>
  </si>
  <si>
    <t xml:space="preserve">        regex: /macbook.*air.*retina/i,</t>
  </si>
  <si>
    <t xml:space="preserve">        grey_CO2: {mean:176,std:hypot([0.2 /* arbitrary */, 0.11])}},</t>
  </si>
  <si>
    <t xml:space="preserve">      macbook_pro_13:     {</t>
  </si>
  <si>
    <t xml:space="preserve">        label: "MacBook pro 13\"",</t>
  </si>
  <si>
    <t xml:space="preserve">        regex: /macbook.*pro.*13/i,</t>
  </si>
  <si>
    <t xml:space="preserve">        grey_CO2: {mean:256,std:hypot([0.2 /* arbitrary */, 0.34])}},</t>
  </si>
  <si>
    <t xml:space="preserve">      macbook_pro_15:   {</t>
  </si>
  <si>
    <t xml:space="preserve">        label: "MacBook pro 15/16\"",</t>
  </si>
  <si>
    <t xml:space="preserve">        regex: /macbook.*pro.*(15|16)/i,</t>
  </si>
  <si>
    <t xml:space="preserve">        grey_CO2: {mean:330,std:hypot([0.2 /* arbitrary */, 0.18])}},</t>
  </si>
  <si>
    <t xml:space="preserve">      // macbook_pro_16:  {</t>
  </si>
  <si>
    <t xml:space="preserve">      //   label: "MacBook pro 16\"",</t>
  </si>
  <si>
    <t xml:space="preserve">      //   grey_CO2: {mean:330,std:hypot([0.2 /* arbitrary */, 0.18])}},</t>
  </si>
  <si>
    <t xml:space="preserve">      default: {</t>
  </si>
  <si>
    <t xml:space="preserve">        label_fr: "Défaut",</t>
  </si>
  <si>
    <t xml:space="preserve">        label_en: "Default",</t>
  </si>
  <si>
    <t xml:space="preserve">        regex:    /(latitude|(z.*|elite)book|mac\s?book|thinkpad)/i,</t>
  </si>
  <si>
    <t xml:space="preserve">        grey_CO2: {mean:260,std:hypot([0.2,0.56])}, yearly_consumption: 48, lifetime: 3},</t>
  </si>
  <si>
    <t xml:space="preserve">  // old value: 350</t>
  </si>
  <si>
    <t xml:space="preserve">  screen:{</t>
  </si>
  <si>
    <t xml:space="preserve">    label_fr:           "Écran",</t>
  </si>
  <si>
    <t xml:space="preserve">    label_en:           "Monitor",</t>
  </si>
  <si>
    <t xml:space="preserve">    regex: /(.cran|screen|monitor)/i,</t>
  </si>
  <si>
    <t xml:space="preserve">    grey_CO2:           430,    // based on the average of 9 DELL's 24" monitors (24" monitors are likely the most common)</t>
  </si>
  <si>
    <t xml:space="preserve">    power_consumption:  0.035,  // kW (measured on AOC Q3277PQU)</t>
  </si>
  <si>
    <t xml:space="preserve">    duration:           5,      // years, ecodiag: 3</t>
  </si>
  <si>
    <t xml:space="preserve">    yearly_consumption: 70,     // ecodiag, match 0.035 kW * 9h * 220j :)</t>
  </si>
  <si>
    <t xml:space="preserve">      screen_upto23 : {</t>
  </si>
  <si>
    <t xml:space="preserve">        label_fr: 'jusqu\'à 23"',</t>
  </si>
  <si>
    <t xml:space="preserve">        label_en: 'up to 23"',</t>
  </si>
  <si>
    <t xml:space="preserve">        regex: /(18|19|20|21|22|23)(\.?\d*\"|.*pouce|.*inch)/i,</t>
  </si>
  <si>
    <t xml:space="preserve">        grey_CO2: 350}, // average on DELL's data</t>
  </si>
  <si>
    <t xml:space="preserve">      screen_24to31 : {</t>
  </si>
  <si>
    <t xml:space="preserve">        label:    '24"-31"',</t>
  </si>
  <si>
    <t xml:space="preserve">        regex: /(24|25|26|27|28|29|30|31)(\.?\d*\"|.*pouce|.*inch)/i,</t>
  </si>
  <si>
    <t xml:space="preserve">        grey_CO2: 430}, // average on DELL's data</t>
  </si>
  <si>
    <t xml:space="preserve">      screen_32toinf: {</t>
  </si>
  <si>
    <t xml:space="preserve">        label_fr:'32" et plus',</t>
  </si>
  <si>
    <t xml:space="preserve">        label_en:'32" and larger',</t>
  </si>
  <si>
    <t xml:space="preserve">        regex: /(32|33|34|35|36)(\.?\d*\"|.*pouce|.*inch)/i,</t>
  </si>
  <si>
    <t xml:space="preserve">        grey_CO2: 590, yearly_consumption: 110}, // average on DELL's data</t>
  </si>
  <si>
    <t xml:space="preserve">  videoprojector: {</t>
  </si>
  <si>
    <t xml:space="preserve">    label_fr: 'Vidéo projecteur',</t>
  </si>
  <si>
    <t xml:space="preserve">    label_en: 'Video projector',</t>
  </si>
  <si>
    <t xml:space="preserve">    // https://www.bilans-ges.ademe.fr/fr/basecarbone/donnees-consulter/liste-element?recherche=vid%C3%A9o+projecteur</t>
  </si>
  <si>
    <t xml:space="preserve">    grey_CO2:           94,   // TODO : 75% d'incertitude !!</t>
  </si>
  <si>
    <t xml:space="preserve">    power_consumption:  0.3,  // source : recherche rapide de quelques modèles standards d'Epson</t>
  </si>
  <si>
    <t xml:space="preserve">    duration:           7,    // arbitraire</t>
  </si>
  <si>
    <t xml:space="preserve">    yearly_consumption: 120   /* = 2h * 200j * 0.3kW */, // ecodiag 1752 pour 500h/an =&gt; ça ne colle pas ! y'a un bug !</t>
  </si>
  <si>
    <t xml:space="preserve">    usage:              3,    // 3h par jour ouvré</t>
  </si>
  <si>
    <t xml:space="preserve">    </t>
  </si>
  <si>
    <t xml:space="preserve">    regex:              /(video.*projector|vid.o.*projecteur)/i,</t>
  </si>
  <si>
    <t xml:space="preserve">      //                                                                                                          kWh  =  kW  *h*days</t>
  </si>
  <si>
    <t xml:space="preserve">      projector_portable: {</t>
  </si>
  <si>
    <t xml:space="preserve">        label_fr: 'Transportable',</t>
  </si>
  <si>
    <t xml:space="preserve">        label_en: 'Portable',</t>
  </si>
  <si>
    <t xml:space="preserve">        regex: /(transportable|portable)/i,</t>
  </si>
  <si>
    <t xml:space="preserve">        grey_CO2:  94 /* ADEME */, duration:  7, power_consumption: 0.260, yearly_consumption: 104 /* 0.260*2*200 */},</t>
  </si>
  <si>
    <t xml:space="preserve">      projector_room:     {</t>
  </si>
  <si>
    <t xml:space="preserve">        label_fr: 'Pour salle',</t>
  </si>
  <si>
    <t xml:space="preserve">        label_en: 'For meeting/class room',</t>
  </si>
  <si>
    <t xml:space="preserve">        regex: /(salle|meeting|class.*room)/i,</t>
  </si>
  <si>
    <t xml:space="preserve">        grey_CO2: 150 /* heuristic conservative sur le poids */  , duration: 10, power_consumption: 0.310, yearly_consumption: 155 /* 0.310*2*250 */},</t>
  </si>
  <si>
    <t xml:space="preserve">      projector_large:    {</t>
  </si>
  <si>
    <t xml:space="preserve">        label_fr: 'Pour amphi',</t>
  </si>
  <si>
    <t xml:space="preserve">        label_en: 'For conference room',</t>
  </si>
  <si>
    <t xml:space="preserve">        regex: /(amphi|conference)/i,</t>
  </si>
  <si>
    <t xml:space="preserve">        grey_CO2: 200 /* heuristic conservative sur le poids */  , duration: 10, power_consumption: 0.700, yearly_consumption: 280 /* 0.700*2*200 */},</t>
  </si>
  <si>
    <t xml:space="preserve">  // TV: {</t>
  </si>
  <si>
    <t xml:space="preserve">  //   grey_CO2:             400,  // [340:500], http://bilans-ges.ademe.fr/fr/basecarbone/donnees-consulter/liste-element?recherche=t%C3%A9l%C3%A9vision</t>
  </si>
  <si>
    <t xml:space="preserve">  //   yearly_consumption:   110,  // 100W * 3h * 365days</t>
  </si>
  <si>
    <t xml:space="preserve">  //   power_consumption:    0.1,  // TODO</t>
  </si>
  <si>
    <t xml:space="preserve">  //   duration:             7,    // TODO</t>
  </si>
  <si>
    <t xml:space="preserve">  //   usage:                3,</t>
  </si>
  <si>
    <t xml:space="preserve">  // },</t>
  </si>
  <si>
    <t xml:space="preserve">  // old value: 80</t>
  </si>
  <si>
    <t xml:space="preserve">  pad: {</t>
  </si>
  <si>
    <t xml:space="preserve">    label_fr:           'Tablette',</t>
  </si>
  <si>
    <t xml:space="preserve">    label_en:           'Pad',</t>
  </si>
  <si>
    <t xml:space="preserve">    regex:              /(tablet|pad|pda)/i,</t>
  </si>
  <si>
    <t xml:space="preserve">    grey_CO2:           150,</t>
  </si>
  <si>
    <t xml:space="preserve">    power_consumption:  0, // TODO</t>
  </si>
  <si>
    <t xml:space="preserve">    duration:           2,  // ecodiag</t>
  </si>
  <si>
    <t xml:space="preserve">    yearly_consumption: 5,  // ecodiag</t>
  </si>
  <si>
    <t xml:space="preserve">  // old value: 63</t>
  </si>
  <si>
    <t xml:space="preserve">  // http://bilans-ges.ademe.fr/fr/basecarbone/donnees-consulter/liste-element?recherche=t%C3%A9l%C3%A9phone</t>
  </si>
  <si>
    <t xml:space="preserve">  // - [16:40] +/- 50%</t>
  </si>
  <si>
    <t xml:space="preserve">  smartphone: {</t>
  </si>
  <si>
    <t xml:space="preserve">    label:              'Smartphone',</t>
  </si>
  <si>
    <t xml:space="preserve">    regex:              /(smartphone|t.l.phone.*portable|mobile)/i,</t>
  </si>
  <si>
    <t xml:space="preserve">    grey_CO2:           63,</t>
  </si>
  <si>
    <t xml:space="preserve">    power_consumption:  0,    // TODO</t>
  </si>
  <si>
    <t xml:space="preserve">    duration:           1.5,  // TODO</t>
  </si>
  <si>
    <t xml:space="preserve">    yearly_consumption: 5,    // ecodiag</t>
  </si>
  <si>
    <t xml:space="preserve">  // console: {</t>
  </si>
  <si>
    <t xml:space="preserve">  //   power_consumption: 0, // TODO</t>
  </si>
  <si>
    <t xml:space="preserve">  //   duration:          5, // TODO</t>
  </si>
  <si>
    <t xml:space="preserve">  printer: {</t>
  </si>
  <si>
    <t xml:space="preserve">    label_fr: 'Imprimante',</t>
  </si>
  <si>
    <t xml:space="preserve">    label_en: 'Printer',</t>
  </si>
  <si>
    <t xml:space="preserve">    regex:    /(imprimante|printer)/i,</t>
  </si>
  <si>
    <t xml:space="preserve">    grey_CO2: 200 /* average laser */ + 300 /* toners */,        // TODO  [90:200] http://bilans-ges.ademe.fr/fr/basecarbone/donnees-consulter/liste-element?recherche=imprimante</t>
  </si>
  <si>
    <t xml:space="preserve">    power_consumption: 0, // TODO</t>
  </si>
  <si>
    <t xml:space="preserve">    duration:          3, // TODO</t>
  </si>
  <si>
    <t xml:space="preserve">    yearly_consumption: 71, /* ecodiag, match avg lexmark */</t>
  </si>
  <si>
    <t xml:space="preserve">      laser_lt_40kg:    {</t>
  </si>
  <si>
    <t xml:space="preserve">        label_fr: 'Laser à poser (&lt;40kg)',</t>
  </si>
  <si>
    <t xml:space="preserve">        label_en: 'Laser (&lt;40kg)',</t>
  </si>
  <si>
    <t xml:space="preserve">        grey_CO2:  130 /* avg lexmark */ + 300 /* toners CHECK */, yearly_consumption: 71 /* ecodiag, match avg lexmark */, duration: 5},</t>
  </si>
  <si>
    <t xml:space="preserve">      office_40_99kg:   {</t>
  </si>
  <si>
    <t xml:space="preserve">        label: 'Laser A3 (40-99kg)',</t>
  </si>
  <si>
    <t xml:space="preserve">        grey_CO2:  660 /* fabric+transport */ + 300 /* toners CHECK */, yearly_consumption: 150 /* lexmark */, duration: 5},</t>
  </si>
  <si>
    <t xml:space="preserve">      office_ge_100kg:  {</t>
  </si>
  <si>
    <t xml:space="preserve">        label: 'Laser A3 (&gt;100kg)',</t>
  </si>
  <si>
    <t xml:space="preserve">        grey_CO2: 1500 /* fabric+transport */ + 300 /* toners CHECK */, yearly_consumption: 200 /* TODO */, duration: 5},</t>
  </si>
  <si>
    <t xml:space="preserve">  ipphone: {</t>
  </si>
  <si>
    <t xml:space="preserve">    label_fr:           'Téléphone IP',</t>
  </si>
  <si>
    <t xml:space="preserve">    label_en:           'IP phone',</t>
  </si>
  <si>
    <t xml:space="preserve">    regex:              /(t.l.phone IP|IP.?phone)/i,</t>
  </si>
  <si>
    <t xml:space="preserve">    grey_CO2:           17, // ecodiag</t>
  </si>
  <si>
    <t xml:space="preserve">    power_consumption:  40/(24*365), // to match yearly_consumption</t>
  </si>
  <si>
    <t xml:space="preserve">    duration:           10, // arbitraire</t>
  </si>
  <si>
    <t xml:space="preserve">    yearly_consumption: 40, // ecodiag</t>
  </si>
  <si>
    <t xml:space="preserve">    usage:             365,</t>
  </si>
  <si>
    <t xml:space="preserve">  dockingstation: {</t>
  </si>
  <si>
    <t xml:space="preserve">    label_fr:           'Station d\'accueil',</t>
  </si>
  <si>
    <t xml:space="preserve">    label_en:           'Docking station',</t>
  </si>
  <si>
    <t xml:space="preserve">    regex:              /(docking.*station|station.*accueil)/i,</t>
  </si>
  <si>
    <t xml:space="preserve">    grey_CO2:           26,   // NumEU</t>
  </si>
  <si>
    <t xml:space="preserve">    power_consumption:   0,</t>
  </si>
  <si>
    <t xml:space="preserve">    duration:            5,   // NumEU</t>
  </si>
  <si>
    <t xml:space="preserve">    yearly_consumption:  1.3  // NumEU</t>
  </si>
  <si>
    <t xml:space="preserve">  keyboard: {</t>
  </si>
  <si>
    <t xml:space="preserve">    label_fr:           'Clavier',</t>
  </si>
  <si>
    <t xml:space="preserve">    label_en:           'Keyboard',</t>
  </si>
  <si>
    <t xml:space="preserve">    regex:              /(keyboard|clavier)/i,</t>
  </si>
  <si>
    <t xml:space="preserve">    grey_CO2:           24, // ecodiag =&gt; this seems way too high</t>
  </si>
  <si>
    <t xml:space="preserve">    duration:            4, // ecodiag 3</t>
  </si>
  <si>
    <t xml:space="preserve">    yearly_consumption:  0,</t>
  </si>
  <si>
    <t xml:space="preserve">  mouse: {</t>
  </si>
  <si>
    <t xml:space="preserve">    label_fr:           'Souris',</t>
  </si>
  <si>
    <t xml:space="preserve">    label_en:           'Mouse',</t>
  </si>
  <si>
    <t xml:space="preserve">    regex:              /(mouse|souris)/i,</t>
  </si>
  <si>
    <t xml:space="preserve">    grey_CO2:            5, // ecodiag</t>
  </si>
  <si>
    <t xml:space="preserve">  wifihub: {</t>
  </si>
  <si>
    <t xml:space="preserve">    label_fr:           'Borne wifi',</t>
  </si>
  <si>
    <t xml:space="preserve">    label_en:           'Wifi hub',</t>
  </si>
  <si>
    <t xml:space="preserve">    regex:              /wifi/i,</t>
  </si>
  <si>
    <t xml:space="preserve">    grey_CO2:           10, // ecodiag, https://www.ece.nus.edu.sg/stfpage/bsikdar/papers/tce_bs_12.pdf</t>
  </si>
  <si>
    <t xml:space="preserve">    power_consumption:   70/(24*365), // to match yearly_consumption</t>
  </si>
  <si>
    <t xml:space="preserve">    duration:            6,</t>
  </si>
  <si>
    <t xml:space="preserve">    yearly_consumption: 70, // ecodiag</t>
  </si>
  <si>
    <t xml:space="preserve">    usage:             365</t>
  </si>
  <si>
    <t xml:space="preserve">  server: {</t>
  </si>
  <si>
    <t xml:space="preserve">    label_fr:           'Serveur',</t>
  </si>
  <si>
    <t xml:space="preserve">    label_en:           'Server',</t>
  </si>
  <si>
    <t xml:space="preserve">    regex:              /(server|serveur)/i,</t>
  </si>
  <si>
    <t xml:space="preserve">    grey_CO2:           1300,   // ecodiag</t>
  </si>
  <si>
    <t xml:space="preserve">    power_consumption:  0,      // TODO</t>
  </si>
  <si>
    <t xml:space="preserve">    duration:           5,      // ecodiag</t>
  </si>
  <si>
    <t xml:space="preserve">    yearly_consumption: 850,    // ecodiag</t>
  </si>
  <si>
    <t xml:space="preserve">        label_fr: 'Défaut',</t>
  </si>
  <si>
    <t xml:space="preserve">        label_en: 'Default',</t>
  </si>
  <si>
    <t xml:space="preserve">        regex: /(poweredge)/i</t>
  </si>
  <si>
    <t xml:space="preserve">      },</t>
  </si>
  <si>
    <t xml:space="preserve">      computingserver: {</t>
  </si>
  <si>
    <t xml:space="preserve">        label_fr: 'Noeud de calcul',</t>
  </si>
  <si>
    <t xml:space="preserve">        label_en: 'Computing node',</t>
  </si>
  <si>
    <t xml:space="preserve">        regex:    /(calcul|comput.*node)/i,</t>
  </si>
  <si>
    <t xml:space="preserve">        grey_CO2: 1300 /* ecodiag */, yearly_consumption: 1600 /* ecodiag */, duration: 5 /* ecodiag */</t>
  </si>
  <si>
    <t xml:space="preserve">      storage: {</t>
  </si>
  <si>
    <t xml:space="preserve">        label_fr: 'Serveur de stockage',</t>
  </si>
  <si>
    <t xml:space="preserve">        label_en: 'Storage server',</t>
  </si>
  <si>
    <t xml:space="preserve">        regex:    /(storage|powerstore)/i,</t>
  </si>
  <si>
    <t xml:space="preserve">        grey_CO2: {mean:2500, std:hypot([0.2 /* arbitrary */, 0.3])}, /* from DELL PowerStore PCFs */</t>
  </si>
  <si>
    <t xml:space="preserve">        yearly_consumption: 600 /* average DELL's PowerStore */, duration: 5</t>
  </si>
  <si>
    <t xml:space="preserve">      }</t>
  </si>
  <si>
    <t xml:space="preserve">  harddrive: {</t>
  </si>
  <si>
    <t xml:space="preserve">    label_fr:           'Disque dur',</t>
  </si>
  <si>
    <t xml:space="preserve">    label_en:           'Harddrive',</t>
  </si>
  <si>
    <t xml:space="preserve">    regex:              /disque dur/i,</t>
  </si>
  <si>
    <t xml:space="preserve">    grey_CO2:           {mean:10,std:0.1},</t>
  </si>
  <si>
    <t xml:space="preserve">                        // based on DEEL/HP sheets for HDD</t>
  </si>
  <si>
    <t xml:space="preserve">                        // the footprint of SSD is much higher</t>
  </si>
  <si>
    <t xml:space="preserve">    duration:            4,</t>
  </si>
  <si>
    <t xml:space="preserve">  gpu: {</t>
  </si>
  <si>
    <t xml:space="preserve">    label_fr:           'GPU puissant',</t>
  </si>
  <si>
    <t xml:space="preserve">    label_en:           'Powefull GPU',</t>
  </si>
  <si>
    <t xml:space="preserve">    regex:              /(carte graphique|gpu)/i,</t>
  </si>
  <si>
    <t xml:space="preserve">    grey_CO2:           {mean:60,std:hypot([0.6,0.6])},</t>
  </si>
  <si>
    <t xml:space="preserve">                            // It highly depends on the GPU, but assuming only powerful GPU's are counted,</t>
  </si>
  <si>
    <t xml:space="preserve">                            // and provided that on average the footprint of a motherboard is about 113 kgCO2e</t>
  </si>
  <si>
    <t xml:space="preserve">                            // this choice seems reasonable.</t>
  </si>
  <si>
    <t xml:space="preserve">                            // Moreover, in NumEU study, a desktop game console is estimated at 170 kgCO2e,</t>
  </si>
  <si>
    <t xml:space="preserve">                            // so assigning 35% for the GPU seems to be reasonable too.</t>
  </si>
  <si>
    <t xml:space="preserve">                            // Uncertainties:</t>
  </si>
  <si>
    <t xml:space="preserve">                            //  - 60% for the LCA</t>
  </si>
  <si>
    <t xml:space="preserve">                            //  - 60% for the variation across GPUs</t>
  </si>
  <si>
    <t xml:space="preserve">        regex: /(carte graphique|graphic.*card|\Wgtx\W|\Wrtx\W|\Wquadro\W|\Wtitan\W|\Wgeforce\W|\Wgpu\W)/i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</si>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</sst>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9"/>
      <color theme="1"/>
      <name val="Helvetica Neue"/>
      <family val="2"/>
    </font>
    <font>
      <u/>
      <sz val="12"/>
      <color theme="10"/>
      <name val="Calibri"/>
      <family val="2"/>
      <scheme val="minor"/>
    </font>
    <font>
      <b/>
      <sz val="9.9"/>
      <color rgb="FF000000"/>
      <name val="Open Sans"/>
      <family val="2"/>
    </font>
    <font>
      <sz val="9.9"/>
      <color rgb="FF000000"/>
      <name val="Open Sans"/>
      <family val="2"/>
    </font>
    <font>
      <sz val="11"/>
      <color rgb="FFFF0000"/>
      <name val="Calibri"/>
      <family val="2"/>
      <scheme val="minor"/>
    </font>
    <font>
      <b/>
      <sz val="12"/>
      <color theme="1"/>
      <name val="Calibri"/>
      <family val="2"/>
      <scheme val="minor"/>
    </font>
    <font>
      <b/>
      <sz val="12"/>
      <color theme="1"/>
      <name val="Helvetica Neue"/>
      <family val="2"/>
    </font>
    <font>
      <b/>
      <sz val="9"/>
      <color theme="1"/>
      <name val="Helvetica Neue"/>
      <family val="2"/>
    </font>
    <font>
      <sz val="11"/>
      <color theme="1"/>
      <name val="Arial"/>
      <family val="2"/>
    </font>
    <font>
      <b/>
      <sz val="11"/>
      <color theme="1"/>
      <name val="Arial"/>
      <family val="2"/>
    </font>
    <font>
      <vertAlign val="subscript"/>
      <sz val="12.5"/>
      <color theme="1"/>
      <name val="Arial"/>
      <family val="2"/>
    </font>
    <font>
      <sz val="11"/>
      <color rgb="FF00B0F0"/>
      <name val="Calibri"/>
      <family val="2"/>
      <scheme val="minor"/>
    </font>
    <font>
      <sz val="11"/>
      <color theme="3" tint="-0.249977111117893"/>
      <name val="Calibri"/>
      <family val="2"/>
      <scheme val="minor"/>
    </font>
    <font>
      <sz val="11"/>
      <color theme="5" tint="-0.249977111117893"/>
      <name val="Calibri"/>
      <family val="2"/>
      <scheme val="minor"/>
    </font>
    <font>
      <sz val="11"/>
      <color theme="2" tint="-0.749992370372631"/>
      <name val="Calibri"/>
      <family val="2"/>
      <scheme val="minor"/>
    </font>
    <font>
      <u/>
      <sz val="11"/>
      <color theme="10"/>
      <name val="Calibri"/>
      <family val="2"/>
      <scheme val="minor"/>
    </font>
    <font>
      <sz val="11"/>
      <color theme="1"/>
      <name val="Calibri"/>
      <family val="2"/>
      <scheme val="minor"/>
    </font>
    <font>
      <b/>
      <sz val="36"/>
      <color rgb="FF000000"/>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
      <b/>
      <sz val="11"/>
      <name val="Calibri"/>
      <family val="2"/>
      <scheme val="minor"/>
    </font>
    <font>
      <b/>
      <sz val="11"/>
      <color rgb="FF000000"/>
      <name val="Calibri"/>
      <family val="2"/>
      <scheme val="minor"/>
    </font>
    <font>
      <b/>
      <sz val="20"/>
      <color rgb="FF000000"/>
      <name val="Calibri"/>
      <family val="2"/>
      <scheme val="minor"/>
    </font>
    <font>
      <sz val="11"/>
      <color rgb="FF333333"/>
      <name val="Calibri"/>
      <family val="2"/>
      <scheme val="minor"/>
    </font>
    <font>
      <sz val="11"/>
      <color theme="5"/>
      <name val="Calibri"/>
      <family val="2"/>
      <scheme val="minor"/>
    </font>
    <font>
      <sz val="11"/>
      <color rgb="FF000000"/>
      <name val="Calibri"/>
      <family val="2"/>
      <charset val="1"/>
    </font>
  </fonts>
  <fills count="1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C33"/>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59999389629810485"/>
        <bgColor indexed="64"/>
      </patternFill>
    </fill>
    <fill>
      <patternFill patternType="solid">
        <fgColor rgb="FFFEFEFE"/>
        <bgColor indexed="64"/>
      </patternFill>
    </fill>
  </fills>
  <borders count="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s>
  <cellStyleXfs count="7">
    <xf numFmtId="0" fontId="0" fillId="0" borderId="0"/>
    <xf numFmtId="0" fontId="1" fillId="0" borderId="0"/>
    <xf numFmtId="0" fontId="3" fillId="0" borderId="0" applyNumberFormat="0" applyFill="0" applyBorder="0" applyAlignment="0" applyProtection="0"/>
    <xf numFmtId="0" fontId="17" fillId="0" borderId="0" applyNumberFormat="0" applyFill="0" applyBorder="0" applyAlignment="0" applyProtection="0"/>
    <xf numFmtId="0" fontId="28" fillId="0" borderId="0"/>
    <xf numFmtId="0" fontId="18" fillId="0" borderId="0"/>
    <xf numFmtId="9" fontId="28" fillId="0" borderId="0" applyFont="0" applyFill="0" applyBorder="0" applyAlignment="0" applyProtection="0"/>
  </cellStyleXfs>
  <cellXfs count="144">
    <xf numFmtId="0" fontId="0" fillId="0" borderId="0" xfId="0"/>
    <xf numFmtId="0" fontId="0" fillId="0" borderId="1" xfId="0" applyBorder="1"/>
    <xf numFmtId="0" fontId="4" fillId="4" borderId="0" xfId="0" applyFont="1" applyFill="1" applyAlignment="1">
      <alignment horizontal="center" vertical="center" wrapText="1"/>
    </xf>
    <xf numFmtId="0" fontId="5" fillId="5" borderId="0" xfId="0" applyFont="1" applyFill="1" applyAlignment="1">
      <alignment vertical="center" wrapText="1"/>
    </xf>
    <xf numFmtId="0" fontId="5" fillId="3" borderId="0" xfId="0" applyFont="1" applyFill="1" applyAlignment="1">
      <alignment vertical="center" wrapText="1"/>
    </xf>
    <xf numFmtId="0" fontId="5" fillId="2" borderId="0" xfId="0" applyFont="1" applyFill="1" applyAlignment="1">
      <alignment vertical="center" wrapText="1"/>
    </xf>
    <xf numFmtId="0" fontId="7" fillId="0" borderId="2" xfId="0" applyFont="1" applyBorder="1" applyAlignment="1">
      <alignment horizontal="center" vertical="center"/>
    </xf>
    <xf numFmtId="0" fontId="8" fillId="0" borderId="2" xfId="0" applyFont="1" applyBorder="1" applyAlignment="1">
      <alignment horizontal="center" vertical="center" wrapText="1"/>
    </xf>
    <xf numFmtId="0" fontId="7" fillId="6" borderId="2" xfId="0" applyFont="1" applyFill="1" applyBorder="1" applyAlignment="1">
      <alignment vertical="center" wrapText="1"/>
    </xf>
    <xf numFmtId="0" fontId="2" fillId="6" borderId="2" xfId="0" applyFont="1" applyFill="1" applyBorder="1" applyAlignment="1">
      <alignment vertical="center" wrapText="1"/>
    </xf>
    <xf numFmtId="9" fontId="2" fillId="6" borderId="2" xfId="0" applyNumberFormat="1" applyFont="1" applyFill="1" applyBorder="1" applyAlignment="1">
      <alignment vertical="center" wrapText="1"/>
    </xf>
    <xf numFmtId="0" fontId="0" fillId="6" borderId="2" xfId="0" applyFill="1" applyBorder="1" applyAlignment="1">
      <alignment wrapText="1"/>
    </xf>
    <xf numFmtId="0" fontId="7" fillId="7" borderId="2" xfId="0" applyFont="1" applyFill="1" applyBorder="1" applyAlignment="1">
      <alignment vertical="center" wrapText="1"/>
    </xf>
    <xf numFmtId="0" fontId="2" fillId="7" borderId="2" xfId="0" applyFont="1" applyFill="1" applyBorder="1" applyAlignment="1">
      <alignment vertical="center" wrapText="1"/>
    </xf>
    <xf numFmtId="9" fontId="2" fillId="7" borderId="2" xfId="0" applyNumberFormat="1" applyFont="1" applyFill="1" applyBorder="1" applyAlignment="1">
      <alignment vertical="center" wrapText="1"/>
    </xf>
    <xf numFmtId="0" fontId="0" fillId="7" borderId="2" xfId="0" applyFill="1" applyBorder="1"/>
    <xf numFmtId="0" fontId="0" fillId="7" borderId="2" xfId="0" applyFill="1" applyBorder="1" applyAlignment="1">
      <alignment wrapText="1"/>
    </xf>
    <xf numFmtId="9" fontId="9" fillId="7" borderId="2" xfId="0" applyNumberFormat="1" applyFont="1" applyFill="1" applyBorder="1" applyAlignment="1">
      <alignment vertical="center" wrapText="1"/>
    </xf>
    <xf numFmtId="0" fontId="7" fillId="8" borderId="4" xfId="0" applyFont="1" applyFill="1" applyBorder="1" applyAlignment="1">
      <alignment horizontal="center" vertical="center" textRotation="90" wrapText="1"/>
    </xf>
    <xf numFmtId="0" fontId="7" fillId="8" borderId="2" xfId="0" applyFont="1" applyFill="1" applyBorder="1" applyAlignment="1">
      <alignment vertical="center" wrapText="1"/>
    </xf>
    <xf numFmtId="0" fontId="2" fillId="8" borderId="2" xfId="0" applyFont="1" applyFill="1" applyBorder="1" applyAlignment="1">
      <alignment vertical="center" wrapText="1"/>
    </xf>
    <xf numFmtId="9" fontId="2" fillId="8" borderId="2" xfId="0" applyNumberFormat="1" applyFont="1" applyFill="1" applyBorder="1" applyAlignment="1">
      <alignment vertical="center" wrapText="1"/>
    </xf>
    <xf numFmtId="0" fontId="0" fillId="8" borderId="2" xfId="0" applyFill="1" applyBorder="1"/>
    <xf numFmtId="0" fontId="0" fillId="8" borderId="2" xfId="0" applyFill="1" applyBorder="1" applyAlignment="1">
      <alignment wrapText="1"/>
    </xf>
    <xf numFmtId="0" fontId="7" fillId="9" borderId="2" xfId="0" applyFont="1" applyFill="1" applyBorder="1" applyAlignment="1">
      <alignment vertical="center" wrapText="1"/>
    </xf>
    <xf numFmtId="0" fontId="2" fillId="9" borderId="2" xfId="0" applyFont="1" applyFill="1" applyBorder="1" applyAlignment="1">
      <alignment vertical="center" wrapText="1"/>
    </xf>
    <xf numFmtId="9" fontId="2" fillId="9" borderId="2" xfId="0" applyNumberFormat="1" applyFont="1" applyFill="1" applyBorder="1" applyAlignment="1">
      <alignment vertical="center" wrapText="1"/>
    </xf>
    <xf numFmtId="0" fontId="0" fillId="9" borderId="2" xfId="0" applyFill="1" applyBorder="1" applyAlignment="1">
      <alignment wrapText="1"/>
    </xf>
    <xf numFmtId="0" fontId="0" fillId="9" borderId="2" xfId="0" applyFill="1" applyBorder="1"/>
    <xf numFmtId="0" fontId="9" fillId="9" borderId="2" xfId="0" applyFont="1" applyFill="1" applyBorder="1" applyAlignment="1">
      <alignment vertical="center" wrapText="1"/>
    </xf>
    <xf numFmtId="0" fontId="7" fillId="10" borderId="2" xfId="0" applyFont="1" applyFill="1" applyBorder="1" applyAlignment="1">
      <alignment vertical="center" wrapText="1"/>
    </xf>
    <xf numFmtId="0" fontId="2" fillId="10" borderId="2" xfId="0" applyFont="1" applyFill="1" applyBorder="1" applyAlignment="1">
      <alignment vertical="center" wrapText="1"/>
    </xf>
    <xf numFmtId="0" fontId="0" fillId="10" borderId="2" xfId="0" applyFill="1" applyBorder="1"/>
    <xf numFmtId="0" fontId="0" fillId="10" borderId="2" xfId="0" applyFill="1" applyBorder="1" applyAlignment="1">
      <alignment wrapText="1"/>
    </xf>
    <xf numFmtId="0" fontId="9" fillId="10" borderId="2" xfId="0" applyFont="1" applyFill="1" applyBorder="1" applyAlignment="1">
      <alignment vertical="center" wrapText="1"/>
    </xf>
    <xf numFmtId="9" fontId="2" fillId="10" borderId="2" xfId="0" applyNumberFormat="1" applyFont="1" applyFill="1" applyBorder="1" applyAlignment="1">
      <alignment vertical="center" wrapText="1"/>
    </xf>
    <xf numFmtId="0" fontId="2" fillId="10" borderId="2" xfId="0" applyFont="1" applyFill="1" applyBorder="1" applyAlignment="1">
      <alignment horizontal="left" vertical="center" wrapText="1"/>
    </xf>
    <xf numFmtId="0" fontId="3" fillId="10" borderId="2" xfId="2" applyFill="1" applyBorder="1" applyAlignment="1">
      <alignment horizontal="left" vertical="center" wrapText="1"/>
    </xf>
    <xf numFmtId="0" fontId="7" fillId="11" borderId="2" xfId="0" applyFont="1" applyFill="1" applyBorder="1" applyAlignment="1">
      <alignment vertical="center" wrapText="1"/>
    </xf>
    <xf numFmtId="0" fontId="2" fillId="11" borderId="2" xfId="0" applyFont="1" applyFill="1" applyBorder="1" applyAlignment="1">
      <alignment vertical="center" wrapText="1"/>
    </xf>
    <xf numFmtId="0" fontId="0" fillId="11" borderId="2" xfId="0" applyFill="1" applyBorder="1"/>
    <xf numFmtId="0" fontId="0" fillId="11" borderId="2" xfId="0" applyFill="1" applyBorder="1" applyAlignment="1">
      <alignment wrapText="1"/>
    </xf>
    <xf numFmtId="0" fontId="9" fillId="11" borderId="2" xfId="0" applyFont="1" applyFill="1" applyBorder="1" applyAlignment="1">
      <alignment wrapText="1"/>
    </xf>
    <xf numFmtId="0" fontId="7" fillId="11" borderId="4" xfId="0" applyFont="1" applyFill="1" applyBorder="1" applyAlignment="1">
      <alignment vertical="center" wrapText="1"/>
    </xf>
    <xf numFmtId="0" fontId="0" fillId="0" borderId="0" xfId="0" applyAlignment="1">
      <alignment wrapText="1"/>
    </xf>
    <xf numFmtId="0" fontId="0" fillId="0" borderId="0" xfId="0" applyAlignment="1">
      <alignment horizontal="right"/>
    </xf>
    <xf numFmtId="0" fontId="0" fillId="2" borderId="0" xfId="0" applyFill="1"/>
    <xf numFmtId="0" fontId="0" fillId="2" borderId="0" xfId="0" applyFill="1" applyAlignment="1">
      <alignment horizontal="right"/>
    </xf>
    <xf numFmtId="49" fontId="0" fillId="2" borderId="0" xfId="0" applyNumberFormat="1" applyFill="1"/>
    <xf numFmtId="0" fontId="0" fillId="2" borderId="0" xfId="0" applyFill="1" applyAlignment="1">
      <alignment vertical="center"/>
    </xf>
    <xf numFmtId="0" fontId="6" fillId="2" borderId="0" xfId="0" applyFont="1" applyFill="1"/>
    <xf numFmtId="0" fontId="13" fillId="2" borderId="0" xfId="0" applyFont="1" applyFill="1"/>
    <xf numFmtId="0" fontId="14" fillId="2" borderId="0" xfId="0" applyFont="1" applyFill="1"/>
    <xf numFmtId="0" fontId="15" fillId="2" borderId="0" xfId="0" applyFont="1" applyFill="1"/>
    <xf numFmtId="0" fontId="16" fillId="2" borderId="0" xfId="0" applyFont="1" applyFill="1"/>
    <xf numFmtId="0" fontId="11" fillId="2" borderId="0" xfId="0" applyFont="1" applyFill="1"/>
    <xf numFmtId="0" fontId="10" fillId="2" borderId="0" xfId="0" applyFont="1" applyFill="1" applyAlignment="1">
      <alignment horizontal="left" vertical="center" indent="15"/>
    </xf>
    <xf numFmtId="0" fontId="0" fillId="2" borderId="0" xfId="0" applyFill="1" applyAlignment="1">
      <alignment horizontal="left" indent="41"/>
    </xf>
    <xf numFmtId="0" fontId="0" fillId="2" borderId="0" xfId="0" applyFill="1" applyAlignment="1">
      <alignment horizontal="left" indent="42"/>
    </xf>
    <xf numFmtId="0" fontId="0" fillId="2" borderId="0" xfId="0" applyFill="1" applyAlignment="1">
      <alignment horizontal="left" indent="45"/>
    </xf>
    <xf numFmtId="0" fontId="0" fillId="2" borderId="0" xfId="0" applyFill="1" applyAlignment="1">
      <alignment horizontal="left" indent="47"/>
    </xf>
    <xf numFmtId="0" fontId="17" fillId="0" borderId="0" xfId="3"/>
    <xf numFmtId="0" fontId="0" fillId="12" borderId="0" xfId="0" applyFill="1"/>
    <xf numFmtId="0" fontId="0" fillId="12" borderId="0" xfId="0" applyFill="1" applyAlignment="1">
      <alignment horizontal="left"/>
    </xf>
    <xf numFmtId="0" fontId="0" fillId="12" borderId="0" xfId="0" quotePrefix="1" applyFill="1"/>
    <xf numFmtId="0" fontId="17" fillId="0" borderId="0" xfId="3" applyAlignment="1">
      <alignment vertical="center"/>
    </xf>
    <xf numFmtId="17" fontId="0" fillId="0" borderId="0" xfId="0" applyNumberFormat="1"/>
    <xf numFmtId="14" fontId="0" fillId="0" borderId="0" xfId="0" applyNumberFormat="1"/>
    <xf numFmtId="11" fontId="0" fillId="0" borderId="0" xfId="0" applyNumberFormat="1"/>
    <xf numFmtId="0" fontId="20" fillId="0" borderId="0" xfId="4" applyFont="1" applyAlignment="1">
      <alignment vertical="center" wrapText="1"/>
    </xf>
    <xf numFmtId="0" fontId="21" fillId="0" borderId="0" xfId="4" applyFont="1" applyAlignment="1">
      <alignment horizontal="center" vertical="center" wrapText="1"/>
    </xf>
    <xf numFmtId="0" fontId="20" fillId="0" borderId="0" xfId="4" applyFont="1" applyAlignment="1">
      <alignment horizontal="center" vertical="center" wrapText="1"/>
    </xf>
    <xf numFmtId="0" fontId="20" fillId="0" borderId="0" xfId="4" applyFont="1" applyAlignment="1">
      <alignment vertical="top" wrapText="1"/>
    </xf>
    <xf numFmtId="11" fontId="20" fillId="0" borderId="2" xfId="4" applyNumberFormat="1" applyFont="1" applyBorder="1" applyAlignment="1">
      <alignment vertical="center" wrapText="1"/>
    </xf>
    <xf numFmtId="0" fontId="21" fillId="0" borderId="2" xfId="4" applyFont="1" applyBorder="1" applyAlignment="1">
      <alignment horizontal="center" vertical="center" wrapText="1"/>
    </xf>
    <xf numFmtId="1" fontId="20" fillId="0" borderId="2" xfId="4" applyNumberFormat="1" applyFont="1" applyBorder="1" applyAlignment="1">
      <alignment horizontal="center" vertical="center" wrapText="1"/>
    </xf>
    <xf numFmtId="11" fontId="20" fillId="0" borderId="2" xfId="4" applyNumberFormat="1" applyFont="1" applyBorder="1" applyAlignment="1">
      <alignment horizontal="center" vertical="center" wrapText="1"/>
    </xf>
    <xf numFmtId="14" fontId="21" fillId="0" borderId="2" xfId="4" applyNumberFormat="1" applyFont="1" applyBorder="1" applyAlignment="1">
      <alignment horizontal="center" vertical="center" wrapText="1"/>
    </xf>
    <xf numFmtId="0" fontId="18" fillId="0" borderId="2" xfId="5" applyBorder="1" applyAlignment="1">
      <alignment horizontal="center" vertical="center" wrapText="1"/>
    </xf>
    <xf numFmtId="0" fontId="21" fillId="0" borderId="2" xfId="4" applyFont="1" applyBorder="1" applyAlignment="1">
      <alignment horizontal="left" vertical="center" wrapText="1"/>
    </xf>
    <xf numFmtId="0" fontId="20" fillId="0" borderId="2" xfId="4" applyFont="1" applyBorder="1" applyAlignment="1">
      <alignment horizontal="center" vertical="center" wrapText="1"/>
    </xf>
    <xf numFmtId="0" fontId="20" fillId="0" borderId="2" xfId="4" applyFont="1" applyBorder="1" applyAlignment="1">
      <alignment horizontal="left" vertical="center" wrapText="1"/>
    </xf>
    <xf numFmtId="1" fontId="20" fillId="0" borderId="2" xfId="4" applyNumberFormat="1" applyFont="1" applyBorder="1" applyAlignment="1">
      <alignment horizontal="left" vertical="center" wrapText="1"/>
    </xf>
    <xf numFmtId="0" fontId="21" fillId="0" borderId="2" xfId="4" applyFont="1" applyBorder="1" applyAlignment="1">
      <alignment vertical="center" wrapText="1"/>
    </xf>
    <xf numFmtId="0" fontId="20" fillId="0" borderId="2" xfId="4" applyFont="1" applyBorder="1" applyAlignment="1">
      <alignment vertical="center" wrapText="1"/>
    </xf>
    <xf numFmtId="0" fontId="20" fillId="0" borderId="2" xfId="4" applyFont="1" applyBorder="1" applyAlignment="1">
      <alignment horizontal="left" vertical="top" wrapText="1"/>
    </xf>
    <xf numFmtId="0" fontId="20" fillId="16" borderId="0" xfId="4" applyFont="1" applyFill="1" applyAlignment="1">
      <alignment vertical="center" wrapText="1"/>
    </xf>
    <xf numFmtId="9" fontId="20" fillId="0" borderId="0" xfId="6" applyFont="1" applyAlignment="1">
      <alignment vertical="center" wrapText="1"/>
    </xf>
    <xf numFmtId="11" fontId="20" fillId="0" borderId="0" xfId="4" applyNumberFormat="1" applyFont="1" applyAlignment="1">
      <alignment vertical="center" wrapText="1"/>
    </xf>
    <xf numFmtId="11" fontId="21" fillId="0" borderId="0" xfId="4" applyNumberFormat="1" applyFont="1" applyAlignment="1">
      <alignment vertical="center" wrapText="1"/>
    </xf>
    <xf numFmtId="11" fontId="26" fillId="0" borderId="2" xfId="4" applyNumberFormat="1" applyFont="1" applyBorder="1" applyAlignment="1">
      <alignment horizontal="center" vertical="center" wrapText="1"/>
    </xf>
    <xf numFmtId="11" fontId="20" fillId="18" borderId="2" xfId="4" applyNumberFormat="1" applyFont="1" applyFill="1" applyBorder="1" applyAlignment="1">
      <alignment horizontal="center" vertical="center" wrapText="1"/>
    </xf>
    <xf numFmtId="14" fontId="20" fillId="0" borderId="2" xfId="4" applyNumberFormat="1" applyFont="1" applyBorder="1" applyAlignment="1">
      <alignment horizontal="left" vertical="center" wrapText="1"/>
    </xf>
    <xf numFmtId="14" fontId="20" fillId="0" borderId="2" xfId="4" applyNumberFormat="1" applyFont="1" applyBorder="1" applyAlignment="1">
      <alignment horizontal="center" vertical="center" wrapText="1"/>
    </xf>
    <xf numFmtId="0" fontId="21" fillId="0" borderId="2" xfId="4" applyFont="1" applyBorder="1" applyAlignment="1">
      <alignment horizontal="left" vertical="top" wrapText="1"/>
    </xf>
    <xf numFmtId="14" fontId="20" fillId="0" borderId="0" xfId="4" applyNumberFormat="1" applyFont="1" applyAlignment="1">
      <alignment horizontal="center" vertical="center" wrapText="1"/>
    </xf>
    <xf numFmtId="1" fontId="20" fillId="0" borderId="0" xfId="4" applyNumberFormat="1" applyFont="1" applyAlignment="1">
      <alignment horizontal="left" vertical="center" wrapText="1"/>
    </xf>
    <xf numFmtId="0" fontId="21" fillId="0" borderId="0" xfId="4" applyFont="1" applyAlignment="1">
      <alignment horizontal="left" vertical="center" wrapText="1"/>
    </xf>
    <xf numFmtId="0" fontId="21" fillId="0" borderId="0" xfId="4" applyFont="1" applyAlignment="1">
      <alignment vertical="center" wrapText="1"/>
    </xf>
    <xf numFmtId="0" fontId="21" fillId="0" borderId="0" xfId="4" applyFont="1" applyAlignment="1">
      <alignment horizontal="left" vertical="top" wrapText="1"/>
    </xf>
    <xf numFmtId="11" fontId="21" fillId="18" borderId="2" xfId="4" applyNumberFormat="1" applyFont="1" applyFill="1" applyBorder="1" applyAlignment="1">
      <alignment horizontal="center" vertical="center" wrapText="1"/>
    </xf>
    <xf numFmtId="0" fontId="21" fillId="0" borderId="2" xfId="5" applyFont="1" applyBorder="1" applyAlignment="1">
      <alignment horizontal="center" vertical="center" wrapText="1"/>
    </xf>
    <xf numFmtId="9" fontId="21" fillId="0" borderId="0" xfId="4" applyNumberFormat="1" applyFont="1" applyAlignment="1">
      <alignment vertical="center" wrapText="1"/>
    </xf>
    <xf numFmtId="0" fontId="27" fillId="0" borderId="0" xfId="4" applyFont="1" applyAlignment="1">
      <alignment horizontal="left" vertical="top" wrapText="1"/>
    </xf>
    <xf numFmtId="11" fontId="26" fillId="0" borderId="0" xfId="4" applyNumberFormat="1" applyFont="1" applyAlignment="1">
      <alignment horizontal="center" vertical="center" wrapText="1"/>
    </xf>
    <xf numFmtId="11" fontId="20" fillId="18" borderId="0" xfId="4" applyNumberFormat="1" applyFont="1" applyFill="1" applyAlignment="1">
      <alignment horizontal="center" vertical="center" wrapText="1"/>
    </xf>
    <xf numFmtId="11" fontId="20" fillId="0" borderId="0" xfId="4" applyNumberFormat="1" applyFont="1" applyAlignment="1">
      <alignment horizontal="center" vertical="center" wrapText="1"/>
    </xf>
    <xf numFmtId="11" fontId="20" fillId="18" borderId="6" xfId="4" applyNumberFormat="1" applyFont="1" applyFill="1" applyBorder="1" applyAlignment="1">
      <alignment horizontal="center" vertical="center" wrapText="1"/>
    </xf>
    <xf numFmtId="0" fontId="24" fillId="0" borderId="0" xfId="4" applyFont="1" applyAlignment="1">
      <alignment vertical="center" wrapText="1"/>
    </xf>
    <xf numFmtId="0" fontId="24" fillId="17" borderId="0" xfId="4" applyFont="1" applyFill="1" applyAlignment="1">
      <alignment horizontal="center" vertical="center" wrapText="1"/>
    </xf>
    <xf numFmtId="0" fontId="25" fillId="12" borderId="2" xfId="4" applyFont="1" applyFill="1" applyBorder="1" applyAlignment="1">
      <alignment vertical="center" wrapText="1"/>
    </xf>
    <xf numFmtId="0" fontId="25" fillId="9" borderId="2" xfId="4" applyFont="1" applyFill="1" applyBorder="1" applyAlignment="1">
      <alignment vertical="center" wrapText="1"/>
    </xf>
    <xf numFmtId="0" fontId="25" fillId="16" borderId="2" xfId="4" applyFont="1" applyFill="1" applyBorder="1" applyAlignment="1">
      <alignment vertical="center" wrapText="1"/>
    </xf>
    <xf numFmtId="0" fontId="24" fillId="15" borderId="0" xfId="4" applyFont="1" applyFill="1" applyAlignment="1">
      <alignment horizontal="center" vertical="center" wrapText="1"/>
    </xf>
    <xf numFmtId="0" fontId="23" fillId="14" borderId="2" xfId="4" applyFont="1" applyFill="1" applyBorder="1" applyAlignment="1">
      <alignment horizontal="center" vertical="center" wrapText="1"/>
    </xf>
    <xf numFmtId="0" fontId="24" fillId="13" borderId="2" xfId="4" applyFont="1" applyFill="1" applyBorder="1" applyAlignment="1">
      <alignment horizontal="center" vertical="center" wrapText="1"/>
    </xf>
    <xf numFmtId="0" fontId="23" fillId="6" borderId="2" xfId="4" applyFont="1" applyFill="1" applyBorder="1" applyAlignment="1">
      <alignment vertical="center" wrapText="1"/>
    </xf>
    <xf numFmtId="0" fontId="23" fillId="6" borderId="2" xfId="4" applyFont="1" applyFill="1" applyBorder="1" applyAlignment="1">
      <alignment vertical="top" wrapText="1"/>
    </xf>
    <xf numFmtId="0" fontId="22" fillId="0" borderId="0" xfId="4" applyFont="1" applyAlignment="1">
      <alignment vertical="center" wrapText="1"/>
    </xf>
    <xf numFmtId="0" fontId="19" fillId="0" borderId="0" xfId="4" applyFont="1" applyAlignment="1">
      <alignment vertical="center" wrapText="1"/>
    </xf>
    <xf numFmtId="0" fontId="19" fillId="0" borderId="0" xfId="4" applyFont="1" applyAlignment="1">
      <alignment vertical="center"/>
    </xf>
    <xf numFmtId="0" fontId="19" fillId="0" borderId="0" xfId="4" applyFont="1" applyAlignment="1">
      <alignment vertical="top"/>
    </xf>
    <xf numFmtId="11" fontId="21" fillId="0" borderId="2" xfId="4" applyNumberFormat="1" applyFont="1" applyBorder="1" applyAlignment="1">
      <alignment vertical="center" wrapText="1"/>
    </xf>
    <xf numFmtId="0" fontId="21" fillId="0" borderId="2" xfId="4" applyFont="1" applyBorder="1" applyAlignment="1" applyProtection="1">
      <alignment horizontal="center" vertical="center" wrapText="1"/>
      <protection hidden="1"/>
    </xf>
    <xf numFmtId="0" fontId="7" fillId="9" borderId="2" xfId="0" applyFont="1" applyFill="1" applyBorder="1" applyAlignment="1">
      <alignment horizontal="center" vertical="center" wrapText="1"/>
    </xf>
    <xf numFmtId="0" fontId="7" fillId="10" borderId="3" xfId="0" applyFont="1" applyFill="1" applyBorder="1" applyAlignment="1">
      <alignment horizontal="center" vertical="center" textRotation="90" wrapText="1"/>
    </xf>
    <xf numFmtId="0" fontId="7" fillId="10" borderId="4" xfId="0" applyFont="1" applyFill="1" applyBorder="1" applyAlignment="1">
      <alignment horizontal="center" vertical="center" textRotation="90" wrapText="1"/>
    </xf>
    <xf numFmtId="0" fontId="7" fillId="10" borderId="5" xfId="0" applyFont="1" applyFill="1" applyBorder="1" applyAlignment="1">
      <alignment horizontal="center" vertical="center" textRotation="90" wrapText="1"/>
    </xf>
    <xf numFmtId="0" fontId="7" fillId="10" borderId="2" xfId="0" applyFont="1" applyFill="1" applyBorder="1" applyAlignment="1">
      <alignment vertical="center" wrapText="1"/>
    </xf>
    <xf numFmtId="0" fontId="7" fillId="11" borderId="2" xfId="0" applyFont="1" applyFill="1" applyBorder="1" applyAlignment="1">
      <alignment horizontal="center" vertical="center" textRotation="90" wrapText="1"/>
    </xf>
    <xf numFmtId="0" fontId="7" fillId="6" borderId="3" xfId="0" applyFont="1" applyFill="1" applyBorder="1" applyAlignment="1">
      <alignment horizontal="center" vertical="center" textRotation="90" wrapText="1"/>
    </xf>
    <xf numFmtId="0" fontId="7" fillId="6" borderId="4" xfId="0" applyFont="1" applyFill="1" applyBorder="1" applyAlignment="1">
      <alignment horizontal="center" vertical="center" textRotation="90" wrapText="1"/>
    </xf>
    <xf numFmtId="0" fontId="7" fillId="7" borderId="3" xfId="0" applyFont="1" applyFill="1" applyBorder="1" applyAlignment="1">
      <alignment horizontal="center" vertical="center" textRotation="90" wrapText="1"/>
    </xf>
    <xf numFmtId="0" fontId="7" fillId="7" borderId="4" xfId="0" applyFont="1" applyFill="1" applyBorder="1" applyAlignment="1">
      <alignment horizontal="center" vertical="center" textRotation="90" wrapText="1"/>
    </xf>
    <xf numFmtId="0" fontId="7" fillId="7" borderId="5" xfId="0" applyFont="1" applyFill="1" applyBorder="1" applyAlignment="1">
      <alignment horizontal="center" vertical="center" textRotation="90" wrapText="1"/>
    </xf>
    <xf numFmtId="0" fontId="7" fillId="8" borderId="3" xfId="0" applyFont="1" applyFill="1" applyBorder="1" applyAlignment="1">
      <alignment horizontal="center" vertical="center" textRotation="90" wrapText="1"/>
    </xf>
    <xf numFmtId="0" fontId="7" fillId="8" borderId="4" xfId="0" applyFont="1" applyFill="1" applyBorder="1" applyAlignment="1">
      <alignment horizontal="center" vertical="center" textRotation="90" wrapText="1"/>
    </xf>
    <xf numFmtId="0" fontId="7" fillId="8" borderId="5" xfId="0" applyFont="1" applyFill="1" applyBorder="1" applyAlignment="1">
      <alignment horizontal="center" vertical="center" textRotation="90" wrapText="1"/>
    </xf>
    <xf numFmtId="0" fontId="7" fillId="9" borderId="3" xfId="0" applyFont="1" applyFill="1" applyBorder="1" applyAlignment="1">
      <alignment horizontal="center" vertical="center" textRotation="90" wrapText="1"/>
    </xf>
    <xf numFmtId="0" fontId="7" fillId="9" borderId="4" xfId="0" applyFont="1" applyFill="1" applyBorder="1" applyAlignment="1">
      <alignment horizontal="center" vertical="center" textRotation="90" wrapText="1"/>
    </xf>
    <xf numFmtId="0" fontId="7" fillId="9" borderId="5" xfId="0" applyFont="1" applyFill="1" applyBorder="1" applyAlignment="1">
      <alignment horizontal="center" vertical="center" textRotation="90" wrapText="1"/>
    </xf>
    <xf numFmtId="0" fontId="21" fillId="0" borderId="2" xfId="4" applyFont="1" applyBorder="1" applyAlignment="1">
      <alignment horizontal="left" vertical="top" wrapText="1"/>
    </xf>
    <xf numFmtId="0" fontId="20" fillId="0" borderId="2" xfId="4" applyFont="1" applyBorder="1" applyAlignment="1">
      <alignment horizontal="left" vertical="top" wrapText="1"/>
    </xf>
    <xf numFmtId="0" fontId="25" fillId="16" borderId="0" xfId="4" applyFont="1" applyFill="1" applyAlignment="1">
      <alignment horizontal="left" vertical="center" wrapText="1"/>
    </xf>
  </cellXfs>
  <cellStyles count="7">
    <cellStyle name="Lien hypertexte" xfId="3" builtinId="8"/>
    <cellStyle name="Lien hypertexte 2" xfId="2" xr:uid="{CEC108C5-5B0D-4271-8D4B-7DBF4FB089E0}"/>
    <cellStyle name="Normal" xfId="0" builtinId="0"/>
    <cellStyle name="Normal 2" xfId="1" xr:uid="{D863C7DB-E862-4F43-950B-BA4DB4309010}"/>
    <cellStyle name="Normal 2 2" xfId="5" xr:uid="{502031AC-D975-482B-916B-D0EB0BE87015}"/>
    <cellStyle name="Normal 3" xfId="4" xr:uid="{A1B27F87-000F-4017-87C6-E3320B3FE941}"/>
    <cellStyle name="Pourcentage 2" xfId="6" xr:uid="{2FFAF8AD-647D-44BD-BBDC-BC399B792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1C2D4-C2CC-40C8-86F7-D1D4951921EA}" name="Tableau1" displayName="Tableau1" ref="A1:E9" totalsRowShown="0">
  <autoFilter ref="A1:E9" xr:uid="{3FD1C2D4-C2CC-40C8-86F7-D1D4951921EA}"/>
  <tableColumns count="5">
    <tableColumn id="1" xr3:uid="{45DF9AB5-83CD-468E-83C0-407928618B50}" name="Sources de données "/>
    <tableColumn id="4" xr3:uid="{813DA207-A4E4-4167-8CCD-A21D82F29532}" name="Date téléchargement "/>
    <tableColumn id="5" xr3:uid="{65A8B57D-82AF-4F1B-8942-A81C5F6C2CBB}" name="Version de l'outil WeNR "/>
    <tableColumn id="2" xr3:uid="{01A8AA83-937F-411A-A06A-536F5838444B}" name="Lien "/>
    <tableColumn id="3" xr3:uid="{C29728D2-74E2-4AF7-AC6E-EADAD0EF5D5C}" name="Traitement "/>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energyusecalculator.com/electricity_lcdleddisplay.htm" TargetMode="External"/><Relationship Id="rId7" Type="http://schemas.openxmlformats.org/officeDocument/2006/relationships/hyperlink" Target="https://bilans-ges.ademe.fr/" TargetMode="External"/><Relationship Id="rId2" Type="http://schemas.openxmlformats.org/officeDocument/2006/relationships/hyperlink" Target="http://www.diva-portal.org/smash/get/diva2:1241941/FULLTEXT01.pdf" TargetMode="External"/><Relationship Id="rId1" Type="http://schemas.openxmlformats.org/officeDocument/2006/relationships/hyperlink" Target="https://github.com/Boavizta/environmental-footprint-data" TargetMode="External"/><Relationship Id="rId6" Type="http://schemas.openxmlformats.org/officeDocument/2006/relationships/hyperlink" Target="https://ecoinfo.cnrs.fr/ecodiag-calcul/" TargetMode="External"/><Relationship Id="rId5" Type="http://schemas.openxmlformats.org/officeDocument/2006/relationships/hyperlink" Target="https://nuts.be-ma.fr/sources.php" TargetMode="External"/><Relationship Id="rId4" Type="http://schemas.openxmlformats.org/officeDocument/2006/relationships/hyperlink" Target="https://librairie.ademe.fr/changement-climatique-et-energie/3526-technologies-numeriques-information-et-communication-tnic-guide-sectoriel-2012.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diva-portal.org/smash/get/diva2:1241941/FULLTEXT01.pdf" TargetMode="External"/><Relationship Id="rId1" Type="http://schemas.openxmlformats.org/officeDocument/2006/relationships/hyperlink" Target="http://www.diva-portal.org/smash/get/diva2:1241941/FULLTEXT01.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isco.com/en/US/prod/collateral/routers/ps5763/prod_%20brochure0900aecd800f8118.pdf" TargetMode="External"/><Relationship Id="rId1" Type="http://schemas.openxmlformats.org/officeDocument/2006/relationships/hyperlink" Target="http://www.cisco.com/en/US/prod/collateral/routers/ps5763/prod_%20brochure0900aecd800f8118.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BE65-55AE-4AE3-8DE5-645CE2F89C19}">
  <dimension ref="A1:E9"/>
  <sheetViews>
    <sheetView workbookViewId="0">
      <selection activeCell="A20" sqref="A20"/>
    </sheetView>
  </sheetViews>
  <sheetFormatPr baseColWidth="10" defaultRowHeight="14.4"/>
  <cols>
    <col min="1" max="1" width="71.6640625" bestFit="1" customWidth="1"/>
    <col min="2" max="2" width="23.33203125" customWidth="1"/>
    <col min="3" max="3" width="43.88671875" bestFit="1" customWidth="1"/>
    <col min="4" max="4" width="130.33203125" bestFit="1" customWidth="1"/>
    <col min="5" max="5" width="58.6640625" bestFit="1" customWidth="1"/>
  </cols>
  <sheetData>
    <row r="1" spans="1:5">
      <c r="A1" t="s">
        <v>2042</v>
      </c>
      <c r="B1" t="s">
        <v>2044</v>
      </c>
      <c r="C1" t="s">
        <v>2045</v>
      </c>
      <c r="D1" t="s">
        <v>2041</v>
      </c>
      <c r="E1" t="s">
        <v>2043</v>
      </c>
    </row>
    <row r="2" spans="1:5">
      <c r="A2" t="s">
        <v>2054</v>
      </c>
      <c r="B2" s="66">
        <v>44805</v>
      </c>
      <c r="C2" t="s">
        <v>2061</v>
      </c>
      <c r="D2" s="61" t="s">
        <v>1563</v>
      </c>
      <c r="E2" t="s">
        <v>2048</v>
      </c>
    </row>
    <row r="3" spans="1:5" ht="28.8">
      <c r="A3" s="44" t="s">
        <v>2055</v>
      </c>
      <c r="B3" s="66">
        <v>44136</v>
      </c>
      <c r="C3" t="s">
        <v>2062</v>
      </c>
      <c r="D3" s="61" t="s">
        <v>2046</v>
      </c>
      <c r="E3" t="s">
        <v>2049</v>
      </c>
    </row>
    <row r="4" spans="1:5">
      <c r="A4" t="s">
        <v>2056</v>
      </c>
      <c r="B4" s="66">
        <v>44136</v>
      </c>
      <c r="C4" t="s">
        <v>2066</v>
      </c>
      <c r="D4" s="61" t="s">
        <v>6</v>
      </c>
      <c r="E4" t="s">
        <v>2048</v>
      </c>
    </row>
    <row r="5" spans="1:5">
      <c r="A5" t="s">
        <v>2057</v>
      </c>
      <c r="B5" s="66">
        <v>44166</v>
      </c>
      <c r="C5" t="s">
        <v>2065</v>
      </c>
      <c r="D5" s="65" t="s">
        <v>2047</v>
      </c>
      <c r="E5" t="s">
        <v>2048</v>
      </c>
    </row>
    <row r="6" spans="1:5">
      <c r="A6" t="s">
        <v>2058</v>
      </c>
      <c r="B6" s="66">
        <v>44805</v>
      </c>
      <c r="C6" t="s">
        <v>2053</v>
      </c>
      <c r="D6" s="61" t="s">
        <v>2050</v>
      </c>
      <c r="E6" t="s">
        <v>2048</v>
      </c>
    </row>
    <row r="7" spans="1:5">
      <c r="A7" t="s">
        <v>2059</v>
      </c>
      <c r="B7" s="66">
        <v>44166</v>
      </c>
      <c r="C7" t="s">
        <v>2064</v>
      </c>
      <c r="D7" s="61" t="s">
        <v>2051</v>
      </c>
      <c r="E7" t="s">
        <v>2049</v>
      </c>
    </row>
    <row r="8" spans="1:5">
      <c r="A8" t="s">
        <v>2060</v>
      </c>
      <c r="B8" s="66">
        <v>44166</v>
      </c>
      <c r="C8" t="s">
        <v>2063</v>
      </c>
      <c r="D8" s="61" t="s">
        <v>2052</v>
      </c>
      <c r="E8" t="s">
        <v>2049</v>
      </c>
    </row>
    <row r="9" spans="1:5">
      <c r="A9" t="s">
        <v>2068</v>
      </c>
      <c r="B9" s="66">
        <v>44197</v>
      </c>
      <c r="C9" t="s">
        <v>2069</v>
      </c>
      <c r="D9" s="61" t="s">
        <v>2067</v>
      </c>
      <c r="E9" t="s">
        <v>2048</v>
      </c>
    </row>
  </sheetData>
  <hyperlinks>
    <hyperlink ref="D2" r:id="rId1" xr:uid="{D20E5FBE-D04E-4D07-B8B6-B35AB3502EAA}"/>
    <hyperlink ref="D3" r:id="rId2" display="http://www.diva-portal.org/smash/get/diva2:1241941/FULLTEXT01.pdf" xr:uid="{EDC68DEE-D8C6-4D9F-83CC-CBD74EE14652}"/>
    <hyperlink ref="D4" r:id="rId3" xr:uid="{7B041D5C-78B5-492A-94E9-CFFAE6E3B60B}"/>
    <hyperlink ref="D5" r:id="rId4" display="https://librairie.ademe.fr/changement-climatique-et-energie/3526-technologies-numeriques-information-et-communication-tnic-guide-sectoriel-2012.html" xr:uid="{43EADEE2-0BE6-46BA-945D-4EE4D099C009}"/>
    <hyperlink ref="D6" r:id="rId5" display="https://nuts.be-ma.fr/sources.php" xr:uid="{C634E994-5AE0-4A99-B64D-250295196D1E}"/>
    <hyperlink ref="D7" r:id="rId6" display="https://ecoinfo.cnrs.fr/ecodiag-calcul/" xr:uid="{C2123DE7-C5A1-424B-B705-5770FAE4C561}"/>
    <hyperlink ref="D8" r:id="rId7" display="https://bilans-ges.ademe.fr/" xr:uid="{A23A3C6F-7D0D-4B89-B5C3-C6B8A8305EAE}"/>
  </hyperlinks>
  <pageMargins left="0.7" right="0.7" top="0.75" bottom="0.75" header="0.3" footer="0.3"/>
  <tableParts count="1">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4572-E17A-48A7-A779-929A1C79B526}">
  <dimension ref="A2:A425"/>
  <sheetViews>
    <sheetView workbookViewId="0">
      <selection activeCell="A9" sqref="A9"/>
    </sheetView>
  </sheetViews>
  <sheetFormatPr baseColWidth="10" defaultRowHeight="14.4"/>
  <cols>
    <col min="1" max="1" width="170.88671875" bestFit="1" customWidth="1"/>
  </cols>
  <sheetData>
    <row r="2" spans="1:1">
      <c r="A2" t="s">
        <v>5564</v>
      </c>
    </row>
    <row r="4" spans="1:1">
      <c r="A4" t="s">
        <v>5565</v>
      </c>
    </row>
    <row r="5" spans="1:1">
      <c r="A5" t="s">
        <v>5566</v>
      </c>
    </row>
    <row r="6" spans="1:1">
      <c r="A6" t="s">
        <v>5567</v>
      </c>
    </row>
    <row r="7" spans="1:1">
      <c r="A7" t="s">
        <v>5568</v>
      </c>
    </row>
    <row r="8" spans="1:1">
      <c r="A8" t="s">
        <v>5569</v>
      </c>
    </row>
    <row r="11" spans="1:1">
      <c r="A11" t="s">
        <v>5570</v>
      </c>
    </row>
    <row r="12" spans="1:1">
      <c r="A12" t="s">
        <v>5571</v>
      </c>
    </row>
    <row r="13" spans="1:1">
      <c r="A13" t="s">
        <v>5572</v>
      </c>
    </row>
    <row r="15" spans="1:1">
      <c r="A15" t="s">
        <v>5573</v>
      </c>
    </row>
    <row r="16" spans="1:1">
      <c r="A16" t="s">
        <v>5574</v>
      </c>
    </row>
    <row r="18" spans="1:1">
      <c r="A18" t="s">
        <v>5575</v>
      </c>
    </row>
    <row r="19" spans="1:1">
      <c r="A19" t="s">
        <v>5576</v>
      </c>
    </row>
    <row r="20" spans="1:1">
      <c r="A20" t="s">
        <v>5577</v>
      </c>
    </row>
    <row r="21" spans="1:1">
      <c r="A21" t="s">
        <v>5578</v>
      </c>
    </row>
    <row r="22" spans="1:1">
      <c r="A22" t="s">
        <v>5579</v>
      </c>
    </row>
    <row r="23" spans="1:1">
      <c r="A23" t="s">
        <v>5580</v>
      </c>
    </row>
    <row r="24" spans="1:1">
      <c r="A24" t="s">
        <v>5581</v>
      </c>
    </row>
    <row r="25" spans="1:1">
      <c r="A25" t="s">
        <v>5582</v>
      </c>
    </row>
    <row r="26" spans="1:1">
      <c r="A26" t="s">
        <v>5583</v>
      </c>
    </row>
    <row r="28" spans="1:1">
      <c r="A28" t="s">
        <v>5584</v>
      </c>
    </row>
    <row r="29" spans="1:1">
      <c r="A29" t="s">
        <v>5585</v>
      </c>
    </row>
    <row r="30" spans="1:1">
      <c r="A30" t="s">
        <v>5586</v>
      </c>
    </row>
    <row r="31" spans="1:1">
      <c r="A31" t="s">
        <v>5587</v>
      </c>
    </row>
    <row r="32" spans="1:1">
      <c r="A32" t="s">
        <v>5588</v>
      </c>
    </row>
    <row r="33" spans="1:1">
      <c r="A33" t="s">
        <v>5589</v>
      </c>
    </row>
    <row r="34" spans="1:1">
      <c r="A34" t="s">
        <v>5590</v>
      </c>
    </row>
    <row r="35" spans="1:1">
      <c r="A35" t="s">
        <v>5591</v>
      </c>
    </row>
    <row r="36" spans="1:1">
      <c r="A36" t="s">
        <v>5592</v>
      </c>
    </row>
    <row r="37" spans="1:1">
      <c r="A37" t="s">
        <v>5593</v>
      </c>
    </row>
    <row r="39" spans="1:1">
      <c r="A39" t="s">
        <v>5594</v>
      </c>
    </row>
    <row r="40" spans="1:1">
      <c r="A40" t="s">
        <v>5595</v>
      </c>
    </row>
    <row r="41" spans="1:1">
      <c r="A41" t="s">
        <v>5596</v>
      </c>
    </row>
    <row r="43" spans="1:1">
      <c r="A43" t="s">
        <v>5597</v>
      </c>
    </row>
    <row r="44" spans="1:1">
      <c r="A44" t="s">
        <v>5598</v>
      </c>
    </row>
    <row r="45" spans="1:1">
      <c r="A45" t="s">
        <v>5599</v>
      </c>
    </row>
    <row r="47" spans="1:1">
      <c r="A47" t="s">
        <v>5600</v>
      </c>
    </row>
    <row r="48" spans="1:1">
      <c r="A48" t="s">
        <v>5601</v>
      </c>
    </row>
    <row r="49" spans="1:1">
      <c r="A49" t="s">
        <v>5602</v>
      </c>
    </row>
    <row r="51" spans="1:1">
      <c r="A51" t="s">
        <v>5603</v>
      </c>
    </row>
    <row r="53" spans="1:1">
      <c r="A53" t="s">
        <v>5604</v>
      </c>
    </row>
    <row r="54" spans="1:1">
      <c r="A54" t="s">
        <v>5605</v>
      </c>
    </row>
    <row r="55" spans="1:1">
      <c r="A55" t="s">
        <v>5606</v>
      </c>
    </row>
    <row r="56" spans="1:1">
      <c r="A56" t="s">
        <v>5607</v>
      </c>
    </row>
    <row r="57" spans="1:1">
      <c r="A57" t="s">
        <v>5608</v>
      </c>
    </row>
    <row r="58" spans="1:1">
      <c r="A58" t="s">
        <v>5609</v>
      </c>
    </row>
    <row r="59" spans="1:1">
      <c r="A59" t="s">
        <v>5610</v>
      </c>
    </row>
    <row r="60" spans="1:1">
      <c r="A60" t="s">
        <v>5611</v>
      </c>
    </row>
    <row r="62" spans="1:1">
      <c r="A62" t="s">
        <v>5612</v>
      </c>
    </row>
    <row r="63" spans="1:1">
      <c r="A63" t="s">
        <v>5613</v>
      </c>
    </row>
    <row r="64" spans="1:1">
      <c r="A64" t="s">
        <v>5614</v>
      </c>
    </row>
    <row r="65" spans="1:1">
      <c r="A65" t="s">
        <v>5615</v>
      </c>
    </row>
    <row r="66" spans="1:1">
      <c r="A66" t="s">
        <v>5616</v>
      </c>
    </row>
    <row r="67" spans="1:1">
      <c r="A67" t="s">
        <v>5617</v>
      </c>
    </row>
    <row r="68" spans="1:1">
      <c r="A68" t="s">
        <v>5618</v>
      </c>
    </row>
    <row r="69" spans="1:1">
      <c r="A69" t="s">
        <v>5582</v>
      </c>
    </row>
    <row r="70" spans="1:1">
      <c r="A70" t="s">
        <v>5619</v>
      </c>
    </row>
    <row r="72" spans="1:1">
      <c r="A72" t="s">
        <v>5584</v>
      </c>
    </row>
    <row r="73" spans="1:1">
      <c r="A73" t="s">
        <v>5620</v>
      </c>
    </row>
    <row r="74" spans="1:1">
      <c r="A74" t="s">
        <v>5621</v>
      </c>
    </row>
    <row r="75" spans="1:1">
      <c r="A75" t="s">
        <v>5622</v>
      </c>
    </row>
    <row r="77" spans="1:1">
      <c r="A77" t="s">
        <v>5623</v>
      </c>
    </row>
    <row r="78" spans="1:1">
      <c r="A78" t="s">
        <v>5624</v>
      </c>
    </row>
    <row r="79" spans="1:1">
      <c r="A79" t="s">
        <v>5625</v>
      </c>
    </row>
    <row r="80" spans="1:1">
      <c r="A80" t="s">
        <v>5626</v>
      </c>
    </row>
    <row r="81" spans="1:1">
      <c r="A81" t="s">
        <v>5627</v>
      </c>
    </row>
    <row r="82" spans="1:1">
      <c r="A82" t="s">
        <v>5610</v>
      </c>
    </row>
    <row r="83" spans="1:1">
      <c r="A83" t="s">
        <v>5611</v>
      </c>
    </row>
    <row r="85" spans="1:1">
      <c r="A85" t="s">
        <v>5628</v>
      </c>
    </row>
    <row r="86" spans="1:1">
      <c r="A86" t="s">
        <v>5629</v>
      </c>
    </row>
    <row r="87" spans="1:1">
      <c r="A87" t="s">
        <v>5630</v>
      </c>
    </row>
    <row r="88" spans="1:1">
      <c r="A88" t="s">
        <v>5631</v>
      </c>
    </row>
    <row r="89" spans="1:1">
      <c r="A89" t="s">
        <v>5632</v>
      </c>
    </row>
    <row r="90" spans="1:1">
      <c r="A90" t="s">
        <v>5633</v>
      </c>
    </row>
    <row r="91" spans="1:1">
      <c r="A91" t="s">
        <v>5634</v>
      </c>
    </row>
    <row r="92" spans="1:1">
      <c r="A92" t="s">
        <v>5635</v>
      </c>
    </row>
    <row r="93" spans="1:1">
      <c r="A93" t="s">
        <v>5636</v>
      </c>
    </row>
    <row r="94" spans="1:1">
      <c r="A94" t="s">
        <v>5637</v>
      </c>
    </row>
    <row r="96" spans="1:1">
      <c r="A96" t="s">
        <v>5584</v>
      </c>
    </row>
    <row r="98" spans="1:1">
      <c r="A98" t="s">
        <v>5638</v>
      </c>
    </row>
    <row r="99" spans="1:1">
      <c r="A99" t="s">
        <v>5639</v>
      </c>
    </row>
    <row r="100" spans="1:1">
      <c r="A100" t="s">
        <v>5640</v>
      </c>
    </row>
    <row r="101" spans="1:1">
      <c r="A101" t="s">
        <v>5641</v>
      </c>
    </row>
    <row r="102" spans="1:1">
      <c r="A102" t="s">
        <v>5642</v>
      </c>
    </row>
    <row r="104" spans="1:1">
      <c r="A104" t="s">
        <v>5643</v>
      </c>
    </row>
    <row r="105" spans="1:1">
      <c r="A105" t="s">
        <v>5644</v>
      </c>
    </row>
    <row r="106" spans="1:1">
      <c r="A106" t="s">
        <v>5645</v>
      </c>
    </row>
    <row r="107" spans="1:1">
      <c r="A107" t="s">
        <v>5646</v>
      </c>
    </row>
    <row r="108" spans="1:1">
      <c r="A108" t="s">
        <v>5647</v>
      </c>
    </row>
    <row r="110" spans="1:1">
      <c r="A110" t="s">
        <v>5648</v>
      </c>
    </row>
    <row r="111" spans="1:1">
      <c r="A111" t="s">
        <v>5649</v>
      </c>
    </row>
    <row r="112" spans="1:1">
      <c r="A112" t="s">
        <v>5650</v>
      </c>
    </row>
    <row r="113" spans="1:1">
      <c r="A113" t="s">
        <v>5651</v>
      </c>
    </row>
    <row r="114" spans="1:1">
      <c r="A114" t="s">
        <v>5652</v>
      </c>
    </row>
    <row r="116" spans="1:1">
      <c r="A116" t="s">
        <v>5587</v>
      </c>
    </row>
    <row r="117" spans="1:1">
      <c r="A117" t="s">
        <v>5653</v>
      </c>
    </row>
    <row r="118" spans="1:1">
      <c r="A118" t="s">
        <v>5654</v>
      </c>
    </row>
    <row r="119" spans="1:1">
      <c r="A119" t="s">
        <v>5655</v>
      </c>
    </row>
    <row r="120" spans="1:1">
      <c r="A120" t="s">
        <v>5656</v>
      </c>
    </row>
    <row r="122" spans="1:1">
      <c r="A122" t="s">
        <v>5657</v>
      </c>
    </row>
    <row r="123" spans="1:1">
      <c r="A123" t="s">
        <v>5658</v>
      </c>
    </row>
    <row r="124" spans="1:1">
      <c r="A124" t="s">
        <v>5659</v>
      </c>
    </row>
    <row r="125" spans="1:1">
      <c r="A125" t="s">
        <v>5660</v>
      </c>
    </row>
    <row r="127" spans="1:1">
      <c r="A127" t="s">
        <v>5661</v>
      </c>
    </row>
    <row r="128" spans="1:1">
      <c r="A128" t="s">
        <v>5662</v>
      </c>
    </row>
    <row r="129" spans="1:1">
      <c r="A129" t="s">
        <v>5663</v>
      </c>
    </row>
    <row r="130" spans="1:1">
      <c r="A130" t="s">
        <v>5664</v>
      </c>
    </row>
    <row r="132" spans="1:1">
      <c r="A132" t="s">
        <v>5665</v>
      </c>
    </row>
    <row r="133" spans="1:1">
      <c r="A133" t="s">
        <v>5666</v>
      </c>
    </row>
    <row r="134" spans="1:1">
      <c r="A134" t="s">
        <v>5667</v>
      </c>
    </row>
    <row r="136" spans="1:1">
      <c r="A136" t="s">
        <v>5668</v>
      </c>
    </row>
    <row r="137" spans="1:1">
      <c r="A137" t="s">
        <v>5669</v>
      </c>
    </row>
    <row r="138" spans="1:1">
      <c r="A138" t="s">
        <v>5670</v>
      </c>
    </row>
    <row r="139" spans="1:1">
      <c r="A139" t="s">
        <v>5671</v>
      </c>
    </row>
    <row r="140" spans="1:1">
      <c r="A140" t="s">
        <v>5587</v>
      </c>
    </row>
    <row r="141" spans="1:1">
      <c r="A141" t="s">
        <v>5672</v>
      </c>
    </row>
    <row r="142" spans="1:1">
      <c r="A142" t="s">
        <v>5673</v>
      </c>
    </row>
    <row r="143" spans="1:1">
      <c r="A143" t="s">
        <v>5674</v>
      </c>
    </row>
    <row r="144" spans="1:1">
      <c r="A144" t="s">
        <v>5675</v>
      </c>
    </row>
    <row r="146" spans="1:1">
      <c r="A146" t="s">
        <v>5676</v>
      </c>
    </row>
    <row r="147" spans="1:1">
      <c r="A147" t="s">
        <v>5677</v>
      </c>
    </row>
    <row r="148" spans="1:1">
      <c r="A148" t="s">
        <v>5678</v>
      </c>
    </row>
    <row r="149" spans="1:1">
      <c r="A149" t="s">
        <v>5679</v>
      </c>
    </row>
    <row r="150" spans="1:1">
      <c r="A150" t="s">
        <v>5680</v>
      </c>
    </row>
    <row r="152" spans="1:1">
      <c r="A152" t="s">
        <v>5681</v>
      </c>
    </row>
    <row r="153" spans="1:1">
      <c r="A153" t="s">
        <v>5682</v>
      </c>
    </row>
    <row r="154" spans="1:1">
      <c r="A154" t="s">
        <v>5683</v>
      </c>
    </row>
    <row r="155" spans="1:1">
      <c r="A155" t="s">
        <v>5684</v>
      </c>
    </row>
    <row r="156" spans="1:1">
      <c r="A156" t="s">
        <v>5685</v>
      </c>
    </row>
    <row r="157" spans="1:1">
      <c r="A157" t="s">
        <v>5686</v>
      </c>
    </row>
    <row r="158" spans="1:1">
      <c r="A158" t="s">
        <v>5683</v>
      </c>
    </row>
    <row r="159" spans="1:1">
      <c r="A159" t="s">
        <v>5687</v>
      </c>
    </row>
    <row r="160" spans="1:1">
      <c r="A160" t="s">
        <v>5688</v>
      </c>
    </row>
    <row r="161" spans="1:1">
      <c r="A161" t="s">
        <v>5689</v>
      </c>
    </row>
    <row r="162" spans="1:1">
      <c r="A162" t="s">
        <v>5690</v>
      </c>
    </row>
    <row r="163" spans="1:1">
      <c r="A163" t="s">
        <v>5691</v>
      </c>
    </row>
    <row r="164" spans="1:1">
      <c r="A164" t="s">
        <v>5587</v>
      </c>
    </row>
    <row r="165" spans="1:1">
      <c r="A165" t="s">
        <v>5692</v>
      </c>
    </row>
    <row r="166" spans="1:1">
      <c r="A166" t="s">
        <v>5693</v>
      </c>
    </row>
    <row r="167" spans="1:1">
      <c r="A167" t="s">
        <v>5694</v>
      </c>
    </row>
    <row r="168" spans="1:1">
      <c r="A168" t="s">
        <v>5695</v>
      </c>
    </row>
    <row r="169" spans="1:1">
      <c r="A169" t="s">
        <v>5587</v>
      </c>
    </row>
    <row r="170" spans="1:1">
      <c r="A170" t="s">
        <v>5696</v>
      </c>
    </row>
    <row r="171" spans="1:1">
      <c r="A171" t="s">
        <v>5697</v>
      </c>
    </row>
    <row r="172" spans="1:1">
      <c r="A172" t="s">
        <v>5698</v>
      </c>
    </row>
    <row r="173" spans="1:1">
      <c r="A173" t="s">
        <v>5699</v>
      </c>
    </row>
    <row r="174" spans="1:1">
      <c r="A174" t="s">
        <v>5587</v>
      </c>
    </row>
    <row r="175" spans="1:1">
      <c r="A175" t="s">
        <v>5700</v>
      </c>
    </row>
    <row r="176" spans="1:1">
      <c r="A176" t="s">
        <v>5701</v>
      </c>
    </row>
    <row r="177" spans="1:1">
      <c r="A177" t="s">
        <v>5702</v>
      </c>
    </row>
    <row r="179" spans="1:1">
      <c r="A179" t="s">
        <v>5604</v>
      </c>
    </row>
    <row r="180" spans="1:1">
      <c r="A180" t="s">
        <v>5703</v>
      </c>
    </row>
    <row r="181" spans="1:1">
      <c r="A181" t="s">
        <v>5704</v>
      </c>
    </row>
    <row r="182" spans="1:1">
      <c r="A182" t="s">
        <v>5705</v>
      </c>
    </row>
    <row r="183" spans="1:1">
      <c r="A183" t="s">
        <v>5706</v>
      </c>
    </row>
    <row r="184" spans="1:1">
      <c r="A184" t="s">
        <v>5707</v>
      </c>
    </row>
    <row r="185" spans="1:1">
      <c r="A185" t="s">
        <v>5610</v>
      </c>
    </row>
    <row r="186" spans="1:1">
      <c r="A186" t="s">
        <v>5611</v>
      </c>
    </row>
    <row r="188" spans="1:1">
      <c r="A188" t="s">
        <v>5708</v>
      </c>
    </row>
    <row r="189" spans="1:1">
      <c r="A189" t="s">
        <v>5709</v>
      </c>
    </row>
    <row r="190" spans="1:1">
      <c r="A190" t="s">
        <v>5710</v>
      </c>
    </row>
    <row r="191" spans="1:1">
      <c r="A191" t="s">
        <v>5711</v>
      </c>
    </row>
    <row r="192" spans="1:1">
      <c r="A192" t="s">
        <v>5712</v>
      </c>
    </row>
    <row r="193" spans="1:1">
      <c r="A193" t="s">
        <v>5713</v>
      </c>
    </row>
    <row r="194" spans="1:1">
      <c r="A194" t="s">
        <v>5714</v>
      </c>
    </row>
    <row r="195" spans="1:1">
      <c r="A195" t="s">
        <v>5715</v>
      </c>
    </row>
    <row r="196" spans="1:1">
      <c r="A196" t="s">
        <v>5582</v>
      </c>
    </row>
    <row r="197" spans="1:1">
      <c r="A197" t="s">
        <v>5716</v>
      </c>
    </row>
    <row r="198" spans="1:1">
      <c r="A198" t="s">
        <v>5584</v>
      </c>
    </row>
    <row r="199" spans="1:1">
      <c r="A199" t="s">
        <v>5717</v>
      </c>
    </row>
    <row r="200" spans="1:1">
      <c r="A200" t="s">
        <v>5718</v>
      </c>
    </row>
    <row r="201" spans="1:1">
      <c r="A201" t="s">
        <v>5719</v>
      </c>
    </row>
    <row r="202" spans="1:1">
      <c r="A202" t="s">
        <v>5720</v>
      </c>
    </row>
    <row r="203" spans="1:1">
      <c r="A203" t="s">
        <v>5721</v>
      </c>
    </row>
    <row r="204" spans="1:1">
      <c r="A204" t="s">
        <v>5722</v>
      </c>
    </row>
    <row r="205" spans="1:1">
      <c r="A205" t="s">
        <v>5723</v>
      </c>
    </row>
    <row r="206" spans="1:1">
      <c r="A206" t="s">
        <v>5724</v>
      </c>
    </row>
    <row r="207" spans="1:1">
      <c r="A207" t="s">
        <v>5725</v>
      </c>
    </row>
    <row r="208" spans="1:1">
      <c r="A208" t="s">
        <v>5726</v>
      </c>
    </row>
    <row r="209" spans="1:1">
      <c r="A209" t="s">
        <v>5727</v>
      </c>
    </row>
    <row r="210" spans="1:1">
      <c r="A210" t="s">
        <v>5728</v>
      </c>
    </row>
    <row r="211" spans="1:1">
      <c r="A211" t="s">
        <v>5729</v>
      </c>
    </row>
    <row r="212" spans="1:1">
      <c r="A212" t="s">
        <v>5730</v>
      </c>
    </row>
    <row r="213" spans="1:1">
      <c r="A213" t="s">
        <v>5610</v>
      </c>
    </row>
    <row r="214" spans="1:1">
      <c r="A214" t="s">
        <v>5611</v>
      </c>
    </row>
    <row r="216" spans="1:1">
      <c r="A216" t="s">
        <v>5731</v>
      </c>
    </row>
    <row r="217" spans="1:1">
      <c r="A217" t="s">
        <v>5732</v>
      </c>
    </row>
    <row r="218" spans="1:1">
      <c r="A218" t="s">
        <v>5733</v>
      </c>
    </row>
    <row r="219" spans="1:1">
      <c r="A219" t="s">
        <v>5734</v>
      </c>
    </row>
    <row r="220" spans="1:1">
      <c r="A220" t="s">
        <v>5735</v>
      </c>
    </row>
    <row r="221" spans="1:1">
      <c r="A221" t="s">
        <v>5736</v>
      </c>
    </row>
    <row r="222" spans="1:1">
      <c r="A222" t="s">
        <v>5737</v>
      </c>
    </row>
    <row r="223" spans="1:1">
      <c r="A223" t="s">
        <v>5738</v>
      </c>
    </row>
    <row r="224" spans="1:1">
      <c r="A224" t="s">
        <v>5739</v>
      </c>
    </row>
    <row r="225" spans="1:1">
      <c r="A225" t="s">
        <v>5740</v>
      </c>
    </row>
    <row r="226" spans="1:1">
      <c r="A226" t="s">
        <v>5741</v>
      </c>
    </row>
    <row r="228" spans="1:1">
      <c r="A228" t="s">
        <v>5584</v>
      </c>
    </row>
    <row r="229" spans="1:1">
      <c r="A229" t="s">
        <v>5742</v>
      </c>
    </row>
    <row r="230" spans="1:1">
      <c r="A230" t="s">
        <v>5743</v>
      </c>
    </row>
    <row r="231" spans="1:1">
      <c r="A231" t="s">
        <v>5744</v>
      </c>
    </row>
    <row r="232" spans="1:1">
      <c r="A232" t="s">
        <v>5745</v>
      </c>
    </row>
    <row r="233" spans="1:1">
      <c r="A233" t="s">
        <v>5746</v>
      </c>
    </row>
    <row r="234" spans="1:1">
      <c r="A234" t="s">
        <v>5747</v>
      </c>
    </row>
    <row r="235" spans="1:1">
      <c r="A235" t="s">
        <v>5748</v>
      </c>
    </row>
    <row r="236" spans="1:1">
      <c r="A236" t="s">
        <v>5749</v>
      </c>
    </row>
    <row r="237" spans="1:1">
      <c r="A237" t="s">
        <v>5750</v>
      </c>
    </row>
    <row r="238" spans="1:1">
      <c r="A238" t="s">
        <v>5751</v>
      </c>
    </row>
    <row r="239" spans="1:1">
      <c r="A239" t="s">
        <v>5752</v>
      </c>
    </row>
    <row r="240" spans="1:1">
      <c r="A240" t="s">
        <v>5753</v>
      </c>
    </row>
    <row r="241" spans="1:1">
      <c r="A241" t="s">
        <v>5754</v>
      </c>
    </row>
    <row r="242" spans="1:1">
      <c r="A242" t="s">
        <v>5755</v>
      </c>
    </row>
    <row r="243" spans="1:1">
      <c r="A243" t="s">
        <v>5756</v>
      </c>
    </row>
    <row r="244" spans="1:1">
      <c r="A244" t="s">
        <v>5757</v>
      </c>
    </row>
    <row r="245" spans="1:1">
      <c r="A245" t="s">
        <v>5610</v>
      </c>
    </row>
    <row r="246" spans="1:1">
      <c r="A246" t="s">
        <v>5611</v>
      </c>
    </row>
    <row r="248" spans="1:1">
      <c r="A248" t="s">
        <v>5758</v>
      </c>
    </row>
    <row r="249" spans="1:1">
      <c r="A249" t="s">
        <v>5759</v>
      </c>
    </row>
    <row r="250" spans="1:1">
      <c r="A250" t="s">
        <v>5760</v>
      </c>
    </row>
    <row r="251" spans="1:1">
      <c r="A251" t="s">
        <v>5761</v>
      </c>
    </row>
    <row r="252" spans="1:1">
      <c r="A252" t="s">
        <v>5762</v>
      </c>
    </row>
    <row r="253" spans="1:1">
      <c r="A253" t="s">
        <v>5763</v>
      </c>
    </row>
    <row r="254" spans="1:1">
      <c r="A254" t="s">
        <v>5764</v>
      </c>
    </row>
    <row r="256" spans="1:1">
      <c r="A256" t="s">
        <v>5765</v>
      </c>
    </row>
    <row r="257" spans="1:1">
      <c r="A257" t="s">
        <v>5766</v>
      </c>
    </row>
    <row r="258" spans="1:1">
      <c r="A258" t="s">
        <v>5767</v>
      </c>
    </row>
    <row r="259" spans="1:1">
      <c r="A259" t="s">
        <v>5768</v>
      </c>
    </row>
    <row r="260" spans="1:1">
      <c r="A260" t="s">
        <v>5769</v>
      </c>
    </row>
    <row r="261" spans="1:1">
      <c r="A261" t="s">
        <v>5770</v>
      </c>
    </row>
    <row r="262" spans="1:1">
      <c r="A262" t="s">
        <v>5771</v>
      </c>
    </row>
    <row r="263" spans="1:1">
      <c r="A263" t="s">
        <v>5772</v>
      </c>
    </row>
    <row r="264" spans="1:1">
      <c r="A264" t="s">
        <v>5773</v>
      </c>
    </row>
    <row r="265" spans="1:1">
      <c r="A265" t="s">
        <v>5611</v>
      </c>
    </row>
    <row r="267" spans="1:1">
      <c r="A267" t="s">
        <v>5774</v>
      </c>
    </row>
    <row r="268" spans="1:1">
      <c r="A268" t="s">
        <v>5775</v>
      </c>
    </row>
    <row r="269" spans="1:1">
      <c r="A269" t="s">
        <v>5776</v>
      </c>
    </row>
    <row r="270" spans="1:1">
      <c r="A270" t="s">
        <v>5777</v>
      </c>
    </row>
    <row r="271" spans="1:1">
      <c r="A271" t="s">
        <v>5778</v>
      </c>
    </row>
    <row r="272" spans="1:1">
      <c r="A272" t="s">
        <v>5779</v>
      </c>
    </row>
    <row r="273" spans="1:1">
      <c r="A273" t="s">
        <v>5780</v>
      </c>
    </row>
    <row r="274" spans="1:1">
      <c r="A274" t="s">
        <v>5781</v>
      </c>
    </row>
    <row r="275" spans="1:1">
      <c r="A275" t="s">
        <v>5782</v>
      </c>
    </row>
    <row r="276" spans="1:1">
      <c r="A276" t="s">
        <v>5783</v>
      </c>
    </row>
    <row r="277" spans="1:1">
      <c r="A277" t="s">
        <v>5611</v>
      </c>
    </row>
    <row r="279" spans="1:1">
      <c r="A279" t="s">
        <v>5784</v>
      </c>
    </row>
    <row r="280" spans="1:1">
      <c r="A280" t="s">
        <v>5785</v>
      </c>
    </row>
    <row r="281" spans="1:1">
      <c r="A281" t="s">
        <v>5786</v>
      </c>
    </row>
    <row r="282" spans="1:1">
      <c r="A282" t="s">
        <v>5764</v>
      </c>
    </row>
    <row r="286" spans="1:1">
      <c r="A286" t="s">
        <v>5787</v>
      </c>
    </row>
    <row r="287" spans="1:1">
      <c r="A287" t="s">
        <v>5788</v>
      </c>
    </row>
    <row r="288" spans="1:1">
      <c r="A288" t="s">
        <v>5789</v>
      </c>
    </row>
    <row r="289" spans="1:1">
      <c r="A289" t="s">
        <v>5790</v>
      </c>
    </row>
    <row r="290" spans="1:1">
      <c r="A290" t="s">
        <v>5791</v>
      </c>
    </row>
    <row r="291" spans="1:1">
      <c r="A291" t="s">
        <v>5792</v>
      </c>
    </row>
    <row r="292" spans="1:1">
      <c r="A292" t="s">
        <v>5793</v>
      </c>
    </row>
    <row r="293" spans="1:1">
      <c r="A293" t="s">
        <v>5794</v>
      </c>
    </row>
    <row r="294" spans="1:1">
      <c r="A294" t="s">
        <v>5584</v>
      </c>
    </row>
    <row r="295" spans="1:1">
      <c r="A295" t="s">
        <v>5795</v>
      </c>
    </row>
    <row r="296" spans="1:1">
      <c r="A296" t="s">
        <v>5796</v>
      </c>
    </row>
    <row r="297" spans="1:1">
      <c r="A297" t="s">
        <v>5797</v>
      </c>
    </row>
    <row r="298" spans="1:1">
      <c r="A298" t="s">
        <v>5798</v>
      </c>
    </row>
    <row r="299" spans="1:1">
      <c r="A299" t="s">
        <v>5799</v>
      </c>
    </row>
    <row r="300" spans="1:1">
      <c r="A300" t="s">
        <v>5800</v>
      </c>
    </row>
    <row r="301" spans="1:1">
      <c r="A301" t="s">
        <v>5801</v>
      </c>
    </row>
    <row r="302" spans="1:1">
      <c r="A302" t="s">
        <v>5802</v>
      </c>
    </row>
    <row r="303" spans="1:1">
      <c r="A303" t="s">
        <v>5803</v>
      </c>
    </row>
    <row r="304" spans="1:1">
      <c r="A304" t="s">
        <v>5804</v>
      </c>
    </row>
    <row r="305" spans="1:1">
      <c r="A305" t="s">
        <v>5610</v>
      </c>
    </row>
    <row r="306" spans="1:1">
      <c r="A306" t="s">
        <v>5611</v>
      </c>
    </row>
    <row r="308" spans="1:1">
      <c r="A308" t="s">
        <v>5805</v>
      </c>
    </row>
    <row r="309" spans="1:1">
      <c r="A309" t="s">
        <v>5806</v>
      </c>
    </row>
    <row r="310" spans="1:1">
      <c r="A310" t="s">
        <v>5807</v>
      </c>
    </row>
    <row r="311" spans="1:1">
      <c r="A311" t="s">
        <v>5808</v>
      </c>
    </row>
    <row r="312" spans="1:1">
      <c r="A312" t="s">
        <v>5809</v>
      </c>
    </row>
    <row r="313" spans="1:1">
      <c r="A313" t="s">
        <v>5810</v>
      </c>
    </row>
    <row r="314" spans="1:1">
      <c r="A314" t="s">
        <v>5811</v>
      </c>
    </row>
    <row r="315" spans="1:1">
      <c r="A315" t="s">
        <v>5812</v>
      </c>
    </row>
    <row r="316" spans="1:1">
      <c r="A316" t="s">
        <v>5813</v>
      </c>
    </row>
    <row r="317" spans="1:1">
      <c r="A317" t="s">
        <v>5611</v>
      </c>
    </row>
    <row r="319" spans="1:1">
      <c r="A319" t="s">
        <v>5814</v>
      </c>
    </row>
    <row r="320" spans="1:1">
      <c r="A320" t="s">
        <v>5815</v>
      </c>
    </row>
    <row r="321" spans="1:1">
      <c r="A321" t="s">
        <v>5816</v>
      </c>
    </row>
    <row r="322" spans="1:1">
      <c r="A322" t="s">
        <v>5817</v>
      </c>
    </row>
    <row r="323" spans="1:1">
      <c r="A323" t="s">
        <v>5818</v>
      </c>
    </row>
    <row r="324" spans="1:1">
      <c r="A324" t="s">
        <v>5819</v>
      </c>
    </row>
    <row r="325" spans="1:1">
      <c r="A325" t="s">
        <v>5820</v>
      </c>
    </row>
    <row r="326" spans="1:1">
      <c r="A326" t="s">
        <v>5821</v>
      </c>
    </row>
    <row r="327" spans="1:1">
      <c r="A327" t="s">
        <v>5611</v>
      </c>
    </row>
    <row r="329" spans="1:1">
      <c r="A329" t="s">
        <v>5822</v>
      </c>
    </row>
    <row r="330" spans="1:1">
      <c r="A330" t="s">
        <v>5823</v>
      </c>
    </row>
    <row r="331" spans="1:1">
      <c r="A331" t="s">
        <v>5824</v>
      </c>
    </row>
    <row r="332" spans="1:1">
      <c r="A332" t="s">
        <v>5825</v>
      </c>
    </row>
    <row r="333" spans="1:1">
      <c r="A333" t="s">
        <v>5826</v>
      </c>
    </row>
    <row r="334" spans="1:1">
      <c r="A334" t="s">
        <v>5819</v>
      </c>
    </row>
    <row r="335" spans="1:1">
      <c r="A335" t="s">
        <v>5827</v>
      </c>
    </row>
    <row r="336" spans="1:1">
      <c r="A336" t="s">
        <v>5828</v>
      </c>
    </row>
    <row r="337" spans="1:1">
      <c r="A337" t="s">
        <v>5611</v>
      </c>
    </row>
    <row r="339" spans="1:1">
      <c r="A339" t="s">
        <v>5829</v>
      </c>
    </row>
    <row r="340" spans="1:1">
      <c r="A340" t="s">
        <v>5830</v>
      </c>
    </row>
    <row r="341" spans="1:1">
      <c r="A341" t="s">
        <v>5831</v>
      </c>
    </row>
    <row r="342" spans="1:1">
      <c r="A342" t="s">
        <v>5832</v>
      </c>
    </row>
    <row r="343" spans="1:1">
      <c r="A343" t="s">
        <v>5833</v>
      </c>
    </row>
    <row r="344" spans="1:1">
      <c r="A344" t="s">
        <v>5819</v>
      </c>
    </row>
    <row r="345" spans="1:1">
      <c r="A345" t="s">
        <v>5827</v>
      </c>
    </row>
    <row r="346" spans="1:1">
      <c r="A346" t="s">
        <v>5828</v>
      </c>
    </row>
    <row r="347" spans="1:1">
      <c r="A347" t="s">
        <v>5611</v>
      </c>
    </row>
    <row r="349" spans="1:1">
      <c r="A349" t="s">
        <v>5834</v>
      </c>
    </row>
    <row r="350" spans="1:1">
      <c r="A350" t="s">
        <v>5835</v>
      </c>
    </row>
    <row r="351" spans="1:1">
      <c r="A351" t="s">
        <v>5836</v>
      </c>
    </row>
    <row r="352" spans="1:1">
      <c r="A352" t="s">
        <v>5837</v>
      </c>
    </row>
    <row r="353" spans="1:1">
      <c r="A353" t="s">
        <v>5838</v>
      </c>
    </row>
    <row r="354" spans="1:1">
      <c r="A354" t="s">
        <v>5839</v>
      </c>
    </row>
    <row r="355" spans="1:1">
      <c r="A355" t="s">
        <v>5840</v>
      </c>
    </row>
    <row r="356" spans="1:1">
      <c r="A356" t="s">
        <v>5841</v>
      </c>
    </row>
    <row r="357" spans="1:1">
      <c r="A357" t="s">
        <v>5842</v>
      </c>
    </row>
    <row r="358" spans="1:1">
      <c r="A358" t="s">
        <v>5611</v>
      </c>
    </row>
    <row r="360" spans="1:1">
      <c r="A360" t="s">
        <v>5843</v>
      </c>
    </row>
    <row r="361" spans="1:1">
      <c r="A361" t="s">
        <v>5844</v>
      </c>
    </row>
    <row r="362" spans="1:1">
      <c r="A362" t="s">
        <v>5845</v>
      </c>
    </row>
    <row r="363" spans="1:1">
      <c r="A363" t="s">
        <v>5846</v>
      </c>
    </row>
    <row r="364" spans="1:1">
      <c r="A364" t="s">
        <v>5847</v>
      </c>
    </row>
    <row r="365" spans="1:1">
      <c r="A365" t="s">
        <v>5848</v>
      </c>
    </row>
    <row r="366" spans="1:1">
      <c r="A366" t="s">
        <v>5849</v>
      </c>
    </row>
    <row r="367" spans="1:1">
      <c r="A367" t="s">
        <v>5850</v>
      </c>
    </row>
    <row r="369" spans="1:1">
      <c r="A369" t="s">
        <v>5584</v>
      </c>
    </row>
    <row r="370" spans="1:1">
      <c r="A370" t="s">
        <v>5703</v>
      </c>
    </row>
    <row r="371" spans="1:1">
      <c r="A371" t="s">
        <v>5851</v>
      </c>
    </row>
    <row r="372" spans="1:1">
      <c r="A372" t="s">
        <v>5852</v>
      </c>
    </row>
    <row r="373" spans="1:1">
      <c r="A373" t="s">
        <v>5853</v>
      </c>
    </row>
    <row r="374" spans="1:1">
      <c r="A374" t="s">
        <v>5854</v>
      </c>
    </row>
    <row r="375" spans="1:1">
      <c r="A375" t="s">
        <v>5855</v>
      </c>
    </row>
    <row r="376" spans="1:1">
      <c r="A376" t="s">
        <v>5856</v>
      </c>
    </row>
    <row r="377" spans="1:1">
      <c r="A377" t="s">
        <v>5857</v>
      </c>
    </row>
    <row r="378" spans="1:1">
      <c r="A378" t="s">
        <v>5858</v>
      </c>
    </row>
    <row r="379" spans="1:1">
      <c r="A379" t="s">
        <v>5859</v>
      </c>
    </row>
    <row r="380" spans="1:1">
      <c r="A380" t="s">
        <v>5854</v>
      </c>
    </row>
    <row r="381" spans="1:1">
      <c r="A381" t="s">
        <v>5860</v>
      </c>
    </row>
    <row r="382" spans="1:1">
      <c r="A382" t="s">
        <v>5861</v>
      </c>
    </row>
    <row r="383" spans="1:1">
      <c r="A383" t="s">
        <v>5862</v>
      </c>
    </row>
    <row r="384" spans="1:1">
      <c r="A384" t="s">
        <v>5863</v>
      </c>
    </row>
    <row r="385" spans="1:1">
      <c r="A385" t="s">
        <v>5864</v>
      </c>
    </row>
    <row r="386" spans="1:1">
      <c r="A386" t="s">
        <v>5865</v>
      </c>
    </row>
    <row r="387" spans="1:1">
      <c r="A387" t="s">
        <v>5866</v>
      </c>
    </row>
    <row r="388" spans="1:1">
      <c r="A388" t="s">
        <v>5610</v>
      </c>
    </row>
    <row r="389" spans="1:1">
      <c r="A389" t="s">
        <v>5611</v>
      </c>
    </row>
    <row r="391" spans="1:1">
      <c r="A391" t="s">
        <v>5867</v>
      </c>
    </row>
    <row r="392" spans="1:1">
      <c r="A392" t="s">
        <v>5868</v>
      </c>
    </row>
    <row r="393" spans="1:1">
      <c r="A393" t="s">
        <v>5869</v>
      </c>
    </row>
    <row r="394" spans="1:1">
      <c r="A394" t="s">
        <v>5870</v>
      </c>
    </row>
    <row r="395" spans="1:1">
      <c r="A395" t="s">
        <v>5871</v>
      </c>
    </row>
    <row r="396" spans="1:1">
      <c r="A396" t="s">
        <v>5872</v>
      </c>
    </row>
    <row r="397" spans="1:1">
      <c r="A397" t="s">
        <v>5873</v>
      </c>
    </row>
    <row r="398" spans="1:1">
      <c r="A398" t="s">
        <v>5874</v>
      </c>
    </row>
    <row r="399" spans="1:1">
      <c r="A399" t="s">
        <v>5828</v>
      </c>
    </row>
    <row r="400" spans="1:1">
      <c r="A400" t="s">
        <v>5611</v>
      </c>
    </row>
    <row r="402" spans="1:1">
      <c r="A402" t="s">
        <v>5875</v>
      </c>
    </row>
    <row r="403" spans="1:1">
      <c r="A403" t="s">
        <v>5876</v>
      </c>
    </row>
    <row r="404" spans="1:1">
      <c r="A404" t="s">
        <v>5877</v>
      </c>
    </row>
    <row r="405" spans="1:1">
      <c r="A405" t="s">
        <v>5878</v>
      </c>
    </row>
    <row r="406" spans="1:1">
      <c r="A406" t="s">
        <v>5879</v>
      </c>
    </row>
    <row r="407" spans="1:1">
      <c r="A407" t="s">
        <v>5880</v>
      </c>
    </row>
    <row r="408" spans="1:1">
      <c r="A408" t="s">
        <v>5881</v>
      </c>
    </row>
    <row r="409" spans="1:1">
      <c r="A409" t="s">
        <v>5882</v>
      </c>
    </row>
    <row r="410" spans="1:1">
      <c r="A410" t="s">
        <v>5883</v>
      </c>
    </row>
    <row r="411" spans="1:1">
      <c r="A411" t="s">
        <v>5884</v>
      </c>
    </row>
    <row r="412" spans="1:1">
      <c r="A412" t="s">
        <v>5885</v>
      </c>
    </row>
    <row r="413" spans="1:1">
      <c r="A413" t="s">
        <v>5886</v>
      </c>
    </row>
    <row r="414" spans="1:1">
      <c r="A414" t="s">
        <v>5887</v>
      </c>
    </row>
    <row r="415" spans="1:1">
      <c r="A415" t="s">
        <v>5874</v>
      </c>
    </row>
    <row r="416" spans="1:1">
      <c r="A416" t="s">
        <v>5828</v>
      </c>
    </row>
    <row r="417" spans="1:1">
      <c r="A417" t="s">
        <v>5584</v>
      </c>
    </row>
    <row r="418" spans="1:1">
      <c r="A418" t="s">
        <v>5703</v>
      </c>
    </row>
    <row r="419" spans="1:1">
      <c r="A419" t="s">
        <v>5851</v>
      </c>
    </row>
    <row r="420" spans="1:1">
      <c r="A420" t="s">
        <v>5888</v>
      </c>
    </row>
    <row r="421" spans="1:1">
      <c r="A421" t="s">
        <v>5866</v>
      </c>
    </row>
    <row r="422" spans="1:1">
      <c r="A422" t="s">
        <v>5610</v>
      </c>
    </row>
    <row r="423" spans="1:1">
      <c r="A423" t="s">
        <v>5611</v>
      </c>
    </row>
    <row r="425" spans="1:1">
      <c r="A425" t="s">
        <v>5889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BB4D-2F42-4A8E-BD48-ED998BBAE92A}">
  <dimension ref="A1:O647"/>
  <sheetViews>
    <sheetView zoomScaleNormal="100" workbookViewId="0">
      <selection activeCell="B25" sqref="B25"/>
    </sheetView>
  </sheetViews>
  <sheetFormatPr baseColWidth="10" defaultRowHeight="14.4"/>
  <cols>
    <col min="1" max="1" width="25.6640625" bestFit="1" customWidth="1"/>
    <col min="2" max="2" width="26.44140625" bestFit="1" customWidth="1"/>
    <col min="3" max="3" width="27" bestFit="1" customWidth="1"/>
    <col min="4" max="4" width="41.109375" bestFit="1" customWidth="1"/>
    <col min="10" max="10" width="12.109375" style="45" bestFit="1" customWidth="1"/>
  </cols>
  <sheetData>
    <row r="1" spans="1:15">
      <c r="A1" t="s">
        <v>2026</v>
      </c>
      <c r="C1" s="61" t="s">
        <v>885</v>
      </c>
      <c r="E1" s="62" t="s">
        <v>25</v>
      </c>
      <c r="F1" s="62" t="s">
        <v>26</v>
      </c>
      <c r="G1" t="s">
        <v>0</v>
      </c>
      <c r="H1" s="62" t="s">
        <v>27</v>
      </c>
      <c r="I1" t="s">
        <v>28</v>
      </c>
      <c r="J1" s="45" t="s">
        <v>29</v>
      </c>
      <c r="L1" s="62" t="s">
        <v>2027</v>
      </c>
      <c r="M1" s="62"/>
      <c r="N1" s="62"/>
      <c r="O1" s="62"/>
    </row>
    <row r="2" spans="1:15" s="46" customFormat="1">
      <c r="D2" s="46" t="s">
        <v>30</v>
      </c>
      <c r="E2" s="46">
        <v>24.75</v>
      </c>
      <c r="F2" s="46">
        <v>2.75</v>
      </c>
      <c r="G2" s="46">
        <v>26.95</v>
      </c>
      <c r="H2" s="46">
        <v>0.55000000000000004</v>
      </c>
      <c r="I2" s="46">
        <v>55</v>
      </c>
      <c r="J2" s="47">
        <v>27.05</v>
      </c>
    </row>
    <row r="3" spans="1:15" s="46" customFormat="1">
      <c r="D3" s="46" t="s">
        <v>31</v>
      </c>
      <c r="E3" s="46">
        <v>24.75</v>
      </c>
      <c r="F3" s="46">
        <v>2.75</v>
      </c>
      <c r="G3" s="46">
        <v>26.95</v>
      </c>
      <c r="H3" s="46">
        <v>0.55000000000000004</v>
      </c>
      <c r="I3" s="46">
        <v>55</v>
      </c>
      <c r="J3" s="47">
        <v>27.05</v>
      </c>
    </row>
    <row r="4" spans="1:15" s="46" customFormat="1">
      <c r="D4" s="46" t="s">
        <v>32</v>
      </c>
      <c r="E4" s="46">
        <v>25.65</v>
      </c>
      <c r="F4" s="46">
        <v>3.6</v>
      </c>
      <c r="G4" s="46">
        <v>15.3</v>
      </c>
      <c r="H4" s="46">
        <v>0.45</v>
      </c>
      <c r="I4" s="46">
        <v>45</v>
      </c>
      <c r="J4" s="47">
        <v>28.7</v>
      </c>
    </row>
    <row r="5" spans="1:15" s="46" customFormat="1">
      <c r="D5" s="46" t="s">
        <v>33</v>
      </c>
      <c r="E5" s="46">
        <v>25.65</v>
      </c>
      <c r="F5" s="46">
        <v>3.85</v>
      </c>
      <c r="G5" s="46">
        <v>18.149999999999999</v>
      </c>
      <c r="H5" s="46">
        <v>0.55000000000000004</v>
      </c>
      <c r="I5" s="46">
        <v>55</v>
      </c>
      <c r="J5" s="47">
        <v>35.85</v>
      </c>
    </row>
    <row r="6" spans="1:15" s="46" customFormat="1">
      <c r="D6" s="46" t="s">
        <v>34</v>
      </c>
      <c r="E6" s="46">
        <v>52</v>
      </c>
      <c r="F6" s="46">
        <v>3.25</v>
      </c>
      <c r="G6" s="46">
        <v>9.1</v>
      </c>
      <c r="H6" s="46">
        <v>0.65</v>
      </c>
      <c r="I6" s="46">
        <v>65</v>
      </c>
      <c r="J6" s="47">
        <v>54.9</v>
      </c>
    </row>
    <row r="7" spans="1:15" s="46" customFormat="1">
      <c r="D7" s="46" t="s">
        <v>35</v>
      </c>
      <c r="E7" s="46">
        <v>52</v>
      </c>
      <c r="F7" s="46">
        <v>1.8</v>
      </c>
      <c r="G7" s="46">
        <v>5.4</v>
      </c>
      <c r="H7" s="46">
        <v>0.45</v>
      </c>
      <c r="I7" s="46">
        <v>45</v>
      </c>
      <c r="J7" s="47">
        <v>38.6</v>
      </c>
    </row>
    <row r="8" spans="1:15" s="46" customFormat="1">
      <c r="D8" s="46" t="s">
        <v>36</v>
      </c>
      <c r="E8" s="46">
        <v>43.99</v>
      </c>
      <c r="F8" s="46">
        <v>2.12</v>
      </c>
      <c r="G8" s="46">
        <v>6.36</v>
      </c>
      <c r="H8" s="46">
        <v>0.53</v>
      </c>
      <c r="I8" s="46">
        <v>53</v>
      </c>
      <c r="J8" s="47">
        <v>45.64</v>
      </c>
    </row>
    <row r="9" spans="1:15" s="46" customFormat="1" ht="13.8" customHeight="1">
      <c r="A9" s="46" t="s">
        <v>37</v>
      </c>
      <c r="D9" s="46" t="s">
        <v>38</v>
      </c>
      <c r="E9" s="46">
        <v>43.99</v>
      </c>
      <c r="F9" s="46">
        <v>1.62</v>
      </c>
      <c r="G9" s="46">
        <v>8.64</v>
      </c>
      <c r="H9" s="46">
        <v>0.54</v>
      </c>
      <c r="I9" s="46">
        <v>54</v>
      </c>
      <c r="J9" s="47">
        <v>44.36</v>
      </c>
    </row>
    <row r="10" spans="1:15" s="46" customFormat="1">
      <c r="A10" s="46" t="s">
        <v>39</v>
      </c>
      <c r="D10" s="46" t="s">
        <v>40</v>
      </c>
      <c r="E10" s="46">
        <v>48.8</v>
      </c>
      <c r="F10" s="46">
        <v>1.83</v>
      </c>
      <c r="G10" s="46">
        <v>9.76</v>
      </c>
      <c r="H10" s="46">
        <v>0.61</v>
      </c>
      <c r="I10" s="46">
        <v>61</v>
      </c>
      <c r="J10" s="47">
        <v>50.24</v>
      </c>
    </row>
    <row r="11" spans="1:15" s="46" customFormat="1">
      <c r="D11" s="46" t="s">
        <v>41</v>
      </c>
      <c r="E11" s="46">
        <v>48.8</v>
      </c>
      <c r="F11" s="46">
        <v>1.89</v>
      </c>
      <c r="G11" s="46">
        <v>11.34</v>
      </c>
      <c r="H11" s="46">
        <v>0.63</v>
      </c>
      <c r="I11" s="46">
        <v>63</v>
      </c>
      <c r="J11" s="47">
        <v>50.66</v>
      </c>
    </row>
    <row r="12" spans="1:15" s="46" customFormat="1">
      <c r="D12" s="46" t="s">
        <v>42</v>
      </c>
      <c r="E12" s="46">
        <v>54.6</v>
      </c>
      <c r="F12" s="46">
        <v>2.1</v>
      </c>
      <c r="G12" s="46">
        <v>12.6</v>
      </c>
      <c r="H12" s="46">
        <v>0.7</v>
      </c>
      <c r="I12" s="46">
        <v>70</v>
      </c>
      <c r="J12" s="47">
        <v>56.4</v>
      </c>
    </row>
    <row r="13" spans="1:15" s="46" customFormat="1">
      <c r="D13" s="46" t="s">
        <v>43</v>
      </c>
      <c r="E13" s="46">
        <v>54.6</v>
      </c>
      <c r="F13" s="46">
        <v>1.68</v>
      </c>
      <c r="G13" s="46">
        <v>10.08</v>
      </c>
      <c r="H13" s="46">
        <v>0.56000000000000005</v>
      </c>
      <c r="I13" s="46">
        <v>56</v>
      </c>
      <c r="J13" s="47">
        <v>44.92</v>
      </c>
    </row>
    <row r="14" spans="1:15" s="46" customFormat="1">
      <c r="D14" s="46" t="s">
        <v>44</v>
      </c>
      <c r="E14" s="46">
        <v>49.14</v>
      </c>
      <c r="F14" s="46">
        <v>1.89</v>
      </c>
      <c r="G14" s="46">
        <v>11.34</v>
      </c>
      <c r="H14" s="46">
        <v>0.63</v>
      </c>
      <c r="I14" s="46">
        <v>63</v>
      </c>
      <c r="J14" s="47">
        <v>50.66</v>
      </c>
    </row>
    <row r="15" spans="1:15" s="46" customFormat="1">
      <c r="D15" s="46" t="s">
        <v>45</v>
      </c>
      <c r="E15" s="46">
        <v>49.14</v>
      </c>
      <c r="F15" s="46">
        <v>2.25</v>
      </c>
      <c r="G15" s="46">
        <v>13.5</v>
      </c>
      <c r="H15" s="46">
        <v>0.75</v>
      </c>
      <c r="I15" s="46">
        <v>75</v>
      </c>
      <c r="J15" s="47">
        <v>60.5</v>
      </c>
    </row>
    <row r="16" spans="1:15" s="46" customFormat="1">
      <c r="D16" s="46" t="s">
        <v>46</v>
      </c>
      <c r="E16" s="46">
        <v>52.26</v>
      </c>
      <c r="F16" s="46">
        <v>2.0099999999999998</v>
      </c>
      <c r="G16" s="46">
        <v>12.06</v>
      </c>
      <c r="H16" s="46">
        <v>0.67</v>
      </c>
      <c r="I16" s="46">
        <v>67</v>
      </c>
      <c r="J16" s="47">
        <v>53.94</v>
      </c>
    </row>
    <row r="17" spans="4:10" s="46" customFormat="1">
      <c r="D17" s="46" t="s">
        <v>47</v>
      </c>
      <c r="E17" s="46">
        <v>52.26</v>
      </c>
      <c r="F17" s="46">
        <v>2.2200000000000002</v>
      </c>
      <c r="G17" s="46">
        <v>13.32</v>
      </c>
      <c r="H17" s="46">
        <v>0.74</v>
      </c>
      <c r="I17" s="46">
        <v>74</v>
      </c>
      <c r="J17" s="47">
        <v>59.68</v>
      </c>
    </row>
    <row r="18" spans="4:10" s="46" customFormat="1">
      <c r="D18" s="46" t="s">
        <v>48</v>
      </c>
      <c r="E18" s="46">
        <v>45.6</v>
      </c>
      <c r="F18" s="46">
        <v>1.71</v>
      </c>
      <c r="G18" s="46">
        <v>9.1199999999999992</v>
      </c>
      <c r="H18" s="46">
        <v>0.56999999999999995</v>
      </c>
      <c r="I18" s="46">
        <v>57</v>
      </c>
      <c r="J18" s="47">
        <v>46.88</v>
      </c>
    </row>
    <row r="19" spans="4:10" s="46" customFormat="1">
      <c r="D19" s="46" t="s">
        <v>49</v>
      </c>
      <c r="E19" s="46">
        <v>56.8</v>
      </c>
      <c r="F19" s="46">
        <v>2.13</v>
      </c>
      <c r="G19" s="46">
        <v>11.36</v>
      </c>
      <c r="H19" s="46">
        <v>0.71</v>
      </c>
      <c r="I19" s="46">
        <v>71</v>
      </c>
      <c r="J19" s="47">
        <v>58.64</v>
      </c>
    </row>
    <row r="20" spans="4:10" s="46" customFormat="1">
      <c r="D20" s="46" t="s">
        <v>50</v>
      </c>
      <c r="E20" s="46">
        <v>53.72</v>
      </c>
      <c r="F20" s="46">
        <v>2.04</v>
      </c>
      <c r="G20" s="46">
        <v>11.56</v>
      </c>
      <c r="H20" s="46">
        <v>0.68</v>
      </c>
      <c r="I20" s="46">
        <v>68</v>
      </c>
      <c r="J20" s="47">
        <v>55.44</v>
      </c>
    </row>
    <row r="21" spans="4:10" s="46" customFormat="1">
      <c r="D21" s="46" t="s">
        <v>51</v>
      </c>
      <c r="E21" s="46">
        <v>64.78</v>
      </c>
      <c r="F21" s="46">
        <v>2.46</v>
      </c>
      <c r="G21" s="46">
        <v>13.94</v>
      </c>
      <c r="H21" s="46">
        <v>0.82</v>
      </c>
      <c r="I21" s="46">
        <v>82</v>
      </c>
      <c r="J21" s="47">
        <v>67.06</v>
      </c>
    </row>
    <row r="22" spans="4:10" s="46" customFormat="1">
      <c r="D22" s="46" t="s">
        <v>52</v>
      </c>
      <c r="E22" s="46">
        <v>63.2</v>
      </c>
      <c r="F22" s="46">
        <v>1.58</v>
      </c>
      <c r="G22" s="46">
        <v>13.43</v>
      </c>
      <c r="H22" s="46">
        <v>0.79</v>
      </c>
      <c r="I22" s="46">
        <v>79</v>
      </c>
      <c r="J22" s="47">
        <v>64.569999999999993</v>
      </c>
    </row>
    <row r="23" spans="4:10" s="46" customFormat="1">
      <c r="D23" s="46" t="s">
        <v>53</v>
      </c>
      <c r="E23" s="46">
        <v>74.400000000000006</v>
      </c>
      <c r="F23" s="46">
        <v>1.86</v>
      </c>
      <c r="G23" s="46">
        <v>15.81</v>
      </c>
      <c r="H23" s="46">
        <v>0.93</v>
      </c>
      <c r="I23" s="46">
        <v>93</v>
      </c>
      <c r="J23" s="47">
        <v>76.19</v>
      </c>
    </row>
    <row r="24" spans="4:10" s="46" customFormat="1">
      <c r="D24" s="46" t="s">
        <v>54</v>
      </c>
      <c r="E24" s="46">
        <v>9.24</v>
      </c>
      <c r="F24" s="46">
        <v>2.42</v>
      </c>
      <c r="G24" s="46">
        <v>10.119999999999999</v>
      </c>
      <c r="H24" s="46">
        <v>0.22</v>
      </c>
      <c r="I24" s="46">
        <v>22</v>
      </c>
      <c r="J24" s="47">
        <v>10.88</v>
      </c>
    </row>
    <row r="25" spans="4:10" s="46" customFormat="1">
      <c r="D25" s="46" t="s">
        <v>55</v>
      </c>
      <c r="E25" s="46">
        <v>39.15</v>
      </c>
      <c r="F25" s="46">
        <v>1.8</v>
      </c>
      <c r="G25" s="46">
        <v>3.6</v>
      </c>
      <c r="H25" s="46">
        <v>0.45</v>
      </c>
      <c r="I25" s="46">
        <v>45</v>
      </c>
      <c r="J25" s="47">
        <v>40.4</v>
      </c>
    </row>
    <row r="26" spans="4:10" s="46" customFormat="1">
      <c r="D26" s="46" t="s">
        <v>56</v>
      </c>
      <c r="E26" s="46">
        <v>63.7</v>
      </c>
      <c r="F26" s="46">
        <v>2.1</v>
      </c>
      <c r="G26" s="46">
        <v>3.5</v>
      </c>
      <c r="H26" s="46">
        <v>0.7</v>
      </c>
      <c r="I26" s="46">
        <v>70</v>
      </c>
      <c r="J26" s="47">
        <v>65.5</v>
      </c>
    </row>
    <row r="27" spans="4:10" s="46" customFormat="1">
      <c r="D27" s="46" t="s">
        <v>57</v>
      </c>
      <c r="E27" s="46">
        <v>63</v>
      </c>
      <c r="F27" s="46">
        <v>10.5</v>
      </c>
      <c r="G27" s="46">
        <v>30.45</v>
      </c>
      <c r="H27" s="46">
        <v>1.05</v>
      </c>
      <c r="I27" s="46">
        <v>105</v>
      </c>
      <c r="J27" s="47">
        <v>73.55</v>
      </c>
    </row>
    <row r="28" spans="4:10" s="46" customFormat="1">
      <c r="D28" s="46" t="s">
        <v>58</v>
      </c>
      <c r="E28" s="46">
        <v>122.4</v>
      </c>
      <c r="F28" s="46">
        <v>12.6</v>
      </c>
      <c r="G28" s="46">
        <v>41.4</v>
      </c>
      <c r="H28" s="46">
        <v>3.6</v>
      </c>
      <c r="I28" s="46">
        <v>180</v>
      </c>
      <c r="J28" s="47">
        <v>137.6</v>
      </c>
    </row>
    <row r="29" spans="4:10" s="46" customFormat="1">
      <c r="D29" s="46" t="s">
        <v>59</v>
      </c>
      <c r="E29" s="46">
        <v>115.6</v>
      </c>
      <c r="F29" s="46">
        <v>11.9</v>
      </c>
      <c r="G29" s="46">
        <v>39.1</v>
      </c>
      <c r="H29" s="46">
        <v>3.4</v>
      </c>
      <c r="I29" s="46">
        <v>170</v>
      </c>
      <c r="J29" s="47">
        <v>129.9</v>
      </c>
    </row>
    <row r="30" spans="4:10" s="46" customFormat="1">
      <c r="D30" s="46" t="s">
        <v>60</v>
      </c>
      <c r="E30" s="46">
        <v>66.5</v>
      </c>
      <c r="F30" s="46">
        <v>5.7</v>
      </c>
      <c r="G30" s="46">
        <v>20.9</v>
      </c>
      <c r="H30" s="46">
        <v>1.9</v>
      </c>
      <c r="I30" s="46">
        <v>95</v>
      </c>
      <c r="J30" s="47">
        <v>73.099999999999994</v>
      </c>
    </row>
    <row r="31" spans="4:10" s="46" customFormat="1">
      <c r="D31" s="46" t="s">
        <v>61</v>
      </c>
      <c r="E31" s="46">
        <v>134.30000000000001</v>
      </c>
      <c r="F31" s="46">
        <v>6.8</v>
      </c>
      <c r="G31" s="46">
        <v>27.2</v>
      </c>
      <c r="H31" s="46">
        <v>1.7</v>
      </c>
      <c r="I31" s="46">
        <v>170</v>
      </c>
      <c r="J31" s="47">
        <v>141.80000000000001</v>
      </c>
    </row>
    <row r="32" spans="4:10" s="46" customFormat="1">
      <c r="D32" s="46" t="s">
        <v>62</v>
      </c>
      <c r="E32" s="46">
        <v>134.30000000000001</v>
      </c>
      <c r="F32" s="46">
        <v>6.8</v>
      </c>
      <c r="G32" s="46">
        <v>27.2</v>
      </c>
      <c r="H32" s="46">
        <v>1.7</v>
      </c>
      <c r="I32" s="46">
        <v>170</v>
      </c>
      <c r="J32" s="47">
        <v>141.80000000000001</v>
      </c>
    </row>
    <row r="33" spans="3:10" s="46" customFormat="1">
      <c r="D33" s="46" t="s">
        <v>63</v>
      </c>
      <c r="E33" s="46">
        <v>100.8</v>
      </c>
      <c r="F33" s="46">
        <v>4.8</v>
      </c>
      <c r="G33" s="46">
        <v>13.2</v>
      </c>
      <c r="H33" s="46">
        <v>1.2</v>
      </c>
      <c r="I33" s="46">
        <v>120</v>
      </c>
      <c r="J33" s="47">
        <v>105.8</v>
      </c>
    </row>
    <row r="34" spans="3:10" s="46" customFormat="1">
      <c r="D34" s="46" t="s">
        <v>64</v>
      </c>
      <c r="E34" s="46">
        <v>168</v>
      </c>
      <c r="F34" s="46">
        <v>8.4</v>
      </c>
      <c r="G34" s="46">
        <v>31.5</v>
      </c>
      <c r="H34" s="46">
        <v>2.1</v>
      </c>
      <c r="I34" s="46">
        <v>210</v>
      </c>
      <c r="J34" s="47">
        <v>177.5</v>
      </c>
    </row>
    <row r="35" spans="3:10" s="46" customFormat="1">
      <c r="D35" s="46" t="s">
        <v>65</v>
      </c>
      <c r="E35" s="46">
        <v>152</v>
      </c>
      <c r="F35" s="46">
        <v>7.6</v>
      </c>
      <c r="G35" s="46">
        <v>28.5</v>
      </c>
      <c r="H35" s="46">
        <v>1.9</v>
      </c>
      <c r="I35" s="46">
        <v>190</v>
      </c>
      <c r="J35" s="47">
        <v>160.5</v>
      </c>
    </row>
    <row r="36" spans="3:10" s="46" customFormat="1">
      <c r="D36" s="46" t="s">
        <v>66</v>
      </c>
      <c r="E36" s="46">
        <v>80.36</v>
      </c>
      <c r="F36" s="46">
        <v>3.92</v>
      </c>
      <c r="G36" s="46">
        <v>12.74</v>
      </c>
      <c r="H36" s="46">
        <v>0.98</v>
      </c>
      <c r="I36" s="46">
        <v>98</v>
      </c>
      <c r="J36" s="47">
        <v>84.26</v>
      </c>
    </row>
    <row r="37" spans="3:10" s="46" customFormat="1">
      <c r="D37" s="46" t="s">
        <v>67</v>
      </c>
      <c r="E37" s="46">
        <v>80.36</v>
      </c>
      <c r="F37" s="46">
        <v>3.92</v>
      </c>
      <c r="G37" s="46">
        <v>12.74</v>
      </c>
      <c r="H37" s="46">
        <v>0.98</v>
      </c>
      <c r="I37" s="46">
        <v>98</v>
      </c>
      <c r="J37" s="47">
        <v>84.26</v>
      </c>
    </row>
    <row r="38" spans="3:10" s="46" customFormat="1">
      <c r="D38" s="46" t="s">
        <v>696</v>
      </c>
      <c r="E38" s="46">
        <v>182.7</v>
      </c>
      <c r="F38" s="46">
        <v>4.2</v>
      </c>
      <c r="G38" s="46">
        <v>21</v>
      </c>
      <c r="H38" s="46">
        <v>2.1</v>
      </c>
      <c r="I38" s="46">
        <v>210</v>
      </c>
      <c r="J38" s="47">
        <v>188</v>
      </c>
    </row>
    <row r="39" spans="3:10" s="46" customFormat="1">
      <c r="D39" s="46" t="s">
        <v>697</v>
      </c>
      <c r="E39" s="46">
        <v>96.38</v>
      </c>
      <c r="F39" s="46">
        <v>7.32</v>
      </c>
      <c r="G39" s="46">
        <v>17.079999999999998</v>
      </c>
      <c r="H39" s="46">
        <v>1.22</v>
      </c>
      <c r="I39" s="46">
        <v>122</v>
      </c>
      <c r="J39" s="47">
        <v>103.92</v>
      </c>
    </row>
    <row r="40" spans="3:10" s="46" customFormat="1">
      <c r="C40" s="46" t="s">
        <v>68</v>
      </c>
      <c r="D40" s="46" t="s">
        <v>69</v>
      </c>
      <c r="E40" s="46">
        <v>149.1</v>
      </c>
      <c r="F40" s="46">
        <v>29.82</v>
      </c>
      <c r="G40" s="46">
        <v>31.95</v>
      </c>
      <c r="H40" s="46">
        <v>2.13</v>
      </c>
      <c r="I40" s="46">
        <v>213</v>
      </c>
      <c r="J40" s="47">
        <v>180.05</v>
      </c>
    </row>
    <row r="41" spans="3:10" s="46" customFormat="1">
      <c r="C41" s="46" t="s">
        <v>70</v>
      </c>
      <c r="D41" s="46" t="s">
        <v>71</v>
      </c>
      <c r="E41" s="46">
        <v>32.4</v>
      </c>
      <c r="F41" s="46">
        <v>54</v>
      </c>
      <c r="G41" s="46">
        <v>47.25</v>
      </c>
      <c r="H41" s="46">
        <v>1.35</v>
      </c>
      <c r="I41" s="46">
        <v>135</v>
      </c>
      <c r="J41" s="47">
        <v>86.75</v>
      </c>
    </row>
    <row r="42" spans="3:10" s="46" customFormat="1">
      <c r="D42" s="46" t="s">
        <v>72</v>
      </c>
      <c r="E42" s="46">
        <v>205.2</v>
      </c>
      <c r="F42" s="46">
        <v>28.5</v>
      </c>
      <c r="G42" s="46">
        <v>48.45</v>
      </c>
      <c r="H42" s="46">
        <v>2.85</v>
      </c>
      <c r="I42" s="46">
        <v>285</v>
      </c>
      <c r="J42" s="47">
        <v>235.55</v>
      </c>
    </row>
    <row r="43" spans="3:10" s="46" customFormat="1">
      <c r="C43" s="46" t="s">
        <v>74</v>
      </c>
      <c r="D43" s="46" t="s">
        <v>73</v>
      </c>
      <c r="E43" s="46">
        <v>42.13</v>
      </c>
      <c r="F43" s="46">
        <v>2.35</v>
      </c>
      <c r="G43" s="46">
        <v>13.7</v>
      </c>
      <c r="H43" s="46">
        <v>0.59</v>
      </c>
      <c r="I43" s="46">
        <v>58.77</v>
      </c>
      <c r="J43" s="47">
        <v>44.07</v>
      </c>
    </row>
    <row r="44" spans="3:10" s="46" customFormat="1">
      <c r="D44" s="46" t="s">
        <v>75</v>
      </c>
      <c r="E44" s="46">
        <v>56.53</v>
      </c>
      <c r="F44" s="46">
        <v>2.1</v>
      </c>
      <c r="G44" s="46">
        <v>12</v>
      </c>
      <c r="H44" s="46">
        <v>0.71</v>
      </c>
      <c r="I44" s="46">
        <v>71.33</v>
      </c>
      <c r="J44" s="47">
        <v>58.33</v>
      </c>
    </row>
    <row r="45" spans="3:10" s="46" customFormat="1">
      <c r="D45" s="46" t="s">
        <v>76</v>
      </c>
      <c r="E45" s="46">
        <v>121.36</v>
      </c>
      <c r="F45" s="46">
        <v>13.09</v>
      </c>
      <c r="G45" s="46">
        <v>28.01</v>
      </c>
      <c r="H45" s="46">
        <v>1.94</v>
      </c>
      <c r="I45" s="46">
        <v>164.4</v>
      </c>
      <c r="J45" s="47">
        <v>135.38999999999999</v>
      </c>
    </row>
    <row r="46" spans="3:10" s="46" customFormat="1">
      <c r="D46" s="46" t="s">
        <v>77</v>
      </c>
      <c r="E46" s="46">
        <v>0</v>
      </c>
      <c r="F46" s="46">
        <v>0</v>
      </c>
      <c r="G46" s="46">
        <v>0</v>
      </c>
      <c r="H46" s="46">
        <v>0</v>
      </c>
      <c r="I46" s="46">
        <v>0</v>
      </c>
      <c r="J46" s="47">
        <v>0</v>
      </c>
    </row>
    <row r="47" spans="3:10" s="46" customFormat="1">
      <c r="D47" s="46" t="s">
        <v>78</v>
      </c>
      <c r="E47" s="46">
        <v>185.5</v>
      </c>
      <c r="F47" s="46">
        <v>31.5</v>
      </c>
      <c r="G47" s="46">
        <v>129.5</v>
      </c>
      <c r="H47" s="46">
        <v>3.5</v>
      </c>
      <c r="I47" s="46">
        <v>350</v>
      </c>
      <c r="J47" s="47">
        <v>219.5</v>
      </c>
    </row>
    <row r="48" spans="3:10" s="46" customFormat="1">
      <c r="D48" s="46" t="s">
        <v>79</v>
      </c>
      <c r="E48" s="46">
        <v>162.4</v>
      </c>
      <c r="F48" s="46">
        <v>19.600000000000001</v>
      </c>
      <c r="G48" s="46">
        <v>95.2</v>
      </c>
      <c r="H48" s="46">
        <v>2.8</v>
      </c>
      <c r="I48" s="46">
        <v>280</v>
      </c>
      <c r="J48" s="47">
        <v>183.8</v>
      </c>
    </row>
    <row r="49" spans="1:10" s="46" customFormat="1">
      <c r="D49" s="46" t="s">
        <v>80</v>
      </c>
      <c r="E49" s="46">
        <v>198</v>
      </c>
      <c r="F49" s="46">
        <v>23.1</v>
      </c>
      <c r="G49" s="46">
        <v>105.6</v>
      </c>
      <c r="H49" s="46">
        <v>3.3</v>
      </c>
      <c r="I49" s="46">
        <v>330</v>
      </c>
      <c r="J49" s="47">
        <v>223.4</v>
      </c>
    </row>
    <row r="50" spans="1:10" s="46" customFormat="1">
      <c r="D50" s="46" t="s">
        <v>81</v>
      </c>
      <c r="E50" s="46">
        <v>162</v>
      </c>
      <c r="F50" s="46">
        <v>16.2</v>
      </c>
      <c r="G50" s="46">
        <v>89.1</v>
      </c>
      <c r="H50" s="46">
        <v>2.7</v>
      </c>
      <c r="I50" s="46">
        <v>270</v>
      </c>
      <c r="J50" s="47">
        <v>179.9</v>
      </c>
    </row>
    <row r="51" spans="1:10" s="46" customFormat="1">
      <c r="D51" s="46" t="s">
        <v>82</v>
      </c>
      <c r="E51" s="46">
        <v>198.4</v>
      </c>
      <c r="F51" s="46">
        <v>22.4</v>
      </c>
      <c r="G51" s="46">
        <v>96</v>
      </c>
      <c r="H51" s="46">
        <v>3.2</v>
      </c>
      <c r="I51" s="46">
        <v>320</v>
      </c>
      <c r="J51" s="47">
        <v>223</v>
      </c>
    </row>
    <row r="52" spans="1:10" s="46" customFormat="1">
      <c r="D52" s="46" t="s">
        <v>83</v>
      </c>
      <c r="E52" s="46">
        <v>240</v>
      </c>
      <c r="F52" s="46">
        <v>16</v>
      </c>
      <c r="G52" s="46">
        <v>60.8</v>
      </c>
      <c r="H52" s="46">
        <v>3.2</v>
      </c>
      <c r="I52" s="46">
        <v>320</v>
      </c>
      <c r="J52" s="47">
        <v>258.2</v>
      </c>
    </row>
    <row r="53" spans="1:10" s="46" customFormat="1">
      <c r="D53" s="46" t="s">
        <v>84</v>
      </c>
      <c r="E53" s="46">
        <v>273.60000000000002</v>
      </c>
      <c r="F53" s="46">
        <v>21.6</v>
      </c>
      <c r="G53" s="46">
        <v>61.2</v>
      </c>
      <c r="H53" s="46">
        <v>3.6</v>
      </c>
      <c r="I53" s="46">
        <v>360</v>
      </c>
      <c r="J53" s="47">
        <v>297.8</v>
      </c>
    </row>
    <row r="54" spans="1:10" s="46" customFormat="1">
      <c r="D54" s="46" t="s">
        <v>85</v>
      </c>
      <c r="E54" s="46">
        <v>352.6</v>
      </c>
      <c r="F54" s="46">
        <v>17.2</v>
      </c>
      <c r="G54" s="46">
        <v>51.6</v>
      </c>
      <c r="H54" s="46">
        <v>8.6</v>
      </c>
      <c r="I54" s="46">
        <v>430</v>
      </c>
      <c r="J54" s="47">
        <v>377.4</v>
      </c>
    </row>
    <row r="55" spans="1:10" s="46" customFormat="1">
      <c r="D55" s="46" t="s">
        <v>86</v>
      </c>
      <c r="E55" s="46">
        <v>398.4</v>
      </c>
      <c r="F55" s="46">
        <v>19.2</v>
      </c>
      <c r="G55" s="46">
        <v>57.6</v>
      </c>
      <c r="H55" s="46">
        <v>4.8</v>
      </c>
      <c r="I55" s="46">
        <v>480</v>
      </c>
      <c r="J55" s="47">
        <v>421.4</v>
      </c>
    </row>
    <row r="56" spans="1:10" s="46" customFormat="1">
      <c r="A56" s="46" t="s">
        <v>87</v>
      </c>
      <c r="C56" s="46" t="s">
        <v>88</v>
      </c>
      <c r="D56" s="46" t="s">
        <v>89</v>
      </c>
      <c r="E56" s="46">
        <v>348.3</v>
      </c>
      <c r="F56" s="46">
        <v>17.2</v>
      </c>
      <c r="G56" s="46">
        <v>55.9</v>
      </c>
      <c r="H56" s="46">
        <v>8.6</v>
      </c>
      <c r="I56" s="46">
        <v>430</v>
      </c>
      <c r="J56" s="47">
        <v>373.1</v>
      </c>
    </row>
    <row r="57" spans="1:10" s="46" customFormat="1">
      <c r="D57" s="46" t="s">
        <v>90</v>
      </c>
      <c r="E57" s="46">
        <v>398.4</v>
      </c>
      <c r="F57" s="46">
        <v>19.2</v>
      </c>
      <c r="G57" s="46">
        <v>57.6</v>
      </c>
      <c r="H57" s="46">
        <v>4.8</v>
      </c>
      <c r="I57" s="46">
        <v>480</v>
      </c>
      <c r="J57" s="47">
        <v>421.4</v>
      </c>
    </row>
    <row r="58" spans="1:10" s="46" customFormat="1">
      <c r="D58" s="46" t="s">
        <v>91</v>
      </c>
      <c r="E58" s="46">
        <v>198</v>
      </c>
      <c r="F58" s="46">
        <v>36</v>
      </c>
      <c r="G58" s="46">
        <v>118.8</v>
      </c>
      <c r="H58" s="46">
        <v>7.2</v>
      </c>
      <c r="I58" s="46">
        <v>360</v>
      </c>
      <c r="J58" s="47">
        <v>240.2</v>
      </c>
    </row>
    <row r="59" spans="1:10" s="46" customFormat="1">
      <c r="D59" s="46" t="s">
        <v>92</v>
      </c>
      <c r="E59" s="46">
        <v>285.2</v>
      </c>
      <c r="F59" s="46">
        <v>41.4</v>
      </c>
      <c r="G59" s="46">
        <v>124.2</v>
      </c>
      <c r="H59" s="46">
        <v>9.1999999999999993</v>
      </c>
      <c r="I59" s="46">
        <v>460</v>
      </c>
      <c r="J59" s="47">
        <v>334.8</v>
      </c>
    </row>
    <row r="60" spans="1:10" s="46" customFormat="1">
      <c r="D60" s="46" t="s">
        <v>93</v>
      </c>
      <c r="E60" s="46">
        <v>335.5</v>
      </c>
      <c r="F60" s="46">
        <v>49.5</v>
      </c>
      <c r="G60" s="46">
        <v>154</v>
      </c>
      <c r="H60" s="46">
        <v>11</v>
      </c>
      <c r="I60" s="46">
        <v>550</v>
      </c>
      <c r="J60" s="47">
        <v>395</v>
      </c>
    </row>
    <row r="61" spans="1:10" s="46" customFormat="1">
      <c r="D61" s="46" t="s">
        <v>789</v>
      </c>
      <c r="E61" s="46">
        <v>435</v>
      </c>
      <c r="F61" s="46">
        <v>23.2</v>
      </c>
      <c r="G61" s="46">
        <v>116</v>
      </c>
      <c r="H61" s="46">
        <v>5.8</v>
      </c>
      <c r="I61" s="46">
        <v>580</v>
      </c>
      <c r="J61" s="47">
        <v>463</v>
      </c>
    </row>
    <row r="62" spans="1:10" s="46" customFormat="1">
      <c r="D62" s="46" t="s">
        <v>790</v>
      </c>
      <c r="E62" s="46">
        <v>596.4</v>
      </c>
      <c r="F62" s="46">
        <v>21.3</v>
      </c>
      <c r="G62" s="46">
        <v>85.2</v>
      </c>
      <c r="H62" s="46">
        <v>7.1</v>
      </c>
      <c r="I62" s="46">
        <v>710</v>
      </c>
      <c r="J62" s="47">
        <v>623.79999999999995</v>
      </c>
    </row>
    <row r="63" spans="1:10" s="46" customFormat="1">
      <c r="D63" s="46" t="s">
        <v>791</v>
      </c>
      <c r="E63" s="46">
        <v>368.76</v>
      </c>
      <c r="F63" s="46">
        <v>13.17</v>
      </c>
      <c r="G63" s="46">
        <v>52.68</v>
      </c>
      <c r="H63" s="46">
        <v>4.3899999999999997</v>
      </c>
      <c r="I63" s="46">
        <v>439</v>
      </c>
      <c r="J63" s="47">
        <v>385.32</v>
      </c>
    </row>
    <row r="64" spans="1:10" s="46" customFormat="1">
      <c r="D64" s="46" t="s">
        <v>792</v>
      </c>
      <c r="E64" s="46">
        <v>260.01</v>
      </c>
      <c r="F64" s="46">
        <v>12.84</v>
      </c>
      <c r="G64" s="46">
        <v>44.94</v>
      </c>
      <c r="H64" s="46">
        <v>3.21</v>
      </c>
      <c r="I64" s="46">
        <v>321</v>
      </c>
      <c r="J64" s="47">
        <v>275.06</v>
      </c>
    </row>
    <row r="65" spans="3:10" s="46" customFormat="1">
      <c r="D65" s="46" t="s">
        <v>793</v>
      </c>
      <c r="E65" s="46">
        <v>524.4</v>
      </c>
      <c r="F65" s="46">
        <v>34.5</v>
      </c>
      <c r="G65" s="46">
        <v>124.2</v>
      </c>
      <c r="H65" s="46">
        <v>6.9</v>
      </c>
      <c r="I65" s="46">
        <v>690</v>
      </c>
      <c r="J65" s="47">
        <v>564.79999999999995</v>
      </c>
    </row>
    <row r="66" spans="3:10" s="46" customFormat="1">
      <c r="D66" s="46" t="s">
        <v>794</v>
      </c>
      <c r="E66" s="46">
        <v>704.7</v>
      </c>
      <c r="F66" s="46">
        <v>34.799999999999997</v>
      </c>
      <c r="G66" s="46">
        <v>121.8</v>
      </c>
      <c r="H66" s="46">
        <v>8.6999999999999993</v>
      </c>
      <c r="I66" s="46">
        <v>870</v>
      </c>
      <c r="J66" s="47">
        <v>747.2</v>
      </c>
    </row>
    <row r="67" spans="3:10" s="46" customFormat="1">
      <c r="D67" s="46" t="s">
        <v>795</v>
      </c>
      <c r="E67" s="46">
        <v>350.36</v>
      </c>
      <c r="F67" s="46">
        <v>18.440000000000001</v>
      </c>
      <c r="G67" s="46">
        <v>87.59</v>
      </c>
      <c r="H67" s="46">
        <v>4.6100000000000003</v>
      </c>
      <c r="I67" s="46">
        <v>461</v>
      </c>
      <c r="J67" s="47">
        <v>372.41</v>
      </c>
    </row>
    <row r="68" spans="3:10" s="46" customFormat="1">
      <c r="D68" s="46" t="s">
        <v>94</v>
      </c>
      <c r="E68" s="46">
        <v>382.7</v>
      </c>
      <c r="F68" s="46">
        <v>8.6</v>
      </c>
      <c r="G68" s="46">
        <v>34.4</v>
      </c>
      <c r="H68" s="46">
        <v>4.3</v>
      </c>
      <c r="I68" s="46">
        <v>430</v>
      </c>
      <c r="J68" s="47">
        <v>394.6</v>
      </c>
    </row>
    <row r="69" spans="3:10" s="46" customFormat="1">
      <c r="D69" s="46" t="s">
        <v>95</v>
      </c>
      <c r="E69" s="46">
        <v>281.37</v>
      </c>
      <c r="F69" s="46">
        <v>10.17</v>
      </c>
      <c r="G69" s="46">
        <v>44.07</v>
      </c>
      <c r="H69" s="46">
        <v>3.39</v>
      </c>
      <c r="I69" s="46">
        <v>339</v>
      </c>
      <c r="J69" s="47">
        <v>293.93</v>
      </c>
    </row>
    <row r="70" spans="3:10" s="46" customFormat="1">
      <c r="D70" s="46" t="s">
        <v>96</v>
      </c>
      <c r="E70" s="46">
        <v>226.89</v>
      </c>
      <c r="F70" s="46">
        <v>37.04</v>
      </c>
      <c r="G70" s="46">
        <v>70.16</v>
      </c>
      <c r="H70" s="46">
        <v>3.09</v>
      </c>
      <c r="I70" s="46">
        <v>337.18</v>
      </c>
      <c r="J70" s="47">
        <v>266.02</v>
      </c>
    </row>
    <row r="71" spans="3:10" s="46" customFormat="1">
      <c r="D71" s="46" t="s">
        <v>97</v>
      </c>
      <c r="E71" s="46">
        <v>143.5</v>
      </c>
      <c r="F71" s="46">
        <v>45.5</v>
      </c>
      <c r="G71" s="46">
        <v>157.5</v>
      </c>
      <c r="H71" s="46">
        <v>3.5</v>
      </c>
      <c r="I71" s="46">
        <v>350</v>
      </c>
      <c r="J71" s="47">
        <v>191.5</v>
      </c>
    </row>
    <row r="72" spans="3:10" s="46" customFormat="1">
      <c r="D72" s="46" t="s">
        <v>98</v>
      </c>
      <c r="E72" s="46">
        <v>215.09</v>
      </c>
      <c r="F72" s="46">
        <v>31.4</v>
      </c>
      <c r="G72" s="46">
        <v>65.94</v>
      </c>
      <c r="H72" s="46">
        <v>1.57</v>
      </c>
      <c r="I72" s="46">
        <v>314</v>
      </c>
      <c r="J72" s="47">
        <v>247.06</v>
      </c>
    </row>
    <row r="73" spans="3:10" s="46" customFormat="1">
      <c r="D73" s="46" t="s">
        <v>99</v>
      </c>
      <c r="E73" s="46">
        <v>227.12</v>
      </c>
      <c r="F73" s="46">
        <v>33.99</v>
      </c>
      <c r="G73" s="46">
        <v>46.35</v>
      </c>
      <c r="H73" s="46">
        <v>1.55</v>
      </c>
      <c r="I73" s="46">
        <v>309</v>
      </c>
      <c r="J73" s="47">
        <v>261.64999999999998</v>
      </c>
    </row>
    <row r="74" spans="3:10" s="46" customFormat="1">
      <c r="D74" s="46" t="s">
        <v>100</v>
      </c>
      <c r="E74" s="46">
        <v>230.14</v>
      </c>
      <c r="F74" s="46">
        <v>34.21</v>
      </c>
      <c r="G74" s="46">
        <v>43.54</v>
      </c>
      <c r="H74" s="46">
        <v>3.11</v>
      </c>
      <c r="I74" s="46">
        <v>311</v>
      </c>
      <c r="J74" s="47">
        <v>266.45999999999998</v>
      </c>
    </row>
    <row r="75" spans="3:10" s="46" customFormat="1">
      <c r="C75" s="46" t="s">
        <v>68</v>
      </c>
      <c r="D75" s="46" t="s">
        <v>101</v>
      </c>
      <c r="E75" s="46">
        <v>223.92</v>
      </c>
      <c r="F75" s="46">
        <v>37.32</v>
      </c>
      <c r="G75" s="46">
        <v>46.65</v>
      </c>
      <c r="H75" s="46">
        <v>3.11</v>
      </c>
      <c r="I75" s="46">
        <v>311</v>
      </c>
      <c r="J75" s="47">
        <v>263.35000000000002</v>
      </c>
    </row>
    <row r="76" spans="3:10" s="46" customFormat="1">
      <c r="D76" s="46" t="s">
        <v>102</v>
      </c>
      <c r="E76" s="46">
        <v>229.68</v>
      </c>
      <c r="F76" s="46">
        <v>34.799999999999997</v>
      </c>
      <c r="G76" s="46">
        <v>80.040000000000006</v>
      </c>
      <c r="H76" s="46">
        <v>3.48</v>
      </c>
      <c r="I76" s="46">
        <v>348</v>
      </c>
      <c r="J76" s="47">
        <v>266.95999999999998</v>
      </c>
    </row>
    <row r="77" spans="3:10" s="46" customFormat="1">
      <c r="D77" s="46" t="s">
        <v>103</v>
      </c>
      <c r="E77" s="46">
        <v>255</v>
      </c>
      <c r="F77" s="46">
        <v>38.76</v>
      </c>
      <c r="G77" s="46">
        <v>110.16</v>
      </c>
      <c r="H77" s="46">
        <v>4.08</v>
      </c>
      <c r="I77" s="46">
        <v>408</v>
      </c>
      <c r="J77" s="47">
        <v>296.83999999999997</v>
      </c>
    </row>
    <row r="78" spans="3:10" s="46" customFormat="1">
      <c r="D78" s="46" t="s">
        <v>104</v>
      </c>
      <c r="E78" s="46">
        <v>249.91</v>
      </c>
      <c r="F78" s="46">
        <v>44.76</v>
      </c>
      <c r="G78" s="46">
        <v>74.599999999999994</v>
      </c>
      <c r="H78" s="46">
        <v>3.73</v>
      </c>
      <c r="I78" s="46">
        <v>373</v>
      </c>
      <c r="J78" s="47">
        <v>297.39999999999998</v>
      </c>
    </row>
    <row r="79" spans="3:10" s="46" customFormat="1">
      <c r="D79" s="46" t="s">
        <v>105</v>
      </c>
      <c r="E79" s="46">
        <v>259.35000000000002</v>
      </c>
      <c r="F79" s="46">
        <v>55.86</v>
      </c>
      <c r="G79" s="46">
        <v>79.8</v>
      </c>
      <c r="H79" s="46">
        <v>3.99</v>
      </c>
      <c r="I79" s="46">
        <v>399</v>
      </c>
      <c r="J79" s="47">
        <v>318.2</v>
      </c>
    </row>
    <row r="80" spans="3:10" s="46" customFormat="1">
      <c r="D80" s="46" t="s">
        <v>106</v>
      </c>
      <c r="E80" s="46">
        <v>249.55</v>
      </c>
      <c r="F80" s="46">
        <v>23.25</v>
      </c>
      <c r="G80" s="46">
        <v>34.1</v>
      </c>
      <c r="H80" s="46">
        <v>3.1</v>
      </c>
      <c r="I80" s="46">
        <v>310</v>
      </c>
      <c r="J80" s="47">
        <v>274.89999999999998</v>
      </c>
    </row>
    <row r="81" spans="3:10" s="46" customFormat="1">
      <c r="D81" s="46" t="s">
        <v>107</v>
      </c>
      <c r="E81" s="46">
        <v>212.52</v>
      </c>
      <c r="F81" s="46">
        <v>27.6</v>
      </c>
      <c r="G81" s="46">
        <v>33.119999999999997</v>
      </c>
      <c r="H81" s="46">
        <v>2.76</v>
      </c>
      <c r="I81" s="46">
        <v>276</v>
      </c>
      <c r="J81" s="47">
        <v>241.88</v>
      </c>
    </row>
    <row r="82" spans="3:10" s="46" customFormat="1">
      <c r="D82" s="46" t="s">
        <v>108</v>
      </c>
      <c r="E82" s="46">
        <v>313.22000000000003</v>
      </c>
      <c r="F82" s="46">
        <v>28.4</v>
      </c>
      <c r="G82" s="46">
        <v>119.02</v>
      </c>
      <c r="H82" s="46">
        <v>4.63</v>
      </c>
      <c r="I82" s="46">
        <v>465.28</v>
      </c>
      <c r="J82" s="47">
        <v>300.23</v>
      </c>
    </row>
    <row r="83" spans="3:10" s="46" customFormat="1">
      <c r="D83" s="46" t="s">
        <v>109</v>
      </c>
      <c r="E83" s="46">
        <v>347.06</v>
      </c>
      <c r="F83" s="46">
        <v>30.96</v>
      </c>
      <c r="G83" s="46">
        <v>98.46</v>
      </c>
      <c r="H83" s="46">
        <v>4.8099999999999996</v>
      </c>
      <c r="I83" s="46">
        <v>481.29</v>
      </c>
      <c r="J83" s="47">
        <v>332.03</v>
      </c>
    </row>
    <row r="84" spans="3:10" s="46" customFormat="1">
      <c r="D84" s="46" t="s">
        <v>110</v>
      </c>
      <c r="E84" s="46">
        <v>173.8</v>
      </c>
      <c r="F84" s="46">
        <v>11</v>
      </c>
      <c r="G84" s="46">
        <v>33</v>
      </c>
      <c r="H84" s="46">
        <v>2.2000000000000002</v>
      </c>
      <c r="I84" s="46">
        <v>220</v>
      </c>
      <c r="J84" s="47">
        <v>161.74</v>
      </c>
    </row>
    <row r="85" spans="3:10" s="46" customFormat="1">
      <c r="C85" s="46" t="s">
        <v>111</v>
      </c>
      <c r="D85" s="46" t="s">
        <v>112</v>
      </c>
      <c r="E85" s="46">
        <v>163.02000000000001</v>
      </c>
      <c r="F85" s="46">
        <v>10.45</v>
      </c>
      <c r="G85" s="46">
        <v>33.44</v>
      </c>
      <c r="H85" s="46">
        <v>2.09</v>
      </c>
      <c r="I85" s="46">
        <v>209</v>
      </c>
      <c r="J85" s="47">
        <v>151.79</v>
      </c>
    </row>
    <row r="86" spans="3:10" s="46" customFormat="1">
      <c r="D86" s="46" t="s">
        <v>113</v>
      </c>
      <c r="E86" s="46">
        <v>203.55</v>
      </c>
      <c r="F86" s="46">
        <v>26.55</v>
      </c>
      <c r="G86" s="46">
        <v>61.95</v>
      </c>
      <c r="H86" s="46">
        <v>2.95</v>
      </c>
      <c r="I86" s="46">
        <v>295</v>
      </c>
      <c r="J86" s="47">
        <v>201.78</v>
      </c>
    </row>
    <row r="87" spans="3:10" s="46" customFormat="1">
      <c r="D87" s="46" t="s">
        <v>114</v>
      </c>
      <c r="E87" s="46">
        <v>245.52</v>
      </c>
      <c r="F87" s="46">
        <v>31.68</v>
      </c>
      <c r="G87" s="46">
        <v>114.84</v>
      </c>
      <c r="H87" s="46">
        <v>3.96</v>
      </c>
      <c r="I87" s="46">
        <v>396</v>
      </c>
      <c r="J87" s="47">
        <v>243.62</v>
      </c>
    </row>
    <row r="88" spans="3:10" s="46" customFormat="1">
      <c r="D88" s="46" t="s">
        <v>114</v>
      </c>
      <c r="E88" s="46">
        <v>211.67</v>
      </c>
      <c r="F88" s="46">
        <v>24.29</v>
      </c>
      <c r="G88" s="46">
        <v>107.57</v>
      </c>
      <c r="H88" s="46">
        <v>3.47</v>
      </c>
      <c r="I88" s="46">
        <v>347</v>
      </c>
      <c r="J88" s="47">
        <v>207.33</v>
      </c>
    </row>
    <row r="89" spans="3:10" s="46" customFormat="1">
      <c r="D89" s="46" t="s">
        <v>114</v>
      </c>
      <c r="E89" s="46">
        <v>257.92</v>
      </c>
      <c r="F89" s="46">
        <v>28.21</v>
      </c>
      <c r="G89" s="46">
        <v>112.84</v>
      </c>
      <c r="H89" s="46">
        <v>4.03</v>
      </c>
      <c r="I89" s="46">
        <v>403</v>
      </c>
      <c r="J89" s="47">
        <v>251.44</v>
      </c>
    </row>
    <row r="90" spans="3:10" s="46" customFormat="1">
      <c r="D90" s="46" t="s">
        <v>115</v>
      </c>
      <c r="E90" s="46">
        <v>217.04</v>
      </c>
      <c r="F90" s="46">
        <v>34.65</v>
      </c>
      <c r="G90" s="46">
        <v>63</v>
      </c>
      <c r="H90" s="46">
        <v>0.32</v>
      </c>
      <c r="I90" s="46">
        <v>315</v>
      </c>
      <c r="J90" s="47">
        <v>218.26</v>
      </c>
    </row>
    <row r="91" spans="3:10" s="46" customFormat="1">
      <c r="D91" s="46" t="s">
        <v>116</v>
      </c>
      <c r="E91" s="46">
        <v>346.48</v>
      </c>
      <c r="F91" s="46">
        <v>48.8</v>
      </c>
      <c r="G91" s="46">
        <v>87.84</v>
      </c>
      <c r="H91" s="46">
        <v>4.88</v>
      </c>
      <c r="I91" s="46">
        <v>488</v>
      </c>
      <c r="J91" s="47">
        <v>347.1</v>
      </c>
    </row>
    <row r="92" spans="3:10" s="46" customFormat="1">
      <c r="D92" s="46" t="s">
        <v>117</v>
      </c>
      <c r="E92" s="46">
        <v>265.2</v>
      </c>
      <c r="F92" s="46">
        <v>11.7</v>
      </c>
      <c r="G92" s="46">
        <v>109.2</v>
      </c>
      <c r="H92" s="46">
        <v>3.9</v>
      </c>
      <c r="I92" s="46">
        <v>390</v>
      </c>
      <c r="J92" s="47">
        <v>243.3</v>
      </c>
    </row>
    <row r="93" spans="3:10" s="46" customFormat="1">
      <c r="D93" s="46" t="s">
        <v>118</v>
      </c>
      <c r="E93" s="46">
        <v>321.93</v>
      </c>
      <c r="F93" s="46">
        <v>25.55</v>
      </c>
      <c r="G93" s="46">
        <v>158.41</v>
      </c>
      <c r="H93" s="46">
        <v>5.1100000000000003</v>
      </c>
      <c r="I93" s="46">
        <v>511</v>
      </c>
      <c r="J93" s="47">
        <v>305.73</v>
      </c>
    </row>
    <row r="94" spans="3:10" s="46" customFormat="1">
      <c r="D94" s="46" t="s">
        <v>119</v>
      </c>
      <c r="E94" s="46">
        <v>298.8</v>
      </c>
      <c r="F94" s="46">
        <v>9.9600000000000009</v>
      </c>
      <c r="G94" s="46">
        <v>184.26</v>
      </c>
      <c r="H94" s="46">
        <v>4.9800000000000004</v>
      </c>
      <c r="I94" s="46">
        <v>498</v>
      </c>
      <c r="J94" s="47">
        <v>271.95</v>
      </c>
    </row>
    <row r="95" spans="3:10" s="46" customFormat="1">
      <c r="D95" s="46" t="s">
        <v>120</v>
      </c>
      <c r="E95" s="46">
        <v>242.36</v>
      </c>
      <c r="F95" s="46">
        <v>43.16</v>
      </c>
      <c r="G95" s="46">
        <v>43.16</v>
      </c>
      <c r="H95" s="46">
        <v>3.32</v>
      </c>
      <c r="I95" s="46">
        <v>332</v>
      </c>
      <c r="J95" s="47">
        <v>250.3</v>
      </c>
    </row>
    <row r="96" spans="3:10" s="46" customFormat="1">
      <c r="D96" s="46" t="s">
        <v>121</v>
      </c>
      <c r="E96" s="46">
        <v>295.39999999999998</v>
      </c>
      <c r="F96" s="46">
        <v>12.66</v>
      </c>
      <c r="G96" s="46">
        <v>109.72</v>
      </c>
      <c r="H96" s="46">
        <v>4.22</v>
      </c>
      <c r="I96" s="46">
        <v>422</v>
      </c>
      <c r="J96" s="47">
        <v>270.68</v>
      </c>
    </row>
    <row r="97" spans="4:10" s="46" customFormat="1">
      <c r="D97" s="46" t="s">
        <v>122</v>
      </c>
      <c r="E97" s="46">
        <v>273.75</v>
      </c>
      <c r="F97" s="46">
        <v>10.95</v>
      </c>
      <c r="G97" s="46">
        <v>76.650000000000006</v>
      </c>
      <c r="H97" s="46">
        <v>3.65</v>
      </c>
      <c r="I97" s="46">
        <v>365</v>
      </c>
      <c r="J97" s="47">
        <v>249.87</v>
      </c>
    </row>
    <row r="98" spans="4:10" s="46" customFormat="1">
      <c r="D98" s="46" t="s">
        <v>123</v>
      </c>
      <c r="E98" s="46">
        <v>298.57</v>
      </c>
      <c r="F98" s="46">
        <v>8.18</v>
      </c>
      <c r="G98" s="46">
        <v>98.16</v>
      </c>
      <c r="H98" s="46">
        <v>4.09</v>
      </c>
      <c r="I98" s="46">
        <v>409</v>
      </c>
      <c r="J98" s="47">
        <v>269.43</v>
      </c>
    </row>
    <row r="99" spans="4:10" s="46" customFormat="1">
      <c r="D99" s="46" t="s">
        <v>124</v>
      </c>
      <c r="E99" s="46">
        <v>301.92</v>
      </c>
      <c r="F99" s="46">
        <v>8.8800000000000008</v>
      </c>
      <c r="G99" s="46">
        <v>128.76</v>
      </c>
      <c r="H99" s="46">
        <v>4.4400000000000004</v>
      </c>
      <c r="I99" s="46">
        <v>444</v>
      </c>
      <c r="J99" s="47">
        <v>273.25</v>
      </c>
    </row>
    <row r="100" spans="4:10" s="46" customFormat="1">
      <c r="D100" s="46" t="s">
        <v>125</v>
      </c>
      <c r="E100" s="46">
        <v>303.17</v>
      </c>
      <c r="F100" s="46">
        <v>21.35</v>
      </c>
      <c r="G100" s="46">
        <v>98.21</v>
      </c>
      <c r="H100" s="46">
        <v>4.2699999999999996</v>
      </c>
      <c r="I100" s="46">
        <v>427</v>
      </c>
      <c r="J100" s="47">
        <v>285.02999999999997</v>
      </c>
    </row>
    <row r="101" spans="4:10" s="46" customFormat="1">
      <c r="D101" s="46" t="s">
        <v>126</v>
      </c>
      <c r="E101" s="46">
        <v>647.19000000000005</v>
      </c>
      <c r="F101" s="46">
        <v>23.97</v>
      </c>
      <c r="G101" s="46">
        <v>119.85</v>
      </c>
      <c r="H101" s="46">
        <v>7.99</v>
      </c>
      <c r="I101" s="46">
        <v>799</v>
      </c>
      <c r="J101" s="47">
        <v>589.70000000000005</v>
      </c>
    </row>
    <row r="102" spans="4:10" s="46" customFormat="1">
      <c r="D102" s="46" t="s">
        <v>127</v>
      </c>
      <c r="E102" s="46">
        <v>272.3</v>
      </c>
      <c r="F102" s="46">
        <v>31.12</v>
      </c>
      <c r="G102" s="46">
        <v>81.69</v>
      </c>
      <c r="H102" s="46">
        <v>3.89</v>
      </c>
      <c r="I102" s="46">
        <v>389</v>
      </c>
      <c r="J102" s="47">
        <v>266.36</v>
      </c>
    </row>
    <row r="103" spans="4:10" s="46" customFormat="1">
      <c r="D103" s="46" t="s">
        <v>128</v>
      </c>
      <c r="E103" s="46">
        <v>345.69</v>
      </c>
      <c r="F103" s="46">
        <v>10.02</v>
      </c>
      <c r="G103" s="46">
        <v>140.28</v>
      </c>
      <c r="H103" s="46">
        <v>5.01</v>
      </c>
      <c r="I103" s="46">
        <v>501</v>
      </c>
      <c r="J103" s="47">
        <v>312.8</v>
      </c>
    </row>
    <row r="104" spans="4:10" s="46" customFormat="1">
      <c r="D104" s="46" t="s">
        <v>129</v>
      </c>
      <c r="E104" s="46">
        <v>331.01</v>
      </c>
      <c r="F104" s="46">
        <v>12.57</v>
      </c>
      <c r="G104" s="46">
        <v>71.23</v>
      </c>
      <c r="H104" s="46">
        <v>4.1900000000000004</v>
      </c>
      <c r="I104" s="46">
        <v>419</v>
      </c>
      <c r="J104" s="47">
        <v>301.54000000000002</v>
      </c>
    </row>
    <row r="105" spans="4:10" s="46" customFormat="1">
      <c r="D105" s="46" t="s">
        <v>130</v>
      </c>
      <c r="E105" s="46">
        <v>368.3</v>
      </c>
      <c r="F105" s="46">
        <v>177.8</v>
      </c>
      <c r="G105" s="46">
        <v>82.55</v>
      </c>
      <c r="H105" s="46">
        <v>6.35</v>
      </c>
      <c r="I105" s="46">
        <v>635</v>
      </c>
      <c r="J105" s="47">
        <v>479.52</v>
      </c>
    </row>
    <row r="106" spans="4:10" s="46" customFormat="1">
      <c r="D106" s="46" t="s">
        <v>131</v>
      </c>
      <c r="E106" s="46">
        <v>341.11</v>
      </c>
      <c r="F106" s="46">
        <v>13.29</v>
      </c>
      <c r="G106" s="46">
        <v>84.17</v>
      </c>
      <c r="H106" s="46">
        <v>4.43</v>
      </c>
      <c r="I106" s="46">
        <v>443</v>
      </c>
      <c r="J106" s="47">
        <v>311.16000000000003</v>
      </c>
    </row>
    <row r="107" spans="4:10" s="46" customFormat="1">
      <c r="D107" s="46" t="s">
        <v>132</v>
      </c>
      <c r="E107" s="46">
        <v>647.19000000000005</v>
      </c>
      <c r="F107" s="46">
        <v>23.97</v>
      </c>
      <c r="G107" s="46">
        <v>119.85</v>
      </c>
      <c r="H107" s="46">
        <v>7.99</v>
      </c>
      <c r="I107" s="46">
        <v>799</v>
      </c>
      <c r="J107" s="47">
        <v>589.70000000000005</v>
      </c>
    </row>
    <row r="108" spans="4:10" s="46" customFormat="1">
      <c r="D108" s="46" t="s">
        <v>133</v>
      </c>
      <c r="E108" s="46">
        <v>338.79</v>
      </c>
      <c r="F108" s="46">
        <v>24.55</v>
      </c>
      <c r="G108" s="46">
        <v>122.75</v>
      </c>
      <c r="H108" s="46">
        <v>4.91</v>
      </c>
      <c r="I108" s="46">
        <v>491</v>
      </c>
      <c r="J108" s="47">
        <v>319.35000000000002</v>
      </c>
    </row>
    <row r="109" spans="4:10" s="46" customFormat="1">
      <c r="D109" s="46" t="s">
        <v>134</v>
      </c>
      <c r="E109" s="46">
        <v>290.49</v>
      </c>
      <c r="F109" s="46">
        <v>37.89</v>
      </c>
      <c r="G109" s="46">
        <v>88.41</v>
      </c>
      <c r="H109" s="46">
        <v>4.21</v>
      </c>
      <c r="I109" s="46">
        <v>421</v>
      </c>
      <c r="J109" s="47">
        <v>288.33999999999997</v>
      </c>
    </row>
    <row r="110" spans="4:10" s="46" customFormat="1">
      <c r="D110" s="46" t="s">
        <v>135</v>
      </c>
      <c r="E110" s="46">
        <v>287.43</v>
      </c>
      <c r="F110" s="46">
        <v>38.61</v>
      </c>
      <c r="G110" s="46">
        <v>98.67</v>
      </c>
      <c r="H110" s="46">
        <v>4.29</v>
      </c>
      <c r="I110" s="46">
        <v>429</v>
      </c>
      <c r="J110" s="47">
        <v>286.37</v>
      </c>
    </row>
    <row r="111" spans="4:10" s="46" customFormat="1">
      <c r="D111" s="46" t="s">
        <v>136</v>
      </c>
      <c r="E111" s="46">
        <v>315.33</v>
      </c>
      <c r="F111" s="46">
        <v>27.42</v>
      </c>
      <c r="G111" s="46">
        <v>109.68</v>
      </c>
      <c r="H111" s="46">
        <v>4.57</v>
      </c>
      <c r="I111" s="46">
        <v>457</v>
      </c>
      <c r="J111" s="47">
        <v>301.14999999999998</v>
      </c>
    </row>
    <row r="112" spans="4:10" s="46" customFormat="1">
      <c r="D112" s="46" t="s">
        <v>137</v>
      </c>
      <c r="E112" s="46">
        <v>292.32</v>
      </c>
      <c r="F112" s="46">
        <v>32.479999999999997</v>
      </c>
      <c r="G112" s="46">
        <v>77.14</v>
      </c>
      <c r="H112" s="46">
        <v>4.0599999999999996</v>
      </c>
      <c r="I112" s="46">
        <v>406</v>
      </c>
      <c r="J112" s="47">
        <v>285.10000000000002</v>
      </c>
    </row>
    <row r="113" spans="4:10" s="46" customFormat="1">
      <c r="D113" s="46" t="s">
        <v>138</v>
      </c>
      <c r="E113" s="46">
        <v>292.74</v>
      </c>
      <c r="F113" s="46">
        <v>10.71</v>
      </c>
      <c r="G113" s="46">
        <v>49.98</v>
      </c>
      <c r="H113" s="46">
        <v>3.57</v>
      </c>
      <c r="I113" s="46">
        <v>357</v>
      </c>
      <c r="J113" s="47">
        <v>266.10000000000002</v>
      </c>
    </row>
    <row r="114" spans="4:10" s="46" customFormat="1">
      <c r="D114" s="46" t="s">
        <v>139</v>
      </c>
      <c r="E114" s="46">
        <v>319.95999999999998</v>
      </c>
      <c r="F114" s="46">
        <v>12.63</v>
      </c>
      <c r="G114" s="46">
        <v>84.2</v>
      </c>
      <c r="H114" s="46">
        <v>4.21</v>
      </c>
      <c r="I114" s="46">
        <v>421</v>
      </c>
      <c r="J114" s="47">
        <v>292</v>
      </c>
    </row>
    <row r="115" spans="4:10" s="46" customFormat="1">
      <c r="D115" s="46" t="s">
        <v>140</v>
      </c>
      <c r="E115" s="46">
        <v>429.4</v>
      </c>
      <c r="F115" s="46">
        <v>16.95</v>
      </c>
      <c r="G115" s="46">
        <v>113</v>
      </c>
      <c r="H115" s="46">
        <v>5.65</v>
      </c>
      <c r="I115" s="46">
        <v>565</v>
      </c>
      <c r="J115" s="47">
        <v>392.17</v>
      </c>
    </row>
    <row r="116" spans="4:10" s="46" customFormat="1">
      <c r="D116" s="46" t="s">
        <v>141</v>
      </c>
      <c r="E116" s="46">
        <v>443.04</v>
      </c>
      <c r="F116" s="46">
        <v>31.2</v>
      </c>
      <c r="G116" s="46">
        <v>143.52000000000001</v>
      </c>
      <c r="H116" s="46">
        <v>6.24</v>
      </c>
      <c r="I116" s="46">
        <v>624</v>
      </c>
      <c r="J116" s="47">
        <v>416.94</v>
      </c>
    </row>
    <row r="117" spans="4:10" s="46" customFormat="1">
      <c r="D117" s="46" t="s">
        <v>142</v>
      </c>
      <c r="E117" s="46">
        <v>282.10000000000002</v>
      </c>
      <c r="F117" s="46">
        <v>31.85</v>
      </c>
      <c r="G117" s="46">
        <v>136.5</v>
      </c>
      <c r="H117" s="46">
        <v>4.55</v>
      </c>
      <c r="I117" s="46">
        <v>455</v>
      </c>
      <c r="J117" s="47">
        <v>276.08999999999997</v>
      </c>
    </row>
    <row r="118" spans="4:10" s="46" customFormat="1">
      <c r="D118" s="46" t="s">
        <v>143</v>
      </c>
      <c r="E118" s="46">
        <v>398.16</v>
      </c>
      <c r="F118" s="46">
        <v>33.18</v>
      </c>
      <c r="G118" s="46">
        <v>116.13</v>
      </c>
      <c r="H118" s="46">
        <v>5.53</v>
      </c>
      <c r="I118" s="46">
        <v>553</v>
      </c>
      <c r="J118" s="47">
        <v>379.02</v>
      </c>
    </row>
    <row r="119" spans="4:10" s="46" customFormat="1">
      <c r="D119" s="46" t="s">
        <v>144</v>
      </c>
      <c r="E119" s="46">
        <v>393.34</v>
      </c>
      <c r="F119" s="46">
        <v>33.24</v>
      </c>
      <c r="G119" s="46">
        <v>121.88</v>
      </c>
      <c r="H119" s="46">
        <v>5.54</v>
      </c>
      <c r="I119" s="46">
        <v>554</v>
      </c>
      <c r="J119" s="47">
        <v>374.89</v>
      </c>
    </row>
    <row r="120" spans="4:10" s="46" customFormat="1">
      <c r="D120" s="46" t="s">
        <v>145</v>
      </c>
      <c r="E120" s="46">
        <v>298.62</v>
      </c>
      <c r="F120" s="46">
        <v>33.18</v>
      </c>
      <c r="G120" s="46">
        <v>137.46</v>
      </c>
      <c r="H120" s="46">
        <v>4.74</v>
      </c>
      <c r="I120" s="46">
        <v>474</v>
      </c>
      <c r="J120" s="47">
        <v>291.77</v>
      </c>
    </row>
    <row r="121" spans="4:10" s="46" customFormat="1">
      <c r="D121" s="46" t="s">
        <v>146</v>
      </c>
      <c r="E121" s="46">
        <v>870.75</v>
      </c>
      <c r="F121" s="46">
        <v>23.22</v>
      </c>
      <c r="G121" s="46">
        <v>255.42</v>
      </c>
      <c r="H121" s="46">
        <v>11.61</v>
      </c>
      <c r="I121" s="46">
        <v>1161</v>
      </c>
      <c r="J121" s="47">
        <v>786.59</v>
      </c>
    </row>
    <row r="122" spans="4:10" s="46" customFormat="1">
      <c r="D122" s="46" t="s">
        <v>147</v>
      </c>
      <c r="E122" s="46">
        <v>637</v>
      </c>
      <c r="F122" s="46">
        <v>19.600000000000001</v>
      </c>
      <c r="G122" s="46">
        <v>313.60000000000002</v>
      </c>
      <c r="H122" s="46">
        <v>9.8000000000000007</v>
      </c>
      <c r="I122" s="46">
        <v>980</v>
      </c>
      <c r="J122" s="47">
        <v>578.61</v>
      </c>
    </row>
    <row r="123" spans="4:10" s="46" customFormat="1">
      <c r="D123" s="46" t="s">
        <v>148</v>
      </c>
      <c r="E123" s="46">
        <v>649.23</v>
      </c>
      <c r="F123" s="46">
        <v>19.38</v>
      </c>
      <c r="G123" s="46">
        <v>290.7</v>
      </c>
      <c r="H123" s="46">
        <v>9.69</v>
      </c>
      <c r="I123" s="46">
        <v>969</v>
      </c>
      <c r="J123" s="47">
        <v>588.96</v>
      </c>
    </row>
    <row r="124" spans="4:10" s="46" customFormat="1">
      <c r="D124" s="46" t="s">
        <v>149</v>
      </c>
      <c r="E124" s="46">
        <v>1029.2</v>
      </c>
      <c r="F124" s="46">
        <v>47.32</v>
      </c>
      <c r="G124" s="46">
        <v>94.64</v>
      </c>
      <c r="H124" s="46">
        <v>11.83</v>
      </c>
      <c r="I124" s="46">
        <v>1183</v>
      </c>
      <c r="J124" s="47">
        <v>945.53</v>
      </c>
    </row>
    <row r="125" spans="4:10" s="46" customFormat="1">
      <c r="D125" s="46" t="s">
        <v>150</v>
      </c>
      <c r="E125" s="46">
        <v>398.24</v>
      </c>
      <c r="F125" s="46">
        <v>52.4</v>
      </c>
      <c r="G125" s="46">
        <v>68.12</v>
      </c>
      <c r="H125" s="46">
        <v>5.24</v>
      </c>
      <c r="I125" s="46">
        <v>524</v>
      </c>
      <c r="J125" s="47">
        <v>395.55</v>
      </c>
    </row>
    <row r="126" spans="4:10" s="46" customFormat="1">
      <c r="D126" s="46" t="s">
        <v>695</v>
      </c>
      <c r="E126" s="46">
        <v>398.24</v>
      </c>
      <c r="F126" s="46">
        <v>52.4</v>
      </c>
      <c r="G126" s="46">
        <v>68.12</v>
      </c>
      <c r="H126" s="46">
        <v>5.24</v>
      </c>
      <c r="I126" s="46">
        <v>524</v>
      </c>
      <c r="J126" s="47">
        <v>395.55</v>
      </c>
    </row>
    <row r="127" spans="4:10" s="46" customFormat="1">
      <c r="D127" s="46" t="s">
        <v>151</v>
      </c>
      <c r="E127" s="46">
        <v>258.3</v>
      </c>
      <c r="F127" s="46">
        <v>86.1</v>
      </c>
      <c r="G127" s="46">
        <v>61.5</v>
      </c>
      <c r="H127" s="46">
        <v>4.0999999999999996</v>
      </c>
      <c r="I127" s="46">
        <v>410</v>
      </c>
      <c r="J127" s="47">
        <v>302.17</v>
      </c>
    </row>
    <row r="128" spans="4:10" s="46" customFormat="1">
      <c r="D128" s="46" t="s">
        <v>152</v>
      </c>
      <c r="E128" s="46">
        <v>236.59</v>
      </c>
      <c r="F128" s="46">
        <v>88.22</v>
      </c>
      <c r="G128" s="46">
        <v>72.180000000000007</v>
      </c>
      <c r="H128" s="46">
        <v>4.01</v>
      </c>
      <c r="I128" s="46">
        <v>401</v>
      </c>
      <c r="J128" s="47">
        <v>285.06</v>
      </c>
    </row>
    <row r="129" spans="4:10" s="46" customFormat="1">
      <c r="D129" s="46" t="s">
        <v>153</v>
      </c>
      <c r="E129" s="46">
        <v>292.60000000000002</v>
      </c>
      <c r="F129" s="46">
        <v>30.4</v>
      </c>
      <c r="G129" s="46">
        <v>53.2</v>
      </c>
      <c r="H129" s="46">
        <v>3.8</v>
      </c>
      <c r="I129" s="46">
        <v>380</v>
      </c>
      <c r="J129" s="47">
        <v>283.3</v>
      </c>
    </row>
    <row r="130" spans="4:10" s="46" customFormat="1">
      <c r="D130" s="46" t="s">
        <v>154</v>
      </c>
      <c r="E130" s="46">
        <v>299.44</v>
      </c>
      <c r="F130" s="46">
        <v>27.58</v>
      </c>
      <c r="G130" s="46">
        <v>63.04</v>
      </c>
      <c r="H130" s="46">
        <v>3.94</v>
      </c>
      <c r="I130" s="46">
        <v>394</v>
      </c>
      <c r="J130" s="47">
        <v>286.92</v>
      </c>
    </row>
    <row r="131" spans="4:10" s="46" customFormat="1">
      <c r="D131" s="46" t="s">
        <v>155</v>
      </c>
      <c r="E131" s="46">
        <v>370.92</v>
      </c>
      <c r="F131" s="46">
        <v>106.78</v>
      </c>
      <c r="G131" s="46">
        <v>78.680000000000007</v>
      </c>
      <c r="H131" s="46">
        <v>5.62</v>
      </c>
      <c r="I131" s="46">
        <v>562</v>
      </c>
      <c r="J131" s="47">
        <v>419.41</v>
      </c>
    </row>
    <row r="132" spans="4:10" s="46" customFormat="1">
      <c r="D132" s="46" t="s">
        <v>156</v>
      </c>
      <c r="E132" s="46">
        <v>395.08</v>
      </c>
      <c r="F132" s="46">
        <v>98.77</v>
      </c>
      <c r="G132" s="46">
        <v>81.34</v>
      </c>
      <c r="H132" s="46">
        <v>5.81</v>
      </c>
      <c r="I132" s="46">
        <v>581</v>
      </c>
      <c r="J132" s="47">
        <v>433.62</v>
      </c>
    </row>
    <row r="133" spans="4:10" s="46" customFormat="1">
      <c r="D133" s="46" t="s">
        <v>157</v>
      </c>
      <c r="E133" s="46">
        <v>328.02</v>
      </c>
      <c r="F133" s="46">
        <v>9.24</v>
      </c>
      <c r="G133" s="46">
        <v>120.12</v>
      </c>
      <c r="H133" s="46">
        <v>4.62</v>
      </c>
      <c r="I133" s="46">
        <v>462</v>
      </c>
      <c r="J133" s="47">
        <v>296.42</v>
      </c>
    </row>
    <row r="134" spans="4:10" s="46" customFormat="1">
      <c r="D134" s="46" t="s">
        <v>158</v>
      </c>
      <c r="E134" s="46">
        <v>421.74</v>
      </c>
      <c r="F134" s="46">
        <v>11.88</v>
      </c>
      <c r="G134" s="46">
        <v>154.44</v>
      </c>
      <c r="H134" s="46">
        <v>5.94</v>
      </c>
      <c r="I134" s="46">
        <v>594</v>
      </c>
      <c r="J134" s="47">
        <v>381.36</v>
      </c>
    </row>
    <row r="135" spans="4:10" s="46" customFormat="1">
      <c r="D135" s="46" t="s">
        <v>159</v>
      </c>
      <c r="E135" s="46">
        <v>449.51</v>
      </c>
      <c r="F135" s="46">
        <v>22.76</v>
      </c>
      <c r="G135" s="46">
        <v>91.04</v>
      </c>
      <c r="H135" s="46">
        <v>5.69</v>
      </c>
      <c r="I135" s="46">
        <v>569</v>
      </c>
      <c r="J135" s="47">
        <v>414.75</v>
      </c>
    </row>
    <row r="136" spans="4:10" s="46" customFormat="1">
      <c r="D136" s="46" t="s">
        <v>160</v>
      </c>
      <c r="E136" s="46">
        <v>330.31</v>
      </c>
      <c r="F136" s="46">
        <v>9.86</v>
      </c>
      <c r="G136" s="46">
        <v>147.9</v>
      </c>
      <c r="H136" s="46">
        <v>4.93</v>
      </c>
      <c r="I136" s="46">
        <v>493</v>
      </c>
      <c r="J136" s="47">
        <v>299.22000000000003</v>
      </c>
    </row>
    <row r="137" spans="4:10" s="46" customFormat="1">
      <c r="D137" s="46" t="s">
        <v>161</v>
      </c>
      <c r="E137" s="46">
        <v>406.56</v>
      </c>
      <c r="F137" s="46">
        <v>23.23</v>
      </c>
      <c r="G137" s="46">
        <v>145.19999999999999</v>
      </c>
      <c r="H137" s="46">
        <v>5.81</v>
      </c>
      <c r="I137" s="46">
        <v>580.79999999999995</v>
      </c>
      <c r="J137" s="47">
        <v>377.91</v>
      </c>
    </row>
    <row r="138" spans="4:10" s="46" customFormat="1">
      <c r="D138" s="46" t="s">
        <v>162</v>
      </c>
      <c r="E138" s="46">
        <v>446.9</v>
      </c>
      <c r="F138" s="46">
        <v>21.8</v>
      </c>
      <c r="G138" s="46">
        <v>70.849999999999994</v>
      </c>
      <c r="H138" s="46">
        <v>5.45</v>
      </c>
      <c r="I138" s="46">
        <v>545</v>
      </c>
      <c r="J138" s="47">
        <v>411.43</v>
      </c>
    </row>
    <row r="139" spans="4:10" s="46" customFormat="1">
      <c r="D139" s="46" t="s">
        <v>163</v>
      </c>
      <c r="E139" s="46">
        <v>295.68</v>
      </c>
      <c r="F139" s="46">
        <v>8.9600000000000009</v>
      </c>
      <c r="G139" s="46">
        <v>138.88</v>
      </c>
      <c r="H139" s="46">
        <v>4.4800000000000004</v>
      </c>
      <c r="I139" s="46">
        <v>448</v>
      </c>
      <c r="J139" s="47">
        <v>267.93</v>
      </c>
    </row>
    <row r="140" spans="4:10" s="46" customFormat="1">
      <c r="D140" s="46" t="s">
        <v>164</v>
      </c>
      <c r="E140" s="46">
        <v>253.47</v>
      </c>
      <c r="F140" s="46">
        <v>7.14</v>
      </c>
      <c r="G140" s="46">
        <v>92.82</v>
      </c>
      <c r="H140" s="46">
        <v>3.57</v>
      </c>
      <c r="I140" s="46">
        <v>357</v>
      </c>
      <c r="J140" s="47">
        <v>228.85</v>
      </c>
    </row>
    <row r="141" spans="4:10" s="46" customFormat="1">
      <c r="D141" s="46" t="s">
        <v>165</v>
      </c>
      <c r="E141" s="46">
        <v>309.39999999999998</v>
      </c>
      <c r="F141" s="46">
        <v>36.4</v>
      </c>
      <c r="G141" s="46">
        <v>104.65</v>
      </c>
      <c r="H141" s="46">
        <v>4.55</v>
      </c>
      <c r="I141" s="46">
        <v>455</v>
      </c>
      <c r="J141" s="47">
        <v>303.77999999999997</v>
      </c>
    </row>
    <row r="142" spans="4:10" s="46" customFormat="1">
      <c r="D142" s="46" t="s">
        <v>166</v>
      </c>
      <c r="E142" s="46">
        <v>286</v>
      </c>
      <c r="F142" s="46">
        <v>35.200000000000003</v>
      </c>
      <c r="G142" s="46">
        <v>114.4</v>
      </c>
      <c r="H142" s="46">
        <v>4.4000000000000004</v>
      </c>
      <c r="I142" s="46">
        <v>440</v>
      </c>
      <c r="J142" s="47">
        <v>282.26</v>
      </c>
    </row>
    <row r="143" spans="4:10" s="46" customFormat="1">
      <c r="D143" s="46" t="s">
        <v>167</v>
      </c>
      <c r="E143" s="46">
        <v>419.61</v>
      </c>
      <c r="F143" s="46">
        <v>29.55</v>
      </c>
      <c r="G143" s="46">
        <v>135.93</v>
      </c>
      <c r="H143" s="46">
        <v>5.91</v>
      </c>
      <c r="I143" s="46">
        <v>591</v>
      </c>
      <c r="J143" s="47">
        <v>394.84</v>
      </c>
    </row>
    <row r="144" spans="4:10" s="46" customFormat="1">
      <c r="D144" s="46" t="s">
        <v>168</v>
      </c>
      <c r="E144" s="46">
        <v>320.25</v>
      </c>
      <c r="F144" s="46">
        <v>31.5</v>
      </c>
      <c r="G144" s="46">
        <v>168</v>
      </c>
      <c r="H144" s="46">
        <v>5.25</v>
      </c>
      <c r="I144" s="46">
        <v>525</v>
      </c>
      <c r="J144" s="47">
        <v>309.57</v>
      </c>
    </row>
    <row r="145" spans="4:10" s="46" customFormat="1">
      <c r="D145" s="46" t="s">
        <v>169</v>
      </c>
      <c r="E145" s="46">
        <v>322.92</v>
      </c>
      <c r="F145" s="46">
        <v>45.54</v>
      </c>
      <c r="G145" s="46">
        <v>41.4</v>
      </c>
      <c r="H145" s="46">
        <v>4.1399999999999997</v>
      </c>
      <c r="I145" s="46">
        <v>414</v>
      </c>
      <c r="J145" s="47">
        <v>323.13</v>
      </c>
    </row>
    <row r="146" spans="4:10" s="46" customFormat="1">
      <c r="D146" s="46" t="s">
        <v>170</v>
      </c>
      <c r="E146" s="46">
        <v>349.91</v>
      </c>
      <c r="F146" s="46">
        <v>32.74</v>
      </c>
      <c r="G146" s="46">
        <v>105.99</v>
      </c>
      <c r="H146" s="46">
        <v>4.9400000000000004</v>
      </c>
      <c r="I146" s="46">
        <v>493.58</v>
      </c>
      <c r="J146" s="47">
        <v>336.16</v>
      </c>
    </row>
    <row r="147" spans="4:10" s="46" customFormat="1">
      <c r="D147" s="46" t="s">
        <v>171</v>
      </c>
      <c r="E147" s="46">
        <v>292.76</v>
      </c>
      <c r="F147" s="46">
        <v>39.409999999999997</v>
      </c>
      <c r="G147" s="46">
        <v>225.2</v>
      </c>
      <c r="H147" s="46">
        <v>5.63</v>
      </c>
      <c r="I147" s="46">
        <v>563</v>
      </c>
      <c r="J147" s="47">
        <v>292.87</v>
      </c>
    </row>
    <row r="148" spans="4:10" s="46" customFormat="1">
      <c r="D148" s="46" t="s">
        <v>796</v>
      </c>
      <c r="E148" s="46">
        <v>270.60000000000002</v>
      </c>
      <c r="F148" s="46">
        <v>32.799999999999997</v>
      </c>
      <c r="G148" s="46">
        <v>102.5</v>
      </c>
      <c r="H148" s="46">
        <v>4.0999999999999996</v>
      </c>
      <c r="I148" s="46">
        <v>410</v>
      </c>
      <c r="J148" s="47">
        <v>266.52</v>
      </c>
    </row>
    <row r="149" spans="4:10" s="46" customFormat="1">
      <c r="D149" s="46" t="s">
        <v>797</v>
      </c>
      <c r="E149" s="46">
        <v>319.89999999999998</v>
      </c>
      <c r="F149" s="46">
        <v>45.7</v>
      </c>
      <c r="G149" s="46">
        <v>86.83</v>
      </c>
      <c r="H149" s="46">
        <v>4.57</v>
      </c>
      <c r="I149" s="46">
        <v>457</v>
      </c>
      <c r="J149" s="47">
        <v>321.02</v>
      </c>
    </row>
    <row r="150" spans="4:10" s="46" customFormat="1">
      <c r="D150" s="46" t="s">
        <v>797</v>
      </c>
      <c r="E150" s="46">
        <v>284.13</v>
      </c>
      <c r="F150" s="46">
        <v>18.45</v>
      </c>
      <c r="G150" s="46">
        <v>62.73</v>
      </c>
      <c r="H150" s="46">
        <v>3.69</v>
      </c>
      <c r="I150" s="46">
        <v>369</v>
      </c>
      <c r="J150" s="47">
        <v>265.45</v>
      </c>
    </row>
    <row r="151" spans="4:10" s="46" customFormat="1">
      <c r="D151" s="46" t="s">
        <v>797</v>
      </c>
      <c r="E151" s="46">
        <v>253.08</v>
      </c>
      <c r="F151" s="46">
        <v>23.31</v>
      </c>
      <c r="G151" s="46">
        <v>53.28</v>
      </c>
      <c r="H151" s="46">
        <v>3.33</v>
      </c>
      <c r="I151" s="46">
        <v>333</v>
      </c>
      <c r="J151" s="47">
        <v>242.37</v>
      </c>
    </row>
    <row r="152" spans="4:10" s="46" customFormat="1">
      <c r="D152" s="46" t="s">
        <v>798</v>
      </c>
      <c r="E152" s="46">
        <v>319.89999999999998</v>
      </c>
      <c r="F152" s="46">
        <v>45.7</v>
      </c>
      <c r="G152" s="46">
        <v>86.83</v>
      </c>
      <c r="H152" s="46">
        <v>4.57</v>
      </c>
      <c r="I152" s="46">
        <v>457</v>
      </c>
      <c r="J152" s="47">
        <v>321.02</v>
      </c>
    </row>
    <row r="153" spans="4:10" s="46" customFormat="1">
      <c r="D153" s="46" t="s">
        <v>798</v>
      </c>
      <c r="E153" s="46">
        <v>315.95</v>
      </c>
      <c r="F153" s="46">
        <v>22.25</v>
      </c>
      <c r="G153" s="46">
        <v>102.35</v>
      </c>
      <c r="H153" s="46">
        <v>4.45</v>
      </c>
      <c r="I153" s="46">
        <v>445</v>
      </c>
      <c r="J153" s="47">
        <v>297.08999999999997</v>
      </c>
    </row>
    <row r="154" spans="4:10" s="46" customFormat="1">
      <c r="D154" s="46" t="s">
        <v>799</v>
      </c>
      <c r="E154" s="46">
        <v>301.08</v>
      </c>
      <c r="F154" s="46">
        <v>38.6</v>
      </c>
      <c r="G154" s="46">
        <v>42.46</v>
      </c>
      <c r="H154" s="46">
        <v>3.86</v>
      </c>
      <c r="I154" s="46">
        <v>386</v>
      </c>
      <c r="J154" s="47">
        <v>297.86</v>
      </c>
    </row>
    <row r="155" spans="4:10" s="46" customFormat="1">
      <c r="D155" s="46" t="s">
        <v>172</v>
      </c>
      <c r="E155" s="46">
        <v>231.2</v>
      </c>
      <c r="F155" s="46">
        <v>20.399999999999999</v>
      </c>
      <c r="G155" s="46">
        <v>85</v>
      </c>
      <c r="H155" s="46">
        <v>3.4</v>
      </c>
      <c r="I155" s="46">
        <v>340</v>
      </c>
      <c r="J155" s="47">
        <v>220.87</v>
      </c>
    </row>
    <row r="156" spans="4:10" s="46" customFormat="1">
      <c r="D156" s="46" t="s">
        <v>173</v>
      </c>
      <c r="E156" s="46">
        <v>224.9</v>
      </c>
      <c r="F156" s="46">
        <v>31.14</v>
      </c>
      <c r="G156" s="46">
        <v>86.5</v>
      </c>
      <c r="H156" s="46">
        <v>3.46</v>
      </c>
      <c r="I156" s="46">
        <v>346</v>
      </c>
      <c r="J156" s="47">
        <v>224.78</v>
      </c>
    </row>
    <row r="157" spans="4:10" s="46" customFormat="1">
      <c r="D157" s="46" t="s">
        <v>174</v>
      </c>
      <c r="E157" s="46">
        <v>223.08</v>
      </c>
      <c r="F157" s="46">
        <v>30.42</v>
      </c>
      <c r="G157" s="46">
        <v>81.12</v>
      </c>
      <c r="H157" s="46">
        <v>3.38</v>
      </c>
      <c r="I157" s="46">
        <v>338</v>
      </c>
      <c r="J157" s="47">
        <v>222.5</v>
      </c>
    </row>
    <row r="158" spans="4:10" s="46" customFormat="1">
      <c r="D158" s="46" t="s">
        <v>175</v>
      </c>
      <c r="E158" s="46">
        <v>376.53</v>
      </c>
      <c r="F158" s="46">
        <v>19.559999999999999</v>
      </c>
      <c r="G158" s="46">
        <v>88.02</v>
      </c>
      <c r="H158" s="46">
        <v>4.8899999999999997</v>
      </c>
      <c r="I158" s="46">
        <v>489</v>
      </c>
      <c r="J158" s="47">
        <v>347.81</v>
      </c>
    </row>
    <row r="159" spans="4:10" s="46" customFormat="1">
      <c r="D159" s="46" t="s">
        <v>176</v>
      </c>
      <c r="E159" s="46">
        <v>731.86</v>
      </c>
      <c r="F159" s="46">
        <v>25.53</v>
      </c>
      <c r="G159" s="46">
        <v>85.1</v>
      </c>
      <c r="H159" s="46">
        <v>8.51</v>
      </c>
      <c r="I159" s="46">
        <v>851</v>
      </c>
      <c r="J159" s="47">
        <v>665.13</v>
      </c>
    </row>
    <row r="160" spans="4:10" s="46" customFormat="1">
      <c r="D160" s="46" t="s">
        <v>177</v>
      </c>
      <c r="E160" s="46">
        <v>237.14</v>
      </c>
      <c r="F160" s="46">
        <v>16.7</v>
      </c>
      <c r="G160" s="46">
        <v>76.819999999999993</v>
      </c>
      <c r="H160" s="46">
        <v>3.34</v>
      </c>
      <c r="I160" s="46">
        <v>334</v>
      </c>
      <c r="J160" s="47">
        <v>222.77</v>
      </c>
    </row>
    <row r="161" spans="4:10" s="46" customFormat="1">
      <c r="D161" s="46" t="s">
        <v>178</v>
      </c>
      <c r="E161" s="46">
        <v>258.57</v>
      </c>
      <c r="F161" s="46">
        <v>23.64</v>
      </c>
      <c r="G161" s="46">
        <v>83.49</v>
      </c>
      <c r="H161" s="46">
        <v>3.69</v>
      </c>
      <c r="I161" s="46">
        <v>369.4</v>
      </c>
      <c r="J161" s="47">
        <v>247.75</v>
      </c>
    </row>
    <row r="162" spans="4:10" s="46" customFormat="1">
      <c r="D162" s="46" t="s">
        <v>179</v>
      </c>
      <c r="E162" s="46">
        <v>282.56</v>
      </c>
      <c r="F162" s="46">
        <v>24.34</v>
      </c>
      <c r="G162" s="46">
        <v>134.04</v>
      </c>
      <c r="H162" s="46">
        <v>4.45</v>
      </c>
      <c r="I162" s="46">
        <v>445.38</v>
      </c>
      <c r="J162" s="47">
        <v>269.87</v>
      </c>
    </row>
    <row r="163" spans="4:10" s="46" customFormat="1">
      <c r="D163" s="46" t="s">
        <v>180</v>
      </c>
      <c r="E163" s="46">
        <v>330.01</v>
      </c>
      <c r="F163" s="46">
        <v>21.64</v>
      </c>
      <c r="G163" s="46">
        <v>183.94</v>
      </c>
      <c r="H163" s="46">
        <v>5.41</v>
      </c>
      <c r="I163" s="46">
        <v>541</v>
      </c>
      <c r="J163" s="47">
        <v>309.62</v>
      </c>
    </row>
    <row r="164" spans="4:10" s="46" customFormat="1">
      <c r="D164" s="46" t="s">
        <v>181</v>
      </c>
      <c r="E164" s="46">
        <v>355.26</v>
      </c>
      <c r="F164" s="46">
        <v>22.92</v>
      </c>
      <c r="G164" s="46">
        <v>189.09</v>
      </c>
      <c r="H164" s="46">
        <v>5.73</v>
      </c>
      <c r="I164" s="46">
        <v>573</v>
      </c>
      <c r="J164" s="47">
        <v>332.97</v>
      </c>
    </row>
    <row r="165" spans="4:10" s="46" customFormat="1">
      <c r="D165" s="46" t="s">
        <v>181</v>
      </c>
      <c r="E165" s="46">
        <v>336.72</v>
      </c>
      <c r="F165" s="46">
        <v>22.08</v>
      </c>
      <c r="G165" s="46">
        <v>187.68</v>
      </c>
      <c r="H165" s="46">
        <v>5.52</v>
      </c>
      <c r="I165" s="46">
        <v>552</v>
      </c>
      <c r="J165" s="47">
        <v>315.93</v>
      </c>
    </row>
    <row r="166" spans="4:10" s="46" customFormat="1">
      <c r="D166" s="46" t="s">
        <v>182</v>
      </c>
      <c r="E166" s="46">
        <v>256.2</v>
      </c>
      <c r="F166" s="46">
        <v>29.89</v>
      </c>
      <c r="G166" s="46">
        <v>136.63999999999999</v>
      </c>
      <c r="H166" s="46">
        <v>4.2699999999999996</v>
      </c>
      <c r="I166" s="46">
        <v>427</v>
      </c>
      <c r="J166" s="47">
        <v>251.62</v>
      </c>
    </row>
    <row r="167" spans="4:10" s="46" customFormat="1">
      <c r="D167" s="46" t="s">
        <v>183</v>
      </c>
      <c r="E167" s="46">
        <v>314.82</v>
      </c>
      <c r="F167" s="46">
        <v>28.62</v>
      </c>
      <c r="G167" s="46">
        <v>128.79</v>
      </c>
      <c r="H167" s="46">
        <v>4.7699999999999996</v>
      </c>
      <c r="I167" s="46">
        <v>477</v>
      </c>
      <c r="J167" s="47">
        <v>301.92</v>
      </c>
    </row>
    <row r="168" spans="4:10" s="46" customFormat="1">
      <c r="D168" s="46" t="s">
        <v>184</v>
      </c>
      <c r="E168" s="46">
        <v>230.75</v>
      </c>
      <c r="F168" s="46">
        <v>16.25</v>
      </c>
      <c r="G168" s="46">
        <v>74.75</v>
      </c>
      <c r="H168" s="46">
        <v>3.25</v>
      </c>
      <c r="I168" s="46">
        <v>325</v>
      </c>
      <c r="J168" s="47">
        <v>216.74</v>
      </c>
    </row>
    <row r="169" spans="4:10" s="46" customFormat="1">
      <c r="D169" s="46" t="s">
        <v>185</v>
      </c>
      <c r="E169" s="46">
        <v>262.02</v>
      </c>
      <c r="F169" s="46">
        <v>27.79</v>
      </c>
      <c r="G169" s="46">
        <v>103.22</v>
      </c>
      <c r="H169" s="46">
        <v>3.97</v>
      </c>
      <c r="I169" s="46">
        <v>397</v>
      </c>
      <c r="J169" s="47">
        <v>254.59</v>
      </c>
    </row>
    <row r="170" spans="4:10" s="46" customFormat="1">
      <c r="D170" s="46" t="s">
        <v>186</v>
      </c>
      <c r="E170" s="46">
        <v>259.16000000000003</v>
      </c>
      <c r="F170" s="46">
        <v>12.54</v>
      </c>
      <c r="G170" s="46">
        <v>142.12</v>
      </c>
      <c r="H170" s="46">
        <v>4.18</v>
      </c>
      <c r="I170" s="46">
        <v>418</v>
      </c>
      <c r="J170" s="47">
        <v>239.03</v>
      </c>
    </row>
    <row r="171" spans="4:10" s="46" customFormat="1">
      <c r="D171" s="46" t="s">
        <v>187</v>
      </c>
      <c r="E171" s="46">
        <v>280.5</v>
      </c>
      <c r="F171" s="46">
        <v>29.75</v>
      </c>
      <c r="G171" s="46">
        <v>110.5</v>
      </c>
      <c r="H171" s="46">
        <v>4.25</v>
      </c>
      <c r="I171" s="46">
        <v>425</v>
      </c>
      <c r="J171" s="47">
        <v>272.61</v>
      </c>
    </row>
    <row r="172" spans="4:10" s="46" customFormat="1">
      <c r="D172" s="46" t="s">
        <v>188</v>
      </c>
      <c r="E172" s="46">
        <v>280.5</v>
      </c>
      <c r="F172" s="46">
        <v>29.75</v>
      </c>
      <c r="G172" s="46">
        <v>110.5</v>
      </c>
      <c r="H172" s="46">
        <v>4.25</v>
      </c>
      <c r="I172" s="46">
        <v>425</v>
      </c>
      <c r="J172" s="47">
        <v>272.61</v>
      </c>
    </row>
    <row r="173" spans="4:10" s="46" customFormat="1">
      <c r="D173" s="46" t="s">
        <v>189</v>
      </c>
      <c r="E173" s="46">
        <v>255.6</v>
      </c>
      <c r="F173" s="46">
        <v>14.2</v>
      </c>
      <c r="G173" s="46">
        <v>81.650000000000006</v>
      </c>
      <c r="H173" s="46">
        <v>3.55</v>
      </c>
      <c r="I173" s="46">
        <v>355</v>
      </c>
      <c r="J173" s="47">
        <v>236.83</v>
      </c>
    </row>
    <row r="174" spans="4:10" s="46" customFormat="1">
      <c r="D174" s="46" t="s">
        <v>190</v>
      </c>
      <c r="E174" s="46">
        <v>251.3</v>
      </c>
      <c r="F174" s="46">
        <v>21.54</v>
      </c>
      <c r="G174" s="46">
        <v>82.57</v>
      </c>
      <c r="H174" s="46">
        <v>3.59</v>
      </c>
      <c r="I174" s="46">
        <v>359</v>
      </c>
      <c r="J174" s="47">
        <v>239.5</v>
      </c>
    </row>
    <row r="175" spans="4:10" s="46" customFormat="1">
      <c r="D175" s="46" t="s">
        <v>191</v>
      </c>
      <c r="E175" s="46">
        <v>270.56</v>
      </c>
      <c r="F175" s="46">
        <v>21.36</v>
      </c>
      <c r="G175" s="46">
        <v>60.52</v>
      </c>
      <c r="H175" s="46">
        <v>3.56</v>
      </c>
      <c r="I175" s="46">
        <v>356</v>
      </c>
      <c r="J175" s="47">
        <v>256.07</v>
      </c>
    </row>
    <row r="176" spans="4:10" s="46" customFormat="1">
      <c r="D176" s="46" t="s">
        <v>192</v>
      </c>
      <c r="E176" s="46">
        <v>297.36</v>
      </c>
      <c r="F176" s="46">
        <v>23.6</v>
      </c>
      <c r="G176" s="46">
        <v>146.32</v>
      </c>
      <c r="H176" s="46">
        <v>4.72</v>
      </c>
      <c r="I176" s="46">
        <v>472</v>
      </c>
      <c r="J176" s="47">
        <v>282.33</v>
      </c>
    </row>
    <row r="177" spans="4:10" s="46" customFormat="1">
      <c r="D177" s="46" t="s">
        <v>193</v>
      </c>
      <c r="E177" s="46">
        <v>300.56</v>
      </c>
      <c r="F177" s="46">
        <v>26.52</v>
      </c>
      <c r="G177" s="46">
        <v>110.5</v>
      </c>
      <c r="H177" s="46">
        <v>4.42</v>
      </c>
      <c r="I177" s="46">
        <v>442</v>
      </c>
      <c r="J177" s="47">
        <v>287.39</v>
      </c>
    </row>
    <row r="178" spans="4:10" s="46" customFormat="1">
      <c r="D178" s="46" t="s">
        <v>194</v>
      </c>
      <c r="E178" s="46">
        <v>300.56</v>
      </c>
      <c r="F178" s="46">
        <v>30.94</v>
      </c>
      <c r="G178" s="46">
        <v>106.08</v>
      </c>
      <c r="H178" s="46">
        <v>4.42</v>
      </c>
      <c r="I178" s="46">
        <v>442</v>
      </c>
      <c r="J178" s="47">
        <v>291.23</v>
      </c>
    </row>
    <row r="179" spans="4:10" s="46" customFormat="1">
      <c r="D179" s="46" t="s">
        <v>195</v>
      </c>
      <c r="E179" s="46">
        <v>259.16000000000003</v>
      </c>
      <c r="F179" s="46">
        <v>12.54</v>
      </c>
      <c r="G179" s="46">
        <v>142.12</v>
      </c>
      <c r="H179" s="46">
        <v>4.18</v>
      </c>
      <c r="I179" s="46">
        <v>418</v>
      </c>
      <c r="J179" s="47">
        <v>239.03</v>
      </c>
    </row>
    <row r="180" spans="4:10" s="46" customFormat="1">
      <c r="D180" s="46" t="s">
        <v>196</v>
      </c>
      <c r="E180" s="46">
        <v>329.84</v>
      </c>
      <c r="F180" s="46">
        <v>15.96</v>
      </c>
      <c r="G180" s="46">
        <v>180.88</v>
      </c>
      <c r="H180" s="46">
        <v>5.32</v>
      </c>
      <c r="I180" s="46">
        <v>532</v>
      </c>
      <c r="J180" s="47">
        <v>304.45</v>
      </c>
    </row>
    <row r="181" spans="4:10" s="46" customFormat="1">
      <c r="D181" s="46" t="s">
        <v>197</v>
      </c>
      <c r="E181" s="46">
        <v>280.5</v>
      </c>
      <c r="F181" s="46">
        <v>29.75</v>
      </c>
      <c r="G181" s="46">
        <v>110.5</v>
      </c>
      <c r="H181" s="46">
        <v>4.25</v>
      </c>
      <c r="I181" s="46">
        <v>425</v>
      </c>
      <c r="J181" s="47">
        <v>272.61</v>
      </c>
    </row>
    <row r="182" spans="4:10" s="46" customFormat="1">
      <c r="D182" s="46" t="s">
        <v>198</v>
      </c>
      <c r="E182" s="46">
        <v>274.89</v>
      </c>
      <c r="F182" s="46">
        <v>21.42</v>
      </c>
      <c r="G182" s="46">
        <v>57.12</v>
      </c>
      <c r="H182" s="46">
        <v>3.57</v>
      </c>
      <c r="I182" s="46">
        <v>357</v>
      </c>
      <c r="J182" s="47">
        <v>259.89999999999998</v>
      </c>
    </row>
    <row r="183" spans="4:10" s="46" customFormat="1">
      <c r="D183" s="46" t="s">
        <v>199</v>
      </c>
      <c r="E183" s="46">
        <v>241.56</v>
      </c>
      <c r="F183" s="46">
        <v>15.84</v>
      </c>
      <c r="G183" s="46">
        <v>134.63999999999999</v>
      </c>
      <c r="H183" s="46">
        <v>3.96</v>
      </c>
      <c r="I183" s="46">
        <v>396</v>
      </c>
      <c r="J183" s="47">
        <v>226.4</v>
      </c>
    </row>
    <row r="184" spans="4:10" s="46" customFormat="1">
      <c r="D184" s="46" t="s">
        <v>200</v>
      </c>
      <c r="E184" s="46">
        <v>234.88</v>
      </c>
      <c r="F184" s="46">
        <v>22.02</v>
      </c>
      <c r="G184" s="46">
        <v>106.43</v>
      </c>
      <c r="H184" s="46">
        <v>3.67</v>
      </c>
      <c r="I184" s="46">
        <v>367</v>
      </c>
      <c r="J184" s="47">
        <v>225.71</v>
      </c>
    </row>
    <row r="185" spans="4:10" s="46" customFormat="1">
      <c r="D185" s="46" t="s">
        <v>201</v>
      </c>
      <c r="E185" s="46">
        <v>261.36</v>
      </c>
      <c r="F185" s="46">
        <v>23.76</v>
      </c>
      <c r="G185" s="46">
        <v>106.92</v>
      </c>
      <c r="H185" s="46">
        <v>3.96</v>
      </c>
      <c r="I185" s="46">
        <v>396</v>
      </c>
      <c r="J185" s="47">
        <v>250.5</v>
      </c>
    </row>
    <row r="186" spans="4:10" s="46" customFormat="1">
      <c r="D186" s="46" t="s">
        <v>202</v>
      </c>
      <c r="E186" s="46">
        <v>375.04</v>
      </c>
      <c r="F186" s="46">
        <v>17.579999999999998</v>
      </c>
      <c r="G186" s="46">
        <v>187.52</v>
      </c>
      <c r="H186" s="46">
        <v>5.86</v>
      </c>
      <c r="I186" s="46">
        <v>586</v>
      </c>
      <c r="J186" s="47">
        <v>345.63</v>
      </c>
    </row>
    <row r="187" spans="4:10" s="46" customFormat="1">
      <c r="D187" s="46" t="s">
        <v>203</v>
      </c>
      <c r="E187" s="46">
        <v>325.8</v>
      </c>
      <c r="F187" s="46">
        <v>16.29</v>
      </c>
      <c r="G187" s="46">
        <v>195.48</v>
      </c>
      <c r="H187" s="46">
        <v>5.43</v>
      </c>
      <c r="I187" s="46">
        <v>543</v>
      </c>
      <c r="J187" s="47">
        <v>301.32</v>
      </c>
    </row>
    <row r="188" spans="4:10" s="46" customFormat="1">
      <c r="D188" s="46" t="s">
        <v>800</v>
      </c>
      <c r="E188" s="46">
        <v>208</v>
      </c>
      <c r="F188" s="46">
        <v>19.5</v>
      </c>
      <c r="G188" s="46">
        <v>94.25</v>
      </c>
      <c r="H188" s="46">
        <v>3.25</v>
      </c>
      <c r="I188" s="46">
        <v>325</v>
      </c>
      <c r="J188" s="47">
        <v>199.78</v>
      </c>
    </row>
    <row r="189" spans="4:10" s="46" customFormat="1">
      <c r="D189" s="46" t="s">
        <v>204</v>
      </c>
      <c r="E189" s="46">
        <v>283.5</v>
      </c>
      <c r="F189" s="46">
        <v>22.68</v>
      </c>
      <c r="G189" s="46">
        <v>68.040000000000006</v>
      </c>
      <c r="H189" s="46">
        <v>3.78</v>
      </c>
      <c r="I189" s="46">
        <v>378</v>
      </c>
      <c r="J189" s="47">
        <v>268.66000000000003</v>
      </c>
    </row>
    <row r="190" spans="4:10" s="46" customFormat="1">
      <c r="D190" s="46" t="s">
        <v>801</v>
      </c>
      <c r="E190" s="46">
        <v>265.64999999999998</v>
      </c>
      <c r="F190" s="46">
        <v>38.5</v>
      </c>
      <c r="G190" s="46">
        <v>77</v>
      </c>
      <c r="H190" s="46">
        <v>3.85</v>
      </c>
      <c r="I190" s="46">
        <v>385</v>
      </c>
      <c r="J190" s="47">
        <v>266.95999999999998</v>
      </c>
    </row>
    <row r="191" spans="4:10" s="46" customFormat="1">
      <c r="D191" s="46" t="s">
        <v>205</v>
      </c>
      <c r="E191" s="46">
        <v>248.5</v>
      </c>
      <c r="F191" s="46">
        <v>28</v>
      </c>
      <c r="G191" s="46">
        <v>70</v>
      </c>
      <c r="H191" s="46">
        <v>3.5</v>
      </c>
      <c r="I191" s="46">
        <v>350</v>
      </c>
      <c r="J191" s="47">
        <v>242.61</v>
      </c>
    </row>
    <row r="192" spans="4:10" s="46" customFormat="1">
      <c r="D192" s="46" t="s">
        <v>206</v>
      </c>
      <c r="E192" s="46">
        <v>199.92</v>
      </c>
      <c r="F192" s="46">
        <v>24.48</v>
      </c>
      <c r="G192" s="46">
        <v>179.52</v>
      </c>
      <c r="H192" s="46">
        <v>4.08</v>
      </c>
      <c r="I192" s="46">
        <v>408</v>
      </c>
      <c r="J192" s="47">
        <v>197.81</v>
      </c>
    </row>
    <row r="193" spans="4:10" s="46" customFormat="1">
      <c r="D193" s="46" t="s">
        <v>207</v>
      </c>
      <c r="E193" s="46">
        <v>213.69</v>
      </c>
      <c r="F193" s="46">
        <v>25.14</v>
      </c>
      <c r="G193" s="46">
        <v>175.98</v>
      </c>
      <c r="H193" s="46">
        <v>4.1900000000000004</v>
      </c>
      <c r="I193" s="46">
        <v>419</v>
      </c>
      <c r="J193" s="47">
        <v>210.45</v>
      </c>
    </row>
    <row r="194" spans="4:10" s="46" customFormat="1">
      <c r="D194" s="46" t="s">
        <v>208</v>
      </c>
      <c r="E194" s="46">
        <v>269.01</v>
      </c>
      <c r="F194" s="46">
        <v>32.94</v>
      </c>
      <c r="G194" s="46">
        <v>241.56</v>
      </c>
      <c r="H194" s="46">
        <v>5.49</v>
      </c>
      <c r="I194" s="46">
        <v>549</v>
      </c>
      <c r="J194" s="47">
        <v>266.47000000000003</v>
      </c>
    </row>
    <row r="195" spans="4:10" s="46" customFormat="1">
      <c r="D195" s="46" t="s">
        <v>209</v>
      </c>
      <c r="E195" s="46">
        <v>325.8</v>
      </c>
      <c r="F195" s="46">
        <v>16.29</v>
      </c>
      <c r="G195" s="46">
        <v>195.48</v>
      </c>
      <c r="H195" s="46">
        <v>5.43</v>
      </c>
      <c r="I195" s="46">
        <v>543</v>
      </c>
      <c r="J195" s="47">
        <v>301.32</v>
      </c>
    </row>
    <row r="196" spans="4:10" s="46" customFormat="1">
      <c r="D196" s="46" t="s">
        <v>210</v>
      </c>
      <c r="E196" s="46">
        <v>260.49</v>
      </c>
      <c r="F196" s="46">
        <v>27.42</v>
      </c>
      <c r="G196" s="46">
        <v>164.52</v>
      </c>
      <c r="H196" s="46">
        <v>4.57</v>
      </c>
      <c r="I196" s="46">
        <v>457</v>
      </c>
      <c r="J196" s="47">
        <v>253.46</v>
      </c>
    </row>
    <row r="197" spans="4:10" s="46" customFormat="1">
      <c r="D197" s="46" t="s">
        <v>211</v>
      </c>
      <c r="E197" s="46">
        <v>325.8</v>
      </c>
      <c r="F197" s="46">
        <v>16.29</v>
      </c>
      <c r="G197" s="46">
        <v>195.48</v>
      </c>
      <c r="H197" s="46">
        <v>5.43</v>
      </c>
      <c r="I197" s="46">
        <v>543</v>
      </c>
      <c r="J197" s="47">
        <v>301.32</v>
      </c>
    </row>
    <row r="198" spans="4:10" s="46" customFormat="1">
      <c r="D198" s="46" t="s">
        <v>212</v>
      </c>
      <c r="E198" s="46">
        <v>347.82</v>
      </c>
      <c r="F198" s="46">
        <v>39.270000000000003</v>
      </c>
      <c r="G198" s="46">
        <v>168.3</v>
      </c>
      <c r="H198" s="46">
        <v>5.61</v>
      </c>
      <c r="I198" s="46">
        <v>561</v>
      </c>
      <c r="J198" s="47">
        <v>340.61</v>
      </c>
    </row>
    <row r="199" spans="4:10" s="46" customFormat="1">
      <c r="D199" s="46" t="s">
        <v>213</v>
      </c>
      <c r="E199" s="46">
        <v>306.86</v>
      </c>
      <c r="F199" s="46">
        <v>32.06</v>
      </c>
      <c r="G199" s="46">
        <v>114.5</v>
      </c>
      <c r="H199" s="46">
        <v>4.58</v>
      </c>
      <c r="I199" s="46">
        <v>458</v>
      </c>
      <c r="J199" s="47">
        <v>297.83</v>
      </c>
    </row>
    <row r="200" spans="4:10" s="46" customFormat="1">
      <c r="D200" s="46" t="s">
        <v>802</v>
      </c>
      <c r="E200" s="46">
        <v>236.39</v>
      </c>
      <c r="F200" s="46">
        <v>18.420000000000002</v>
      </c>
      <c r="G200" s="46">
        <v>49.12</v>
      </c>
      <c r="H200" s="46">
        <v>3.07</v>
      </c>
      <c r="I200" s="46">
        <v>307</v>
      </c>
      <c r="J200" s="47">
        <v>223.37</v>
      </c>
    </row>
    <row r="201" spans="4:10" s="46" customFormat="1">
      <c r="D201" s="46" t="s">
        <v>803</v>
      </c>
      <c r="E201" s="46">
        <v>291.04000000000002</v>
      </c>
      <c r="F201" s="46">
        <v>29.96</v>
      </c>
      <c r="G201" s="46">
        <v>102.72</v>
      </c>
      <c r="H201" s="46">
        <v>4.28</v>
      </c>
      <c r="I201" s="46">
        <v>428</v>
      </c>
      <c r="J201" s="47">
        <v>281.98</v>
      </c>
    </row>
    <row r="202" spans="4:10" s="46" customFormat="1">
      <c r="D202" s="46" t="s">
        <v>726</v>
      </c>
      <c r="E202" s="46">
        <v>299.60000000000002</v>
      </c>
      <c r="F202" s="46">
        <v>21.4</v>
      </c>
      <c r="G202" s="46">
        <v>102.72</v>
      </c>
      <c r="H202" s="46">
        <v>4.28</v>
      </c>
      <c r="I202" s="46">
        <v>428</v>
      </c>
      <c r="J202" s="47">
        <v>281.98</v>
      </c>
    </row>
    <row r="203" spans="4:10" s="46" customFormat="1">
      <c r="D203" s="46" t="s">
        <v>214</v>
      </c>
      <c r="E203" s="46">
        <v>329.7</v>
      </c>
      <c r="F203" s="46">
        <v>28.26</v>
      </c>
      <c r="G203" s="46">
        <v>108.33</v>
      </c>
      <c r="H203" s="46">
        <v>4.71</v>
      </c>
      <c r="I203" s="46">
        <v>471</v>
      </c>
      <c r="J203" s="47">
        <v>314.5</v>
      </c>
    </row>
    <row r="204" spans="4:10" s="46" customFormat="1">
      <c r="D204" s="46" t="s">
        <v>215</v>
      </c>
      <c r="E204" s="46">
        <v>290.82</v>
      </c>
      <c r="F204" s="46">
        <v>19.649999999999999</v>
      </c>
      <c r="G204" s="46">
        <v>78.599999999999994</v>
      </c>
      <c r="H204" s="46">
        <v>3.93</v>
      </c>
      <c r="I204" s="46">
        <v>393</v>
      </c>
      <c r="J204" s="47">
        <v>272.52</v>
      </c>
    </row>
    <row r="205" spans="4:10" s="46" customFormat="1">
      <c r="D205" s="46" t="s">
        <v>216</v>
      </c>
      <c r="E205" s="46">
        <v>266.73</v>
      </c>
      <c r="F205" s="46">
        <v>20.92</v>
      </c>
      <c r="G205" s="46">
        <v>230.12</v>
      </c>
      <c r="H205" s="46">
        <v>5.23</v>
      </c>
      <c r="I205" s="46">
        <v>523</v>
      </c>
      <c r="J205" s="47">
        <v>253.81</v>
      </c>
    </row>
    <row r="206" spans="4:10" s="46" customFormat="1">
      <c r="D206" s="46" t="s">
        <v>217</v>
      </c>
      <c r="E206" s="46">
        <v>295.8</v>
      </c>
      <c r="F206" s="46">
        <v>21.75</v>
      </c>
      <c r="G206" s="46">
        <v>113.1</v>
      </c>
      <c r="H206" s="46">
        <v>4.3499999999999996</v>
      </c>
      <c r="I206" s="46">
        <v>435</v>
      </c>
      <c r="J206" s="47">
        <v>279.04000000000002</v>
      </c>
    </row>
    <row r="207" spans="4:10" s="46" customFormat="1">
      <c r="D207" s="46" t="s">
        <v>218</v>
      </c>
      <c r="E207" s="46">
        <v>317.52</v>
      </c>
      <c r="F207" s="46">
        <v>25.2</v>
      </c>
      <c r="G207" s="46">
        <v>156.24</v>
      </c>
      <c r="H207" s="46">
        <v>5.04</v>
      </c>
      <c r="I207" s="46">
        <v>504</v>
      </c>
      <c r="J207" s="47">
        <v>301.52999999999997</v>
      </c>
    </row>
    <row r="208" spans="4:10" s="46" customFormat="1">
      <c r="D208" s="46" t="s">
        <v>219</v>
      </c>
      <c r="E208" s="46">
        <v>244.4</v>
      </c>
      <c r="F208" s="46">
        <v>33.840000000000003</v>
      </c>
      <c r="G208" s="46">
        <v>94</v>
      </c>
      <c r="H208" s="46">
        <v>3.76</v>
      </c>
      <c r="I208" s="46">
        <v>376</v>
      </c>
      <c r="J208" s="47">
        <v>244.35</v>
      </c>
    </row>
    <row r="209" spans="4:10" s="46" customFormat="1">
      <c r="D209" s="46" t="s">
        <v>220</v>
      </c>
      <c r="E209" s="46">
        <v>268.64</v>
      </c>
      <c r="F209" s="46">
        <v>29.44</v>
      </c>
      <c r="G209" s="46">
        <v>66.239999999999995</v>
      </c>
      <c r="H209" s="46">
        <v>3.68</v>
      </c>
      <c r="I209" s="46">
        <v>368</v>
      </c>
      <c r="J209" s="47">
        <v>261.52999999999997</v>
      </c>
    </row>
    <row r="210" spans="4:10" s="46" customFormat="1">
      <c r="D210" s="46" t="s">
        <v>221</v>
      </c>
      <c r="E210" s="46">
        <v>333.9</v>
      </c>
      <c r="F210" s="46">
        <v>47.7</v>
      </c>
      <c r="G210" s="46">
        <v>90.63</v>
      </c>
      <c r="H210" s="46">
        <v>4.7699999999999996</v>
      </c>
      <c r="I210" s="46">
        <v>477</v>
      </c>
      <c r="J210" s="47">
        <v>335.1</v>
      </c>
    </row>
    <row r="211" spans="4:10" s="46" customFormat="1">
      <c r="D211" s="46" t="s">
        <v>222</v>
      </c>
      <c r="E211" s="46">
        <v>284.76</v>
      </c>
      <c r="F211" s="46">
        <v>27.12</v>
      </c>
      <c r="G211" s="46">
        <v>135.6</v>
      </c>
      <c r="H211" s="46">
        <v>4.5199999999999996</v>
      </c>
      <c r="I211" s="46">
        <v>452</v>
      </c>
      <c r="J211" s="47">
        <v>274.26</v>
      </c>
    </row>
    <row r="212" spans="4:10" s="46" customFormat="1">
      <c r="D212" s="46" t="s">
        <v>223</v>
      </c>
      <c r="E212" s="46">
        <v>279.48</v>
      </c>
      <c r="F212" s="46">
        <v>21.92</v>
      </c>
      <c r="G212" s="46">
        <v>241.12</v>
      </c>
      <c r="H212" s="46">
        <v>5.48</v>
      </c>
      <c r="I212" s="46">
        <v>548</v>
      </c>
      <c r="J212" s="47">
        <v>265.98</v>
      </c>
    </row>
    <row r="213" spans="4:10" s="46" customFormat="1">
      <c r="D213" s="46" t="s">
        <v>224</v>
      </c>
      <c r="E213" s="46">
        <v>254.8</v>
      </c>
      <c r="F213" s="46">
        <v>20.8</v>
      </c>
      <c r="G213" s="46">
        <v>239.2</v>
      </c>
      <c r="H213" s="46">
        <v>5.2</v>
      </c>
      <c r="I213" s="46">
        <v>520</v>
      </c>
      <c r="J213" s="47">
        <v>243.3</v>
      </c>
    </row>
    <row r="214" spans="4:10" s="46" customFormat="1">
      <c r="D214" s="46" t="s">
        <v>225</v>
      </c>
      <c r="E214" s="46">
        <v>279.48</v>
      </c>
      <c r="F214" s="46">
        <v>21.92</v>
      </c>
      <c r="G214" s="46">
        <v>241.12</v>
      </c>
      <c r="H214" s="46">
        <v>5.48</v>
      </c>
      <c r="I214" s="46">
        <v>548</v>
      </c>
      <c r="J214" s="47">
        <v>265.98</v>
      </c>
    </row>
    <row r="215" spans="4:10" s="46" customFormat="1">
      <c r="D215" s="46" t="s">
        <v>226</v>
      </c>
      <c r="E215" s="46">
        <v>252.78</v>
      </c>
      <c r="F215" s="46">
        <v>28</v>
      </c>
      <c r="G215" s="46">
        <v>135.18</v>
      </c>
      <c r="H215" s="46">
        <v>4.2</v>
      </c>
      <c r="I215" s="46">
        <v>420.17</v>
      </c>
      <c r="J215" s="47">
        <v>246.94</v>
      </c>
    </row>
    <row r="216" spans="4:10" s="46" customFormat="1">
      <c r="D216" s="46" t="s">
        <v>227</v>
      </c>
      <c r="E216" s="46">
        <v>174.08</v>
      </c>
      <c r="F216" s="46">
        <v>16.32</v>
      </c>
      <c r="G216" s="46">
        <v>78.88</v>
      </c>
      <c r="H216" s="46">
        <v>2.72</v>
      </c>
      <c r="I216" s="46">
        <v>272</v>
      </c>
      <c r="J216" s="47">
        <v>167.06</v>
      </c>
    </row>
    <row r="217" spans="4:10" s="46" customFormat="1">
      <c r="D217" s="46" t="s">
        <v>228</v>
      </c>
      <c r="E217" s="46">
        <v>173.88</v>
      </c>
      <c r="F217" s="46">
        <v>30.36</v>
      </c>
      <c r="G217" s="46">
        <v>69</v>
      </c>
      <c r="H217" s="46">
        <v>2.76</v>
      </c>
      <c r="I217" s="46">
        <v>276</v>
      </c>
      <c r="J217" s="47">
        <v>179.13</v>
      </c>
    </row>
    <row r="218" spans="4:10" s="46" customFormat="1">
      <c r="D218" s="46" t="s">
        <v>229</v>
      </c>
      <c r="E218" s="46">
        <v>289.33999999999997</v>
      </c>
      <c r="F218" s="46">
        <v>31.28</v>
      </c>
      <c r="G218" s="46">
        <v>66.47</v>
      </c>
      <c r="H218" s="46">
        <v>3.91</v>
      </c>
      <c r="I218" s="46">
        <v>391</v>
      </c>
      <c r="J218" s="47">
        <v>281.33</v>
      </c>
    </row>
    <row r="219" spans="4:10" s="46" customFormat="1">
      <c r="D219" s="46" t="s">
        <v>230</v>
      </c>
      <c r="E219" s="46">
        <v>307.10000000000002</v>
      </c>
      <c r="F219" s="46">
        <v>33.200000000000003</v>
      </c>
      <c r="G219" s="46">
        <v>70.55</v>
      </c>
      <c r="H219" s="46">
        <v>4.1500000000000004</v>
      </c>
      <c r="I219" s="46">
        <v>415</v>
      </c>
      <c r="J219" s="47">
        <v>298.64999999999998</v>
      </c>
    </row>
    <row r="220" spans="4:10" s="46" customFormat="1">
      <c r="D220" s="46" t="s">
        <v>231</v>
      </c>
      <c r="E220" s="46">
        <v>321.10000000000002</v>
      </c>
      <c r="F220" s="46">
        <v>29.64</v>
      </c>
      <c r="G220" s="46">
        <v>138.32</v>
      </c>
      <c r="H220" s="46">
        <v>4.9400000000000004</v>
      </c>
      <c r="I220" s="46">
        <v>494</v>
      </c>
      <c r="J220" s="47">
        <v>308.42</v>
      </c>
    </row>
    <row r="221" spans="4:10" s="46" customFormat="1">
      <c r="D221" s="46" t="s">
        <v>232</v>
      </c>
      <c r="E221" s="46">
        <v>298.24</v>
      </c>
      <c r="F221" s="46">
        <v>32.619999999999997</v>
      </c>
      <c r="G221" s="46">
        <v>130.47999999999999</v>
      </c>
      <c r="H221" s="46">
        <v>4.66</v>
      </c>
      <c r="I221" s="46">
        <v>466</v>
      </c>
      <c r="J221" s="47">
        <v>290.89</v>
      </c>
    </row>
    <row r="222" spans="4:10" s="46" customFormat="1">
      <c r="D222" s="46" t="s">
        <v>233</v>
      </c>
      <c r="E222" s="46">
        <v>252.16</v>
      </c>
      <c r="F222" s="46">
        <v>23.64</v>
      </c>
      <c r="G222" s="46">
        <v>114.26</v>
      </c>
      <c r="H222" s="46">
        <v>3.94</v>
      </c>
      <c r="I222" s="46">
        <v>394</v>
      </c>
      <c r="J222" s="47">
        <v>242.38</v>
      </c>
    </row>
    <row r="223" spans="4:10" s="46" customFormat="1">
      <c r="D223" s="46" t="s">
        <v>234</v>
      </c>
      <c r="E223" s="46">
        <v>256.41000000000003</v>
      </c>
      <c r="F223" s="46">
        <v>24.42</v>
      </c>
      <c r="G223" s="46">
        <v>122.1</v>
      </c>
      <c r="H223" s="46">
        <v>4.07</v>
      </c>
      <c r="I223" s="46">
        <v>407</v>
      </c>
      <c r="J223" s="47">
        <v>246.87</v>
      </c>
    </row>
    <row r="224" spans="4:10" s="46" customFormat="1">
      <c r="D224" s="46" t="s">
        <v>235</v>
      </c>
      <c r="E224" s="46">
        <v>159.28</v>
      </c>
      <c r="F224" s="46">
        <v>21.72</v>
      </c>
      <c r="G224" s="46">
        <v>177.38</v>
      </c>
      <c r="H224" s="46">
        <v>3.62</v>
      </c>
      <c r="I224" s="46">
        <v>362</v>
      </c>
      <c r="J224" s="47">
        <v>159.66999999999999</v>
      </c>
    </row>
    <row r="225" spans="4:10" s="46" customFormat="1">
      <c r="D225" s="46" t="s">
        <v>236</v>
      </c>
      <c r="E225" s="46">
        <v>176.25</v>
      </c>
      <c r="F225" s="46">
        <v>18.75</v>
      </c>
      <c r="G225" s="46">
        <v>176.25</v>
      </c>
      <c r="H225" s="46">
        <v>3.75</v>
      </c>
      <c r="I225" s="46">
        <v>375</v>
      </c>
      <c r="J225" s="47">
        <v>171.96</v>
      </c>
    </row>
    <row r="226" spans="4:10" s="46" customFormat="1">
      <c r="D226" s="46" t="s">
        <v>237</v>
      </c>
      <c r="E226" s="46">
        <v>270.39999999999998</v>
      </c>
      <c r="F226" s="46">
        <v>24.96</v>
      </c>
      <c r="G226" s="46">
        <v>116.48</v>
      </c>
      <c r="H226" s="46">
        <v>4.16</v>
      </c>
      <c r="I226" s="46">
        <v>416</v>
      </c>
      <c r="J226" s="47">
        <v>259.58</v>
      </c>
    </row>
    <row r="227" spans="4:10" s="46" customFormat="1">
      <c r="D227" s="46" t="s">
        <v>238</v>
      </c>
      <c r="E227" s="46">
        <v>314.94</v>
      </c>
      <c r="F227" s="46">
        <v>27.15</v>
      </c>
      <c r="G227" s="46">
        <v>195.48</v>
      </c>
      <c r="H227" s="46">
        <v>5.43</v>
      </c>
      <c r="I227" s="46">
        <v>543</v>
      </c>
      <c r="J227" s="47">
        <v>301.32</v>
      </c>
    </row>
    <row r="228" spans="4:10" s="46" customFormat="1">
      <c r="D228" s="46" t="s">
        <v>804</v>
      </c>
      <c r="E228" s="46">
        <v>249.4</v>
      </c>
      <c r="F228" s="46">
        <v>25.8</v>
      </c>
      <c r="G228" s="46">
        <v>150.5</v>
      </c>
      <c r="H228" s="46">
        <v>4.3</v>
      </c>
      <c r="I228" s="46">
        <v>430</v>
      </c>
      <c r="J228" s="47">
        <v>242.17</v>
      </c>
    </row>
    <row r="229" spans="4:10" s="46" customFormat="1">
      <c r="D229" s="46" t="s">
        <v>805</v>
      </c>
      <c r="E229" s="46">
        <v>236.6</v>
      </c>
      <c r="F229" s="46">
        <v>23.66</v>
      </c>
      <c r="G229" s="46">
        <v>74.36</v>
      </c>
      <c r="H229" s="46">
        <v>3.38</v>
      </c>
      <c r="I229" s="46">
        <v>338</v>
      </c>
      <c r="J229" s="47">
        <v>228.38</v>
      </c>
    </row>
    <row r="230" spans="4:10" s="46" customFormat="1">
      <c r="D230" s="46" t="s">
        <v>239</v>
      </c>
      <c r="E230" s="46">
        <v>159.28</v>
      </c>
      <c r="F230" s="46">
        <v>21.72</v>
      </c>
      <c r="G230" s="46">
        <v>177.38</v>
      </c>
      <c r="H230" s="46">
        <v>3.62</v>
      </c>
      <c r="I230" s="46">
        <v>362</v>
      </c>
      <c r="J230" s="47">
        <v>159.66999999999999</v>
      </c>
    </row>
    <row r="231" spans="4:10" s="46" customFormat="1">
      <c r="D231" s="46" t="s">
        <v>240</v>
      </c>
      <c r="E231" s="46">
        <v>261.08</v>
      </c>
      <c r="F231" s="46">
        <v>47.08</v>
      </c>
      <c r="G231" s="46">
        <v>115.56</v>
      </c>
      <c r="H231" s="46">
        <v>4.28</v>
      </c>
      <c r="I231" s="46">
        <v>428</v>
      </c>
      <c r="J231" s="47">
        <v>270.82</v>
      </c>
    </row>
    <row r="232" spans="4:10" s="46" customFormat="1">
      <c r="D232" s="46" t="s">
        <v>241</v>
      </c>
      <c r="E232" s="46">
        <v>318.45</v>
      </c>
      <c r="F232" s="46">
        <v>34.74</v>
      </c>
      <c r="G232" s="46">
        <v>220.02</v>
      </c>
      <c r="H232" s="46">
        <v>5.79</v>
      </c>
      <c r="I232" s="46">
        <v>579</v>
      </c>
      <c r="J232" s="47">
        <v>311.29000000000002</v>
      </c>
    </row>
    <row r="233" spans="4:10" s="46" customFormat="1">
      <c r="D233" s="46" t="s">
        <v>242</v>
      </c>
      <c r="E233" s="46">
        <v>332.1</v>
      </c>
      <c r="F233" s="46">
        <v>36.9</v>
      </c>
      <c r="G233" s="46">
        <v>239.85</v>
      </c>
      <c r="H233" s="46">
        <v>6.15</v>
      </c>
      <c r="I233" s="46">
        <v>615</v>
      </c>
      <c r="J233" s="47">
        <v>325.35000000000002</v>
      </c>
    </row>
    <row r="234" spans="4:10" s="46" customFormat="1">
      <c r="D234" s="46" t="s">
        <v>243</v>
      </c>
      <c r="E234" s="46">
        <v>259.83</v>
      </c>
      <c r="F234" s="46">
        <v>39.53</v>
      </c>
      <c r="G234" s="46">
        <v>59.41</v>
      </c>
      <c r="H234" s="46">
        <v>3.62</v>
      </c>
      <c r="I234" s="46">
        <v>362.4</v>
      </c>
      <c r="J234" s="47">
        <v>301.98</v>
      </c>
    </row>
    <row r="235" spans="4:10" s="46" customFormat="1">
      <c r="D235" s="46" t="s">
        <v>244</v>
      </c>
      <c r="E235" s="46">
        <v>241.4</v>
      </c>
      <c r="F235" s="46">
        <v>37.4</v>
      </c>
      <c r="G235" s="46">
        <v>57.8</v>
      </c>
      <c r="H235" s="46">
        <v>3.4</v>
      </c>
      <c r="I235" s="46">
        <v>340</v>
      </c>
      <c r="J235" s="47">
        <v>281.2</v>
      </c>
    </row>
    <row r="236" spans="4:10" s="46" customFormat="1">
      <c r="D236" s="46" t="s">
        <v>245</v>
      </c>
      <c r="E236" s="46">
        <v>241.5</v>
      </c>
      <c r="F236" s="46">
        <v>37.950000000000003</v>
      </c>
      <c r="G236" s="46">
        <v>62.1</v>
      </c>
      <c r="H236" s="46">
        <v>3.45</v>
      </c>
      <c r="I236" s="46">
        <v>345</v>
      </c>
      <c r="J236" s="47">
        <v>281.89999999999998</v>
      </c>
    </row>
    <row r="237" spans="4:10" s="46" customFormat="1">
      <c r="D237" s="46" t="s">
        <v>246</v>
      </c>
      <c r="E237" s="46">
        <v>255.6</v>
      </c>
      <c r="F237" s="46">
        <v>39.6</v>
      </c>
      <c r="G237" s="46">
        <v>61.2</v>
      </c>
      <c r="H237" s="46">
        <v>3.6</v>
      </c>
      <c r="I237" s="46">
        <v>360</v>
      </c>
      <c r="J237" s="47">
        <v>297.8</v>
      </c>
    </row>
    <row r="238" spans="4:10" s="46" customFormat="1">
      <c r="D238" s="46" t="s">
        <v>247</v>
      </c>
      <c r="E238" s="46">
        <v>245</v>
      </c>
      <c r="F238" s="46">
        <v>38.5</v>
      </c>
      <c r="G238" s="46">
        <v>63</v>
      </c>
      <c r="H238" s="46">
        <v>3.5</v>
      </c>
      <c r="I238" s="46">
        <v>350</v>
      </c>
      <c r="J238" s="47">
        <v>286</v>
      </c>
    </row>
    <row r="239" spans="4:10" s="46" customFormat="1">
      <c r="D239" s="46" t="s">
        <v>248</v>
      </c>
      <c r="E239" s="46">
        <v>255.6</v>
      </c>
      <c r="F239" s="46">
        <v>39.6</v>
      </c>
      <c r="G239" s="46">
        <v>61.2</v>
      </c>
      <c r="H239" s="46">
        <v>3.6</v>
      </c>
      <c r="I239" s="46">
        <v>360</v>
      </c>
      <c r="J239" s="47">
        <v>297.8</v>
      </c>
    </row>
    <row r="240" spans="4:10" s="46" customFormat="1">
      <c r="D240" s="46" t="s">
        <v>806</v>
      </c>
      <c r="E240" s="46">
        <v>234</v>
      </c>
      <c r="F240" s="46">
        <v>24</v>
      </c>
      <c r="G240" s="46">
        <v>39</v>
      </c>
      <c r="H240" s="46">
        <v>3</v>
      </c>
      <c r="I240" s="46">
        <v>300</v>
      </c>
      <c r="J240" s="47">
        <v>260</v>
      </c>
    </row>
    <row r="241" spans="1:10" s="46" customFormat="1">
      <c r="A241" s="46" t="s">
        <v>70</v>
      </c>
      <c r="D241" s="46" t="s">
        <v>807</v>
      </c>
      <c r="E241" s="46">
        <v>215.6</v>
      </c>
      <c r="F241" s="46">
        <v>25.2</v>
      </c>
      <c r="G241" s="46">
        <v>36.4</v>
      </c>
      <c r="H241" s="46">
        <v>2.8</v>
      </c>
      <c r="I241" s="46">
        <v>280</v>
      </c>
      <c r="J241" s="47">
        <v>242.6</v>
      </c>
    </row>
    <row r="242" spans="1:10" s="46" customFormat="1">
      <c r="D242" s="46" t="s">
        <v>249</v>
      </c>
      <c r="E242" s="46">
        <v>222</v>
      </c>
      <c r="F242" s="46">
        <v>33</v>
      </c>
      <c r="G242" s="46">
        <v>42</v>
      </c>
      <c r="H242" s="46">
        <v>3</v>
      </c>
      <c r="I242" s="46">
        <v>300</v>
      </c>
      <c r="J242" s="47">
        <v>257</v>
      </c>
    </row>
    <row r="243" spans="1:10" s="46" customFormat="1">
      <c r="D243" s="46" t="s">
        <v>250</v>
      </c>
      <c r="E243" s="46">
        <v>245.42</v>
      </c>
      <c r="F243" s="46">
        <v>35.369999999999997</v>
      </c>
      <c r="G243" s="46">
        <v>58.99</v>
      </c>
      <c r="H243" s="46">
        <v>3.43</v>
      </c>
      <c r="I243" s="46">
        <v>343.21</v>
      </c>
      <c r="J243" s="47">
        <v>283.22000000000003</v>
      </c>
    </row>
    <row r="244" spans="1:10" s="46" customFormat="1">
      <c r="D244" s="46" t="s">
        <v>251</v>
      </c>
      <c r="E244" s="46">
        <v>207</v>
      </c>
      <c r="F244" s="46">
        <v>42</v>
      </c>
      <c r="G244" s="46">
        <v>48</v>
      </c>
      <c r="H244" s="46">
        <v>3</v>
      </c>
      <c r="I244" s="46">
        <v>300</v>
      </c>
      <c r="J244" s="47">
        <v>251</v>
      </c>
    </row>
    <row r="245" spans="1:10" s="46" customFormat="1">
      <c r="D245" s="46" t="s">
        <v>252</v>
      </c>
      <c r="E245" s="46">
        <v>254.6</v>
      </c>
      <c r="F245" s="46">
        <v>33.5</v>
      </c>
      <c r="G245" s="46">
        <v>43.55</v>
      </c>
      <c r="H245" s="46">
        <v>3.35</v>
      </c>
      <c r="I245" s="46">
        <v>335</v>
      </c>
      <c r="J245" s="47">
        <v>290.45</v>
      </c>
    </row>
    <row r="246" spans="1:10" s="46" customFormat="1">
      <c r="D246" s="46" t="s">
        <v>253</v>
      </c>
      <c r="E246" s="46">
        <v>248.2</v>
      </c>
      <c r="F246" s="46">
        <v>27.2</v>
      </c>
      <c r="G246" s="46">
        <v>61.2</v>
      </c>
      <c r="H246" s="46">
        <v>3.4</v>
      </c>
      <c r="I246" s="46">
        <v>340</v>
      </c>
      <c r="J246" s="47">
        <v>277.8</v>
      </c>
    </row>
    <row r="247" spans="1:10" s="46" customFormat="1">
      <c r="D247" s="46" t="s">
        <v>254</v>
      </c>
      <c r="E247" s="46">
        <v>237.85</v>
      </c>
      <c r="F247" s="46">
        <v>36.85</v>
      </c>
      <c r="G247" s="46">
        <v>56.95</v>
      </c>
      <c r="H247" s="46">
        <v>3.35</v>
      </c>
      <c r="I247" s="46">
        <v>335</v>
      </c>
      <c r="J247" s="47">
        <v>277.05</v>
      </c>
    </row>
    <row r="248" spans="1:10" s="46" customFormat="1">
      <c r="D248" s="46" t="s">
        <v>255</v>
      </c>
      <c r="E248" s="46">
        <v>252</v>
      </c>
      <c r="F248" s="46">
        <v>39.6</v>
      </c>
      <c r="G248" s="46">
        <v>64.8</v>
      </c>
      <c r="H248" s="46">
        <v>3.6</v>
      </c>
      <c r="I248" s="46">
        <v>360</v>
      </c>
      <c r="J248" s="47">
        <v>294.2</v>
      </c>
    </row>
    <row r="249" spans="1:10" s="46" customFormat="1">
      <c r="D249" s="46" t="s">
        <v>256</v>
      </c>
      <c r="E249" s="46">
        <v>269.8</v>
      </c>
      <c r="F249" s="46">
        <v>34.200000000000003</v>
      </c>
      <c r="G249" s="46">
        <v>72.2</v>
      </c>
      <c r="H249" s="46">
        <v>3.8</v>
      </c>
      <c r="I249" s="46">
        <v>380</v>
      </c>
      <c r="J249" s="47">
        <v>306.8</v>
      </c>
    </row>
    <row r="250" spans="1:10" s="46" customFormat="1">
      <c r="D250" s="46" t="s">
        <v>257</v>
      </c>
      <c r="E250" s="46">
        <v>226.3</v>
      </c>
      <c r="F250" s="46">
        <v>34.1</v>
      </c>
      <c r="G250" s="46">
        <v>46.5</v>
      </c>
      <c r="H250" s="46">
        <v>3.1</v>
      </c>
      <c r="I250" s="46">
        <v>310</v>
      </c>
      <c r="J250" s="47">
        <v>262.5</v>
      </c>
    </row>
    <row r="251" spans="1:10" s="46" customFormat="1">
      <c r="D251" s="46" t="s">
        <v>258</v>
      </c>
      <c r="E251" s="46">
        <v>226.3</v>
      </c>
      <c r="F251" s="46">
        <v>34.1</v>
      </c>
      <c r="G251" s="46">
        <v>46.5</v>
      </c>
      <c r="H251" s="46">
        <v>3.1</v>
      </c>
      <c r="I251" s="46">
        <v>310</v>
      </c>
      <c r="J251" s="47">
        <v>262.5</v>
      </c>
    </row>
    <row r="252" spans="1:10" s="46" customFormat="1">
      <c r="D252" s="46" t="s">
        <v>259</v>
      </c>
      <c r="E252" s="46">
        <v>240.9</v>
      </c>
      <c r="F252" s="46">
        <v>33</v>
      </c>
      <c r="G252" s="46">
        <v>52.8</v>
      </c>
      <c r="H252" s="46">
        <v>3.3</v>
      </c>
      <c r="I252" s="46">
        <v>330</v>
      </c>
      <c r="J252" s="47">
        <v>276.2</v>
      </c>
    </row>
    <row r="253" spans="1:10" s="46" customFormat="1">
      <c r="D253" s="46" t="s">
        <v>260</v>
      </c>
      <c r="E253" s="46">
        <v>262.7</v>
      </c>
      <c r="F253" s="46">
        <v>40.700000000000003</v>
      </c>
      <c r="G253" s="46">
        <v>62.9</v>
      </c>
      <c r="H253" s="46">
        <v>3.7</v>
      </c>
      <c r="I253" s="46">
        <v>370</v>
      </c>
      <c r="J253" s="47">
        <v>306.10000000000002</v>
      </c>
    </row>
    <row r="254" spans="1:10" s="46" customFormat="1">
      <c r="D254" s="46" t="s">
        <v>261</v>
      </c>
      <c r="E254" s="46">
        <v>278.39999999999998</v>
      </c>
      <c r="F254" s="46">
        <v>39.15</v>
      </c>
      <c r="G254" s="46">
        <v>113.1</v>
      </c>
      <c r="H254" s="46">
        <v>4.3499999999999996</v>
      </c>
      <c r="I254" s="46">
        <v>435</v>
      </c>
      <c r="J254" s="47">
        <v>320.89999999999998</v>
      </c>
    </row>
    <row r="255" spans="1:10" s="46" customFormat="1">
      <c r="D255" s="46" t="s">
        <v>262</v>
      </c>
      <c r="E255" s="46">
        <v>270</v>
      </c>
      <c r="F255" s="46">
        <v>41.25</v>
      </c>
      <c r="G255" s="46">
        <v>60</v>
      </c>
      <c r="H255" s="46">
        <v>3.75</v>
      </c>
      <c r="I255" s="46">
        <v>375</v>
      </c>
      <c r="J255" s="47">
        <v>314</v>
      </c>
    </row>
    <row r="256" spans="1:10" s="46" customFormat="1">
      <c r="D256" s="46" t="s">
        <v>263</v>
      </c>
      <c r="E256" s="46">
        <v>224.2</v>
      </c>
      <c r="F256" s="46">
        <v>26.55</v>
      </c>
      <c r="G256" s="46">
        <v>41.3</v>
      </c>
      <c r="H256" s="46">
        <v>2.95</v>
      </c>
      <c r="I256" s="46">
        <v>295</v>
      </c>
      <c r="J256" s="47">
        <v>252.7</v>
      </c>
    </row>
    <row r="257" spans="4:10" s="46" customFormat="1">
      <c r="D257" s="46" t="s">
        <v>264</v>
      </c>
      <c r="E257" s="46">
        <v>237.6</v>
      </c>
      <c r="F257" s="46">
        <v>33</v>
      </c>
      <c r="G257" s="46">
        <v>56.1</v>
      </c>
      <c r="H257" s="46">
        <v>3.3</v>
      </c>
      <c r="I257" s="46">
        <v>330</v>
      </c>
      <c r="J257" s="47">
        <v>272.89999999999998</v>
      </c>
    </row>
    <row r="258" spans="4:10" s="46" customFormat="1">
      <c r="D258" s="46" t="s">
        <v>265</v>
      </c>
      <c r="E258" s="46">
        <v>259.14999999999998</v>
      </c>
      <c r="F258" s="46">
        <v>35.5</v>
      </c>
      <c r="G258" s="46">
        <v>56.8</v>
      </c>
      <c r="H258" s="46">
        <v>3.55</v>
      </c>
      <c r="I258" s="46">
        <v>355</v>
      </c>
      <c r="J258" s="47">
        <v>297.2</v>
      </c>
    </row>
    <row r="259" spans="4:10" s="46" customFormat="1">
      <c r="D259" s="46" t="s">
        <v>266</v>
      </c>
      <c r="E259" s="46">
        <v>241.5</v>
      </c>
      <c r="F259" s="46">
        <v>37.950000000000003</v>
      </c>
      <c r="G259" s="46">
        <v>62.1</v>
      </c>
      <c r="H259" s="46">
        <v>3.45</v>
      </c>
      <c r="I259" s="46">
        <v>345</v>
      </c>
      <c r="J259" s="47">
        <v>281.89999999999998</v>
      </c>
    </row>
    <row r="260" spans="4:10" s="46" customFormat="1">
      <c r="D260" s="46" t="s">
        <v>267</v>
      </c>
      <c r="E260" s="46">
        <v>244.8</v>
      </c>
      <c r="F260" s="46">
        <v>39.6</v>
      </c>
      <c r="G260" s="46">
        <v>72</v>
      </c>
      <c r="H260" s="46">
        <v>3.6</v>
      </c>
      <c r="I260" s="46">
        <v>360</v>
      </c>
      <c r="J260" s="47">
        <v>287</v>
      </c>
    </row>
    <row r="261" spans="4:10" s="46" customFormat="1">
      <c r="D261" s="46" t="s">
        <v>268</v>
      </c>
      <c r="E261" s="46">
        <v>245</v>
      </c>
      <c r="F261" s="46">
        <v>38.5</v>
      </c>
      <c r="G261" s="46">
        <v>63</v>
      </c>
      <c r="H261" s="46">
        <v>3.5</v>
      </c>
      <c r="I261" s="46">
        <v>350</v>
      </c>
      <c r="J261" s="47">
        <v>286</v>
      </c>
    </row>
    <row r="262" spans="4:10" s="46" customFormat="1">
      <c r="D262" s="46" t="s">
        <v>269</v>
      </c>
      <c r="E262" s="46">
        <v>245</v>
      </c>
      <c r="F262" s="46">
        <v>38.5</v>
      </c>
      <c r="G262" s="46">
        <v>63</v>
      </c>
      <c r="H262" s="46">
        <v>3.5</v>
      </c>
      <c r="I262" s="46">
        <v>350</v>
      </c>
      <c r="J262" s="47">
        <v>286</v>
      </c>
    </row>
    <row r="263" spans="4:10" s="46" customFormat="1">
      <c r="D263" s="46" t="s">
        <v>270</v>
      </c>
      <c r="E263" s="46">
        <v>262.83999999999997</v>
      </c>
      <c r="F263" s="46">
        <v>42.88</v>
      </c>
      <c r="G263" s="46">
        <v>51.83</v>
      </c>
      <c r="H263" s="46">
        <v>3.61</v>
      </c>
      <c r="I263" s="46">
        <v>361.15</v>
      </c>
      <c r="J263" s="47">
        <v>308.33</v>
      </c>
    </row>
    <row r="264" spans="4:10" s="46" customFormat="1">
      <c r="D264" s="46" t="s">
        <v>271</v>
      </c>
      <c r="E264" s="46">
        <v>237.6</v>
      </c>
      <c r="F264" s="46">
        <v>33</v>
      </c>
      <c r="G264" s="46">
        <v>56.1</v>
      </c>
      <c r="H264" s="46">
        <v>3.3</v>
      </c>
      <c r="I264" s="46">
        <v>330</v>
      </c>
      <c r="J264" s="47">
        <v>272.89999999999998</v>
      </c>
    </row>
    <row r="265" spans="4:10" s="46" customFormat="1">
      <c r="D265" s="46" t="s">
        <v>272</v>
      </c>
      <c r="E265" s="46">
        <v>248.4</v>
      </c>
      <c r="F265" s="46">
        <v>34.5</v>
      </c>
      <c r="G265" s="46">
        <v>58.65</v>
      </c>
      <c r="H265" s="46">
        <v>3.45</v>
      </c>
      <c r="I265" s="46">
        <v>345</v>
      </c>
      <c r="J265" s="47">
        <v>285.35000000000002</v>
      </c>
    </row>
    <row r="266" spans="4:10" s="46" customFormat="1">
      <c r="D266" s="46" t="s">
        <v>273</v>
      </c>
      <c r="E266" s="46">
        <v>281.05</v>
      </c>
      <c r="F266" s="46">
        <v>42.35</v>
      </c>
      <c r="G266" s="46">
        <v>57.75</v>
      </c>
      <c r="H266" s="46">
        <v>3.85</v>
      </c>
      <c r="I266" s="46">
        <v>385</v>
      </c>
      <c r="J266" s="47">
        <v>326.25</v>
      </c>
    </row>
    <row r="267" spans="4:10" s="46" customFormat="1">
      <c r="D267" s="46" t="s">
        <v>274</v>
      </c>
      <c r="E267" s="46">
        <v>277.2</v>
      </c>
      <c r="F267" s="46">
        <v>42.35</v>
      </c>
      <c r="G267" s="46">
        <v>61.6</v>
      </c>
      <c r="H267" s="46">
        <v>3.85</v>
      </c>
      <c r="I267" s="46">
        <v>385</v>
      </c>
      <c r="J267" s="47">
        <v>322.39999999999998</v>
      </c>
    </row>
    <row r="268" spans="4:10" s="46" customFormat="1">
      <c r="D268" s="46" t="s">
        <v>275</v>
      </c>
      <c r="E268" s="46">
        <v>269.10000000000002</v>
      </c>
      <c r="F268" s="46">
        <v>54.6</v>
      </c>
      <c r="G268" s="46">
        <v>62.4</v>
      </c>
      <c r="H268" s="46">
        <v>3.9</v>
      </c>
      <c r="I268" s="46">
        <v>390</v>
      </c>
      <c r="J268" s="47">
        <v>326.60000000000002</v>
      </c>
    </row>
    <row r="269" spans="4:10" s="46" customFormat="1">
      <c r="D269" s="46" t="s">
        <v>276</v>
      </c>
      <c r="E269" s="46">
        <v>266.39999999999998</v>
      </c>
      <c r="F269" s="46">
        <v>43.2</v>
      </c>
      <c r="G269" s="46">
        <v>46.8</v>
      </c>
      <c r="H269" s="46">
        <v>3.6</v>
      </c>
      <c r="I269" s="46">
        <v>360</v>
      </c>
      <c r="J269" s="47">
        <v>312.2</v>
      </c>
    </row>
    <row r="270" spans="4:10" s="46" customFormat="1">
      <c r="D270" s="46" t="s">
        <v>277</v>
      </c>
      <c r="E270" s="46">
        <v>257.95</v>
      </c>
      <c r="F270" s="46">
        <v>40.200000000000003</v>
      </c>
      <c r="G270" s="46">
        <v>33.5</v>
      </c>
      <c r="H270" s="46">
        <v>3.35</v>
      </c>
      <c r="I270" s="46">
        <v>335</v>
      </c>
      <c r="J270" s="47">
        <v>300.5</v>
      </c>
    </row>
    <row r="271" spans="4:10" s="46" customFormat="1">
      <c r="D271" s="46" t="s">
        <v>278</v>
      </c>
      <c r="E271" s="46">
        <v>266.25</v>
      </c>
      <c r="F271" s="46">
        <v>41.25</v>
      </c>
      <c r="G271" s="46">
        <v>63.75</v>
      </c>
      <c r="H271" s="46">
        <v>3.75</v>
      </c>
      <c r="I271" s="46">
        <v>375</v>
      </c>
      <c r="J271" s="47">
        <v>310.25</v>
      </c>
    </row>
    <row r="272" spans="4:10" s="46" customFormat="1">
      <c r="D272" s="46" t="s">
        <v>279</v>
      </c>
      <c r="E272" s="46">
        <v>288.8</v>
      </c>
      <c r="F272" s="46">
        <v>41.8</v>
      </c>
      <c r="G272" s="46">
        <v>45.6</v>
      </c>
      <c r="H272" s="46">
        <v>3.8</v>
      </c>
      <c r="I272" s="46">
        <v>380</v>
      </c>
      <c r="J272" s="47">
        <v>333.4</v>
      </c>
    </row>
    <row r="273" spans="4:10" s="46" customFormat="1">
      <c r="D273" s="46" t="s">
        <v>280</v>
      </c>
      <c r="E273" s="46">
        <v>284</v>
      </c>
      <c r="F273" s="46">
        <v>44</v>
      </c>
      <c r="G273" s="46">
        <v>68</v>
      </c>
      <c r="H273" s="46">
        <v>4</v>
      </c>
      <c r="I273" s="46">
        <v>400</v>
      </c>
      <c r="J273" s="47">
        <v>331</v>
      </c>
    </row>
    <row r="274" spans="4:10" s="46" customFormat="1">
      <c r="D274" s="46" t="s">
        <v>808</v>
      </c>
      <c r="E274" s="46">
        <v>251.25</v>
      </c>
      <c r="F274" s="46">
        <v>86.25</v>
      </c>
      <c r="G274" s="46">
        <v>33.75</v>
      </c>
      <c r="H274" s="46">
        <v>3.75</v>
      </c>
      <c r="I274" s="46">
        <v>375</v>
      </c>
      <c r="J274" s="47">
        <v>340.25</v>
      </c>
    </row>
    <row r="275" spans="4:10" s="46" customFormat="1">
      <c r="D275" s="46" t="s">
        <v>281</v>
      </c>
      <c r="E275" s="46">
        <v>243.2</v>
      </c>
      <c r="F275" s="46">
        <v>22.4</v>
      </c>
      <c r="G275" s="46">
        <v>51.2</v>
      </c>
      <c r="H275" s="46">
        <v>3.2</v>
      </c>
      <c r="I275" s="46">
        <v>320</v>
      </c>
      <c r="J275" s="47">
        <v>267.8</v>
      </c>
    </row>
    <row r="276" spans="4:10" s="46" customFormat="1">
      <c r="D276" s="46" t="s">
        <v>282</v>
      </c>
      <c r="E276" s="46">
        <v>245.7</v>
      </c>
      <c r="F276" s="46">
        <v>31.5</v>
      </c>
      <c r="G276" s="46">
        <v>34.65</v>
      </c>
      <c r="H276" s="46">
        <v>3.15</v>
      </c>
      <c r="I276" s="46">
        <v>315</v>
      </c>
      <c r="J276" s="47">
        <v>279.35000000000002</v>
      </c>
    </row>
    <row r="277" spans="4:10" s="46" customFormat="1">
      <c r="D277" s="46" t="s">
        <v>283</v>
      </c>
      <c r="E277" s="46">
        <v>234.85</v>
      </c>
      <c r="F277" s="46">
        <v>24.4</v>
      </c>
      <c r="G277" s="46">
        <v>42.7</v>
      </c>
      <c r="H277" s="46">
        <v>3.05</v>
      </c>
      <c r="I277" s="46">
        <v>305</v>
      </c>
      <c r="J277" s="47">
        <v>261.3</v>
      </c>
    </row>
    <row r="278" spans="4:10" s="46" customFormat="1">
      <c r="D278" s="46" t="s">
        <v>284</v>
      </c>
      <c r="E278" s="46">
        <v>225.7</v>
      </c>
      <c r="F278" s="46">
        <v>33.549999999999997</v>
      </c>
      <c r="G278" s="46">
        <v>42.7</v>
      </c>
      <c r="H278" s="46">
        <v>3.05</v>
      </c>
      <c r="I278" s="46">
        <v>305</v>
      </c>
      <c r="J278" s="47">
        <v>261.3</v>
      </c>
    </row>
    <row r="279" spans="4:10" s="46" customFormat="1">
      <c r="D279" s="46" t="s">
        <v>285</v>
      </c>
      <c r="E279" s="46">
        <v>225.7</v>
      </c>
      <c r="F279" s="46">
        <v>33.549999999999997</v>
      </c>
      <c r="G279" s="46">
        <v>42.7</v>
      </c>
      <c r="H279" s="46">
        <v>3.05</v>
      </c>
      <c r="I279" s="46">
        <v>305</v>
      </c>
      <c r="J279" s="47">
        <v>261.3</v>
      </c>
    </row>
    <row r="280" spans="4:10" s="46" customFormat="1">
      <c r="D280" s="46" t="s">
        <v>286</v>
      </c>
      <c r="E280" s="46">
        <v>250.8</v>
      </c>
      <c r="F280" s="46">
        <v>33</v>
      </c>
      <c r="G280" s="46">
        <v>42.9</v>
      </c>
      <c r="H280" s="46">
        <v>3.3</v>
      </c>
      <c r="I280" s="46">
        <v>330</v>
      </c>
      <c r="J280" s="47">
        <v>286.10000000000002</v>
      </c>
    </row>
    <row r="281" spans="4:10" s="46" customFormat="1">
      <c r="D281" s="46" t="s">
        <v>287</v>
      </c>
      <c r="E281" s="46">
        <v>241.5</v>
      </c>
      <c r="F281" s="46">
        <v>37.950000000000003</v>
      </c>
      <c r="G281" s="46">
        <v>62.1</v>
      </c>
      <c r="H281" s="46">
        <v>3.45</v>
      </c>
      <c r="I281" s="46">
        <v>345</v>
      </c>
      <c r="J281" s="47">
        <v>281.89999999999998</v>
      </c>
    </row>
    <row r="282" spans="4:10" s="46" customFormat="1">
      <c r="D282" s="46" t="s">
        <v>288</v>
      </c>
      <c r="E282" s="46">
        <v>355</v>
      </c>
      <c r="F282" s="46">
        <v>55</v>
      </c>
      <c r="G282" s="46">
        <v>85</v>
      </c>
      <c r="H282" s="46">
        <v>5</v>
      </c>
      <c r="I282" s="46">
        <v>500</v>
      </c>
      <c r="J282" s="47">
        <v>414</v>
      </c>
    </row>
    <row r="283" spans="4:10" s="46" customFormat="1">
      <c r="D283" s="46" t="s">
        <v>289</v>
      </c>
      <c r="E283" s="46">
        <v>278.39999999999998</v>
      </c>
      <c r="F283" s="46">
        <v>39.15</v>
      </c>
      <c r="G283" s="46">
        <v>113.1</v>
      </c>
      <c r="H283" s="46">
        <v>4.3499999999999996</v>
      </c>
      <c r="I283" s="46">
        <v>435</v>
      </c>
      <c r="J283" s="47">
        <v>320.89999999999998</v>
      </c>
    </row>
    <row r="284" spans="4:10" s="46" customFormat="1">
      <c r="D284" s="46" t="s">
        <v>290</v>
      </c>
      <c r="E284" s="46">
        <v>262.7</v>
      </c>
      <c r="F284" s="46">
        <v>40.700000000000003</v>
      </c>
      <c r="G284" s="46">
        <v>62.9</v>
      </c>
      <c r="H284" s="46">
        <v>3.7</v>
      </c>
      <c r="I284" s="46">
        <v>370</v>
      </c>
      <c r="J284" s="47">
        <v>306.10000000000002</v>
      </c>
    </row>
    <row r="285" spans="4:10" s="46" customFormat="1">
      <c r="D285" s="46" t="s">
        <v>291</v>
      </c>
      <c r="E285" s="46">
        <v>461.5</v>
      </c>
      <c r="F285" s="46">
        <v>71.5</v>
      </c>
      <c r="G285" s="46">
        <v>110.5</v>
      </c>
      <c r="H285" s="46">
        <v>6.5</v>
      </c>
      <c r="I285" s="46">
        <v>650</v>
      </c>
      <c r="J285" s="47">
        <v>538.5</v>
      </c>
    </row>
    <row r="286" spans="4:10" s="46" customFormat="1">
      <c r="D286" s="46" t="s">
        <v>292</v>
      </c>
      <c r="E286" s="46">
        <v>318.2</v>
      </c>
      <c r="F286" s="46">
        <v>47.3</v>
      </c>
      <c r="G286" s="46">
        <v>60.2</v>
      </c>
      <c r="H286" s="46">
        <v>4.3</v>
      </c>
      <c r="I286" s="46">
        <v>430</v>
      </c>
      <c r="J286" s="47">
        <v>368.8</v>
      </c>
    </row>
    <row r="287" spans="4:10" s="46" customFormat="1">
      <c r="D287" s="46" t="s">
        <v>293</v>
      </c>
      <c r="E287" s="46">
        <v>282.75</v>
      </c>
      <c r="F287" s="46">
        <v>60.9</v>
      </c>
      <c r="G287" s="46">
        <v>87</v>
      </c>
      <c r="H287" s="46">
        <v>4.3499999999999996</v>
      </c>
      <c r="I287" s="46">
        <v>435</v>
      </c>
      <c r="J287" s="47">
        <v>347</v>
      </c>
    </row>
    <row r="288" spans="4:10" s="46" customFormat="1">
      <c r="D288" s="46" t="s">
        <v>294</v>
      </c>
      <c r="E288" s="46">
        <v>386.4</v>
      </c>
      <c r="F288" s="46">
        <v>61.6</v>
      </c>
      <c r="G288" s="46">
        <v>106.4</v>
      </c>
      <c r="H288" s="46">
        <v>5.6</v>
      </c>
      <c r="I288" s="46">
        <v>560</v>
      </c>
      <c r="J288" s="47">
        <v>452.6</v>
      </c>
    </row>
    <row r="289" spans="1:10" s="46" customFormat="1">
      <c r="D289" s="46" t="s">
        <v>295</v>
      </c>
      <c r="E289" s="46">
        <v>297.38</v>
      </c>
      <c r="F289" s="46">
        <v>30.71</v>
      </c>
      <c r="G289" s="46">
        <v>99.46</v>
      </c>
      <c r="H289" s="46">
        <v>4.3899999999999997</v>
      </c>
      <c r="I289" s="46">
        <v>431.93</v>
      </c>
      <c r="J289" s="47">
        <v>331.48</v>
      </c>
    </row>
    <row r="290" spans="1:10" s="46" customFormat="1">
      <c r="D290" s="46" t="s">
        <v>77</v>
      </c>
      <c r="E290" s="46">
        <v>0</v>
      </c>
      <c r="F290" s="46">
        <v>0</v>
      </c>
      <c r="G290" s="46">
        <v>0</v>
      </c>
      <c r="H290" s="46">
        <v>0</v>
      </c>
      <c r="I290" s="46">
        <v>0</v>
      </c>
      <c r="J290" s="47">
        <v>0</v>
      </c>
    </row>
    <row r="291" spans="1:10" s="46" customFormat="1">
      <c r="D291" s="46" t="s">
        <v>296</v>
      </c>
      <c r="E291" s="46">
        <v>759.6</v>
      </c>
      <c r="F291" s="46">
        <v>84.4</v>
      </c>
      <c r="G291" s="46">
        <v>1244.9000000000001</v>
      </c>
      <c r="H291" s="46">
        <v>21.1</v>
      </c>
      <c r="I291" s="46">
        <v>2110</v>
      </c>
      <c r="J291" s="47">
        <v>864.1</v>
      </c>
    </row>
    <row r="292" spans="1:10" s="46" customFormat="1">
      <c r="D292" s="46" t="s">
        <v>698</v>
      </c>
      <c r="E292" s="46">
        <v>446.4</v>
      </c>
      <c r="F292" s="46">
        <v>49.6</v>
      </c>
      <c r="G292" s="46">
        <v>731.6</v>
      </c>
      <c r="H292" s="46">
        <v>12.4</v>
      </c>
      <c r="I292" s="46">
        <v>1240</v>
      </c>
      <c r="J292" s="47">
        <v>507.4</v>
      </c>
    </row>
    <row r="293" spans="1:10" s="46" customFormat="1">
      <c r="D293" s="46" t="s">
        <v>699</v>
      </c>
      <c r="E293" s="46">
        <v>349.2</v>
      </c>
      <c r="F293" s="46">
        <v>48.5</v>
      </c>
      <c r="G293" s="46">
        <v>562.6</v>
      </c>
      <c r="H293" s="46">
        <v>9.6999999999999993</v>
      </c>
      <c r="I293" s="46">
        <v>970</v>
      </c>
      <c r="J293" s="47">
        <v>406.4</v>
      </c>
    </row>
    <row r="294" spans="1:10" s="46" customFormat="1">
      <c r="D294" s="46" t="s">
        <v>700</v>
      </c>
      <c r="E294" s="46">
        <v>332.8</v>
      </c>
      <c r="F294" s="46">
        <v>12.8</v>
      </c>
      <c r="G294" s="46">
        <v>275.2</v>
      </c>
      <c r="H294" s="46">
        <v>19.2</v>
      </c>
      <c r="I294" s="46">
        <v>640</v>
      </c>
      <c r="J294" s="47">
        <v>363.8</v>
      </c>
    </row>
    <row r="295" spans="1:10" s="46" customFormat="1">
      <c r="A295" s="46" t="s">
        <v>1238</v>
      </c>
      <c r="D295" s="46" t="s">
        <v>701</v>
      </c>
      <c r="E295" s="46">
        <v>335.5</v>
      </c>
      <c r="F295" s="46">
        <v>6.1</v>
      </c>
      <c r="G295" s="46">
        <v>250.1</v>
      </c>
      <c r="H295" s="46">
        <v>18.3</v>
      </c>
      <c r="I295" s="46">
        <v>610</v>
      </c>
      <c r="J295" s="47">
        <v>358.9</v>
      </c>
    </row>
    <row r="296" spans="1:10" s="46" customFormat="1">
      <c r="C296" s="46" t="s">
        <v>88</v>
      </c>
      <c r="D296" s="46" t="s">
        <v>702</v>
      </c>
      <c r="E296" s="46">
        <v>346.5</v>
      </c>
      <c r="F296" s="46">
        <v>37.799999999999997</v>
      </c>
      <c r="G296" s="46">
        <v>226.8</v>
      </c>
      <c r="H296" s="46">
        <v>18.899999999999999</v>
      </c>
      <c r="I296" s="46">
        <v>630</v>
      </c>
      <c r="J296" s="47">
        <v>402.2</v>
      </c>
    </row>
    <row r="297" spans="1:10" s="46" customFormat="1" ht="15.6" customHeight="1">
      <c r="D297" s="46" t="s">
        <v>703</v>
      </c>
      <c r="E297" s="46">
        <v>346.5</v>
      </c>
      <c r="F297" s="46">
        <v>37.799999999999997</v>
      </c>
      <c r="G297" s="46">
        <v>226.8</v>
      </c>
      <c r="H297" s="46">
        <v>18.899999999999999</v>
      </c>
      <c r="I297" s="46">
        <v>630</v>
      </c>
      <c r="J297" s="47">
        <v>402.2</v>
      </c>
    </row>
    <row r="298" spans="1:10" s="46" customFormat="1">
      <c r="D298" s="46" t="s">
        <v>1239</v>
      </c>
      <c r="E298" s="46">
        <v>346.5</v>
      </c>
      <c r="F298" s="46">
        <v>37.799999999999997</v>
      </c>
      <c r="G298" s="46">
        <v>226.8</v>
      </c>
      <c r="H298" s="46">
        <v>18.899999999999999</v>
      </c>
      <c r="I298" s="46">
        <v>630</v>
      </c>
      <c r="J298" s="47">
        <v>402.2</v>
      </c>
    </row>
    <row r="299" spans="1:10" s="46" customFormat="1">
      <c r="D299" s="46" t="s">
        <v>297</v>
      </c>
      <c r="E299" s="46">
        <v>698.4</v>
      </c>
      <c r="F299" s="46">
        <v>77.599999999999994</v>
      </c>
      <c r="G299" s="46">
        <v>1144.5999999999999</v>
      </c>
      <c r="H299" s="46">
        <v>19.399999999999999</v>
      </c>
      <c r="I299" s="46">
        <v>1940</v>
      </c>
      <c r="J299" s="47">
        <v>794.4</v>
      </c>
    </row>
    <row r="300" spans="1:10" s="46" customFormat="1">
      <c r="D300" s="46" t="s">
        <v>298</v>
      </c>
      <c r="E300" s="46">
        <v>455.7</v>
      </c>
      <c r="F300" s="46">
        <v>88.2</v>
      </c>
      <c r="G300" s="46">
        <v>911.4</v>
      </c>
      <c r="H300" s="46">
        <v>14.7</v>
      </c>
      <c r="I300" s="46">
        <v>1470</v>
      </c>
      <c r="J300" s="47">
        <v>557.6</v>
      </c>
    </row>
    <row r="301" spans="1:10" s="46" customFormat="1">
      <c r="D301" s="46" t="s">
        <v>299</v>
      </c>
      <c r="E301" s="46">
        <v>454.5</v>
      </c>
      <c r="F301" s="46">
        <v>30.3</v>
      </c>
      <c r="G301" s="46">
        <v>505</v>
      </c>
      <c r="H301" s="46">
        <v>20.2</v>
      </c>
      <c r="I301" s="46">
        <v>1010</v>
      </c>
      <c r="J301" s="47">
        <v>504</v>
      </c>
    </row>
    <row r="302" spans="1:10" s="46" customFormat="1">
      <c r="D302" s="46" t="s">
        <v>300</v>
      </c>
      <c r="E302" s="46">
        <v>460</v>
      </c>
      <c r="F302" s="46">
        <v>10</v>
      </c>
      <c r="G302" s="46">
        <v>500</v>
      </c>
      <c r="H302" s="46">
        <v>30</v>
      </c>
      <c r="I302" s="46">
        <v>1000</v>
      </c>
      <c r="J302" s="47">
        <v>499</v>
      </c>
    </row>
    <row r="303" spans="1:10" s="46" customFormat="1">
      <c r="D303" s="46" t="s">
        <v>301</v>
      </c>
      <c r="E303" s="46">
        <v>494.9</v>
      </c>
      <c r="F303" s="46">
        <v>70.7</v>
      </c>
      <c r="G303" s="46">
        <v>414.1</v>
      </c>
      <c r="H303" s="46">
        <v>30.3</v>
      </c>
      <c r="I303" s="46">
        <v>1010</v>
      </c>
      <c r="J303" s="47">
        <v>594.9</v>
      </c>
    </row>
    <row r="304" spans="1:10" s="46" customFormat="1">
      <c r="D304" s="46" t="s">
        <v>302</v>
      </c>
      <c r="E304" s="46">
        <v>601.88</v>
      </c>
      <c r="F304" s="46">
        <v>58.72</v>
      </c>
      <c r="G304" s="46">
        <v>792.72</v>
      </c>
      <c r="H304" s="46">
        <v>14.68</v>
      </c>
      <c r="I304" s="46">
        <v>1468</v>
      </c>
      <c r="J304" s="47">
        <v>674.28</v>
      </c>
    </row>
    <row r="305" spans="2:10" s="46" customFormat="1">
      <c r="D305" s="46" t="s">
        <v>303</v>
      </c>
      <c r="E305" s="46">
        <v>97.2</v>
      </c>
      <c r="F305" s="46">
        <v>10.8</v>
      </c>
      <c r="G305" s="46">
        <v>159.30000000000001</v>
      </c>
      <c r="H305" s="46">
        <v>2.7</v>
      </c>
      <c r="I305" s="46">
        <v>270</v>
      </c>
      <c r="J305" s="47">
        <v>109.7</v>
      </c>
    </row>
    <row r="306" spans="2:10" s="46" customFormat="1">
      <c r="D306" s="46" t="s">
        <v>304</v>
      </c>
      <c r="E306" s="46">
        <v>154</v>
      </c>
      <c r="F306" s="46">
        <v>11.2</v>
      </c>
      <c r="G306" s="46">
        <v>112</v>
      </c>
      <c r="H306" s="46">
        <v>2.8</v>
      </c>
      <c r="I306" s="46">
        <v>280</v>
      </c>
      <c r="J306" s="47">
        <v>167</v>
      </c>
    </row>
    <row r="307" spans="2:10" s="46" customFormat="1">
      <c r="D307" s="46" t="s">
        <v>305</v>
      </c>
      <c r="E307" s="46">
        <v>461.1</v>
      </c>
      <c r="F307" s="46">
        <v>21.2</v>
      </c>
      <c r="G307" s="46">
        <v>42.4</v>
      </c>
      <c r="H307" s="46">
        <v>5.3</v>
      </c>
      <c r="I307" s="46">
        <v>530</v>
      </c>
      <c r="J307" s="47">
        <v>486.6</v>
      </c>
    </row>
    <row r="308" spans="2:10" s="46" customFormat="1">
      <c r="D308" s="46" t="s">
        <v>306</v>
      </c>
      <c r="E308" s="46">
        <v>255.6</v>
      </c>
      <c r="F308" s="46">
        <v>28.4</v>
      </c>
      <c r="G308" s="46">
        <v>418.9</v>
      </c>
      <c r="H308" s="46">
        <v>7.1</v>
      </c>
      <c r="I308" s="46">
        <v>710</v>
      </c>
      <c r="J308" s="47">
        <v>290.10000000000002</v>
      </c>
    </row>
    <row r="309" spans="2:10" s="46" customFormat="1">
      <c r="D309" s="46" t="s">
        <v>307</v>
      </c>
      <c r="E309" s="46">
        <v>146.9</v>
      </c>
      <c r="F309" s="46">
        <v>11.3</v>
      </c>
      <c r="G309" s="46">
        <v>960.5</v>
      </c>
      <c r="H309" s="46">
        <v>11.3</v>
      </c>
      <c r="I309" s="46">
        <v>1130</v>
      </c>
      <c r="J309" s="47">
        <v>168.5</v>
      </c>
    </row>
    <row r="310" spans="2:10" s="46" customFormat="1">
      <c r="D310" s="46" t="s">
        <v>308</v>
      </c>
      <c r="E310" s="46">
        <v>425.46</v>
      </c>
      <c r="F310" s="46">
        <v>85.29</v>
      </c>
      <c r="G310" s="46">
        <v>662.31</v>
      </c>
      <c r="H310" s="46">
        <v>11.85</v>
      </c>
      <c r="I310" s="46">
        <v>1184.9100000000001</v>
      </c>
      <c r="J310" s="47">
        <v>521.6</v>
      </c>
    </row>
    <row r="311" spans="2:10" s="46" customFormat="1">
      <c r="D311" s="46" t="s">
        <v>309</v>
      </c>
      <c r="E311" s="46">
        <v>317.58</v>
      </c>
      <c r="F311" s="46">
        <v>98.77</v>
      </c>
      <c r="G311" s="46">
        <v>546.75</v>
      </c>
      <c r="H311" s="46">
        <v>9.73</v>
      </c>
      <c r="I311" s="46">
        <v>972.83</v>
      </c>
      <c r="J311" s="47">
        <v>425.08</v>
      </c>
    </row>
    <row r="312" spans="2:10" s="46" customFormat="1">
      <c r="D312" s="46" t="s">
        <v>879</v>
      </c>
      <c r="E312" s="46">
        <v>323.24</v>
      </c>
      <c r="F312" s="46">
        <v>125.54</v>
      </c>
      <c r="G312" s="46">
        <v>546.02</v>
      </c>
      <c r="H312" s="46">
        <v>10.050000000000001</v>
      </c>
      <c r="I312" s="46">
        <v>1004.85</v>
      </c>
      <c r="J312" s="47">
        <v>457.83</v>
      </c>
    </row>
    <row r="313" spans="2:10" s="46" customFormat="1">
      <c r="D313" s="46" t="s">
        <v>310</v>
      </c>
      <c r="E313" s="46">
        <v>324.85000000000002</v>
      </c>
      <c r="F313" s="46">
        <v>62.07</v>
      </c>
      <c r="G313" s="46">
        <v>191.44</v>
      </c>
      <c r="H313" s="46">
        <v>5.84</v>
      </c>
      <c r="I313" s="46">
        <v>584.20000000000005</v>
      </c>
      <c r="J313" s="47">
        <v>391.76</v>
      </c>
    </row>
    <row r="314" spans="2:10" s="46" customFormat="1">
      <c r="D314" s="46" t="s">
        <v>311</v>
      </c>
      <c r="E314" s="46">
        <v>281.32</v>
      </c>
      <c r="F314" s="46">
        <v>140.66</v>
      </c>
      <c r="G314" s="46">
        <v>649.20000000000005</v>
      </c>
      <c r="H314" s="46">
        <v>10.82</v>
      </c>
      <c r="I314" s="46">
        <v>1082</v>
      </c>
      <c r="J314" s="47">
        <v>431.8</v>
      </c>
    </row>
    <row r="315" spans="2:10" s="46" customFormat="1">
      <c r="B315" s="46" t="s">
        <v>111</v>
      </c>
      <c r="D315" s="46" t="s">
        <v>880</v>
      </c>
      <c r="E315" s="46">
        <v>291.5</v>
      </c>
      <c r="F315" s="46">
        <v>151.58000000000001</v>
      </c>
      <c r="G315" s="46">
        <v>711.26</v>
      </c>
      <c r="H315" s="46">
        <v>11.66</v>
      </c>
      <c r="I315" s="46">
        <v>1166</v>
      </c>
      <c r="J315" s="47">
        <v>453.74</v>
      </c>
    </row>
    <row r="316" spans="2:10" s="46" customFormat="1">
      <c r="D316" s="46" t="s">
        <v>881</v>
      </c>
      <c r="E316" s="46">
        <v>395.56</v>
      </c>
      <c r="F316" s="46">
        <v>125.86</v>
      </c>
      <c r="G316" s="46">
        <v>368.59</v>
      </c>
      <c r="H316" s="46">
        <v>8.99</v>
      </c>
      <c r="I316" s="46">
        <v>899</v>
      </c>
      <c r="J316" s="47">
        <v>529.41</v>
      </c>
    </row>
    <row r="317" spans="2:10" s="46" customFormat="1">
      <c r="D317" s="46" t="s">
        <v>882</v>
      </c>
      <c r="E317" s="46">
        <v>754.56</v>
      </c>
      <c r="F317" s="46">
        <v>224.01</v>
      </c>
      <c r="G317" s="46">
        <v>188.64</v>
      </c>
      <c r="H317" s="46">
        <v>11.79</v>
      </c>
      <c r="I317" s="46">
        <v>1179</v>
      </c>
      <c r="J317" s="47">
        <v>989.36</v>
      </c>
    </row>
    <row r="318" spans="2:10" s="46" customFormat="1">
      <c r="D318" s="46" t="s">
        <v>883</v>
      </c>
      <c r="E318" s="46">
        <v>403.62</v>
      </c>
      <c r="F318" s="46">
        <v>172.98</v>
      </c>
      <c r="G318" s="46">
        <v>374.79</v>
      </c>
      <c r="H318" s="46">
        <v>9.61</v>
      </c>
      <c r="I318" s="46">
        <v>961</v>
      </c>
      <c r="J318" s="47">
        <v>585.21</v>
      </c>
    </row>
    <row r="319" spans="2:10" s="46" customFormat="1">
      <c r="D319" s="46" t="s">
        <v>312</v>
      </c>
      <c r="E319" s="46">
        <v>399.6</v>
      </c>
      <c r="F319" s="46">
        <v>151.19999999999999</v>
      </c>
      <c r="G319" s="46">
        <v>518.4</v>
      </c>
      <c r="H319" s="46">
        <v>10.8</v>
      </c>
      <c r="I319" s="46">
        <v>1080</v>
      </c>
      <c r="J319" s="47">
        <v>560.6</v>
      </c>
    </row>
    <row r="320" spans="2:10" s="46" customFormat="1">
      <c r="D320" s="46" t="s">
        <v>313</v>
      </c>
      <c r="E320" s="46">
        <v>389.88</v>
      </c>
      <c r="F320" s="46">
        <v>108.3</v>
      </c>
      <c r="G320" s="46">
        <v>216.6</v>
      </c>
      <c r="H320" s="46">
        <v>7.22</v>
      </c>
      <c r="I320" s="46">
        <v>722</v>
      </c>
      <c r="J320" s="47">
        <v>504.4</v>
      </c>
    </row>
    <row r="321" spans="4:10" s="46" customFormat="1">
      <c r="D321" s="46" t="s">
        <v>856</v>
      </c>
      <c r="E321" s="46">
        <v>397.8</v>
      </c>
      <c r="F321" s="46">
        <v>225.42</v>
      </c>
      <c r="G321" s="46">
        <v>689.52</v>
      </c>
      <c r="H321" s="46">
        <v>13.26</v>
      </c>
      <c r="I321" s="46">
        <v>1326</v>
      </c>
      <c r="J321" s="47">
        <v>635.48</v>
      </c>
    </row>
    <row r="322" spans="4:10" s="46" customFormat="1">
      <c r="D322" s="46" t="s">
        <v>857</v>
      </c>
      <c r="E322" s="46">
        <v>399.6</v>
      </c>
      <c r="F322" s="46">
        <v>151.19999999999999</v>
      </c>
      <c r="G322" s="46">
        <v>518.4</v>
      </c>
      <c r="H322" s="46">
        <v>10.8</v>
      </c>
      <c r="I322" s="46">
        <v>1080</v>
      </c>
      <c r="J322" s="47">
        <v>560.6</v>
      </c>
    </row>
    <row r="323" spans="4:10" s="46" customFormat="1">
      <c r="D323" s="46" t="s">
        <v>858</v>
      </c>
      <c r="E323" s="46">
        <v>712.72</v>
      </c>
      <c r="F323" s="46">
        <v>181.2</v>
      </c>
      <c r="G323" s="46">
        <v>302</v>
      </c>
      <c r="H323" s="46">
        <v>12.08</v>
      </c>
      <c r="I323" s="46">
        <v>1208</v>
      </c>
      <c r="J323" s="47">
        <v>905</v>
      </c>
    </row>
    <row r="324" spans="4:10" s="46" customFormat="1">
      <c r="D324" s="46" t="s">
        <v>859</v>
      </c>
      <c r="E324" s="46">
        <v>397.8</v>
      </c>
      <c r="F324" s="46">
        <v>225.42</v>
      </c>
      <c r="G324" s="46">
        <v>689.52</v>
      </c>
      <c r="H324" s="46">
        <v>13.26</v>
      </c>
      <c r="I324" s="46">
        <v>1326</v>
      </c>
      <c r="J324" s="47">
        <v>635.48</v>
      </c>
    </row>
    <row r="325" spans="4:10" s="46" customFormat="1">
      <c r="D325" s="46" t="s">
        <v>860</v>
      </c>
      <c r="E325" s="46">
        <v>108.84</v>
      </c>
      <c r="F325" s="46">
        <v>49.75</v>
      </c>
      <c r="G325" s="46">
        <v>149.26</v>
      </c>
      <c r="H325" s="46">
        <v>3.11</v>
      </c>
      <c r="I325" s="46">
        <v>310.95999999999998</v>
      </c>
      <c r="J325" s="47">
        <v>160.69999999999999</v>
      </c>
    </row>
    <row r="326" spans="4:10" s="46" customFormat="1">
      <c r="D326" s="46" t="s">
        <v>314</v>
      </c>
      <c r="E326" s="46">
        <v>269.77999999999997</v>
      </c>
      <c r="F326" s="46">
        <v>24.53</v>
      </c>
      <c r="G326" s="46">
        <v>515.03</v>
      </c>
      <c r="H326" s="46">
        <v>8.18</v>
      </c>
      <c r="I326" s="46">
        <v>817.5</v>
      </c>
      <c r="J326" s="47">
        <v>301.48</v>
      </c>
    </row>
    <row r="327" spans="4:10" s="46" customFormat="1">
      <c r="D327" s="46" t="s">
        <v>861</v>
      </c>
      <c r="E327" s="46">
        <v>169.67</v>
      </c>
      <c r="F327" s="46">
        <v>14.44</v>
      </c>
      <c r="G327" s="46">
        <v>173.28</v>
      </c>
      <c r="H327" s="46">
        <v>3.61</v>
      </c>
      <c r="I327" s="46">
        <v>361</v>
      </c>
      <c r="J327" s="47">
        <v>186.72</v>
      </c>
    </row>
    <row r="328" spans="4:10" s="46" customFormat="1">
      <c r="D328" s="46" t="s">
        <v>315</v>
      </c>
      <c r="E328" s="46">
        <v>385.63</v>
      </c>
      <c r="F328" s="46">
        <v>7.87</v>
      </c>
      <c r="G328" s="46">
        <v>385.63</v>
      </c>
      <c r="H328" s="46">
        <v>7.87</v>
      </c>
      <c r="I328" s="46">
        <v>787</v>
      </c>
      <c r="J328" s="47">
        <v>400.37</v>
      </c>
    </row>
    <row r="329" spans="4:10" s="46" customFormat="1">
      <c r="D329" s="46" t="s">
        <v>862</v>
      </c>
      <c r="E329" s="46">
        <v>188.65</v>
      </c>
      <c r="F329" s="46">
        <v>15.4</v>
      </c>
      <c r="G329" s="46">
        <v>177.1</v>
      </c>
      <c r="H329" s="46">
        <v>3.85</v>
      </c>
      <c r="I329" s="46">
        <v>385</v>
      </c>
      <c r="J329" s="47">
        <v>206.9</v>
      </c>
    </row>
    <row r="330" spans="4:10" s="46" customFormat="1">
      <c r="D330" s="46" t="s">
        <v>863</v>
      </c>
      <c r="E330" s="46">
        <v>219.52</v>
      </c>
      <c r="F330" s="46">
        <v>39.200000000000003</v>
      </c>
      <c r="G330" s="46">
        <v>517.44000000000005</v>
      </c>
      <c r="H330" s="46">
        <v>7.84</v>
      </c>
      <c r="I330" s="46">
        <v>784</v>
      </c>
      <c r="J330" s="47">
        <v>265.56</v>
      </c>
    </row>
    <row r="331" spans="4:10" s="46" customFormat="1">
      <c r="D331" s="46" t="s">
        <v>864</v>
      </c>
      <c r="E331" s="46">
        <v>247.07</v>
      </c>
      <c r="F331" s="46">
        <v>39.85</v>
      </c>
      <c r="G331" s="46">
        <v>502.11</v>
      </c>
      <c r="H331" s="46">
        <v>7.97</v>
      </c>
      <c r="I331" s="46">
        <v>797</v>
      </c>
      <c r="J331" s="47">
        <v>293.89</v>
      </c>
    </row>
    <row r="332" spans="4:10" s="46" customFormat="1">
      <c r="D332" s="46" t="s">
        <v>865</v>
      </c>
      <c r="E332" s="46">
        <v>138.93</v>
      </c>
      <c r="F332" s="46">
        <v>29.47</v>
      </c>
      <c r="G332" s="46">
        <v>248.39</v>
      </c>
      <c r="H332" s="46">
        <v>4.21</v>
      </c>
      <c r="I332" s="46">
        <v>421</v>
      </c>
      <c r="J332" s="47">
        <v>171.61</v>
      </c>
    </row>
    <row r="333" spans="4:10" s="46" customFormat="1">
      <c r="D333" s="46" t="s">
        <v>866</v>
      </c>
      <c r="E333" s="46">
        <v>251.93</v>
      </c>
      <c r="F333" s="46">
        <v>4.2699999999999996</v>
      </c>
      <c r="G333" s="46">
        <v>166.53</v>
      </c>
      <c r="H333" s="46">
        <v>4.2699999999999996</v>
      </c>
      <c r="I333" s="46">
        <v>427</v>
      </c>
      <c r="J333" s="47">
        <v>259.47000000000003</v>
      </c>
    </row>
    <row r="334" spans="4:10" s="46" customFormat="1">
      <c r="D334" s="46" t="s">
        <v>867</v>
      </c>
      <c r="E334" s="46">
        <v>512.12</v>
      </c>
      <c r="F334" s="46">
        <v>16.52</v>
      </c>
      <c r="G334" s="46">
        <v>1106.8399999999999</v>
      </c>
      <c r="H334" s="46">
        <v>16.52</v>
      </c>
      <c r="I334" s="46">
        <v>1652</v>
      </c>
      <c r="J334" s="47">
        <v>544.16</v>
      </c>
    </row>
    <row r="335" spans="4:10" s="46" customFormat="1">
      <c r="D335" s="46" t="s">
        <v>868</v>
      </c>
      <c r="E335" s="46">
        <v>568.26</v>
      </c>
      <c r="F335" s="46">
        <v>34.44</v>
      </c>
      <c r="G335" s="46">
        <v>1102.08</v>
      </c>
      <c r="H335" s="46">
        <v>17.22</v>
      </c>
      <c r="I335" s="46">
        <v>1722</v>
      </c>
      <c r="J335" s="47">
        <v>618.91999999999996</v>
      </c>
    </row>
    <row r="336" spans="4:10" s="46" customFormat="1">
      <c r="D336" s="46" t="s">
        <v>869</v>
      </c>
      <c r="E336" s="46">
        <v>342.25</v>
      </c>
      <c r="F336" s="46">
        <v>9.25</v>
      </c>
      <c r="G336" s="46">
        <v>564.25</v>
      </c>
      <c r="H336" s="46">
        <v>9.25</v>
      </c>
      <c r="I336" s="46">
        <v>925</v>
      </c>
      <c r="J336" s="47">
        <v>359.75</v>
      </c>
    </row>
    <row r="337" spans="4:10" s="46" customFormat="1">
      <c r="D337" s="46" t="s">
        <v>316</v>
      </c>
      <c r="E337" s="46">
        <v>378</v>
      </c>
      <c r="F337" s="46">
        <v>32.4</v>
      </c>
      <c r="G337" s="46">
        <v>658.8</v>
      </c>
      <c r="H337" s="46">
        <v>10.8</v>
      </c>
      <c r="I337" s="46">
        <v>1080</v>
      </c>
      <c r="J337" s="47">
        <v>420.2</v>
      </c>
    </row>
    <row r="338" spans="4:10" s="46" customFormat="1">
      <c r="D338" s="46" t="s">
        <v>870</v>
      </c>
      <c r="E338" s="46">
        <v>215.88</v>
      </c>
      <c r="F338" s="46">
        <v>169.62</v>
      </c>
      <c r="G338" s="46">
        <v>377.79</v>
      </c>
      <c r="H338" s="46">
        <v>7.71</v>
      </c>
      <c r="I338" s="46">
        <v>771</v>
      </c>
      <c r="J338" s="47">
        <v>392.21</v>
      </c>
    </row>
    <row r="339" spans="4:10" s="46" customFormat="1">
      <c r="D339" s="46" t="s">
        <v>871</v>
      </c>
      <c r="E339" s="46">
        <v>149.28</v>
      </c>
      <c r="F339" s="46">
        <v>80.86</v>
      </c>
      <c r="G339" s="46">
        <v>385.64</v>
      </c>
      <c r="H339" s="46">
        <v>6.22</v>
      </c>
      <c r="I339" s="46">
        <v>622</v>
      </c>
      <c r="J339" s="47">
        <v>235.36</v>
      </c>
    </row>
    <row r="340" spans="4:10" s="46" customFormat="1">
      <c r="D340" s="46" t="s">
        <v>872</v>
      </c>
      <c r="E340" s="46">
        <v>166.06</v>
      </c>
      <c r="F340" s="46">
        <v>14.44</v>
      </c>
      <c r="G340" s="46">
        <v>176.89</v>
      </c>
      <c r="H340" s="46">
        <v>3.61</v>
      </c>
      <c r="I340" s="46">
        <v>361</v>
      </c>
      <c r="J340" s="47">
        <v>183.11</v>
      </c>
    </row>
    <row r="341" spans="4:10" s="46" customFormat="1">
      <c r="D341" s="46" t="s">
        <v>873</v>
      </c>
      <c r="E341" s="46">
        <v>448.91</v>
      </c>
      <c r="F341" s="46">
        <v>25.41</v>
      </c>
      <c r="G341" s="46">
        <v>364.21</v>
      </c>
      <c r="H341" s="46">
        <v>8.4700000000000006</v>
      </c>
      <c r="I341" s="46">
        <v>847</v>
      </c>
      <c r="J341" s="47">
        <v>481.79</v>
      </c>
    </row>
    <row r="342" spans="4:10" s="46" customFormat="1">
      <c r="D342" s="46" t="s">
        <v>874</v>
      </c>
      <c r="E342" s="46">
        <v>253.08</v>
      </c>
      <c r="F342" s="46">
        <v>4.4400000000000004</v>
      </c>
      <c r="G342" s="46">
        <v>182.04</v>
      </c>
      <c r="H342" s="46">
        <v>4.4400000000000004</v>
      </c>
      <c r="I342" s="46">
        <v>444</v>
      </c>
      <c r="J342" s="47">
        <v>260.95999999999998</v>
      </c>
    </row>
    <row r="343" spans="4:10" s="46" customFormat="1">
      <c r="D343" s="46" t="s">
        <v>875</v>
      </c>
      <c r="E343" s="46">
        <v>253.08</v>
      </c>
      <c r="F343" s="46">
        <v>4.4400000000000004</v>
      </c>
      <c r="G343" s="46">
        <v>182.04</v>
      </c>
      <c r="H343" s="46">
        <v>4.4400000000000004</v>
      </c>
      <c r="I343" s="46">
        <v>444</v>
      </c>
      <c r="J343" s="47">
        <v>260.95999999999998</v>
      </c>
    </row>
    <row r="344" spans="4:10" s="46" customFormat="1">
      <c r="D344" s="46" t="s">
        <v>876</v>
      </c>
      <c r="E344" s="46">
        <v>356.32</v>
      </c>
      <c r="F344" s="46">
        <v>104.8</v>
      </c>
      <c r="G344" s="46">
        <v>576.4</v>
      </c>
      <c r="H344" s="46">
        <v>10.48</v>
      </c>
      <c r="I344" s="46">
        <v>1048</v>
      </c>
      <c r="J344" s="47">
        <v>470.6</v>
      </c>
    </row>
    <row r="345" spans="4:10" s="46" customFormat="1">
      <c r="D345" s="46" t="s">
        <v>877</v>
      </c>
      <c r="E345" s="46">
        <v>363.8</v>
      </c>
      <c r="F345" s="46">
        <v>128.4</v>
      </c>
      <c r="G345" s="46">
        <v>567.1</v>
      </c>
      <c r="H345" s="46">
        <v>10.7</v>
      </c>
      <c r="I345" s="46">
        <v>1070</v>
      </c>
      <c r="J345" s="47">
        <v>501.9</v>
      </c>
    </row>
    <row r="346" spans="4:10" s="46" customFormat="1">
      <c r="D346" s="46" t="s">
        <v>878</v>
      </c>
      <c r="E346" s="46">
        <v>343.44</v>
      </c>
      <c r="F346" s="46">
        <v>38.159999999999997</v>
      </c>
      <c r="G346" s="46">
        <v>562.86</v>
      </c>
      <c r="H346" s="46">
        <v>9.5399999999999991</v>
      </c>
      <c r="I346" s="46">
        <v>954</v>
      </c>
      <c r="J346" s="47">
        <v>390.14</v>
      </c>
    </row>
    <row r="347" spans="4:10" s="46" customFormat="1">
      <c r="D347" s="46" t="s">
        <v>317</v>
      </c>
      <c r="E347" s="46">
        <v>270.72000000000003</v>
      </c>
      <c r="F347" s="46">
        <v>101.52</v>
      </c>
      <c r="G347" s="46">
        <v>465.3</v>
      </c>
      <c r="H347" s="46">
        <v>8.4600000000000009</v>
      </c>
      <c r="I347" s="46">
        <v>846</v>
      </c>
      <c r="J347" s="47">
        <v>379.7</v>
      </c>
    </row>
    <row r="348" spans="4:10" s="46" customFormat="1">
      <c r="D348" s="46" t="s">
        <v>318</v>
      </c>
      <c r="E348" s="46">
        <v>293.19</v>
      </c>
      <c r="F348" s="46">
        <v>141.54</v>
      </c>
      <c r="G348" s="46">
        <v>566.16</v>
      </c>
      <c r="H348" s="46">
        <v>10.11</v>
      </c>
      <c r="I348" s="46">
        <v>1011</v>
      </c>
      <c r="J348" s="47">
        <v>443.84</v>
      </c>
    </row>
    <row r="349" spans="4:10" s="46" customFormat="1">
      <c r="D349" s="46" t="s">
        <v>319</v>
      </c>
      <c r="E349" s="46">
        <v>290.13</v>
      </c>
      <c r="F349" s="46">
        <v>12.89</v>
      </c>
      <c r="G349" s="46">
        <v>335.26</v>
      </c>
      <c r="H349" s="46">
        <v>6.45</v>
      </c>
      <c r="I349" s="46">
        <v>644.74</v>
      </c>
      <c r="J349" s="47">
        <v>308.47000000000003</v>
      </c>
    </row>
    <row r="350" spans="4:10" s="46" customFormat="1">
      <c r="D350" s="46" t="s">
        <v>320</v>
      </c>
      <c r="E350" s="46">
        <v>413.64</v>
      </c>
      <c r="F350" s="46">
        <v>126.39</v>
      </c>
      <c r="G350" s="46">
        <v>597.48</v>
      </c>
      <c r="H350" s="46">
        <v>11.49</v>
      </c>
      <c r="I350" s="46">
        <v>1149</v>
      </c>
      <c r="J350" s="47">
        <v>550.52</v>
      </c>
    </row>
    <row r="351" spans="4:10" s="46" customFormat="1">
      <c r="D351" s="46" t="s">
        <v>321</v>
      </c>
      <c r="E351" s="46">
        <v>253</v>
      </c>
      <c r="F351" s="46">
        <v>25.3</v>
      </c>
      <c r="G351" s="46">
        <v>222.64</v>
      </c>
      <c r="H351" s="46">
        <v>5.0599999999999996</v>
      </c>
      <c r="I351" s="46">
        <v>506</v>
      </c>
      <c r="J351" s="47">
        <v>282.36</v>
      </c>
    </row>
    <row r="352" spans="4:10" s="46" customFormat="1">
      <c r="D352" s="46" t="s">
        <v>322</v>
      </c>
      <c r="E352" s="46">
        <v>585.20000000000005</v>
      </c>
      <c r="F352" s="46">
        <v>146.30000000000001</v>
      </c>
      <c r="G352" s="46">
        <v>585.20000000000005</v>
      </c>
      <c r="H352" s="46">
        <v>13.3</v>
      </c>
      <c r="I352" s="46">
        <v>1330</v>
      </c>
      <c r="J352" s="47">
        <v>743.8</v>
      </c>
    </row>
    <row r="353" spans="4:10" s="46" customFormat="1">
      <c r="D353" s="46" t="s">
        <v>323</v>
      </c>
      <c r="E353" s="46">
        <v>381.6</v>
      </c>
      <c r="F353" s="46">
        <v>19.079999999999998</v>
      </c>
      <c r="G353" s="46">
        <v>543.78</v>
      </c>
      <c r="H353" s="46">
        <v>9.5399999999999991</v>
      </c>
      <c r="I353" s="46">
        <v>954</v>
      </c>
      <c r="J353" s="47">
        <v>409.22</v>
      </c>
    </row>
    <row r="354" spans="4:10" s="46" customFormat="1">
      <c r="D354" s="46" t="s">
        <v>324</v>
      </c>
      <c r="E354" s="46">
        <v>343.06</v>
      </c>
      <c r="F354" s="46">
        <v>80.72</v>
      </c>
      <c r="G354" s="46">
        <v>575.13</v>
      </c>
      <c r="H354" s="46">
        <v>10.09</v>
      </c>
      <c r="I354" s="46">
        <v>1009</v>
      </c>
      <c r="J354" s="47">
        <v>432.87</v>
      </c>
    </row>
    <row r="355" spans="4:10" s="46" customFormat="1">
      <c r="D355" s="46" t="s">
        <v>325</v>
      </c>
      <c r="E355" s="46">
        <v>340</v>
      </c>
      <c r="F355" s="46">
        <v>70</v>
      </c>
      <c r="G355" s="46">
        <v>580</v>
      </c>
      <c r="H355" s="46">
        <v>10</v>
      </c>
      <c r="I355" s="46">
        <v>1000</v>
      </c>
      <c r="J355" s="47">
        <v>419</v>
      </c>
    </row>
    <row r="356" spans="4:10" s="46" customFormat="1">
      <c r="D356" s="46" t="s">
        <v>326</v>
      </c>
      <c r="E356" s="46">
        <v>303.89999999999998</v>
      </c>
      <c r="F356" s="46">
        <v>20.260000000000002</v>
      </c>
      <c r="G356" s="46">
        <v>678.71</v>
      </c>
      <c r="H356" s="46">
        <v>10.130000000000001</v>
      </c>
      <c r="I356" s="46">
        <v>1013</v>
      </c>
      <c r="J356" s="47">
        <v>333.29</v>
      </c>
    </row>
    <row r="357" spans="4:10" s="46" customFormat="1">
      <c r="D357" s="46" t="s">
        <v>327</v>
      </c>
      <c r="E357" s="46">
        <v>418.98</v>
      </c>
      <c r="F357" s="46">
        <v>59.42</v>
      </c>
      <c r="G357" s="46">
        <v>488.08</v>
      </c>
      <c r="H357" s="46">
        <v>9.76</v>
      </c>
      <c r="I357" s="46">
        <v>976.25</v>
      </c>
      <c r="J357" s="47">
        <v>487.16</v>
      </c>
    </row>
    <row r="358" spans="4:10" s="46" customFormat="1">
      <c r="D358" s="46" t="s">
        <v>328</v>
      </c>
      <c r="E358" s="46">
        <v>348</v>
      </c>
      <c r="F358" s="46">
        <v>174</v>
      </c>
      <c r="G358" s="46">
        <v>626.4</v>
      </c>
      <c r="H358" s="46">
        <v>11.6</v>
      </c>
      <c r="I358" s="46">
        <v>1160</v>
      </c>
      <c r="J358" s="47">
        <v>532.6</v>
      </c>
    </row>
    <row r="359" spans="4:10" s="46" customFormat="1">
      <c r="D359" s="46" t="s">
        <v>851</v>
      </c>
      <c r="E359" s="46">
        <v>460.2</v>
      </c>
      <c r="F359" s="46">
        <v>230.1</v>
      </c>
      <c r="G359" s="46">
        <v>828.36</v>
      </c>
      <c r="H359" s="46">
        <v>15.34</v>
      </c>
      <c r="I359" s="46">
        <v>1534</v>
      </c>
      <c r="J359" s="47">
        <v>704.64</v>
      </c>
    </row>
    <row r="360" spans="4:10" s="46" customFormat="1">
      <c r="D360" s="46" t="s">
        <v>329</v>
      </c>
      <c r="E360" s="46">
        <v>306.73</v>
      </c>
      <c r="F360" s="46">
        <v>8.2899999999999991</v>
      </c>
      <c r="G360" s="46">
        <v>505.69</v>
      </c>
      <c r="H360" s="46">
        <v>8.2899999999999991</v>
      </c>
      <c r="I360" s="46">
        <v>829</v>
      </c>
      <c r="J360" s="47">
        <v>322.31</v>
      </c>
    </row>
    <row r="361" spans="4:10" s="46" customFormat="1">
      <c r="D361" s="46" t="s">
        <v>330</v>
      </c>
      <c r="E361" s="46">
        <v>466.48</v>
      </c>
      <c r="F361" s="46">
        <v>16.66</v>
      </c>
      <c r="G361" s="46">
        <v>1166.2</v>
      </c>
      <c r="H361" s="46">
        <v>16.66</v>
      </c>
      <c r="I361" s="46">
        <v>1666</v>
      </c>
      <c r="J361" s="47">
        <v>498.8</v>
      </c>
    </row>
    <row r="362" spans="4:10" s="46" customFormat="1">
      <c r="D362" s="46" t="s">
        <v>852</v>
      </c>
      <c r="E362" s="46">
        <v>557.04</v>
      </c>
      <c r="F362" s="46">
        <v>23.21</v>
      </c>
      <c r="G362" s="46">
        <v>1717.54</v>
      </c>
      <c r="H362" s="46">
        <v>23.21</v>
      </c>
      <c r="I362" s="46">
        <v>2321</v>
      </c>
      <c r="J362" s="47">
        <v>602.46</v>
      </c>
    </row>
    <row r="363" spans="4:10" s="46" customFormat="1">
      <c r="D363" s="46" t="s">
        <v>331</v>
      </c>
      <c r="E363" s="46">
        <v>590.4</v>
      </c>
      <c r="F363" s="46">
        <v>118.08</v>
      </c>
      <c r="G363" s="46">
        <v>1239.8399999999999</v>
      </c>
      <c r="H363" s="46">
        <v>19.68</v>
      </c>
      <c r="I363" s="46">
        <v>1968</v>
      </c>
      <c r="J363" s="47">
        <v>727.16</v>
      </c>
    </row>
    <row r="364" spans="4:10" s="46" customFormat="1">
      <c r="D364" s="46" t="s">
        <v>332</v>
      </c>
      <c r="E364" s="46">
        <v>2043.8</v>
      </c>
      <c r="F364" s="46">
        <v>37.159999999999997</v>
      </c>
      <c r="G364" s="46">
        <v>1597.88</v>
      </c>
      <c r="H364" s="46">
        <v>37.159999999999997</v>
      </c>
      <c r="I364" s="46">
        <v>3716</v>
      </c>
      <c r="J364" s="47">
        <v>2117.12</v>
      </c>
    </row>
    <row r="365" spans="4:10" s="46" customFormat="1">
      <c r="D365" s="46" t="s">
        <v>333</v>
      </c>
      <c r="E365" s="46">
        <v>1375.6</v>
      </c>
      <c r="F365" s="46">
        <v>57.32</v>
      </c>
      <c r="G365" s="46">
        <v>1404.34</v>
      </c>
      <c r="H365" s="46">
        <v>28.66</v>
      </c>
      <c r="I365" s="46">
        <v>2866</v>
      </c>
      <c r="J365" s="47">
        <v>1460.66</v>
      </c>
    </row>
    <row r="366" spans="4:10" s="46" customFormat="1">
      <c r="D366" s="46" t="s">
        <v>334</v>
      </c>
      <c r="E366" s="46">
        <v>943.08</v>
      </c>
      <c r="F366" s="46">
        <v>130.08000000000001</v>
      </c>
      <c r="G366" s="46">
        <v>2146.3200000000002</v>
      </c>
      <c r="H366" s="46">
        <v>32.520000000000003</v>
      </c>
      <c r="I366" s="46">
        <v>3252</v>
      </c>
      <c r="J366" s="47">
        <v>1104.68</v>
      </c>
    </row>
    <row r="367" spans="4:10" s="46" customFormat="1">
      <c r="D367" s="46" t="s">
        <v>335</v>
      </c>
      <c r="E367" s="46">
        <v>1166</v>
      </c>
      <c r="F367" s="46">
        <v>44</v>
      </c>
      <c r="G367" s="46">
        <v>968</v>
      </c>
      <c r="H367" s="46">
        <v>22</v>
      </c>
      <c r="I367" s="46">
        <v>2200</v>
      </c>
      <c r="J367" s="47">
        <v>1231</v>
      </c>
    </row>
    <row r="368" spans="4:10" s="46" customFormat="1">
      <c r="D368" s="46" t="s">
        <v>336</v>
      </c>
      <c r="E368" s="46">
        <v>1214.2</v>
      </c>
      <c r="F368" s="46">
        <v>70.05</v>
      </c>
      <c r="G368" s="46">
        <v>1027.4000000000001</v>
      </c>
      <c r="H368" s="46">
        <v>23.35</v>
      </c>
      <c r="I368" s="46">
        <v>2335</v>
      </c>
      <c r="J368" s="47">
        <v>1306.5999999999999</v>
      </c>
    </row>
    <row r="369" spans="4:10" s="46" customFormat="1">
      <c r="D369" s="46" t="s">
        <v>337</v>
      </c>
      <c r="E369" s="46">
        <v>1222.0999999999999</v>
      </c>
      <c r="F369" s="46">
        <v>76.12</v>
      </c>
      <c r="G369" s="46">
        <v>1397.3</v>
      </c>
      <c r="H369" s="46">
        <v>27.23</v>
      </c>
      <c r="I369" s="46">
        <v>2722.83</v>
      </c>
      <c r="J369" s="47">
        <v>1324.54</v>
      </c>
    </row>
    <row r="370" spans="4:10" s="46" customFormat="1">
      <c r="D370" s="46" t="s">
        <v>338</v>
      </c>
      <c r="E370" s="46">
        <v>262</v>
      </c>
      <c r="F370" s="46">
        <v>39.299999999999997</v>
      </c>
      <c r="G370" s="46">
        <v>995.6</v>
      </c>
      <c r="H370" s="46">
        <v>13.1</v>
      </c>
      <c r="I370" s="46">
        <v>1310</v>
      </c>
      <c r="J370" s="47">
        <v>313.39999999999998</v>
      </c>
    </row>
    <row r="371" spans="4:10" s="46" customFormat="1">
      <c r="D371" s="46" t="s">
        <v>853</v>
      </c>
      <c r="E371" s="46">
        <v>223.2</v>
      </c>
      <c r="F371" s="46">
        <v>241.8</v>
      </c>
      <c r="G371" s="46">
        <v>455.7</v>
      </c>
      <c r="H371" s="46">
        <v>9.3000000000000007</v>
      </c>
      <c r="I371" s="46">
        <v>930</v>
      </c>
      <c r="J371" s="47">
        <v>473.3</v>
      </c>
    </row>
    <row r="372" spans="4:10" s="46" customFormat="1">
      <c r="D372" s="46" t="s">
        <v>339</v>
      </c>
      <c r="E372" s="46">
        <v>260</v>
      </c>
      <c r="F372" s="46">
        <v>39</v>
      </c>
      <c r="G372" s="46">
        <v>988</v>
      </c>
      <c r="H372" s="46">
        <v>13</v>
      </c>
      <c r="I372" s="46">
        <v>1300</v>
      </c>
      <c r="J372" s="47">
        <v>311</v>
      </c>
    </row>
    <row r="373" spans="4:10" s="46" customFormat="1">
      <c r="D373" s="46" t="s">
        <v>340</v>
      </c>
      <c r="E373" s="46">
        <v>311.92</v>
      </c>
      <c r="F373" s="46">
        <v>22.28</v>
      </c>
      <c r="G373" s="46">
        <v>217.23</v>
      </c>
      <c r="H373" s="46">
        <v>5.57</v>
      </c>
      <c r="I373" s="46">
        <v>557</v>
      </c>
      <c r="J373" s="47">
        <v>338.77</v>
      </c>
    </row>
    <row r="374" spans="4:10" s="46" customFormat="1">
      <c r="D374" s="46" t="s">
        <v>341</v>
      </c>
      <c r="E374" s="46">
        <v>316.48</v>
      </c>
      <c r="F374" s="46">
        <v>14.72</v>
      </c>
      <c r="G374" s="46">
        <v>397.44</v>
      </c>
      <c r="H374" s="46">
        <v>7.36</v>
      </c>
      <c r="I374" s="46">
        <v>736</v>
      </c>
      <c r="J374" s="47">
        <v>337.56</v>
      </c>
    </row>
    <row r="375" spans="4:10" s="46" customFormat="1">
      <c r="D375" s="46" t="s">
        <v>342</v>
      </c>
      <c r="E375" s="46">
        <v>310.89</v>
      </c>
      <c r="F375" s="46">
        <v>101.22</v>
      </c>
      <c r="G375" s="46">
        <v>303.66000000000003</v>
      </c>
      <c r="H375" s="46">
        <v>7.23</v>
      </c>
      <c r="I375" s="46">
        <v>723</v>
      </c>
      <c r="J375" s="47">
        <v>418.34</v>
      </c>
    </row>
    <row r="376" spans="4:10" s="46" customFormat="1">
      <c r="D376" s="46" t="s">
        <v>343</v>
      </c>
      <c r="E376" s="46">
        <v>279.2</v>
      </c>
      <c r="F376" s="46">
        <v>55.84</v>
      </c>
      <c r="G376" s="46">
        <v>1047</v>
      </c>
      <c r="H376" s="46">
        <v>13.96</v>
      </c>
      <c r="I376" s="46">
        <v>1396</v>
      </c>
      <c r="J376" s="47">
        <v>348</v>
      </c>
    </row>
    <row r="377" spans="4:10" s="46" customFormat="1" ht="13.8" customHeight="1">
      <c r="D377" s="46" t="s">
        <v>854</v>
      </c>
      <c r="E377" s="46">
        <v>279.2</v>
      </c>
      <c r="F377" s="46">
        <v>55.84</v>
      </c>
      <c r="G377" s="46">
        <v>1047</v>
      </c>
      <c r="H377" s="46">
        <v>13.96</v>
      </c>
      <c r="I377" s="46">
        <v>1396</v>
      </c>
      <c r="J377" s="47">
        <v>348</v>
      </c>
    </row>
    <row r="378" spans="4:10" s="46" customFormat="1">
      <c r="D378" s="46" t="s">
        <v>344</v>
      </c>
      <c r="E378" s="46">
        <v>338.25</v>
      </c>
      <c r="F378" s="46">
        <v>82</v>
      </c>
      <c r="G378" s="46">
        <v>594.5</v>
      </c>
      <c r="H378" s="46">
        <v>10.25</v>
      </c>
      <c r="I378" s="46">
        <v>1025</v>
      </c>
      <c r="J378" s="47">
        <v>429.5</v>
      </c>
    </row>
    <row r="379" spans="4:10" s="46" customFormat="1">
      <c r="D379" s="46" t="s">
        <v>345</v>
      </c>
      <c r="E379" s="46">
        <v>309.69</v>
      </c>
      <c r="F379" s="46">
        <v>139.86000000000001</v>
      </c>
      <c r="G379" s="46">
        <v>539.46</v>
      </c>
      <c r="H379" s="46">
        <v>9.99</v>
      </c>
      <c r="I379" s="46">
        <v>999</v>
      </c>
      <c r="J379" s="47">
        <v>458.54</v>
      </c>
    </row>
    <row r="380" spans="4:10" s="46" customFormat="1">
      <c r="D380" s="46" t="s">
        <v>346</v>
      </c>
      <c r="E380" s="46">
        <v>420.8</v>
      </c>
      <c r="F380" s="46">
        <v>105.2</v>
      </c>
      <c r="G380" s="46">
        <v>775.85</v>
      </c>
      <c r="H380" s="46">
        <v>13.15</v>
      </c>
      <c r="I380" s="46">
        <v>1315</v>
      </c>
      <c r="J380" s="47">
        <v>538.15</v>
      </c>
    </row>
    <row r="381" spans="4:10" s="46" customFormat="1">
      <c r="D381" s="46" t="s">
        <v>855</v>
      </c>
      <c r="E381" s="46">
        <v>334.95</v>
      </c>
      <c r="F381" s="46">
        <v>71.05</v>
      </c>
      <c r="G381" s="46">
        <v>598.85</v>
      </c>
      <c r="H381" s="46">
        <v>10.15</v>
      </c>
      <c r="I381" s="46">
        <v>1015</v>
      </c>
      <c r="J381" s="47">
        <v>415.15</v>
      </c>
    </row>
    <row r="382" spans="4:10" s="46" customFormat="1">
      <c r="D382" s="46" t="s">
        <v>347</v>
      </c>
      <c r="E382" s="46">
        <v>462</v>
      </c>
      <c r="F382" s="46">
        <v>132</v>
      </c>
      <c r="G382" s="46">
        <v>495</v>
      </c>
      <c r="H382" s="46">
        <v>11</v>
      </c>
      <c r="I382" s="46">
        <v>1100</v>
      </c>
      <c r="J382" s="47">
        <v>604</v>
      </c>
    </row>
    <row r="383" spans="4:10" s="46" customFormat="1">
      <c r="D383" s="46" t="s">
        <v>348</v>
      </c>
      <c r="E383" s="46">
        <v>500.72</v>
      </c>
      <c r="F383" s="46">
        <v>136.56</v>
      </c>
      <c r="G383" s="46">
        <v>489.34</v>
      </c>
      <c r="H383" s="46">
        <v>11.38</v>
      </c>
      <c r="I383" s="46">
        <v>1138</v>
      </c>
      <c r="J383" s="47">
        <v>647.66</v>
      </c>
    </row>
    <row r="384" spans="4:10" s="46" customFormat="1">
      <c r="D384" s="46" t="s">
        <v>349</v>
      </c>
      <c r="E384" s="46">
        <v>579.25</v>
      </c>
      <c r="F384" s="46">
        <v>264.8</v>
      </c>
      <c r="G384" s="46">
        <v>794.4</v>
      </c>
      <c r="H384" s="46">
        <v>16.55</v>
      </c>
      <c r="I384" s="46">
        <v>1655</v>
      </c>
      <c r="J384" s="47">
        <v>859.6</v>
      </c>
    </row>
    <row r="385" spans="4:10" s="46" customFormat="1">
      <c r="D385" s="46" t="s">
        <v>350</v>
      </c>
      <c r="E385" s="46">
        <v>295.26</v>
      </c>
      <c r="F385" s="46">
        <v>77.33</v>
      </c>
      <c r="G385" s="46">
        <v>323.38</v>
      </c>
      <c r="H385" s="46">
        <v>7.03</v>
      </c>
      <c r="I385" s="46">
        <v>703</v>
      </c>
      <c r="J385" s="47">
        <v>378.62</v>
      </c>
    </row>
    <row r="386" spans="4:10" s="46" customFormat="1">
      <c r="D386" s="46" t="s">
        <v>351</v>
      </c>
      <c r="E386" s="46">
        <v>309</v>
      </c>
      <c r="F386" s="46">
        <v>98.88</v>
      </c>
      <c r="G386" s="46">
        <v>815.76</v>
      </c>
      <c r="H386" s="46">
        <v>12.36</v>
      </c>
      <c r="I386" s="46">
        <v>1236</v>
      </c>
      <c r="J386" s="47">
        <v>419.24</v>
      </c>
    </row>
    <row r="387" spans="4:10" s="46" customFormat="1">
      <c r="D387" s="46" t="s">
        <v>352</v>
      </c>
      <c r="E387" s="46">
        <v>300.60000000000002</v>
      </c>
      <c r="F387" s="46">
        <v>8.35</v>
      </c>
      <c r="G387" s="46">
        <v>517.70000000000005</v>
      </c>
      <c r="H387" s="46">
        <v>8.35</v>
      </c>
      <c r="I387" s="46">
        <v>835</v>
      </c>
      <c r="J387" s="47">
        <v>316.3</v>
      </c>
    </row>
    <row r="388" spans="4:10" s="46" customFormat="1">
      <c r="D388" s="46" t="s">
        <v>353</v>
      </c>
      <c r="E388" s="46">
        <v>457.47</v>
      </c>
      <c r="F388" s="46">
        <v>35.19</v>
      </c>
      <c r="G388" s="46">
        <v>668.61</v>
      </c>
      <c r="H388" s="46">
        <v>11.73</v>
      </c>
      <c r="I388" s="46">
        <v>1173</v>
      </c>
      <c r="J388" s="47">
        <v>503.39</v>
      </c>
    </row>
    <row r="389" spans="4:10" s="46" customFormat="1" ht="15" customHeight="1">
      <c r="D389" s="46" t="s">
        <v>354</v>
      </c>
      <c r="E389" s="46">
        <v>469.56</v>
      </c>
      <c r="F389" s="46">
        <v>33.54</v>
      </c>
      <c r="G389" s="46">
        <v>1157.1300000000001</v>
      </c>
      <c r="H389" s="46">
        <v>16.77</v>
      </c>
      <c r="I389" s="46">
        <v>1677</v>
      </c>
      <c r="J389" s="47">
        <v>518.87</v>
      </c>
    </row>
    <row r="390" spans="4:10" s="46" customFormat="1">
      <c r="D390" s="46" t="s">
        <v>850</v>
      </c>
      <c r="E390" s="46">
        <v>378.42</v>
      </c>
      <c r="F390" s="46">
        <v>90.1</v>
      </c>
      <c r="G390" s="46">
        <v>423.47</v>
      </c>
      <c r="H390" s="46">
        <v>9.01</v>
      </c>
      <c r="I390" s="46">
        <v>901</v>
      </c>
      <c r="J390" s="47">
        <v>476.53</v>
      </c>
    </row>
    <row r="391" spans="4:10" s="46" customFormat="1">
      <c r="D391" s="46" t="s">
        <v>355</v>
      </c>
      <c r="E391" s="46">
        <v>501.2</v>
      </c>
      <c r="F391" s="46">
        <v>200.48</v>
      </c>
      <c r="G391" s="46">
        <v>1779.26</v>
      </c>
      <c r="H391" s="46">
        <v>25.06</v>
      </c>
      <c r="I391" s="46">
        <v>2506</v>
      </c>
      <c r="J391" s="47">
        <v>725.74</v>
      </c>
    </row>
    <row r="392" spans="4:10" s="46" customFormat="1">
      <c r="D392" s="46" t="s">
        <v>356</v>
      </c>
      <c r="E392" s="46">
        <v>542.04999999999995</v>
      </c>
      <c r="F392" s="46">
        <v>43.95</v>
      </c>
      <c r="G392" s="46">
        <v>864.35</v>
      </c>
      <c r="H392" s="46">
        <v>14.65</v>
      </c>
      <c r="I392" s="46">
        <v>1465</v>
      </c>
      <c r="J392" s="47">
        <v>599.65</v>
      </c>
    </row>
    <row r="393" spans="4:10" s="46" customFormat="1">
      <c r="D393" s="46" t="s">
        <v>357</v>
      </c>
      <c r="E393" s="46">
        <v>529.46</v>
      </c>
      <c r="F393" s="46">
        <v>46.04</v>
      </c>
      <c r="G393" s="46">
        <v>1703.48</v>
      </c>
      <c r="H393" s="46">
        <v>23.02</v>
      </c>
      <c r="I393" s="46">
        <v>2302</v>
      </c>
      <c r="J393" s="47">
        <v>597.52</v>
      </c>
    </row>
    <row r="394" spans="4:10" s="46" customFormat="1">
      <c r="D394" s="46" t="s">
        <v>358</v>
      </c>
      <c r="E394" s="46">
        <v>678.6</v>
      </c>
      <c r="F394" s="46">
        <v>117</v>
      </c>
      <c r="G394" s="46">
        <v>1521</v>
      </c>
      <c r="H394" s="46">
        <v>23.4</v>
      </c>
      <c r="I394" s="46">
        <v>2340</v>
      </c>
      <c r="J394" s="47">
        <v>818</v>
      </c>
    </row>
    <row r="395" spans="4:10" s="46" customFormat="1">
      <c r="D395" s="46" t="s">
        <v>359</v>
      </c>
      <c r="E395" s="46">
        <v>367.65</v>
      </c>
      <c r="F395" s="46">
        <v>109.65</v>
      </c>
      <c r="G395" s="46">
        <v>161.25</v>
      </c>
      <c r="H395" s="46">
        <v>6.45</v>
      </c>
      <c r="I395" s="46">
        <v>645</v>
      </c>
      <c r="J395" s="47">
        <v>482.75</v>
      </c>
    </row>
    <row r="396" spans="4:10" s="46" customFormat="1">
      <c r="D396" s="46" t="s">
        <v>360</v>
      </c>
      <c r="E396" s="46">
        <v>209.34</v>
      </c>
      <c r="F396" s="46">
        <v>279.12</v>
      </c>
      <c r="G396" s="46">
        <v>662.91</v>
      </c>
      <c r="H396" s="46">
        <v>11.63</v>
      </c>
      <c r="I396" s="46">
        <v>1163</v>
      </c>
      <c r="J396" s="47">
        <v>499.09</v>
      </c>
    </row>
    <row r="397" spans="4:10" s="46" customFormat="1">
      <c r="D397" s="46" t="s">
        <v>361</v>
      </c>
      <c r="E397" s="46">
        <v>436.56</v>
      </c>
      <c r="F397" s="46">
        <v>38.520000000000003</v>
      </c>
      <c r="G397" s="46">
        <v>796.08</v>
      </c>
      <c r="H397" s="46">
        <v>12.84</v>
      </c>
      <c r="I397" s="46">
        <v>1284</v>
      </c>
      <c r="J397" s="47">
        <v>486.92</v>
      </c>
    </row>
    <row r="398" spans="4:10" s="46" customFormat="1">
      <c r="D398" s="46" t="s">
        <v>362</v>
      </c>
      <c r="E398" s="46">
        <v>471.75</v>
      </c>
      <c r="F398" s="46">
        <v>37.74</v>
      </c>
      <c r="G398" s="46">
        <v>1358.64</v>
      </c>
      <c r="H398" s="46">
        <v>18.87</v>
      </c>
      <c r="I398" s="46">
        <v>1887</v>
      </c>
      <c r="J398" s="47">
        <v>527.36</v>
      </c>
    </row>
    <row r="399" spans="4:10" s="46" customFormat="1">
      <c r="D399" s="46" t="s">
        <v>822</v>
      </c>
      <c r="E399" s="46">
        <v>329.84</v>
      </c>
      <c r="F399" s="46">
        <v>77.64</v>
      </c>
      <c r="G399" s="46">
        <v>852.22</v>
      </c>
      <c r="H399" s="46">
        <v>12.72</v>
      </c>
      <c r="I399" s="46">
        <v>1272.43</v>
      </c>
      <c r="J399" s="47">
        <v>419.21</v>
      </c>
    </row>
    <row r="400" spans="4:10" s="46" customFormat="1">
      <c r="D400" s="46" t="s">
        <v>823</v>
      </c>
      <c r="E400" s="46">
        <v>410</v>
      </c>
      <c r="F400" s="46">
        <v>119.35</v>
      </c>
      <c r="G400" s="46">
        <v>638.07000000000005</v>
      </c>
      <c r="H400" s="46">
        <v>11.79</v>
      </c>
      <c r="I400" s="46">
        <v>1179.2</v>
      </c>
      <c r="J400" s="47">
        <v>540.14</v>
      </c>
    </row>
    <row r="401" spans="1:10" s="46" customFormat="1">
      <c r="A401" s="46" t="s">
        <v>70</v>
      </c>
      <c r="D401" s="46" t="s">
        <v>824</v>
      </c>
      <c r="E401" s="46">
        <v>554.4</v>
      </c>
      <c r="F401" s="46">
        <v>26.4</v>
      </c>
      <c r="G401" s="46">
        <v>290.39999999999998</v>
      </c>
      <c r="H401" s="46">
        <v>8.8000000000000007</v>
      </c>
      <c r="I401" s="46">
        <v>880</v>
      </c>
      <c r="J401" s="47">
        <v>588.6</v>
      </c>
    </row>
    <row r="402" spans="1:10" s="46" customFormat="1">
      <c r="D402" s="46" t="s">
        <v>825</v>
      </c>
      <c r="E402" s="46">
        <v>554.4</v>
      </c>
      <c r="F402" s="46">
        <v>26.4</v>
      </c>
      <c r="G402" s="46">
        <v>290.39999999999998</v>
      </c>
      <c r="H402" s="46">
        <v>8.8000000000000007</v>
      </c>
      <c r="I402" s="46">
        <v>880</v>
      </c>
      <c r="J402" s="47">
        <v>588.6</v>
      </c>
    </row>
    <row r="403" spans="1:10" s="46" customFormat="1">
      <c r="D403" s="46" t="s">
        <v>826</v>
      </c>
      <c r="E403" s="46">
        <v>554.4</v>
      </c>
      <c r="F403" s="46">
        <v>26.4</v>
      </c>
      <c r="G403" s="46">
        <v>290.39999999999998</v>
      </c>
      <c r="H403" s="46">
        <v>8.8000000000000007</v>
      </c>
      <c r="I403" s="46">
        <v>880</v>
      </c>
      <c r="J403" s="47">
        <v>588.6</v>
      </c>
    </row>
    <row r="404" spans="1:10" s="46" customFormat="1">
      <c r="D404" s="46" t="s">
        <v>827</v>
      </c>
      <c r="E404" s="46">
        <v>837.9</v>
      </c>
      <c r="F404" s="46">
        <v>39.9</v>
      </c>
      <c r="G404" s="46">
        <v>438.9</v>
      </c>
      <c r="H404" s="46">
        <v>13.3</v>
      </c>
      <c r="I404" s="46">
        <v>1330</v>
      </c>
      <c r="J404" s="47">
        <v>890.1</v>
      </c>
    </row>
    <row r="405" spans="1:10" s="46" customFormat="1">
      <c r="D405" s="46" t="s">
        <v>828</v>
      </c>
      <c r="E405" s="46">
        <v>376.2</v>
      </c>
      <c r="F405" s="46">
        <v>11.4</v>
      </c>
      <c r="G405" s="46">
        <v>176.7</v>
      </c>
      <c r="H405" s="46">
        <v>5.7</v>
      </c>
      <c r="I405" s="46">
        <v>570</v>
      </c>
      <c r="J405" s="47">
        <v>392.3</v>
      </c>
    </row>
    <row r="406" spans="1:10" s="46" customFormat="1">
      <c r="D406" s="46" t="s">
        <v>829</v>
      </c>
      <c r="E406" s="46">
        <v>359.1</v>
      </c>
      <c r="F406" s="46">
        <v>17.100000000000001</v>
      </c>
      <c r="G406" s="46">
        <v>188.1</v>
      </c>
      <c r="H406" s="46">
        <v>5.7</v>
      </c>
      <c r="I406" s="46">
        <v>570</v>
      </c>
      <c r="J406" s="47">
        <v>380.9</v>
      </c>
    </row>
    <row r="407" spans="1:10" s="46" customFormat="1">
      <c r="D407" s="46" t="s">
        <v>830</v>
      </c>
      <c r="E407" s="46">
        <v>463.05</v>
      </c>
      <c r="F407" s="46">
        <v>22.05</v>
      </c>
      <c r="G407" s="46">
        <v>242.55</v>
      </c>
      <c r="H407" s="46">
        <v>7.35</v>
      </c>
      <c r="I407" s="46">
        <v>735</v>
      </c>
      <c r="J407" s="47">
        <v>491.45</v>
      </c>
    </row>
    <row r="408" spans="1:10" s="46" customFormat="1">
      <c r="D408" s="46" t="s">
        <v>831</v>
      </c>
      <c r="E408" s="46">
        <v>513.45000000000005</v>
      </c>
      <c r="F408" s="46">
        <v>24.45</v>
      </c>
      <c r="G408" s="46">
        <v>268.95</v>
      </c>
      <c r="H408" s="46">
        <v>8.15</v>
      </c>
      <c r="I408" s="46">
        <v>815</v>
      </c>
      <c r="J408" s="47">
        <v>545.04999999999995</v>
      </c>
    </row>
    <row r="409" spans="1:10" s="46" customFormat="1">
      <c r="D409" s="46" t="s">
        <v>363</v>
      </c>
      <c r="E409" s="46">
        <v>427.95</v>
      </c>
      <c r="F409" s="46">
        <v>18.75</v>
      </c>
      <c r="G409" s="46">
        <v>219.08</v>
      </c>
      <c r="H409" s="46">
        <v>6.73</v>
      </c>
      <c r="I409" s="46">
        <v>672.5</v>
      </c>
      <c r="J409" s="47">
        <v>452.43</v>
      </c>
    </row>
    <row r="410" spans="1:10" s="46" customFormat="1">
      <c r="D410" s="46" t="s">
        <v>832</v>
      </c>
      <c r="E410" s="46">
        <v>626.85</v>
      </c>
      <c r="F410" s="46">
        <v>29.85</v>
      </c>
      <c r="G410" s="46">
        <v>328.35</v>
      </c>
      <c r="H410" s="46">
        <v>9.9499999999999993</v>
      </c>
      <c r="I410" s="46">
        <v>995</v>
      </c>
      <c r="J410" s="47">
        <v>665.65</v>
      </c>
    </row>
    <row r="411" spans="1:10" s="46" customFormat="1">
      <c r="D411" s="46" t="s">
        <v>833</v>
      </c>
      <c r="E411" s="46">
        <v>626.85</v>
      </c>
      <c r="F411" s="46">
        <v>29.85</v>
      </c>
      <c r="G411" s="46">
        <v>328.35</v>
      </c>
      <c r="H411" s="46">
        <v>9.9499999999999993</v>
      </c>
      <c r="I411" s="46">
        <v>995</v>
      </c>
      <c r="J411" s="47">
        <v>665.65</v>
      </c>
    </row>
    <row r="412" spans="1:10" s="46" customFormat="1">
      <c r="D412" s="46" t="s">
        <v>834</v>
      </c>
      <c r="E412" s="46">
        <v>533</v>
      </c>
      <c r="F412" s="46">
        <v>39</v>
      </c>
      <c r="G412" s="46">
        <v>715</v>
      </c>
      <c r="H412" s="46">
        <v>13</v>
      </c>
      <c r="I412" s="46">
        <v>1300</v>
      </c>
      <c r="J412" s="47">
        <v>584</v>
      </c>
    </row>
    <row r="413" spans="1:10" s="46" customFormat="1">
      <c r="D413" s="46" t="s">
        <v>835</v>
      </c>
      <c r="E413" s="46">
        <v>533.79999999999995</v>
      </c>
      <c r="F413" s="46">
        <v>47.1</v>
      </c>
      <c r="G413" s="46">
        <v>973.4</v>
      </c>
      <c r="H413" s="46">
        <v>15.7</v>
      </c>
      <c r="I413" s="46">
        <v>1570</v>
      </c>
      <c r="J413" s="47">
        <v>595.6</v>
      </c>
    </row>
    <row r="414" spans="1:10" s="46" customFormat="1">
      <c r="D414" s="46" t="s">
        <v>836</v>
      </c>
      <c r="E414" s="46">
        <v>336</v>
      </c>
      <c r="F414" s="46">
        <v>42</v>
      </c>
      <c r="G414" s="46">
        <v>661.5</v>
      </c>
      <c r="H414" s="46">
        <v>10.5</v>
      </c>
      <c r="I414" s="46">
        <v>1050</v>
      </c>
      <c r="J414" s="47">
        <v>387.5</v>
      </c>
    </row>
    <row r="415" spans="1:10" s="46" customFormat="1">
      <c r="D415" s="46" t="s">
        <v>837</v>
      </c>
      <c r="E415" s="46">
        <v>483</v>
      </c>
      <c r="F415" s="46">
        <v>69</v>
      </c>
      <c r="G415" s="46">
        <v>586.5</v>
      </c>
      <c r="H415" s="46">
        <v>11.5</v>
      </c>
      <c r="I415" s="46">
        <v>1150</v>
      </c>
      <c r="J415" s="47">
        <v>562.5</v>
      </c>
    </row>
    <row r="416" spans="1:10" s="46" customFormat="1">
      <c r="D416" s="46" t="s">
        <v>838</v>
      </c>
      <c r="E416" s="46">
        <v>498</v>
      </c>
      <c r="F416" s="46">
        <v>49.8</v>
      </c>
      <c r="G416" s="46">
        <v>684.75</v>
      </c>
      <c r="H416" s="46">
        <v>12.45</v>
      </c>
      <c r="I416" s="46">
        <v>1245</v>
      </c>
      <c r="J416" s="47">
        <v>559.25</v>
      </c>
    </row>
    <row r="417" spans="4:10" s="46" customFormat="1">
      <c r="D417" s="46" t="s">
        <v>839</v>
      </c>
      <c r="E417" s="46">
        <v>357</v>
      </c>
      <c r="F417" s="46">
        <v>42</v>
      </c>
      <c r="G417" s="46">
        <v>640.5</v>
      </c>
      <c r="H417" s="46">
        <v>10.5</v>
      </c>
      <c r="I417" s="46">
        <v>1050</v>
      </c>
      <c r="J417" s="47">
        <v>408.5</v>
      </c>
    </row>
    <row r="418" spans="4:10" s="46" customFormat="1">
      <c r="D418" s="46" t="s">
        <v>840</v>
      </c>
      <c r="E418" s="46">
        <v>484</v>
      </c>
      <c r="F418" s="46">
        <v>48.4</v>
      </c>
      <c r="G418" s="46">
        <v>665.5</v>
      </c>
      <c r="H418" s="46">
        <v>12.1</v>
      </c>
      <c r="I418" s="46">
        <v>1210</v>
      </c>
      <c r="J418" s="47">
        <v>543.5</v>
      </c>
    </row>
    <row r="419" spans="4:10" s="46" customFormat="1">
      <c r="D419" s="46" t="s">
        <v>818</v>
      </c>
      <c r="E419" s="46">
        <v>397.8</v>
      </c>
      <c r="F419" s="46">
        <v>30.6</v>
      </c>
      <c r="G419" s="46">
        <v>328.95</v>
      </c>
      <c r="H419" s="46">
        <v>7.65</v>
      </c>
      <c r="I419" s="46">
        <v>765</v>
      </c>
      <c r="J419" s="47">
        <v>435.05</v>
      </c>
    </row>
    <row r="420" spans="4:10" s="46" customFormat="1">
      <c r="D420" s="46" t="s">
        <v>819</v>
      </c>
      <c r="E420" s="46">
        <v>420.75</v>
      </c>
      <c r="F420" s="46">
        <v>22.95</v>
      </c>
      <c r="G420" s="46">
        <v>313.64999999999998</v>
      </c>
      <c r="H420" s="46">
        <v>7.65</v>
      </c>
      <c r="I420" s="46">
        <v>765</v>
      </c>
      <c r="J420" s="47">
        <v>450.35</v>
      </c>
    </row>
    <row r="421" spans="4:10" s="46" customFormat="1">
      <c r="D421" s="46" t="s">
        <v>820</v>
      </c>
      <c r="E421" s="46">
        <v>382.5</v>
      </c>
      <c r="F421" s="46">
        <v>30.6</v>
      </c>
      <c r="G421" s="46">
        <v>344.25</v>
      </c>
      <c r="H421" s="46">
        <v>7.65</v>
      </c>
      <c r="I421" s="46">
        <v>765</v>
      </c>
      <c r="J421" s="47">
        <v>419.75</v>
      </c>
    </row>
    <row r="422" spans="4:10" s="46" customFormat="1">
      <c r="D422" s="46" t="s">
        <v>821</v>
      </c>
      <c r="E422" s="46">
        <v>352.8</v>
      </c>
      <c r="F422" s="46">
        <v>16.8</v>
      </c>
      <c r="G422" s="46">
        <v>184.8</v>
      </c>
      <c r="H422" s="46">
        <v>5.6</v>
      </c>
      <c r="I422" s="46">
        <v>560</v>
      </c>
      <c r="J422" s="47">
        <v>374.2</v>
      </c>
    </row>
    <row r="423" spans="4:10" s="46" customFormat="1">
      <c r="D423" s="46" t="s">
        <v>841</v>
      </c>
      <c r="E423" s="46">
        <v>483.6</v>
      </c>
      <c r="F423" s="46">
        <v>31.2</v>
      </c>
      <c r="G423" s="46">
        <v>257.39999999999998</v>
      </c>
      <c r="H423" s="46">
        <v>7.8</v>
      </c>
      <c r="I423" s="46">
        <v>780</v>
      </c>
      <c r="J423" s="47">
        <v>521.6</v>
      </c>
    </row>
    <row r="424" spans="4:10" s="46" customFormat="1">
      <c r="D424" s="46" t="s">
        <v>842</v>
      </c>
      <c r="E424" s="46">
        <v>362.4</v>
      </c>
      <c r="F424" s="46">
        <v>30.2</v>
      </c>
      <c r="G424" s="46">
        <v>354.85</v>
      </c>
      <c r="H424" s="46">
        <v>7.55</v>
      </c>
      <c r="I424" s="46">
        <v>755</v>
      </c>
      <c r="J424" s="47">
        <v>399.15</v>
      </c>
    </row>
    <row r="425" spans="4:10" s="46" customFormat="1">
      <c r="D425" s="46" t="s">
        <v>843</v>
      </c>
      <c r="E425" s="46">
        <v>369</v>
      </c>
      <c r="F425" s="46">
        <v>49.2</v>
      </c>
      <c r="G425" s="46">
        <v>393.6</v>
      </c>
      <c r="H425" s="46">
        <v>8.1999999999999993</v>
      </c>
      <c r="I425" s="46">
        <v>820</v>
      </c>
      <c r="J425" s="47">
        <v>425.4</v>
      </c>
    </row>
    <row r="426" spans="4:10" s="46" customFormat="1">
      <c r="D426" s="46" t="s">
        <v>844</v>
      </c>
      <c r="E426" s="46">
        <v>294.14999999999998</v>
      </c>
      <c r="F426" s="46">
        <v>27.75</v>
      </c>
      <c r="G426" s="46">
        <v>227.55</v>
      </c>
      <c r="H426" s="46">
        <v>5.55</v>
      </c>
      <c r="I426" s="46">
        <v>555</v>
      </c>
      <c r="J426" s="47">
        <v>326.45</v>
      </c>
    </row>
    <row r="427" spans="4:10" s="46" customFormat="1">
      <c r="D427" s="46" t="s">
        <v>845</v>
      </c>
      <c r="E427" s="46">
        <v>396</v>
      </c>
      <c r="F427" s="46">
        <v>28.8</v>
      </c>
      <c r="G427" s="46">
        <v>288</v>
      </c>
      <c r="H427" s="46">
        <v>7.2</v>
      </c>
      <c r="I427" s="46">
        <v>720</v>
      </c>
      <c r="J427" s="47">
        <v>431</v>
      </c>
    </row>
    <row r="428" spans="4:10" s="46" customFormat="1">
      <c r="D428" s="46" t="s">
        <v>846</v>
      </c>
      <c r="E428" s="46">
        <v>390</v>
      </c>
      <c r="F428" s="46">
        <v>30</v>
      </c>
      <c r="G428" s="46">
        <v>322.5</v>
      </c>
      <c r="H428" s="46">
        <v>7.5</v>
      </c>
      <c r="I428" s="46">
        <v>750</v>
      </c>
      <c r="J428" s="47">
        <v>426.5</v>
      </c>
    </row>
    <row r="429" spans="4:10" s="46" customFormat="1">
      <c r="D429" s="46" t="s">
        <v>847</v>
      </c>
      <c r="E429" s="46">
        <v>354.85</v>
      </c>
      <c r="F429" s="46">
        <v>45.3</v>
      </c>
      <c r="G429" s="46">
        <v>347.3</v>
      </c>
      <c r="H429" s="46">
        <v>7.55</v>
      </c>
      <c r="I429" s="46">
        <v>755</v>
      </c>
      <c r="J429" s="47">
        <v>406.7</v>
      </c>
    </row>
    <row r="430" spans="4:10" s="46" customFormat="1">
      <c r="D430" s="46" t="s">
        <v>848</v>
      </c>
      <c r="E430" s="46">
        <v>292</v>
      </c>
      <c r="F430" s="46">
        <v>29.2</v>
      </c>
      <c r="G430" s="46">
        <v>401.5</v>
      </c>
      <c r="H430" s="46">
        <v>7.3</v>
      </c>
      <c r="I430" s="46">
        <v>730</v>
      </c>
      <c r="J430" s="47">
        <v>327.5</v>
      </c>
    </row>
    <row r="431" spans="4:10" s="46" customFormat="1">
      <c r="D431" s="46" t="s">
        <v>849</v>
      </c>
      <c r="E431" s="46">
        <v>257.25</v>
      </c>
      <c r="F431" s="46">
        <v>44.1</v>
      </c>
      <c r="G431" s="46">
        <v>426.3</v>
      </c>
      <c r="H431" s="46">
        <v>7.35</v>
      </c>
      <c r="I431" s="46">
        <v>735</v>
      </c>
      <c r="J431" s="47">
        <v>307.7</v>
      </c>
    </row>
    <row r="432" spans="4:10" s="46" customFormat="1">
      <c r="D432" s="46" t="s">
        <v>364</v>
      </c>
      <c r="E432" s="46">
        <v>330</v>
      </c>
      <c r="F432" s="46">
        <v>33</v>
      </c>
      <c r="G432" s="46">
        <v>453.75</v>
      </c>
      <c r="H432" s="46">
        <v>8.25</v>
      </c>
      <c r="I432" s="46">
        <v>825</v>
      </c>
      <c r="J432" s="47">
        <v>370.25</v>
      </c>
    </row>
    <row r="433" spans="4:10" s="46" customFormat="1">
      <c r="D433" s="46" t="s">
        <v>365</v>
      </c>
      <c r="E433" s="46">
        <v>103.7</v>
      </c>
      <c r="F433" s="46">
        <v>6.8</v>
      </c>
      <c r="G433" s="46">
        <v>57.8</v>
      </c>
      <c r="H433" s="46">
        <v>1.7</v>
      </c>
      <c r="I433" s="46">
        <v>170</v>
      </c>
      <c r="J433" s="47">
        <v>111.2</v>
      </c>
    </row>
    <row r="434" spans="4:10" s="46" customFormat="1">
      <c r="D434" s="46" t="s">
        <v>366</v>
      </c>
      <c r="E434" s="46">
        <v>103.25</v>
      </c>
      <c r="F434" s="46">
        <v>7</v>
      </c>
      <c r="G434" s="46">
        <v>63</v>
      </c>
      <c r="H434" s="46">
        <v>1.75</v>
      </c>
      <c r="I434" s="46">
        <v>175</v>
      </c>
      <c r="J434" s="47">
        <v>111</v>
      </c>
    </row>
    <row r="435" spans="4:10" s="46" customFormat="1">
      <c r="D435" s="46" t="s">
        <v>365</v>
      </c>
      <c r="E435" s="46">
        <v>103.7</v>
      </c>
      <c r="F435" s="46">
        <v>6.8</v>
      </c>
      <c r="G435" s="46">
        <v>57.8</v>
      </c>
      <c r="H435" s="46">
        <v>1.7</v>
      </c>
      <c r="I435" s="46">
        <v>170</v>
      </c>
      <c r="J435" s="47">
        <v>111.2</v>
      </c>
    </row>
    <row r="436" spans="4:10" s="46" customFormat="1">
      <c r="D436" s="46" t="s">
        <v>367</v>
      </c>
      <c r="E436" s="46">
        <v>598.4</v>
      </c>
      <c r="F436" s="46">
        <v>93.5</v>
      </c>
      <c r="G436" s="46">
        <v>1159.4000000000001</v>
      </c>
      <c r="H436" s="46">
        <v>18.7</v>
      </c>
      <c r="I436" s="46">
        <v>1870</v>
      </c>
      <c r="J436" s="47">
        <v>709.6</v>
      </c>
    </row>
    <row r="437" spans="4:10" s="46" customFormat="1">
      <c r="D437" s="46" t="s">
        <v>368</v>
      </c>
      <c r="E437" s="46">
        <v>478.8</v>
      </c>
      <c r="F437" s="46">
        <v>34.200000000000003</v>
      </c>
      <c r="G437" s="46">
        <v>615.6</v>
      </c>
      <c r="H437" s="46">
        <v>11.4</v>
      </c>
      <c r="I437" s="46">
        <v>1140</v>
      </c>
      <c r="J437" s="47">
        <v>523.4</v>
      </c>
    </row>
    <row r="438" spans="4:10" s="46" customFormat="1">
      <c r="D438" s="46" t="s">
        <v>369</v>
      </c>
      <c r="E438" s="46">
        <v>418.2</v>
      </c>
      <c r="F438" s="46">
        <v>24.6</v>
      </c>
      <c r="G438" s="46">
        <v>369</v>
      </c>
      <c r="H438" s="46">
        <v>8.1999999999999993</v>
      </c>
      <c r="I438" s="46">
        <v>820</v>
      </c>
      <c r="J438" s="47">
        <v>450</v>
      </c>
    </row>
    <row r="439" spans="4:10" s="46" customFormat="1">
      <c r="D439" s="46" t="s">
        <v>370</v>
      </c>
      <c r="E439" s="46">
        <v>954</v>
      </c>
      <c r="F439" s="46">
        <v>66.25</v>
      </c>
      <c r="G439" s="46">
        <v>291.5</v>
      </c>
      <c r="H439" s="46">
        <v>13.25</v>
      </c>
      <c r="I439" s="46">
        <v>1325</v>
      </c>
      <c r="J439" s="47">
        <v>1032.5</v>
      </c>
    </row>
    <row r="440" spans="4:10" s="46" customFormat="1">
      <c r="D440" s="46" t="s">
        <v>371</v>
      </c>
      <c r="E440" s="46">
        <v>812.6</v>
      </c>
      <c r="F440" s="46">
        <v>47.8</v>
      </c>
      <c r="G440" s="46">
        <v>322.64999999999998</v>
      </c>
      <c r="H440" s="46">
        <v>11.95</v>
      </c>
      <c r="I440" s="46">
        <v>1195</v>
      </c>
      <c r="J440" s="47">
        <v>871.35</v>
      </c>
    </row>
    <row r="441" spans="4:10" s="46" customFormat="1">
      <c r="D441" s="46" t="s">
        <v>371</v>
      </c>
      <c r="E441" s="46">
        <v>382.4</v>
      </c>
      <c r="F441" s="46">
        <v>59.75</v>
      </c>
      <c r="G441" s="46">
        <v>740.9</v>
      </c>
      <c r="H441" s="46">
        <v>11.95</v>
      </c>
      <c r="I441" s="46">
        <v>1195</v>
      </c>
      <c r="J441" s="47">
        <v>453.1</v>
      </c>
    </row>
    <row r="442" spans="4:10" s="46" customFormat="1">
      <c r="D442" s="46" t="s">
        <v>372</v>
      </c>
      <c r="E442" s="46">
        <v>884.4</v>
      </c>
      <c r="F442" s="46">
        <v>66</v>
      </c>
      <c r="G442" s="46">
        <v>356.4</v>
      </c>
      <c r="H442" s="46">
        <v>13.2</v>
      </c>
      <c r="I442" s="46">
        <v>1320</v>
      </c>
      <c r="J442" s="47">
        <v>962.6</v>
      </c>
    </row>
    <row r="443" spans="4:10" s="46" customFormat="1">
      <c r="D443" s="46" t="s">
        <v>373</v>
      </c>
      <c r="E443" s="46">
        <v>655.07000000000005</v>
      </c>
      <c r="F443" s="46">
        <v>49.77</v>
      </c>
      <c r="G443" s="46">
        <v>449.34</v>
      </c>
      <c r="H443" s="46">
        <v>11.66</v>
      </c>
      <c r="I443" s="46">
        <v>1165.83</v>
      </c>
      <c r="J443" s="47">
        <v>715.49</v>
      </c>
    </row>
    <row r="444" spans="4:10" s="46" customFormat="1">
      <c r="D444" s="46" t="s">
        <v>374</v>
      </c>
      <c r="E444" s="46">
        <v>454.64</v>
      </c>
      <c r="F444" s="46">
        <v>37.89</v>
      </c>
      <c r="G444" s="46">
        <v>473.79</v>
      </c>
      <c r="H444" s="46">
        <v>9.76</v>
      </c>
      <c r="I444" s="46">
        <v>976.07</v>
      </c>
      <c r="J444" s="47">
        <v>501.29</v>
      </c>
    </row>
    <row r="445" spans="4:10" s="46" customFormat="1">
      <c r="D445" s="46" t="s">
        <v>375</v>
      </c>
      <c r="E445" s="46">
        <v>103.55</v>
      </c>
      <c r="F445" s="46">
        <v>6.87</v>
      </c>
      <c r="G445" s="46">
        <v>59.53</v>
      </c>
      <c r="H445" s="46">
        <v>1.72</v>
      </c>
      <c r="I445" s="46">
        <v>171.67</v>
      </c>
      <c r="J445" s="47">
        <v>111.13</v>
      </c>
    </row>
    <row r="446" spans="4:10" s="46" customFormat="1">
      <c r="D446" s="46" t="s">
        <v>376</v>
      </c>
      <c r="J446" s="47"/>
    </row>
    <row r="447" spans="4:10" s="46" customFormat="1">
      <c r="D447" s="46" t="s">
        <v>74</v>
      </c>
      <c r="E447" s="46">
        <v>323.48</v>
      </c>
      <c r="F447" s="46">
        <v>22.28</v>
      </c>
      <c r="G447" s="46">
        <v>206.18</v>
      </c>
      <c r="H447" s="46">
        <v>5.58</v>
      </c>
      <c r="I447" s="46">
        <v>557.5</v>
      </c>
      <c r="J447" s="47">
        <v>350.33</v>
      </c>
    </row>
    <row r="448" spans="4:10" s="46" customFormat="1">
      <c r="D448" s="46" t="s">
        <v>377</v>
      </c>
      <c r="E448" s="46">
        <v>471.69</v>
      </c>
      <c r="F448" s="46">
        <v>31.2</v>
      </c>
      <c r="G448" s="46">
        <v>304.67</v>
      </c>
      <c r="H448" s="46">
        <v>8.16</v>
      </c>
      <c r="I448" s="46">
        <v>815.71</v>
      </c>
      <c r="J448" s="47">
        <v>510.04</v>
      </c>
    </row>
    <row r="449" spans="3:10" s="46" customFormat="1">
      <c r="D449" s="46" t="s">
        <v>378</v>
      </c>
      <c r="E449" s="46">
        <v>393.43</v>
      </c>
      <c r="F449" s="46">
        <v>32.520000000000003</v>
      </c>
      <c r="G449" s="46">
        <v>314.89999999999998</v>
      </c>
      <c r="H449" s="46">
        <v>7.48</v>
      </c>
      <c r="I449" s="46">
        <v>748.33</v>
      </c>
      <c r="J449" s="47">
        <v>432.43</v>
      </c>
    </row>
    <row r="450" spans="3:10" s="46" customFormat="1">
      <c r="D450" s="46" t="s">
        <v>379</v>
      </c>
      <c r="E450" s="46">
        <v>446.74</v>
      </c>
      <c r="F450" s="46">
        <v>34.43</v>
      </c>
      <c r="G450" s="46">
        <v>384.92</v>
      </c>
      <c r="H450" s="46">
        <v>8.75</v>
      </c>
      <c r="I450" s="46">
        <v>874.85</v>
      </c>
      <c r="J450" s="47">
        <v>488.93</v>
      </c>
    </row>
    <row r="451" spans="3:10" s="46" customFormat="1">
      <c r="D451" s="46" t="s">
        <v>380</v>
      </c>
      <c r="E451" s="46">
        <v>393.43</v>
      </c>
      <c r="F451" s="46">
        <v>32.520000000000003</v>
      </c>
      <c r="G451" s="46">
        <v>314.89999999999998</v>
      </c>
      <c r="H451" s="46">
        <v>7.48</v>
      </c>
      <c r="I451" s="46">
        <v>748.33</v>
      </c>
      <c r="J451" s="47">
        <v>432.43</v>
      </c>
    </row>
    <row r="452" spans="3:10" s="46" customFormat="1">
      <c r="D452" s="46" t="s">
        <v>381</v>
      </c>
      <c r="E452" s="46">
        <v>438.51</v>
      </c>
      <c r="F452" s="46">
        <v>35.25</v>
      </c>
      <c r="G452" s="46">
        <v>224.19</v>
      </c>
      <c r="H452" s="46">
        <v>7.05</v>
      </c>
      <c r="I452" s="46">
        <v>705</v>
      </c>
      <c r="J452" s="47">
        <v>479.81</v>
      </c>
    </row>
    <row r="453" spans="3:10" s="46" customFormat="1">
      <c r="C453" s="46" t="s">
        <v>383</v>
      </c>
      <c r="D453" s="46" t="s">
        <v>382</v>
      </c>
      <c r="E453" s="46">
        <v>2998.4</v>
      </c>
      <c r="F453" s="46">
        <v>192.7</v>
      </c>
      <c r="G453" s="46">
        <v>624.35</v>
      </c>
      <c r="H453" s="46">
        <v>38.54</v>
      </c>
      <c r="I453" s="46">
        <v>3854</v>
      </c>
      <c r="J453" s="47">
        <v>3228.65</v>
      </c>
    </row>
    <row r="454" spans="3:10" s="46" customFormat="1">
      <c r="D454" s="46" t="s">
        <v>384</v>
      </c>
      <c r="E454" s="46">
        <v>1751.6</v>
      </c>
      <c r="F454" s="46">
        <v>56.51</v>
      </c>
      <c r="G454" s="46">
        <v>1921.17</v>
      </c>
      <c r="H454" s="46">
        <v>37.67</v>
      </c>
      <c r="I454" s="46">
        <v>3767</v>
      </c>
      <c r="J454" s="47">
        <v>1844.83</v>
      </c>
    </row>
    <row r="455" spans="3:10" s="46" customFormat="1">
      <c r="D455" s="46" t="s">
        <v>385</v>
      </c>
      <c r="E455" s="46">
        <v>435.4</v>
      </c>
      <c r="F455" s="46">
        <v>35</v>
      </c>
      <c r="G455" s="46">
        <v>222.6</v>
      </c>
      <c r="H455" s="46">
        <v>7</v>
      </c>
      <c r="I455" s="46">
        <v>700</v>
      </c>
      <c r="J455" s="47">
        <v>476.4</v>
      </c>
    </row>
    <row r="456" spans="3:10" s="46" customFormat="1">
      <c r="D456" s="46" t="s">
        <v>386</v>
      </c>
      <c r="E456" s="46">
        <v>215.42</v>
      </c>
      <c r="F456" s="46">
        <v>81.61</v>
      </c>
      <c r="G456" s="46">
        <v>393</v>
      </c>
      <c r="H456" s="46">
        <v>6.97</v>
      </c>
      <c r="I456" s="46">
        <v>697</v>
      </c>
      <c r="J456" s="47">
        <v>303</v>
      </c>
    </row>
    <row r="457" spans="3:10" s="46" customFormat="1">
      <c r="D457" s="46" t="s">
        <v>387</v>
      </c>
      <c r="E457" s="46">
        <v>112</v>
      </c>
      <c r="F457" s="46">
        <v>40</v>
      </c>
      <c r="G457" s="46">
        <v>640</v>
      </c>
      <c r="H457" s="46">
        <v>8</v>
      </c>
      <c r="I457" s="46">
        <v>800</v>
      </c>
      <c r="J457" s="47">
        <v>159</v>
      </c>
    </row>
    <row r="458" spans="3:10" s="46" customFormat="1">
      <c r="C458" s="46" t="s">
        <v>68</v>
      </c>
      <c r="D458" s="46" t="s">
        <v>388</v>
      </c>
      <c r="E458" s="46">
        <v>280.8</v>
      </c>
      <c r="F458" s="46">
        <v>124.8</v>
      </c>
      <c r="G458" s="46">
        <v>212.16</v>
      </c>
      <c r="H458" s="46">
        <v>6.24</v>
      </c>
      <c r="I458" s="46">
        <v>624</v>
      </c>
      <c r="J458" s="47">
        <v>410.84</v>
      </c>
    </row>
    <row r="459" spans="3:10" s="46" customFormat="1">
      <c r="D459" s="46" t="s">
        <v>389</v>
      </c>
      <c r="E459" s="46">
        <v>253.46</v>
      </c>
      <c r="F459" s="46">
        <v>80.040000000000006</v>
      </c>
      <c r="G459" s="46">
        <v>326.83</v>
      </c>
      <c r="H459" s="46">
        <v>6.67</v>
      </c>
      <c r="I459" s="46">
        <v>667</v>
      </c>
      <c r="J459" s="47">
        <v>339.17</v>
      </c>
    </row>
    <row r="460" spans="3:10" s="46" customFormat="1">
      <c r="D460" s="46" t="s">
        <v>390</v>
      </c>
      <c r="E460" s="46">
        <v>241</v>
      </c>
      <c r="F460" s="46">
        <v>24.1</v>
      </c>
      <c r="G460" s="46">
        <v>212.08</v>
      </c>
      <c r="H460" s="46">
        <v>4.82</v>
      </c>
      <c r="I460" s="46">
        <v>482</v>
      </c>
      <c r="J460" s="47">
        <v>268.92</v>
      </c>
    </row>
    <row r="461" spans="3:10" s="46" customFormat="1">
      <c r="D461" s="46" t="s">
        <v>391</v>
      </c>
      <c r="E461" s="46">
        <v>375.24</v>
      </c>
      <c r="F461" s="46">
        <v>63.6</v>
      </c>
      <c r="G461" s="46">
        <v>5914.8</v>
      </c>
      <c r="H461" s="46">
        <v>6.36</v>
      </c>
      <c r="I461" s="46">
        <v>6360</v>
      </c>
      <c r="J461" s="47">
        <v>444.2</v>
      </c>
    </row>
    <row r="462" spans="3:10" s="46" customFormat="1">
      <c r="C462" s="46" t="s">
        <v>74</v>
      </c>
      <c r="D462" s="46" t="s">
        <v>392</v>
      </c>
      <c r="E462" s="46">
        <v>444.1</v>
      </c>
      <c r="F462" s="46">
        <v>64.8</v>
      </c>
      <c r="G462" s="46">
        <v>589.15</v>
      </c>
      <c r="H462" s="46">
        <v>11.42</v>
      </c>
      <c r="I462" s="46">
        <v>1109.47</v>
      </c>
      <c r="J462" s="47">
        <v>294.93</v>
      </c>
    </row>
    <row r="463" spans="3:10" s="46" customFormat="1">
      <c r="D463" s="46" t="s">
        <v>77</v>
      </c>
      <c r="E463" s="46">
        <v>0</v>
      </c>
      <c r="F463" s="46">
        <v>0</v>
      </c>
      <c r="G463" s="46">
        <v>0</v>
      </c>
      <c r="H463" s="46">
        <v>0</v>
      </c>
      <c r="I463" s="46">
        <v>0</v>
      </c>
      <c r="J463" s="47">
        <v>0</v>
      </c>
    </row>
    <row r="464" spans="3:10" s="46" customFormat="1">
      <c r="C464" s="46" t="s">
        <v>74</v>
      </c>
      <c r="D464" s="46" t="s">
        <v>393</v>
      </c>
      <c r="E464" s="46">
        <v>623.03</v>
      </c>
      <c r="F464" s="46">
        <v>41.98</v>
      </c>
      <c r="G464" s="46">
        <v>4636.83</v>
      </c>
      <c r="H464" s="46">
        <v>53.77</v>
      </c>
      <c r="I464" s="46">
        <v>5355.93</v>
      </c>
      <c r="J464" s="47">
        <v>717.79</v>
      </c>
    </row>
    <row r="465" spans="1:10" s="46" customFormat="1">
      <c r="D465" s="46" t="s">
        <v>394</v>
      </c>
      <c r="E465" s="46">
        <v>204.84</v>
      </c>
      <c r="F465" s="46">
        <v>12.04</v>
      </c>
      <c r="G465" s="46">
        <v>6592.92</v>
      </c>
      <c r="H465" s="46">
        <v>18.52</v>
      </c>
      <c r="I465" s="46">
        <v>6828.32</v>
      </c>
      <c r="J465" s="47">
        <v>234.4</v>
      </c>
    </row>
    <row r="466" spans="1:10" s="46" customFormat="1">
      <c r="D466" s="46" t="s">
        <v>395</v>
      </c>
      <c r="E466" s="46">
        <v>171.38</v>
      </c>
      <c r="F466" s="46">
        <v>1</v>
      </c>
      <c r="G466" s="46">
        <v>10722.2</v>
      </c>
      <c r="H466" s="46">
        <v>1.48</v>
      </c>
      <c r="I466" s="46">
        <v>10896.07</v>
      </c>
      <c r="J466" s="47">
        <v>172.86</v>
      </c>
    </row>
    <row r="467" spans="1:10" s="46" customFormat="1">
      <c r="D467" s="46" t="s">
        <v>396</v>
      </c>
      <c r="E467" s="46">
        <v>772.11</v>
      </c>
      <c r="F467" s="46">
        <v>1</v>
      </c>
      <c r="G467" s="46">
        <v>13580.8</v>
      </c>
      <c r="H467" s="46">
        <v>5.73</v>
      </c>
      <c r="I467" s="46">
        <v>14359.73</v>
      </c>
      <c r="J467" s="47">
        <v>777.84</v>
      </c>
    </row>
    <row r="468" spans="1:10" s="46" customFormat="1">
      <c r="D468" s="46" t="s">
        <v>397</v>
      </c>
      <c r="E468" s="46">
        <v>854</v>
      </c>
      <c r="F468" s="46">
        <v>1</v>
      </c>
      <c r="G468" s="46">
        <v>6940</v>
      </c>
      <c r="H468" s="46">
        <v>6.11</v>
      </c>
      <c r="I468" s="46">
        <v>7801.11</v>
      </c>
      <c r="J468" s="47">
        <v>860.11</v>
      </c>
    </row>
    <row r="469" spans="1:10" s="46" customFormat="1">
      <c r="D469" s="46" t="s">
        <v>398</v>
      </c>
      <c r="E469" s="46">
        <v>1020</v>
      </c>
      <c r="F469" s="46">
        <v>1</v>
      </c>
      <c r="G469" s="46">
        <v>16000</v>
      </c>
      <c r="H469" s="46">
        <v>6.15</v>
      </c>
      <c r="I469" s="46">
        <v>17027.150000000001</v>
      </c>
      <c r="J469" s="47">
        <v>1026.1500000000001</v>
      </c>
    </row>
    <row r="470" spans="1:10" s="46" customFormat="1">
      <c r="D470" s="46" t="s">
        <v>399</v>
      </c>
      <c r="E470" s="46">
        <v>1020</v>
      </c>
      <c r="F470" s="46">
        <v>1</v>
      </c>
      <c r="G470" s="46">
        <v>3650</v>
      </c>
      <c r="H470" s="46">
        <v>7.46</v>
      </c>
      <c r="I470" s="46">
        <v>4678.46</v>
      </c>
      <c r="J470" s="47">
        <v>1027.46</v>
      </c>
    </row>
    <row r="471" spans="1:10" s="46" customFormat="1">
      <c r="D471" s="46" t="s">
        <v>400</v>
      </c>
      <c r="E471" s="46">
        <v>1020</v>
      </c>
      <c r="F471" s="46">
        <v>1</v>
      </c>
      <c r="G471" s="46">
        <v>6650</v>
      </c>
      <c r="H471" s="46">
        <v>7.46</v>
      </c>
      <c r="I471" s="46">
        <v>7678.46</v>
      </c>
      <c r="J471" s="47">
        <v>1027.46</v>
      </c>
    </row>
    <row r="472" spans="1:10" s="46" customFormat="1">
      <c r="A472" s="46" t="s">
        <v>401</v>
      </c>
      <c r="C472" s="46" t="s">
        <v>817</v>
      </c>
      <c r="D472" s="46" t="s">
        <v>402</v>
      </c>
      <c r="E472" s="46">
        <v>1150</v>
      </c>
      <c r="F472" s="46">
        <v>1</v>
      </c>
      <c r="G472" s="46">
        <v>10800</v>
      </c>
      <c r="H472" s="46">
        <v>7.46</v>
      </c>
      <c r="I472" s="46">
        <v>11958.46</v>
      </c>
      <c r="J472" s="47">
        <v>1157.46</v>
      </c>
    </row>
    <row r="473" spans="1:10" s="46" customFormat="1">
      <c r="D473" s="46" t="s">
        <v>403</v>
      </c>
      <c r="E473" s="46">
        <v>1350</v>
      </c>
      <c r="F473" s="46">
        <v>1</v>
      </c>
      <c r="G473" s="46">
        <v>16000</v>
      </c>
      <c r="H473" s="46">
        <v>9.23</v>
      </c>
      <c r="I473" s="46">
        <v>17360.23</v>
      </c>
      <c r="J473" s="47">
        <v>1359.23</v>
      </c>
    </row>
    <row r="474" spans="1:10" s="46" customFormat="1">
      <c r="D474" s="46" t="s">
        <v>404</v>
      </c>
      <c r="E474" s="46">
        <v>1350</v>
      </c>
      <c r="F474" s="46">
        <v>1</v>
      </c>
      <c r="G474" s="46">
        <v>16000</v>
      </c>
      <c r="H474" s="46">
        <v>9.23</v>
      </c>
      <c r="I474" s="46">
        <v>17360.23</v>
      </c>
      <c r="J474" s="47">
        <v>1359.23</v>
      </c>
    </row>
    <row r="475" spans="1:10" s="46" customFormat="1">
      <c r="D475" s="46" t="s">
        <v>405</v>
      </c>
      <c r="E475" s="46">
        <v>427</v>
      </c>
      <c r="F475" s="46">
        <v>1</v>
      </c>
      <c r="G475" s="46">
        <v>8170</v>
      </c>
      <c r="H475" s="46">
        <v>3.79</v>
      </c>
      <c r="I475" s="46">
        <v>8601.7900000000009</v>
      </c>
      <c r="J475" s="47">
        <v>430.79</v>
      </c>
    </row>
    <row r="476" spans="1:10" s="46" customFormat="1">
      <c r="D476" s="46" t="s">
        <v>406</v>
      </c>
      <c r="E476" s="46">
        <v>754</v>
      </c>
      <c r="F476" s="46">
        <v>1</v>
      </c>
      <c r="G476" s="46">
        <v>13700</v>
      </c>
      <c r="H476" s="46">
        <v>5.1100000000000003</v>
      </c>
      <c r="I476" s="46">
        <v>14460.11</v>
      </c>
      <c r="J476" s="47">
        <v>759.11</v>
      </c>
    </row>
    <row r="477" spans="1:10" s="46" customFormat="1">
      <c r="D477" s="46" t="s">
        <v>407</v>
      </c>
      <c r="E477" s="46">
        <v>975</v>
      </c>
      <c r="F477" s="46">
        <v>1</v>
      </c>
      <c r="G477" s="46">
        <v>9250</v>
      </c>
      <c r="H477" s="46">
        <v>6.42</v>
      </c>
      <c r="I477" s="46">
        <v>10232.42</v>
      </c>
      <c r="J477" s="47">
        <v>981.42</v>
      </c>
    </row>
    <row r="478" spans="1:10" s="46" customFormat="1">
      <c r="D478" s="46" t="s">
        <v>408</v>
      </c>
      <c r="E478" s="46">
        <v>1080</v>
      </c>
      <c r="F478" s="46">
        <v>1</v>
      </c>
      <c r="G478" s="46">
        <v>19200</v>
      </c>
      <c r="H478" s="46">
        <v>8.19</v>
      </c>
      <c r="I478" s="46">
        <v>14889.19</v>
      </c>
      <c r="J478" s="47">
        <v>1088.19</v>
      </c>
    </row>
    <row r="479" spans="1:10" s="46" customFormat="1">
      <c r="D479" s="46" t="s">
        <v>409</v>
      </c>
      <c r="E479" s="46">
        <v>0</v>
      </c>
      <c r="F479" s="46">
        <v>1</v>
      </c>
      <c r="G479" s="46">
        <v>18500</v>
      </c>
      <c r="H479" s="46">
        <v>8.1300000000000008</v>
      </c>
      <c r="I479" s="46">
        <v>20289.13</v>
      </c>
      <c r="J479" s="47">
        <v>1088.1300000000001</v>
      </c>
    </row>
    <row r="480" spans="1:10" s="46" customFormat="1">
      <c r="D480" s="46" t="s">
        <v>410</v>
      </c>
      <c r="E480" s="46">
        <v>604</v>
      </c>
      <c r="F480" s="46">
        <v>1</v>
      </c>
      <c r="G480" s="46">
        <v>9230</v>
      </c>
      <c r="H480" s="46">
        <v>4.3899999999999997</v>
      </c>
      <c r="I480" s="46">
        <v>19109.39</v>
      </c>
      <c r="J480" s="47">
        <v>608.39</v>
      </c>
    </row>
    <row r="481" spans="4:10" s="46" customFormat="1">
      <c r="D481" s="46" t="s">
        <v>411</v>
      </c>
      <c r="E481" s="46">
        <v>397</v>
      </c>
      <c r="F481" s="46">
        <v>1</v>
      </c>
      <c r="G481" s="46">
        <v>9230</v>
      </c>
      <c r="H481" s="46">
        <v>3.32</v>
      </c>
      <c r="I481" s="46">
        <v>9631.32</v>
      </c>
      <c r="J481" s="47">
        <v>400.32</v>
      </c>
    </row>
    <row r="482" spans="4:10" s="46" customFormat="1">
      <c r="D482" s="46" t="s">
        <v>412</v>
      </c>
      <c r="E482" s="46">
        <v>974</v>
      </c>
      <c r="F482" s="46">
        <v>1</v>
      </c>
      <c r="G482" s="46">
        <v>14200</v>
      </c>
      <c r="H482" s="46">
        <v>3.32</v>
      </c>
      <c r="I482" s="46">
        <v>10208.32</v>
      </c>
      <c r="J482" s="47">
        <v>977.32</v>
      </c>
    </row>
    <row r="483" spans="4:10" s="46" customFormat="1">
      <c r="D483" s="46" t="s">
        <v>413</v>
      </c>
      <c r="E483" s="46">
        <v>760</v>
      </c>
      <c r="F483" s="46">
        <v>1</v>
      </c>
      <c r="G483" s="46">
        <v>8550</v>
      </c>
      <c r="H483" s="46">
        <v>5.75</v>
      </c>
      <c r="I483" s="46">
        <v>14966.75</v>
      </c>
      <c r="J483" s="47">
        <v>765.75</v>
      </c>
    </row>
    <row r="484" spans="4:10" s="46" customFormat="1">
      <c r="D484" s="46" t="s">
        <v>414</v>
      </c>
      <c r="E484" s="46">
        <v>342</v>
      </c>
      <c r="F484" s="46">
        <v>1</v>
      </c>
      <c r="G484" s="46">
        <v>12800</v>
      </c>
      <c r="H484" s="46">
        <v>2.6</v>
      </c>
      <c r="I484" s="46">
        <v>8895.6</v>
      </c>
      <c r="J484" s="47">
        <v>344.6</v>
      </c>
    </row>
    <row r="485" spans="4:10" s="46" customFormat="1">
      <c r="D485" s="46" t="s">
        <v>415</v>
      </c>
      <c r="E485" s="46">
        <v>342</v>
      </c>
      <c r="F485" s="46">
        <v>1</v>
      </c>
      <c r="G485" s="46">
        <v>0</v>
      </c>
      <c r="H485" s="46">
        <v>2.6</v>
      </c>
      <c r="I485" s="46">
        <v>13145.6</v>
      </c>
      <c r="J485" s="47">
        <v>344.6</v>
      </c>
    </row>
    <row r="486" spans="4:10" s="46" customFormat="1">
      <c r="D486" s="46" t="s">
        <v>416</v>
      </c>
      <c r="E486" s="46">
        <v>472</v>
      </c>
      <c r="F486" s="46">
        <v>1</v>
      </c>
      <c r="G486" s="46">
        <v>12600</v>
      </c>
      <c r="H486" s="46">
        <v>3.79</v>
      </c>
      <c r="I486" s="46">
        <v>13076.79</v>
      </c>
      <c r="J486" s="47">
        <v>475.79</v>
      </c>
    </row>
    <row r="487" spans="4:10" s="46" customFormat="1">
      <c r="D487" s="46" t="s">
        <v>417</v>
      </c>
      <c r="E487" s="46">
        <v>616</v>
      </c>
      <c r="F487" s="46">
        <v>1</v>
      </c>
      <c r="G487" s="46">
        <v>16777</v>
      </c>
      <c r="H487" s="46">
        <v>3.62</v>
      </c>
      <c r="I487" s="46">
        <v>17397.62</v>
      </c>
      <c r="J487" s="47">
        <v>619.62</v>
      </c>
    </row>
    <row r="488" spans="4:10" s="46" customFormat="1">
      <c r="D488" s="46" t="s">
        <v>418</v>
      </c>
      <c r="E488" s="46">
        <v>830</v>
      </c>
      <c r="F488" s="46">
        <v>1</v>
      </c>
      <c r="G488" s="46">
        <v>17118</v>
      </c>
      <c r="H488" s="46">
        <v>7.79</v>
      </c>
      <c r="I488" s="46">
        <v>17956.79</v>
      </c>
      <c r="J488" s="47">
        <v>837.79</v>
      </c>
    </row>
    <row r="489" spans="4:10" s="46" customFormat="1">
      <c r="D489" s="46" t="s">
        <v>419</v>
      </c>
      <c r="E489" s="46">
        <v>830</v>
      </c>
      <c r="F489" s="46">
        <v>1</v>
      </c>
      <c r="G489" s="46">
        <v>9538</v>
      </c>
      <c r="H489" s="46">
        <v>7.79</v>
      </c>
      <c r="I489" s="46">
        <v>10376.790000000001</v>
      </c>
      <c r="J489" s="47">
        <v>837.79</v>
      </c>
    </row>
    <row r="490" spans="4:10" s="46" customFormat="1">
      <c r="D490" s="46" t="s">
        <v>420</v>
      </c>
      <c r="E490" s="46">
        <v>320</v>
      </c>
      <c r="F490" s="46">
        <v>1</v>
      </c>
      <c r="G490" s="46">
        <v>8225</v>
      </c>
      <c r="H490" s="46">
        <v>1.84</v>
      </c>
      <c r="I490" s="46">
        <v>8547.84</v>
      </c>
      <c r="J490" s="47">
        <v>321.83999999999997</v>
      </c>
    </row>
    <row r="491" spans="4:10" s="46" customFormat="1">
      <c r="D491" s="46" t="s">
        <v>421</v>
      </c>
      <c r="E491" s="46">
        <v>339</v>
      </c>
      <c r="F491" s="46">
        <v>1</v>
      </c>
      <c r="G491" s="46">
        <v>7590</v>
      </c>
      <c r="H491" s="46">
        <v>3.23</v>
      </c>
      <c r="I491" s="46">
        <v>7933.23</v>
      </c>
      <c r="J491" s="47">
        <v>342.23</v>
      </c>
    </row>
    <row r="492" spans="4:10" s="46" customFormat="1">
      <c r="D492" s="46" t="s">
        <v>422</v>
      </c>
      <c r="E492" s="46">
        <v>150</v>
      </c>
      <c r="F492" s="46">
        <v>1</v>
      </c>
      <c r="G492" s="46">
        <v>4304</v>
      </c>
      <c r="H492" s="46">
        <v>1.44</v>
      </c>
      <c r="I492" s="46">
        <v>4456.4399999999996</v>
      </c>
      <c r="J492" s="47">
        <v>151.44</v>
      </c>
    </row>
    <row r="493" spans="4:10" s="46" customFormat="1">
      <c r="D493" s="46" t="s">
        <v>423</v>
      </c>
      <c r="E493" s="46">
        <v>152</v>
      </c>
      <c r="F493" s="46">
        <v>1</v>
      </c>
      <c r="G493" s="46">
        <v>7235</v>
      </c>
      <c r="H493" s="46">
        <v>1.45</v>
      </c>
      <c r="I493" s="46">
        <v>7389.45</v>
      </c>
      <c r="J493" s="47">
        <v>153.44999999999999</v>
      </c>
    </row>
    <row r="494" spans="4:10" s="46" customFormat="1">
      <c r="D494" s="46" t="s">
        <v>424</v>
      </c>
      <c r="E494" s="46">
        <v>181</v>
      </c>
      <c r="F494" s="46">
        <v>1</v>
      </c>
      <c r="G494" s="46">
        <v>7088</v>
      </c>
      <c r="H494" s="46">
        <v>1.48</v>
      </c>
      <c r="I494" s="46">
        <v>7271.48</v>
      </c>
      <c r="J494" s="47">
        <v>182.48</v>
      </c>
    </row>
    <row r="495" spans="4:10" s="46" customFormat="1">
      <c r="D495" s="46" t="s">
        <v>425</v>
      </c>
      <c r="E495" s="46">
        <v>213</v>
      </c>
      <c r="F495" s="46">
        <v>1</v>
      </c>
      <c r="G495" s="46">
        <v>7250</v>
      </c>
      <c r="H495" s="46">
        <v>1.86</v>
      </c>
      <c r="I495" s="46">
        <v>7465.86</v>
      </c>
      <c r="J495" s="47">
        <v>214.86</v>
      </c>
    </row>
    <row r="496" spans="4:10" s="46" customFormat="1">
      <c r="D496" s="46" t="s">
        <v>426</v>
      </c>
      <c r="E496" s="46">
        <v>223</v>
      </c>
      <c r="F496" s="46">
        <v>1</v>
      </c>
      <c r="G496" s="46">
        <v>7257</v>
      </c>
      <c r="H496" s="46">
        <v>1.96</v>
      </c>
      <c r="I496" s="46">
        <v>7482.96</v>
      </c>
      <c r="J496" s="47">
        <v>224.96</v>
      </c>
    </row>
    <row r="497" spans="4:10" s="46" customFormat="1">
      <c r="D497" s="46" t="s">
        <v>427</v>
      </c>
      <c r="E497" s="46">
        <v>233</v>
      </c>
      <c r="F497" s="46">
        <v>1</v>
      </c>
      <c r="G497" s="46">
        <v>7192</v>
      </c>
      <c r="H497" s="46">
        <v>2.02</v>
      </c>
      <c r="I497" s="46">
        <v>7428.02</v>
      </c>
      <c r="J497" s="47">
        <v>235.02</v>
      </c>
    </row>
    <row r="498" spans="4:10" s="46" customFormat="1">
      <c r="D498" s="46" t="s">
        <v>428</v>
      </c>
      <c r="E498" s="46">
        <v>227</v>
      </c>
      <c r="F498" s="46">
        <v>1</v>
      </c>
      <c r="G498" s="46">
        <v>18821</v>
      </c>
      <c r="H498" s="46">
        <v>1.76</v>
      </c>
      <c r="I498" s="46">
        <v>19050.759999999998</v>
      </c>
      <c r="J498" s="47">
        <v>228.76</v>
      </c>
    </row>
    <row r="499" spans="4:10" s="46" customFormat="1">
      <c r="D499" s="46" t="s">
        <v>429</v>
      </c>
      <c r="E499" s="46">
        <v>135</v>
      </c>
      <c r="F499" s="46">
        <v>1</v>
      </c>
      <c r="G499" s="46">
        <v>6410</v>
      </c>
      <c r="H499" s="46">
        <v>1.01</v>
      </c>
      <c r="I499" s="46">
        <v>6547.01</v>
      </c>
      <c r="J499" s="47">
        <v>136.01</v>
      </c>
    </row>
    <row r="500" spans="4:10" s="46" customFormat="1">
      <c r="D500" s="46" t="s">
        <v>430</v>
      </c>
      <c r="E500" s="46">
        <v>143</v>
      </c>
      <c r="F500" s="46">
        <v>1</v>
      </c>
      <c r="G500" s="46">
        <v>6388</v>
      </c>
      <c r="H500" s="46">
        <v>1.02</v>
      </c>
      <c r="I500" s="46">
        <v>6533.02</v>
      </c>
      <c r="J500" s="47">
        <v>144.02000000000001</v>
      </c>
    </row>
    <row r="501" spans="4:10" s="46" customFormat="1">
      <c r="D501" s="46" t="s">
        <v>431</v>
      </c>
      <c r="E501" s="46">
        <v>140</v>
      </c>
      <c r="F501" s="46">
        <v>1</v>
      </c>
      <c r="G501" s="46">
        <v>7047</v>
      </c>
      <c r="H501" s="46">
        <v>1.03</v>
      </c>
      <c r="I501" s="46">
        <v>7189.03</v>
      </c>
      <c r="J501" s="47">
        <v>141.03</v>
      </c>
    </row>
    <row r="502" spans="4:10" s="46" customFormat="1">
      <c r="D502" s="46" t="s">
        <v>432</v>
      </c>
      <c r="E502" s="46">
        <v>146</v>
      </c>
      <c r="F502" s="46">
        <v>1</v>
      </c>
      <c r="G502" s="46">
        <v>8010</v>
      </c>
      <c r="H502" s="46">
        <v>1.03</v>
      </c>
      <c r="I502" s="46">
        <v>8158.03</v>
      </c>
      <c r="J502" s="47">
        <v>147.03</v>
      </c>
    </row>
    <row r="503" spans="4:10" s="46" customFormat="1">
      <c r="D503" s="46" t="s">
        <v>433</v>
      </c>
      <c r="E503" s="46">
        <v>154</v>
      </c>
      <c r="F503" s="46">
        <v>1</v>
      </c>
      <c r="G503" s="46">
        <v>8003</v>
      </c>
      <c r="H503" s="46">
        <v>1.03</v>
      </c>
      <c r="I503" s="46">
        <v>8159.03</v>
      </c>
      <c r="J503" s="47">
        <v>155.03</v>
      </c>
    </row>
    <row r="504" spans="4:10" s="46" customFormat="1">
      <c r="D504" s="46" t="s">
        <v>434</v>
      </c>
      <c r="E504" s="46">
        <v>103</v>
      </c>
      <c r="F504" s="46">
        <v>1</v>
      </c>
      <c r="G504" s="46">
        <v>9739</v>
      </c>
      <c r="H504" s="46">
        <v>1.0900000000000001</v>
      </c>
      <c r="I504" s="46">
        <v>9844.09</v>
      </c>
      <c r="J504" s="47">
        <v>104.09</v>
      </c>
    </row>
    <row r="505" spans="4:10" s="46" customFormat="1">
      <c r="D505" s="46" t="s">
        <v>435</v>
      </c>
      <c r="E505" s="46">
        <v>117</v>
      </c>
      <c r="F505" s="46">
        <v>1</v>
      </c>
      <c r="G505" s="46">
        <v>12208</v>
      </c>
      <c r="H505" s="46">
        <v>1.17</v>
      </c>
      <c r="I505" s="46">
        <v>12327.17</v>
      </c>
      <c r="J505" s="47">
        <v>118.17</v>
      </c>
    </row>
    <row r="506" spans="4:10" s="46" customFormat="1">
      <c r="D506" s="46" t="s">
        <v>436</v>
      </c>
      <c r="E506" s="46">
        <v>104</v>
      </c>
      <c r="F506" s="46">
        <v>1</v>
      </c>
      <c r="G506" s="46">
        <v>12201</v>
      </c>
      <c r="H506" s="46">
        <v>1.1299999999999999</v>
      </c>
      <c r="I506" s="46">
        <v>12307.13</v>
      </c>
      <c r="J506" s="47">
        <v>105.13</v>
      </c>
    </row>
    <row r="507" spans="4:10" s="46" customFormat="1">
      <c r="D507" s="46" t="s">
        <v>437</v>
      </c>
      <c r="E507" s="46">
        <v>228</v>
      </c>
      <c r="F507" s="46">
        <v>1</v>
      </c>
      <c r="G507" s="46">
        <v>14348</v>
      </c>
      <c r="H507" s="46">
        <v>1.76</v>
      </c>
      <c r="I507" s="46">
        <v>14578.76</v>
      </c>
      <c r="J507" s="47">
        <v>229.76</v>
      </c>
    </row>
    <row r="508" spans="4:10" s="46" customFormat="1">
      <c r="D508" s="46" t="s">
        <v>438</v>
      </c>
      <c r="E508" s="46">
        <v>162</v>
      </c>
      <c r="F508" s="46">
        <v>1</v>
      </c>
      <c r="G508" s="46">
        <v>14313</v>
      </c>
      <c r="H508" s="46">
        <v>1.76</v>
      </c>
      <c r="I508" s="46">
        <v>14477.76</v>
      </c>
      <c r="J508" s="47">
        <v>163.76</v>
      </c>
    </row>
    <row r="509" spans="4:10" s="46" customFormat="1">
      <c r="D509" s="46" t="s">
        <v>439</v>
      </c>
      <c r="E509" s="46">
        <v>241</v>
      </c>
      <c r="F509" s="46">
        <v>1</v>
      </c>
      <c r="G509" s="46">
        <v>18596</v>
      </c>
      <c r="H509" s="46">
        <v>1.76</v>
      </c>
      <c r="I509" s="46">
        <v>18839.759999999998</v>
      </c>
      <c r="J509" s="47">
        <v>242.76</v>
      </c>
    </row>
    <row r="510" spans="4:10" s="46" customFormat="1">
      <c r="D510" s="46" t="s">
        <v>440</v>
      </c>
      <c r="E510" s="46">
        <v>236</v>
      </c>
      <c r="F510" s="46">
        <v>1</v>
      </c>
      <c r="G510" s="46">
        <v>22674</v>
      </c>
      <c r="H510" s="46">
        <v>1.78</v>
      </c>
      <c r="I510" s="46">
        <v>22912.78</v>
      </c>
      <c r="J510" s="47">
        <v>237.78</v>
      </c>
    </row>
    <row r="511" spans="4:10" s="46" customFormat="1">
      <c r="D511" s="46" t="s">
        <v>441</v>
      </c>
      <c r="E511" s="46">
        <v>239</v>
      </c>
      <c r="F511" s="46">
        <v>1</v>
      </c>
      <c r="G511" s="46">
        <v>22674</v>
      </c>
      <c r="H511" s="46">
        <v>1.76</v>
      </c>
      <c r="I511" s="46">
        <v>22915.759999999998</v>
      </c>
      <c r="J511" s="47">
        <v>240.76</v>
      </c>
    </row>
    <row r="512" spans="4:10" s="46" customFormat="1">
      <c r="D512" s="46" t="s">
        <v>442</v>
      </c>
      <c r="E512" s="46">
        <v>132</v>
      </c>
      <c r="F512" s="46">
        <v>1</v>
      </c>
      <c r="G512" s="46">
        <v>5517</v>
      </c>
      <c r="H512" s="46">
        <v>1.47</v>
      </c>
      <c r="I512" s="46">
        <v>5651.47</v>
      </c>
      <c r="J512" s="47">
        <v>133.47</v>
      </c>
    </row>
    <row r="513" spans="4:10" s="46" customFormat="1">
      <c r="D513" s="46" t="s">
        <v>443</v>
      </c>
      <c r="E513" s="46">
        <v>136</v>
      </c>
      <c r="F513" s="46">
        <v>1</v>
      </c>
      <c r="G513" s="46">
        <v>7994</v>
      </c>
      <c r="H513" s="46">
        <v>1.47</v>
      </c>
      <c r="I513" s="46">
        <v>8132.47</v>
      </c>
      <c r="J513" s="47">
        <v>137.47</v>
      </c>
    </row>
    <row r="514" spans="4:10" s="46" customFormat="1">
      <c r="D514" s="46" t="s">
        <v>444</v>
      </c>
      <c r="E514" s="46">
        <v>147</v>
      </c>
      <c r="F514" s="46">
        <v>1</v>
      </c>
      <c r="G514" s="46">
        <v>9756</v>
      </c>
      <c r="H514" s="46">
        <v>1.6</v>
      </c>
      <c r="I514" s="46">
        <v>9905.6</v>
      </c>
      <c r="J514" s="47">
        <v>148.6</v>
      </c>
    </row>
    <row r="515" spans="4:10" s="46" customFormat="1">
      <c r="D515" s="46" t="s">
        <v>445</v>
      </c>
      <c r="E515" s="46">
        <v>171</v>
      </c>
      <c r="F515" s="46">
        <v>1</v>
      </c>
      <c r="G515" s="46">
        <v>12308</v>
      </c>
      <c r="H515" s="46">
        <v>1.73</v>
      </c>
      <c r="I515" s="46">
        <v>12481.73</v>
      </c>
      <c r="J515" s="47">
        <v>172.73</v>
      </c>
    </row>
    <row r="516" spans="4:10" s="46" customFormat="1">
      <c r="D516" s="46" t="s">
        <v>446</v>
      </c>
      <c r="E516" s="46">
        <v>404</v>
      </c>
      <c r="F516" s="46">
        <v>1</v>
      </c>
      <c r="G516" s="46">
        <v>18968</v>
      </c>
      <c r="H516" s="46">
        <v>3.16</v>
      </c>
      <c r="I516" s="46">
        <v>19376.16</v>
      </c>
      <c r="J516" s="47">
        <v>407.16</v>
      </c>
    </row>
    <row r="517" spans="4:10" s="46" customFormat="1">
      <c r="D517" s="46" t="s">
        <v>447</v>
      </c>
      <c r="E517" s="46">
        <v>417</v>
      </c>
      <c r="F517" s="46">
        <v>1</v>
      </c>
      <c r="G517" s="46">
        <v>22874</v>
      </c>
      <c r="H517" s="46">
        <v>3.16</v>
      </c>
      <c r="I517" s="46">
        <v>23295.16</v>
      </c>
      <c r="J517" s="47">
        <v>420.16</v>
      </c>
    </row>
    <row r="518" spans="4:10" s="46" customFormat="1">
      <c r="D518" s="46" t="s">
        <v>448</v>
      </c>
      <c r="E518" s="46">
        <v>593</v>
      </c>
      <c r="F518" s="46">
        <v>1</v>
      </c>
      <c r="G518" s="46">
        <v>14409</v>
      </c>
      <c r="H518" s="46">
        <v>6.25</v>
      </c>
      <c r="I518" s="46">
        <v>15009.25</v>
      </c>
      <c r="J518" s="47">
        <v>599.25</v>
      </c>
    </row>
    <row r="519" spans="4:10" s="46" customFormat="1">
      <c r="D519" s="46" t="s">
        <v>449</v>
      </c>
      <c r="E519" s="46">
        <v>593</v>
      </c>
      <c r="F519" s="46">
        <v>1</v>
      </c>
      <c r="G519" s="46">
        <v>18826</v>
      </c>
      <c r="H519" s="46">
        <v>6.25</v>
      </c>
      <c r="I519" s="46">
        <v>19426.25</v>
      </c>
      <c r="J519" s="47">
        <v>599.25</v>
      </c>
    </row>
    <row r="520" spans="4:10" s="46" customFormat="1">
      <c r="D520" s="46" t="s">
        <v>450</v>
      </c>
      <c r="E520" s="46">
        <v>593</v>
      </c>
      <c r="F520" s="46">
        <v>1</v>
      </c>
      <c r="G520" s="46">
        <v>22904</v>
      </c>
      <c r="H520" s="46">
        <v>6.25</v>
      </c>
      <c r="I520" s="46">
        <v>23504.25</v>
      </c>
      <c r="J520" s="47">
        <v>599.25</v>
      </c>
    </row>
    <row r="521" spans="4:10" s="46" customFormat="1">
      <c r="D521" s="46" t="s">
        <v>748</v>
      </c>
      <c r="E521" s="46">
        <v>517</v>
      </c>
      <c r="F521" s="46">
        <v>11</v>
      </c>
      <c r="G521" s="46">
        <v>528</v>
      </c>
      <c r="H521" s="46">
        <v>44</v>
      </c>
      <c r="I521" s="46">
        <v>1100</v>
      </c>
      <c r="J521" s="47">
        <v>571</v>
      </c>
    </row>
    <row r="522" spans="4:10" s="46" customFormat="1">
      <c r="D522" s="46" t="s">
        <v>749</v>
      </c>
      <c r="E522" s="46">
        <v>527</v>
      </c>
      <c r="F522" s="46">
        <v>17</v>
      </c>
      <c r="G522" s="46">
        <v>1105</v>
      </c>
      <c r="H522" s="46">
        <v>51</v>
      </c>
      <c r="I522" s="46">
        <v>1700</v>
      </c>
      <c r="J522" s="47">
        <v>594</v>
      </c>
    </row>
    <row r="523" spans="4:10" s="46" customFormat="1">
      <c r="D523" s="46" t="s">
        <v>750</v>
      </c>
      <c r="E523" s="46">
        <v>1800</v>
      </c>
      <c r="F523" s="46">
        <v>45</v>
      </c>
      <c r="G523" s="46">
        <v>2520</v>
      </c>
      <c r="H523" s="46">
        <v>135</v>
      </c>
      <c r="I523" s="46">
        <v>4500</v>
      </c>
      <c r="J523" s="47">
        <v>1979</v>
      </c>
    </row>
    <row r="524" spans="4:10" s="46" customFormat="1">
      <c r="D524" s="46" t="s">
        <v>451</v>
      </c>
      <c r="E524" s="46">
        <v>1927</v>
      </c>
      <c r="F524" s="46">
        <v>94</v>
      </c>
      <c r="G524" s="46">
        <v>2491</v>
      </c>
      <c r="H524" s="46">
        <v>188</v>
      </c>
      <c r="I524" s="46">
        <v>4700</v>
      </c>
      <c r="J524" s="47">
        <v>2208</v>
      </c>
    </row>
    <row r="525" spans="4:10" s="46" customFormat="1">
      <c r="D525" s="46" t="s">
        <v>751</v>
      </c>
      <c r="E525" s="46">
        <v>539.4</v>
      </c>
      <c r="F525" s="46">
        <v>26.1</v>
      </c>
      <c r="G525" s="46">
        <v>243.6</v>
      </c>
      <c r="H525" s="46">
        <v>60.9</v>
      </c>
      <c r="I525" s="46">
        <v>870</v>
      </c>
      <c r="J525" s="47">
        <v>625.4</v>
      </c>
    </row>
    <row r="526" spans="4:10" s="46" customFormat="1">
      <c r="D526" s="46" t="s">
        <v>752</v>
      </c>
      <c r="E526" s="46">
        <v>539</v>
      </c>
      <c r="F526" s="46">
        <v>22</v>
      </c>
      <c r="G526" s="46">
        <v>473</v>
      </c>
      <c r="H526" s="46">
        <v>66</v>
      </c>
      <c r="I526" s="46">
        <v>1100</v>
      </c>
      <c r="J526" s="47">
        <v>626</v>
      </c>
    </row>
    <row r="527" spans="4:10" s="46" customFormat="1">
      <c r="D527" s="46" t="s">
        <v>751</v>
      </c>
      <c r="E527" s="46">
        <v>432.4</v>
      </c>
      <c r="F527" s="46">
        <v>9.1999999999999993</v>
      </c>
      <c r="G527" s="46">
        <v>441.6</v>
      </c>
      <c r="H527" s="46">
        <v>36.799999999999997</v>
      </c>
      <c r="I527" s="46">
        <v>920</v>
      </c>
      <c r="J527" s="47">
        <v>477.4</v>
      </c>
    </row>
    <row r="528" spans="4:10" s="46" customFormat="1">
      <c r="D528" s="46" t="s">
        <v>752</v>
      </c>
      <c r="E528" s="46">
        <v>612</v>
      </c>
      <c r="F528" s="46">
        <v>24</v>
      </c>
      <c r="G528" s="46">
        <v>492</v>
      </c>
      <c r="H528" s="46">
        <v>72</v>
      </c>
      <c r="I528" s="46">
        <v>1200</v>
      </c>
      <c r="J528" s="47">
        <v>707</v>
      </c>
    </row>
    <row r="529" spans="4:10" s="46" customFormat="1">
      <c r="D529" s="46" t="s">
        <v>753</v>
      </c>
      <c r="E529" s="46">
        <v>646.79999999999995</v>
      </c>
      <c r="F529" s="46">
        <v>29.4</v>
      </c>
      <c r="G529" s="46">
        <v>235.2</v>
      </c>
      <c r="H529" s="46">
        <v>68.599999999999994</v>
      </c>
      <c r="I529" s="46">
        <v>980</v>
      </c>
      <c r="J529" s="47">
        <v>743.8</v>
      </c>
    </row>
    <row r="530" spans="4:10" s="46" customFormat="1">
      <c r="D530" s="46" t="s">
        <v>754</v>
      </c>
      <c r="E530" s="46">
        <v>636</v>
      </c>
      <c r="F530" s="46">
        <v>24</v>
      </c>
      <c r="G530" s="46">
        <v>468</v>
      </c>
      <c r="H530" s="46">
        <v>72</v>
      </c>
      <c r="I530" s="46">
        <v>1200</v>
      </c>
      <c r="J530" s="47">
        <v>731</v>
      </c>
    </row>
    <row r="531" spans="4:10" s="46" customFormat="1">
      <c r="D531" s="46" t="s">
        <v>755</v>
      </c>
      <c r="E531" s="46">
        <v>630</v>
      </c>
      <c r="F531" s="46">
        <v>28</v>
      </c>
      <c r="G531" s="46">
        <v>672</v>
      </c>
      <c r="H531" s="46">
        <v>70</v>
      </c>
      <c r="I531" s="46">
        <v>1400</v>
      </c>
      <c r="J531" s="47">
        <v>727</v>
      </c>
    </row>
    <row r="532" spans="4:10" s="46" customFormat="1">
      <c r="D532" s="46" t="s">
        <v>756</v>
      </c>
      <c r="E532" s="46">
        <v>656</v>
      </c>
      <c r="F532" s="46">
        <v>32</v>
      </c>
      <c r="G532" s="46">
        <v>848</v>
      </c>
      <c r="H532" s="46">
        <v>64</v>
      </c>
      <c r="I532" s="46">
        <v>1600</v>
      </c>
      <c r="J532" s="47">
        <v>751</v>
      </c>
    </row>
    <row r="533" spans="4:10" s="46" customFormat="1">
      <c r="D533" s="46" t="s">
        <v>757</v>
      </c>
      <c r="E533" s="46">
        <v>517</v>
      </c>
      <c r="F533" s="46">
        <v>11</v>
      </c>
      <c r="G533" s="46">
        <v>528</v>
      </c>
      <c r="H533" s="46">
        <v>44</v>
      </c>
      <c r="I533" s="46">
        <v>1100</v>
      </c>
      <c r="J533" s="47">
        <v>571</v>
      </c>
    </row>
    <row r="534" spans="4:10" s="46" customFormat="1">
      <c r="D534" s="46" t="s">
        <v>758</v>
      </c>
      <c r="E534" s="46">
        <v>512</v>
      </c>
      <c r="F534" s="46">
        <v>16</v>
      </c>
      <c r="G534" s="46">
        <v>1024</v>
      </c>
      <c r="H534" s="46">
        <v>48</v>
      </c>
      <c r="I534" s="46">
        <v>1600</v>
      </c>
      <c r="J534" s="47">
        <v>575</v>
      </c>
    </row>
    <row r="535" spans="4:10" s="46" customFormat="1">
      <c r="D535" s="46" t="s">
        <v>759</v>
      </c>
      <c r="E535" s="46">
        <v>1540</v>
      </c>
      <c r="F535" s="46">
        <v>35</v>
      </c>
      <c r="G535" s="46">
        <v>1785</v>
      </c>
      <c r="H535" s="46">
        <v>140</v>
      </c>
      <c r="I535" s="46">
        <v>3500</v>
      </c>
      <c r="J535" s="47">
        <v>1714</v>
      </c>
    </row>
    <row r="536" spans="4:10" s="46" customFormat="1">
      <c r="D536" s="46" t="s">
        <v>760</v>
      </c>
      <c r="E536" s="46">
        <v>1961</v>
      </c>
      <c r="F536" s="46">
        <v>159</v>
      </c>
      <c r="G536" s="46">
        <v>3021</v>
      </c>
      <c r="H536" s="46">
        <v>159</v>
      </c>
      <c r="I536" s="46">
        <v>5300</v>
      </c>
      <c r="J536" s="47">
        <v>2278</v>
      </c>
    </row>
    <row r="537" spans="4:10" s="46" customFormat="1">
      <c r="D537" s="46" t="s">
        <v>761</v>
      </c>
      <c r="E537" s="46">
        <v>1755</v>
      </c>
      <c r="F537" s="46">
        <v>78</v>
      </c>
      <c r="G537" s="46">
        <v>1911</v>
      </c>
      <c r="H537" s="46">
        <v>156</v>
      </c>
      <c r="I537" s="46">
        <v>3900</v>
      </c>
      <c r="J537" s="47">
        <v>1988</v>
      </c>
    </row>
    <row r="538" spans="4:10" s="46" customFormat="1">
      <c r="D538" s="46" t="s">
        <v>762</v>
      </c>
      <c r="E538" s="46">
        <v>1681</v>
      </c>
      <c r="F538" s="46">
        <v>123</v>
      </c>
      <c r="G538" s="46">
        <v>2132</v>
      </c>
      <c r="H538" s="46">
        <v>164</v>
      </c>
      <c r="I538" s="46">
        <v>4100</v>
      </c>
      <c r="J538" s="47">
        <v>1967</v>
      </c>
    </row>
    <row r="539" spans="4:10" s="46" customFormat="1">
      <c r="D539" s="46" t="s">
        <v>788</v>
      </c>
      <c r="E539" s="46">
        <v>1739</v>
      </c>
      <c r="F539" s="46">
        <v>94</v>
      </c>
      <c r="G539" s="46">
        <v>2726</v>
      </c>
      <c r="H539" s="46">
        <v>141</v>
      </c>
      <c r="I539" s="46">
        <v>4700</v>
      </c>
      <c r="J539" s="47">
        <v>1973</v>
      </c>
    </row>
    <row r="540" spans="4:10" s="46" customFormat="1">
      <c r="D540" s="46" t="s">
        <v>787</v>
      </c>
      <c r="E540" s="46">
        <v>1715</v>
      </c>
      <c r="F540" s="46">
        <v>98</v>
      </c>
      <c r="G540" s="46">
        <v>2940</v>
      </c>
      <c r="H540" s="46">
        <v>147</v>
      </c>
      <c r="I540" s="46">
        <v>4900</v>
      </c>
      <c r="J540" s="47">
        <v>1959</v>
      </c>
    </row>
    <row r="541" spans="4:10" s="46" customFormat="1">
      <c r="D541" s="46" t="s">
        <v>786</v>
      </c>
      <c r="E541" s="46">
        <v>1696</v>
      </c>
      <c r="F541" s="46">
        <v>106</v>
      </c>
      <c r="G541" s="46">
        <v>3339</v>
      </c>
      <c r="H541" s="46">
        <v>159</v>
      </c>
      <c r="I541" s="46">
        <v>5300</v>
      </c>
      <c r="J541" s="47">
        <v>1960</v>
      </c>
    </row>
    <row r="542" spans="4:10" s="46" customFormat="1">
      <c r="D542" s="46" t="s">
        <v>452</v>
      </c>
      <c r="E542" s="46">
        <v>528</v>
      </c>
      <c r="F542" s="46">
        <v>22</v>
      </c>
      <c r="G542" s="46">
        <v>495</v>
      </c>
      <c r="H542" s="46">
        <v>55</v>
      </c>
      <c r="I542" s="46">
        <v>1100</v>
      </c>
      <c r="J542" s="47">
        <v>604</v>
      </c>
    </row>
    <row r="543" spans="4:10" s="46" customFormat="1">
      <c r="D543" s="46" t="s">
        <v>785</v>
      </c>
      <c r="E543" s="46">
        <v>470</v>
      </c>
      <c r="F543" s="46">
        <v>20</v>
      </c>
      <c r="G543" s="46">
        <v>460</v>
      </c>
      <c r="H543" s="46">
        <v>50</v>
      </c>
      <c r="I543" s="46">
        <v>1000</v>
      </c>
      <c r="J543" s="47">
        <v>539</v>
      </c>
    </row>
    <row r="544" spans="4:10" s="46" customFormat="1">
      <c r="D544" s="46" t="s">
        <v>784</v>
      </c>
      <c r="E544" s="46">
        <v>469.8</v>
      </c>
      <c r="F544" s="46">
        <v>17.399999999999999</v>
      </c>
      <c r="G544" s="46">
        <v>330.6</v>
      </c>
      <c r="H544" s="46">
        <v>52.2</v>
      </c>
      <c r="I544" s="46">
        <v>870</v>
      </c>
      <c r="J544" s="47">
        <v>538.4</v>
      </c>
    </row>
    <row r="545" spans="4:10" s="46" customFormat="1">
      <c r="D545" s="46" t="s">
        <v>453</v>
      </c>
      <c r="E545" s="46">
        <v>509.6</v>
      </c>
      <c r="F545" s="46">
        <v>18.2</v>
      </c>
      <c r="G545" s="46">
        <v>327.60000000000002</v>
      </c>
      <c r="H545" s="46">
        <v>54.6</v>
      </c>
      <c r="I545" s="46">
        <v>910</v>
      </c>
      <c r="J545" s="47">
        <v>581.4</v>
      </c>
    </row>
    <row r="546" spans="4:10" s="46" customFormat="1">
      <c r="D546" s="46" t="s">
        <v>766</v>
      </c>
      <c r="E546" s="46">
        <v>1056</v>
      </c>
      <c r="F546" s="46">
        <v>32</v>
      </c>
      <c r="G546" s="46">
        <v>400</v>
      </c>
      <c r="H546" s="46">
        <v>112</v>
      </c>
      <c r="I546" s="46">
        <v>1600</v>
      </c>
      <c r="J546" s="47">
        <v>1199</v>
      </c>
    </row>
    <row r="547" spans="4:10" s="46" customFormat="1">
      <c r="D547" s="46" t="s">
        <v>767</v>
      </c>
      <c r="E547" s="46">
        <v>1037</v>
      </c>
      <c r="F547" s="46">
        <v>34</v>
      </c>
      <c r="G547" s="46">
        <v>527</v>
      </c>
      <c r="H547" s="46">
        <v>102</v>
      </c>
      <c r="I547" s="46">
        <v>1700</v>
      </c>
      <c r="J547" s="47">
        <v>1172</v>
      </c>
    </row>
    <row r="548" spans="4:10" s="46" customFormat="1">
      <c r="D548" s="46" t="s">
        <v>768</v>
      </c>
      <c r="E548" s="46">
        <v>1060</v>
      </c>
      <c r="F548" s="46">
        <v>40</v>
      </c>
      <c r="G548" s="46">
        <v>800</v>
      </c>
      <c r="H548" s="46">
        <v>100</v>
      </c>
      <c r="I548" s="46">
        <v>2000</v>
      </c>
      <c r="J548" s="47">
        <v>1199</v>
      </c>
    </row>
    <row r="549" spans="4:10" s="46" customFormat="1">
      <c r="D549" s="46" t="s">
        <v>769</v>
      </c>
      <c r="E549" s="46">
        <v>1035</v>
      </c>
      <c r="F549" s="46">
        <v>46</v>
      </c>
      <c r="G549" s="46">
        <v>1104</v>
      </c>
      <c r="H549" s="46">
        <v>115</v>
      </c>
      <c r="I549" s="46">
        <v>2300</v>
      </c>
      <c r="J549" s="47">
        <v>1195</v>
      </c>
    </row>
    <row r="550" spans="4:10" s="46" customFormat="1">
      <c r="D550" s="46" t="s">
        <v>770</v>
      </c>
      <c r="E550" s="46">
        <v>451.2</v>
      </c>
      <c r="F550" s="46">
        <v>19.2</v>
      </c>
      <c r="G550" s="46">
        <v>451.2</v>
      </c>
      <c r="H550" s="46">
        <v>38.4</v>
      </c>
      <c r="I550" s="46">
        <v>960</v>
      </c>
      <c r="J550" s="47">
        <v>507.8</v>
      </c>
    </row>
    <row r="551" spans="4:10" s="46" customFormat="1">
      <c r="D551" s="46" t="s">
        <v>771</v>
      </c>
      <c r="E551" s="46">
        <v>972</v>
      </c>
      <c r="F551" s="46">
        <v>54</v>
      </c>
      <c r="G551" s="46">
        <v>1566</v>
      </c>
      <c r="H551" s="46">
        <v>108</v>
      </c>
      <c r="I551" s="46">
        <v>2700</v>
      </c>
      <c r="J551" s="47">
        <v>1133</v>
      </c>
    </row>
    <row r="552" spans="4:10" s="46" customFormat="1">
      <c r="D552" s="46" t="s">
        <v>772</v>
      </c>
      <c r="E552" s="46">
        <v>510</v>
      </c>
      <c r="F552" s="46">
        <v>15</v>
      </c>
      <c r="G552" s="46">
        <v>930</v>
      </c>
      <c r="H552" s="46">
        <v>45</v>
      </c>
      <c r="I552" s="46">
        <v>1500</v>
      </c>
      <c r="J552" s="47">
        <v>569</v>
      </c>
    </row>
    <row r="553" spans="4:10" s="46" customFormat="1">
      <c r="D553" s="46" t="s">
        <v>773</v>
      </c>
      <c r="E553" s="46">
        <v>492</v>
      </c>
      <c r="F553" s="46">
        <v>12</v>
      </c>
      <c r="G553" s="46">
        <v>648</v>
      </c>
      <c r="H553" s="46">
        <v>48</v>
      </c>
      <c r="I553" s="46">
        <v>1200</v>
      </c>
      <c r="J553" s="47">
        <v>551</v>
      </c>
    </row>
    <row r="554" spans="4:10" s="46" customFormat="1">
      <c r="D554" s="46" t="s">
        <v>774</v>
      </c>
      <c r="E554" s="46">
        <v>1323</v>
      </c>
      <c r="F554" s="46">
        <v>54</v>
      </c>
      <c r="G554" s="46">
        <v>1188</v>
      </c>
      <c r="H554" s="46">
        <v>135</v>
      </c>
      <c r="I554" s="46">
        <v>2700</v>
      </c>
      <c r="J554" s="47">
        <v>1511</v>
      </c>
    </row>
    <row r="555" spans="4:10" s="46" customFormat="1">
      <c r="D555" s="46" t="s">
        <v>775</v>
      </c>
      <c r="E555" s="46">
        <v>1334</v>
      </c>
      <c r="F555" s="46">
        <v>58</v>
      </c>
      <c r="G555" s="46">
        <v>1392</v>
      </c>
      <c r="H555" s="46">
        <v>116</v>
      </c>
      <c r="I555" s="46">
        <v>2900</v>
      </c>
      <c r="J555" s="47">
        <v>1507</v>
      </c>
    </row>
    <row r="556" spans="4:10" s="46" customFormat="1">
      <c r="D556" s="46" t="s">
        <v>776</v>
      </c>
      <c r="E556" s="46">
        <v>1353</v>
      </c>
      <c r="F556" s="46">
        <v>66</v>
      </c>
      <c r="G556" s="46">
        <v>1782</v>
      </c>
      <c r="H556" s="46">
        <v>99</v>
      </c>
      <c r="I556" s="46">
        <v>3300</v>
      </c>
      <c r="J556" s="47">
        <v>1517</v>
      </c>
    </row>
    <row r="557" spans="4:10" s="46" customFormat="1">
      <c r="D557" s="46" t="s">
        <v>777</v>
      </c>
      <c r="E557" s="46">
        <v>1332</v>
      </c>
      <c r="F557" s="46">
        <v>74</v>
      </c>
      <c r="G557" s="46">
        <v>2183</v>
      </c>
      <c r="H557" s="46">
        <v>111</v>
      </c>
      <c r="I557" s="46">
        <v>3700</v>
      </c>
      <c r="J557" s="47">
        <v>1516</v>
      </c>
    </row>
    <row r="558" spans="4:10" s="46" customFormat="1">
      <c r="D558" s="46" t="s">
        <v>778</v>
      </c>
      <c r="E558" s="46">
        <v>1394</v>
      </c>
      <c r="F558" s="46">
        <v>41</v>
      </c>
      <c r="G558" s="46">
        <v>2542</v>
      </c>
      <c r="H558" s="46">
        <v>123</v>
      </c>
      <c r="I558" s="46">
        <v>4100</v>
      </c>
      <c r="J558" s="47">
        <v>1557</v>
      </c>
    </row>
    <row r="559" spans="4:10" s="46" customFormat="1">
      <c r="D559" s="46" t="s">
        <v>779</v>
      </c>
      <c r="E559" s="46">
        <v>1395</v>
      </c>
      <c r="F559" s="46">
        <v>45</v>
      </c>
      <c r="G559" s="46">
        <v>2925</v>
      </c>
      <c r="H559" s="46">
        <v>135</v>
      </c>
      <c r="I559" s="46">
        <v>4500</v>
      </c>
      <c r="J559" s="47">
        <v>1574</v>
      </c>
    </row>
    <row r="560" spans="4:10" s="46" customFormat="1">
      <c r="D560" s="46" t="s">
        <v>780</v>
      </c>
      <c r="E560" s="46">
        <v>617.5</v>
      </c>
      <c r="F560" s="46">
        <v>28.5</v>
      </c>
      <c r="G560" s="46">
        <v>247</v>
      </c>
      <c r="H560" s="46">
        <v>57</v>
      </c>
      <c r="I560" s="46">
        <v>950</v>
      </c>
      <c r="J560" s="47">
        <v>702</v>
      </c>
    </row>
    <row r="561" spans="4:10" s="46" customFormat="1">
      <c r="D561" s="46" t="s">
        <v>781</v>
      </c>
      <c r="E561" s="46">
        <v>624</v>
      </c>
      <c r="F561" s="46">
        <v>24</v>
      </c>
      <c r="G561" s="46">
        <v>492</v>
      </c>
      <c r="H561" s="46">
        <v>60</v>
      </c>
      <c r="I561" s="46">
        <v>1200</v>
      </c>
      <c r="J561" s="47">
        <v>707</v>
      </c>
    </row>
    <row r="562" spans="4:10" s="46" customFormat="1">
      <c r="D562" s="46" t="s">
        <v>782</v>
      </c>
      <c r="E562" s="46">
        <v>616</v>
      </c>
      <c r="F562" s="46">
        <v>11</v>
      </c>
      <c r="G562" s="46">
        <v>407</v>
      </c>
      <c r="H562" s="46">
        <v>66</v>
      </c>
      <c r="I562" s="46">
        <v>1100</v>
      </c>
      <c r="J562" s="47">
        <v>692</v>
      </c>
    </row>
    <row r="563" spans="4:10" s="46" customFormat="1">
      <c r="D563" s="46" t="s">
        <v>783</v>
      </c>
      <c r="E563" s="46">
        <v>624</v>
      </c>
      <c r="F563" s="46">
        <v>13</v>
      </c>
      <c r="G563" s="46">
        <v>598</v>
      </c>
      <c r="H563" s="46">
        <v>65</v>
      </c>
      <c r="I563" s="46">
        <v>1300</v>
      </c>
      <c r="J563" s="47">
        <v>701</v>
      </c>
    </row>
    <row r="564" spans="4:10" s="46" customFormat="1">
      <c r="D564" s="46" t="s">
        <v>809</v>
      </c>
      <c r="E564" s="46">
        <v>1034</v>
      </c>
      <c r="F564" s="46">
        <v>22</v>
      </c>
      <c r="G564" s="46">
        <v>1056</v>
      </c>
      <c r="H564" s="46">
        <v>88</v>
      </c>
      <c r="I564" s="46">
        <v>2200</v>
      </c>
      <c r="J564" s="47">
        <v>1143</v>
      </c>
    </row>
    <row r="565" spans="4:10" s="46" customFormat="1">
      <c r="D565" s="46" t="s">
        <v>810</v>
      </c>
      <c r="E565" s="46">
        <v>1032</v>
      </c>
      <c r="F565" s="46">
        <v>24</v>
      </c>
      <c r="G565" s="46">
        <v>1224</v>
      </c>
      <c r="H565" s="46">
        <v>120</v>
      </c>
      <c r="I565" s="46">
        <v>2400</v>
      </c>
      <c r="J565" s="47">
        <v>1175</v>
      </c>
    </row>
    <row r="566" spans="4:10" s="46" customFormat="1">
      <c r="D566" s="46" t="s">
        <v>811</v>
      </c>
      <c r="E566" s="46">
        <v>1044</v>
      </c>
      <c r="F566" s="46">
        <v>29</v>
      </c>
      <c r="G566" s="46">
        <v>1711</v>
      </c>
      <c r="H566" s="46">
        <v>116</v>
      </c>
      <c r="I566" s="46">
        <v>2900</v>
      </c>
      <c r="J566" s="47">
        <v>1188</v>
      </c>
    </row>
    <row r="567" spans="4:10" s="46" customFormat="1">
      <c r="D567" s="46" t="s">
        <v>812</v>
      </c>
      <c r="E567" s="46">
        <v>1024</v>
      </c>
      <c r="F567" s="46">
        <v>32</v>
      </c>
      <c r="G567" s="46">
        <v>2016</v>
      </c>
      <c r="H567" s="46">
        <v>128</v>
      </c>
      <c r="I567" s="46">
        <v>3200</v>
      </c>
      <c r="J567" s="47">
        <v>1183</v>
      </c>
    </row>
    <row r="568" spans="4:10" s="46" customFormat="1">
      <c r="D568" s="46" t="s">
        <v>813</v>
      </c>
      <c r="E568" s="46">
        <v>987</v>
      </c>
      <c r="F568" s="46">
        <v>21</v>
      </c>
      <c r="G568" s="46">
        <v>987</v>
      </c>
      <c r="H568" s="46">
        <v>105</v>
      </c>
      <c r="I568" s="46">
        <v>2100</v>
      </c>
      <c r="J568" s="47">
        <v>1112</v>
      </c>
    </row>
    <row r="569" spans="4:10" s="46" customFormat="1">
      <c r="D569" s="46" t="s">
        <v>814</v>
      </c>
      <c r="E569" s="46">
        <v>1032</v>
      </c>
      <c r="F569" s="46">
        <v>24</v>
      </c>
      <c r="G569" s="46">
        <v>1224</v>
      </c>
      <c r="H569" s="46">
        <v>120</v>
      </c>
      <c r="I569" s="46">
        <v>2400</v>
      </c>
      <c r="J569" s="47">
        <v>1175</v>
      </c>
    </row>
    <row r="570" spans="4:10" s="46" customFormat="1">
      <c r="D570" s="46" t="s">
        <v>815</v>
      </c>
      <c r="E570" s="46">
        <v>1015</v>
      </c>
      <c r="F570" s="46">
        <v>29</v>
      </c>
      <c r="G570" s="46">
        <v>1711</v>
      </c>
      <c r="H570" s="46">
        <v>145</v>
      </c>
      <c r="I570" s="46">
        <v>2900</v>
      </c>
      <c r="J570" s="47">
        <v>1188</v>
      </c>
    </row>
    <row r="571" spans="4:10" s="46" customFormat="1">
      <c r="D571" s="46" t="s">
        <v>816</v>
      </c>
      <c r="E571" s="46">
        <v>1024</v>
      </c>
      <c r="F571" s="46">
        <v>32</v>
      </c>
      <c r="G571" s="46">
        <v>2016</v>
      </c>
      <c r="H571" s="46">
        <v>128</v>
      </c>
      <c r="I571" s="46">
        <v>3200</v>
      </c>
      <c r="J571" s="47">
        <v>1183</v>
      </c>
    </row>
    <row r="572" spans="4:10" s="46" customFormat="1">
      <c r="D572" s="46" t="s">
        <v>454</v>
      </c>
      <c r="E572" s="46">
        <v>979.88</v>
      </c>
      <c r="F572" s="46">
        <v>39.979999999999997</v>
      </c>
      <c r="G572" s="46">
        <v>1248.31</v>
      </c>
      <c r="H572" s="46">
        <v>95.75</v>
      </c>
      <c r="I572" s="46">
        <v>2363.92</v>
      </c>
      <c r="J572" s="47">
        <v>1114.6099999999999</v>
      </c>
    </row>
    <row r="573" spans="4:10" s="46" customFormat="1">
      <c r="D573" s="46" t="s">
        <v>763</v>
      </c>
      <c r="E573" s="46">
        <v>230</v>
      </c>
      <c r="F573" s="46">
        <v>23</v>
      </c>
      <c r="G573" s="46">
        <v>2024</v>
      </c>
      <c r="H573" s="46">
        <v>23</v>
      </c>
      <c r="I573" s="46">
        <v>2300</v>
      </c>
      <c r="J573" s="47">
        <v>275</v>
      </c>
    </row>
    <row r="574" spans="4:10" s="46" customFormat="1">
      <c r="D574" s="46" t="s">
        <v>764</v>
      </c>
      <c r="E574" s="46">
        <v>260</v>
      </c>
      <c r="F574" s="46">
        <v>26</v>
      </c>
      <c r="G574" s="46">
        <v>2288</v>
      </c>
      <c r="H574" s="46">
        <v>26</v>
      </c>
      <c r="I574" s="46">
        <v>2600</v>
      </c>
      <c r="J574" s="47">
        <v>311</v>
      </c>
    </row>
    <row r="575" spans="4:10" s="46" customFormat="1">
      <c r="D575" s="46" t="s">
        <v>765</v>
      </c>
      <c r="E575" s="46">
        <v>230</v>
      </c>
      <c r="F575" s="46">
        <v>23</v>
      </c>
      <c r="G575" s="46">
        <v>2024</v>
      </c>
      <c r="H575" s="46">
        <v>23</v>
      </c>
      <c r="I575" s="46">
        <v>2300</v>
      </c>
      <c r="J575" s="47">
        <v>275</v>
      </c>
    </row>
    <row r="576" spans="4:10" s="46" customFormat="1">
      <c r="D576" s="46" t="s">
        <v>455</v>
      </c>
      <c r="E576" s="46">
        <v>260</v>
      </c>
      <c r="F576" s="46">
        <v>26</v>
      </c>
      <c r="G576" s="46">
        <v>2288</v>
      </c>
      <c r="H576" s="46">
        <v>26</v>
      </c>
      <c r="I576" s="46">
        <v>2600</v>
      </c>
      <c r="J576" s="47">
        <v>311</v>
      </c>
    </row>
    <row r="577" spans="4:10" s="46" customFormat="1">
      <c r="D577" s="46" t="s">
        <v>456</v>
      </c>
      <c r="E577" s="46">
        <v>230</v>
      </c>
      <c r="F577" s="46">
        <v>23</v>
      </c>
      <c r="G577" s="46">
        <v>2024</v>
      </c>
      <c r="H577" s="46">
        <v>23</v>
      </c>
      <c r="I577" s="46">
        <v>2300</v>
      </c>
      <c r="J577" s="47">
        <v>275</v>
      </c>
    </row>
    <row r="578" spans="4:10" s="46" customFormat="1">
      <c r="D578" s="46" t="s">
        <v>747</v>
      </c>
      <c r="E578" s="46">
        <v>272</v>
      </c>
      <c r="F578" s="46">
        <v>34</v>
      </c>
      <c r="G578" s="46">
        <v>3060</v>
      </c>
      <c r="H578" s="46">
        <v>34</v>
      </c>
      <c r="I578" s="46">
        <v>3400</v>
      </c>
      <c r="J578" s="47">
        <v>339</v>
      </c>
    </row>
    <row r="579" spans="4:10" s="46" customFormat="1">
      <c r="D579" s="46" t="s">
        <v>746</v>
      </c>
      <c r="E579" s="46">
        <v>272</v>
      </c>
      <c r="F579" s="46">
        <v>34</v>
      </c>
      <c r="G579" s="46">
        <v>3060</v>
      </c>
      <c r="H579" s="46">
        <v>34</v>
      </c>
      <c r="I579" s="46">
        <v>3400</v>
      </c>
      <c r="J579" s="47">
        <v>339</v>
      </c>
    </row>
    <row r="580" spans="4:10" s="46" customFormat="1">
      <c r="D580" s="46" t="s">
        <v>745</v>
      </c>
      <c r="E580" s="46">
        <v>260</v>
      </c>
      <c r="F580" s="46">
        <v>26</v>
      </c>
      <c r="G580" s="46">
        <v>2288</v>
      </c>
      <c r="H580" s="46">
        <v>26</v>
      </c>
      <c r="I580" s="46">
        <v>2600</v>
      </c>
      <c r="J580" s="47">
        <v>311</v>
      </c>
    </row>
    <row r="581" spans="4:10" s="46" customFormat="1">
      <c r="D581" s="46" t="s">
        <v>744</v>
      </c>
      <c r="E581" s="46">
        <v>264</v>
      </c>
      <c r="F581" s="46">
        <v>33</v>
      </c>
      <c r="G581" s="46">
        <v>2970</v>
      </c>
      <c r="H581" s="46">
        <v>33</v>
      </c>
      <c r="I581" s="46">
        <v>3300</v>
      </c>
      <c r="J581" s="47">
        <v>329</v>
      </c>
    </row>
    <row r="582" spans="4:10" s="46" customFormat="1">
      <c r="D582" s="46" t="s">
        <v>743</v>
      </c>
      <c r="E582" s="46">
        <v>200</v>
      </c>
      <c r="F582" s="46">
        <v>25</v>
      </c>
      <c r="G582" s="46">
        <v>2250</v>
      </c>
      <c r="H582" s="46">
        <v>25</v>
      </c>
      <c r="I582" s="46">
        <v>2500</v>
      </c>
      <c r="J582" s="47">
        <v>249</v>
      </c>
    </row>
    <row r="583" spans="4:10" s="46" customFormat="1">
      <c r="D583" s="46" t="s">
        <v>457</v>
      </c>
      <c r="E583" s="46">
        <v>1404</v>
      </c>
      <c r="F583" s="46">
        <v>234</v>
      </c>
      <c r="G583" s="46">
        <v>6006</v>
      </c>
      <c r="H583" s="46">
        <v>156</v>
      </c>
      <c r="I583" s="46">
        <v>7800</v>
      </c>
      <c r="J583" s="47">
        <v>1793</v>
      </c>
    </row>
    <row r="584" spans="4:10" s="46" customFormat="1">
      <c r="D584" s="46" t="s">
        <v>458</v>
      </c>
      <c r="E584" s="46">
        <v>1495</v>
      </c>
      <c r="F584" s="46">
        <v>195</v>
      </c>
      <c r="G584" s="46">
        <v>4680</v>
      </c>
      <c r="H584" s="46">
        <v>130</v>
      </c>
      <c r="I584" s="46">
        <v>6500</v>
      </c>
      <c r="J584" s="47">
        <v>1819</v>
      </c>
    </row>
    <row r="585" spans="4:10" s="46" customFormat="1">
      <c r="D585" s="46" t="s">
        <v>459</v>
      </c>
      <c r="E585" s="46">
        <v>336</v>
      </c>
      <c r="F585" s="46">
        <v>63</v>
      </c>
      <c r="G585" s="46">
        <v>1659</v>
      </c>
      <c r="H585" s="46">
        <v>42</v>
      </c>
      <c r="I585" s="46">
        <v>2100</v>
      </c>
      <c r="J585" s="47">
        <v>440</v>
      </c>
    </row>
    <row r="586" spans="4:10" s="46" customFormat="1">
      <c r="D586" s="46" t="s">
        <v>742</v>
      </c>
      <c r="E586" s="46">
        <v>432</v>
      </c>
      <c r="F586" s="46">
        <v>80</v>
      </c>
      <c r="G586" s="46">
        <v>1040</v>
      </c>
      <c r="H586" s="46">
        <v>48</v>
      </c>
      <c r="I586" s="46">
        <v>1600</v>
      </c>
      <c r="J586" s="47">
        <v>559</v>
      </c>
    </row>
    <row r="587" spans="4:10" s="46" customFormat="1">
      <c r="D587" s="46" t="s">
        <v>741</v>
      </c>
      <c r="E587" s="46">
        <v>510</v>
      </c>
      <c r="F587" s="46">
        <v>102</v>
      </c>
      <c r="G587" s="46">
        <v>1020</v>
      </c>
      <c r="H587" s="46">
        <v>68</v>
      </c>
      <c r="I587" s="46">
        <v>1700</v>
      </c>
      <c r="J587" s="47">
        <v>679</v>
      </c>
    </row>
    <row r="588" spans="4:10" s="46" customFormat="1">
      <c r="D588" s="46" t="s">
        <v>741</v>
      </c>
      <c r="E588" s="46">
        <v>493</v>
      </c>
      <c r="F588" s="46">
        <v>119</v>
      </c>
      <c r="G588" s="46">
        <v>1020</v>
      </c>
      <c r="H588" s="46">
        <v>68</v>
      </c>
      <c r="I588" s="46">
        <v>1700</v>
      </c>
      <c r="J588" s="47">
        <v>679</v>
      </c>
    </row>
    <row r="589" spans="4:10" s="46" customFormat="1">
      <c r="D589" s="46" t="s">
        <v>740</v>
      </c>
      <c r="E589" s="46">
        <v>396</v>
      </c>
      <c r="F589" s="46">
        <v>72</v>
      </c>
      <c r="G589" s="46">
        <v>684</v>
      </c>
      <c r="H589" s="46">
        <v>48</v>
      </c>
      <c r="I589" s="46">
        <v>1200</v>
      </c>
      <c r="J589" s="47">
        <v>515</v>
      </c>
    </row>
    <row r="590" spans="4:10" s="46" customFormat="1">
      <c r="D590" s="46" t="s">
        <v>739</v>
      </c>
      <c r="E590" s="46">
        <v>504</v>
      </c>
      <c r="F590" s="46">
        <v>112</v>
      </c>
      <c r="G590" s="46">
        <v>714</v>
      </c>
      <c r="H590" s="46">
        <v>70</v>
      </c>
      <c r="I590" s="46">
        <v>1400</v>
      </c>
      <c r="J590" s="47">
        <v>685</v>
      </c>
    </row>
    <row r="591" spans="4:10" s="46" customFormat="1">
      <c r="D591" s="46" t="s">
        <v>738</v>
      </c>
      <c r="E591" s="46">
        <v>504</v>
      </c>
      <c r="F591" s="46">
        <v>112</v>
      </c>
      <c r="G591" s="46">
        <v>728</v>
      </c>
      <c r="H591" s="46">
        <v>56</v>
      </c>
      <c r="I591" s="46">
        <v>1400</v>
      </c>
      <c r="J591" s="47">
        <v>671</v>
      </c>
    </row>
    <row r="592" spans="4:10" s="46" customFormat="1">
      <c r="D592" s="46" t="s">
        <v>737</v>
      </c>
      <c r="E592" s="46">
        <v>400</v>
      </c>
      <c r="F592" s="46">
        <v>80</v>
      </c>
      <c r="G592" s="46">
        <v>470</v>
      </c>
      <c r="H592" s="46">
        <v>50</v>
      </c>
      <c r="I592" s="46">
        <v>1000</v>
      </c>
      <c r="J592" s="47">
        <v>529</v>
      </c>
    </row>
    <row r="593" spans="4:10" s="46" customFormat="1">
      <c r="D593" s="46" t="s">
        <v>736</v>
      </c>
      <c r="E593" s="46">
        <v>516</v>
      </c>
      <c r="F593" s="46">
        <v>108</v>
      </c>
      <c r="G593" s="46">
        <v>504</v>
      </c>
      <c r="H593" s="46">
        <v>72</v>
      </c>
      <c r="I593" s="46">
        <v>1200</v>
      </c>
      <c r="J593" s="47">
        <v>695</v>
      </c>
    </row>
    <row r="594" spans="4:10" s="46" customFormat="1">
      <c r="D594" s="46" t="s">
        <v>735</v>
      </c>
      <c r="E594" s="46">
        <v>473</v>
      </c>
      <c r="F594" s="46">
        <v>110</v>
      </c>
      <c r="G594" s="46">
        <v>462</v>
      </c>
      <c r="H594" s="46">
        <v>55</v>
      </c>
      <c r="I594" s="46">
        <v>1100</v>
      </c>
      <c r="J594" s="47">
        <v>637</v>
      </c>
    </row>
    <row r="595" spans="4:10" s="46" customFormat="1">
      <c r="D595" s="46" t="s">
        <v>727</v>
      </c>
      <c r="E595" s="46">
        <v>368</v>
      </c>
      <c r="F595" s="46">
        <v>96</v>
      </c>
      <c r="G595" s="46">
        <v>1104</v>
      </c>
      <c r="H595" s="46">
        <v>32</v>
      </c>
      <c r="I595" s="46">
        <v>1600</v>
      </c>
      <c r="J595" s="47">
        <v>495</v>
      </c>
    </row>
    <row r="596" spans="4:10" s="46" customFormat="1">
      <c r="D596" s="46" t="s">
        <v>728</v>
      </c>
      <c r="E596" s="46">
        <v>368</v>
      </c>
      <c r="F596" s="46">
        <v>96</v>
      </c>
      <c r="G596" s="46">
        <v>1104</v>
      </c>
      <c r="H596" s="46">
        <v>32</v>
      </c>
      <c r="I596" s="46">
        <v>1600</v>
      </c>
      <c r="J596" s="47">
        <v>495</v>
      </c>
    </row>
    <row r="597" spans="4:10" s="46" customFormat="1">
      <c r="D597" s="46" t="s">
        <v>734</v>
      </c>
      <c r="E597" s="46">
        <v>364</v>
      </c>
      <c r="F597" s="46">
        <v>98</v>
      </c>
      <c r="G597" s="46">
        <v>896</v>
      </c>
      <c r="H597" s="46">
        <v>42</v>
      </c>
      <c r="I597" s="46">
        <v>1400</v>
      </c>
      <c r="J597" s="47">
        <v>503</v>
      </c>
    </row>
    <row r="598" spans="4:10" s="46" customFormat="1">
      <c r="D598" s="46" t="s">
        <v>733</v>
      </c>
      <c r="E598" s="46">
        <v>273</v>
      </c>
      <c r="F598" s="46">
        <v>65</v>
      </c>
      <c r="G598" s="46">
        <v>936</v>
      </c>
      <c r="H598" s="46">
        <v>26</v>
      </c>
      <c r="I598" s="46">
        <v>1300</v>
      </c>
      <c r="J598" s="47">
        <v>363</v>
      </c>
    </row>
    <row r="599" spans="4:10" s="46" customFormat="1">
      <c r="D599" s="46" t="s">
        <v>732</v>
      </c>
      <c r="E599" s="46">
        <v>322</v>
      </c>
      <c r="F599" s="46">
        <v>98</v>
      </c>
      <c r="G599" s="46">
        <v>952</v>
      </c>
      <c r="H599" s="46">
        <v>28</v>
      </c>
      <c r="I599" s="46">
        <v>1400</v>
      </c>
      <c r="J599" s="47">
        <v>447</v>
      </c>
    </row>
    <row r="600" spans="4:10" s="46" customFormat="1">
      <c r="D600" s="46" t="s">
        <v>731</v>
      </c>
      <c r="E600" s="46">
        <v>384</v>
      </c>
      <c r="F600" s="46">
        <v>96</v>
      </c>
      <c r="G600" s="46">
        <v>684</v>
      </c>
      <c r="H600" s="46">
        <v>36</v>
      </c>
      <c r="I600" s="46">
        <v>1200</v>
      </c>
      <c r="J600" s="47">
        <v>515</v>
      </c>
    </row>
    <row r="601" spans="4:10" s="46" customFormat="1">
      <c r="D601" s="46" t="s">
        <v>730</v>
      </c>
      <c r="E601" s="46">
        <v>260</v>
      </c>
      <c r="F601" s="46">
        <v>70</v>
      </c>
      <c r="G601" s="46">
        <v>650</v>
      </c>
      <c r="H601" s="46">
        <v>20</v>
      </c>
      <c r="I601" s="46">
        <v>1000</v>
      </c>
      <c r="J601" s="47">
        <v>349</v>
      </c>
    </row>
    <row r="602" spans="4:10" s="46" customFormat="1">
      <c r="D602" s="46" t="s">
        <v>729</v>
      </c>
      <c r="E602" s="46">
        <v>330</v>
      </c>
      <c r="F602" s="46">
        <v>88</v>
      </c>
      <c r="G602" s="46">
        <v>649</v>
      </c>
      <c r="H602" s="46">
        <v>33</v>
      </c>
      <c r="I602" s="46">
        <v>1100</v>
      </c>
      <c r="J602" s="47">
        <v>450</v>
      </c>
    </row>
    <row r="603" spans="4:10" s="46" customFormat="1">
      <c r="D603" s="46" t="s">
        <v>460</v>
      </c>
      <c r="E603" s="46">
        <v>918</v>
      </c>
      <c r="F603" s="46">
        <v>153</v>
      </c>
      <c r="G603" s="46">
        <v>3927</v>
      </c>
      <c r="H603" s="46">
        <v>102</v>
      </c>
      <c r="I603" s="46">
        <v>5100</v>
      </c>
      <c r="J603" s="47">
        <v>1172</v>
      </c>
    </row>
    <row r="604" spans="4:10" s="46" customFormat="1">
      <c r="D604" s="46" t="s">
        <v>461</v>
      </c>
      <c r="E604" s="46">
        <v>864</v>
      </c>
      <c r="F604" s="46">
        <v>144</v>
      </c>
      <c r="G604" s="46">
        <v>2520</v>
      </c>
      <c r="H604" s="46">
        <v>72</v>
      </c>
      <c r="I604" s="46">
        <v>3600</v>
      </c>
      <c r="J604" s="47">
        <v>1079</v>
      </c>
    </row>
    <row r="605" spans="4:10" s="46" customFormat="1">
      <c r="D605" s="46" t="s">
        <v>462</v>
      </c>
      <c r="E605" s="46">
        <v>868</v>
      </c>
      <c r="F605" s="46">
        <v>168</v>
      </c>
      <c r="G605" s="46">
        <v>1708</v>
      </c>
      <c r="H605" s="46">
        <v>56</v>
      </c>
      <c r="I605" s="46">
        <v>2800</v>
      </c>
      <c r="J605" s="47">
        <v>1091</v>
      </c>
    </row>
    <row r="606" spans="4:10" s="46" customFormat="1">
      <c r="D606" s="46" t="s">
        <v>463</v>
      </c>
      <c r="E606" s="46">
        <v>858</v>
      </c>
      <c r="F606" s="46">
        <v>154</v>
      </c>
      <c r="G606" s="46">
        <v>1122</v>
      </c>
      <c r="H606" s="46">
        <v>66</v>
      </c>
      <c r="I606" s="46">
        <v>2200</v>
      </c>
      <c r="J606" s="47">
        <v>1077</v>
      </c>
    </row>
    <row r="607" spans="4:10" s="46" customFormat="1">
      <c r="D607" s="46" t="s">
        <v>464</v>
      </c>
      <c r="E607" s="46">
        <v>858</v>
      </c>
      <c r="F607" s="46">
        <v>154</v>
      </c>
      <c r="G607" s="46">
        <v>1122</v>
      </c>
      <c r="H607" s="46">
        <v>66</v>
      </c>
      <c r="I607" s="46">
        <v>2200</v>
      </c>
      <c r="J607" s="47">
        <v>1077</v>
      </c>
    </row>
    <row r="608" spans="4:10" s="46" customFormat="1">
      <c r="D608" s="46" t="s">
        <v>465</v>
      </c>
      <c r="E608" s="46">
        <v>880</v>
      </c>
      <c r="F608" s="46">
        <v>160</v>
      </c>
      <c r="G608" s="46">
        <v>900</v>
      </c>
      <c r="H608" s="46">
        <v>60</v>
      </c>
      <c r="I608" s="46">
        <v>2000</v>
      </c>
      <c r="J608" s="47">
        <v>1099</v>
      </c>
    </row>
    <row r="609" spans="4:10" s="46" customFormat="1">
      <c r="D609" s="46" t="s">
        <v>466</v>
      </c>
      <c r="E609" s="46">
        <v>817</v>
      </c>
      <c r="F609" s="46">
        <v>152</v>
      </c>
      <c r="G609" s="46">
        <v>874</v>
      </c>
      <c r="H609" s="46">
        <v>57</v>
      </c>
      <c r="I609" s="46">
        <v>1900</v>
      </c>
      <c r="J609" s="47">
        <v>1025</v>
      </c>
    </row>
    <row r="610" spans="4:10" s="46" customFormat="1">
      <c r="D610" s="46" t="s">
        <v>467</v>
      </c>
      <c r="E610" s="46">
        <v>238</v>
      </c>
      <c r="F610" s="46">
        <v>56</v>
      </c>
      <c r="G610" s="46">
        <v>1078</v>
      </c>
      <c r="H610" s="46">
        <v>28</v>
      </c>
      <c r="I610" s="46">
        <v>1400</v>
      </c>
      <c r="J610" s="47">
        <v>321</v>
      </c>
    </row>
    <row r="611" spans="4:10" s="46" customFormat="1">
      <c r="D611" s="46" t="s">
        <v>468</v>
      </c>
      <c r="E611" s="46">
        <v>182</v>
      </c>
      <c r="F611" s="46">
        <v>13</v>
      </c>
      <c r="G611" s="46">
        <v>1066</v>
      </c>
      <c r="H611" s="46">
        <v>39</v>
      </c>
      <c r="I611" s="46">
        <v>1300</v>
      </c>
      <c r="J611" s="47">
        <v>233</v>
      </c>
    </row>
    <row r="612" spans="4:10" s="46" customFormat="1">
      <c r="D612" s="46" t="s">
        <v>469</v>
      </c>
      <c r="E612" s="46">
        <v>340</v>
      </c>
      <c r="F612" s="46">
        <v>20</v>
      </c>
      <c r="G612" s="46">
        <v>1580</v>
      </c>
      <c r="H612" s="46">
        <v>60</v>
      </c>
      <c r="I612" s="46">
        <v>2000</v>
      </c>
      <c r="J612" s="47"/>
    </row>
    <row r="613" spans="4:10" s="46" customFormat="1">
      <c r="D613" s="46" t="s">
        <v>714</v>
      </c>
      <c r="E613" s="46">
        <v>595</v>
      </c>
      <c r="F613" s="46">
        <v>102</v>
      </c>
      <c r="G613" s="46">
        <v>867</v>
      </c>
      <c r="H613" s="46">
        <v>136</v>
      </c>
      <c r="I613" s="46">
        <v>1700</v>
      </c>
      <c r="J613" s="47">
        <v>832</v>
      </c>
    </row>
    <row r="614" spans="4:10" s="46" customFormat="1">
      <c r="D614" s="46" t="s">
        <v>715</v>
      </c>
      <c r="E614" s="46">
        <v>672</v>
      </c>
      <c r="F614" s="46">
        <v>96</v>
      </c>
      <c r="G614" s="46">
        <v>704</v>
      </c>
      <c r="H614" s="46">
        <v>128</v>
      </c>
      <c r="I614" s="46">
        <v>1600</v>
      </c>
      <c r="J614" s="47">
        <v>895</v>
      </c>
    </row>
    <row r="615" spans="4:10" s="46" customFormat="1">
      <c r="D615" s="46" t="s">
        <v>716</v>
      </c>
      <c r="E615" s="46">
        <v>700</v>
      </c>
      <c r="F615" s="46">
        <v>84</v>
      </c>
      <c r="G615" s="46">
        <v>504</v>
      </c>
      <c r="H615" s="46">
        <v>112</v>
      </c>
      <c r="I615" s="46">
        <v>1400</v>
      </c>
      <c r="J615" s="47">
        <v>895</v>
      </c>
    </row>
    <row r="616" spans="4:10" s="46" customFormat="1">
      <c r="D616" s="46" t="s">
        <v>717</v>
      </c>
      <c r="E616" s="46">
        <v>640</v>
      </c>
      <c r="F616" s="46">
        <v>96</v>
      </c>
      <c r="G616" s="46">
        <v>736</v>
      </c>
      <c r="H616" s="46">
        <v>128</v>
      </c>
      <c r="I616" s="46">
        <v>1600</v>
      </c>
      <c r="J616" s="47">
        <v>863</v>
      </c>
    </row>
    <row r="617" spans="4:10" s="46" customFormat="1">
      <c r="D617" s="46" t="s">
        <v>718</v>
      </c>
      <c r="E617" s="46">
        <v>690</v>
      </c>
      <c r="F617" s="46">
        <v>90</v>
      </c>
      <c r="G617" s="46">
        <v>600</v>
      </c>
      <c r="H617" s="46">
        <v>120</v>
      </c>
      <c r="I617" s="46">
        <v>1500</v>
      </c>
      <c r="J617" s="47">
        <v>899</v>
      </c>
    </row>
    <row r="618" spans="4:10" s="46" customFormat="1">
      <c r="D618" s="46" t="s">
        <v>719</v>
      </c>
      <c r="E618" s="46">
        <v>689</v>
      </c>
      <c r="F618" s="46">
        <v>78</v>
      </c>
      <c r="G618" s="46">
        <v>429</v>
      </c>
      <c r="H618" s="46">
        <v>104</v>
      </c>
      <c r="I618" s="46">
        <v>1300</v>
      </c>
      <c r="J618" s="47">
        <v>870</v>
      </c>
    </row>
    <row r="619" spans="4:10" s="46" customFormat="1">
      <c r="D619" s="46" t="s">
        <v>720</v>
      </c>
      <c r="E619" s="46">
        <v>629</v>
      </c>
      <c r="F619" s="46">
        <v>102</v>
      </c>
      <c r="G619" s="46">
        <v>833</v>
      </c>
      <c r="H619" s="46">
        <v>136</v>
      </c>
      <c r="I619" s="46">
        <v>1700</v>
      </c>
      <c r="J619" s="47">
        <v>866</v>
      </c>
    </row>
    <row r="620" spans="4:10" s="46" customFormat="1">
      <c r="D620" s="46" t="s">
        <v>721</v>
      </c>
      <c r="E620" s="46">
        <v>600</v>
      </c>
      <c r="F620" s="46">
        <v>90</v>
      </c>
      <c r="G620" s="46">
        <v>690</v>
      </c>
      <c r="H620" s="46">
        <v>120</v>
      </c>
      <c r="I620" s="46">
        <v>1500</v>
      </c>
      <c r="J620" s="47">
        <v>809</v>
      </c>
    </row>
    <row r="621" spans="4:10" s="46" customFormat="1">
      <c r="D621" s="46" t="s">
        <v>722</v>
      </c>
      <c r="E621" s="46">
        <v>624</v>
      </c>
      <c r="F621" s="46">
        <v>78</v>
      </c>
      <c r="G621" s="46">
        <v>494</v>
      </c>
      <c r="H621" s="46">
        <v>104</v>
      </c>
      <c r="I621" s="46">
        <v>1300</v>
      </c>
      <c r="J621" s="47">
        <v>805</v>
      </c>
    </row>
    <row r="622" spans="4:10" s="46" customFormat="1">
      <c r="D622" s="46" t="s">
        <v>723</v>
      </c>
      <c r="E622" s="46">
        <v>608</v>
      </c>
      <c r="F622" s="46">
        <v>96</v>
      </c>
      <c r="G622" s="46">
        <v>768</v>
      </c>
      <c r="H622" s="46">
        <v>128</v>
      </c>
      <c r="I622" s="46">
        <v>1600</v>
      </c>
      <c r="J622" s="47">
        <v>831</v>
      </c>
    </row>
    <row r="623" spans="4:10" s="46" customFormat="1">
      <c r="D623" s="46" t="s">
        <v>724</v>
      </c>
      <c r="E623" s="46">
        <v>616</v>
      </c>
      <c r="F623" s="46">
        <v>84</v>
      </c>
      <c r="G623" s="46">
        <v>588</v>
      </c>
      <c r="H623" s="46">
        <v>112</v>
      </c>
      <c r="I623" s="46">
        <v>1400</v>
      </c>
      <c r="J623" s="47">
        <v>811</v>
      </c>
    </row>
    <row r="624" spans="4:10" s="46" customFormat="1">
      <c r="D624" s="46" t="s">
        <v>725</v>
      </c>
      <c r="E624" s="46">
        <v>624</v>
      </c>
      <c r="F624" s="46">
        <v>72</v>
      </c>
      <c r="G624" s="46">
        <v>408</v>
      </c>
      <c r="H624" s="46">
        <v>96</v>
      </c>
      <c r="I624" s="46">
        <v>1200</v>
      </c>
      <c r="J624" s="47">
        <v>791</v>
      </c>
    </row>
    <row r="625" spans="4:10" s="46" customFormat="1">
      <c r="D625" s="46" t="s">
        <v>470</v>
      </c>
      <c r="E625" s="46">
        <v>503.33</v>
      </c>
      <c r="F625" s="46">
        <v>81.099999999999994</v>
      </c>
      <c r="G625" s="46">
        <v>1545.32</v>
      </c>
      <c r="H625" s="46">
        <v>63.7</v>
      </c>
      <c r="I625" s="46">
        <v>2193.4499999999998</v>
      </c>
      <c r="J625" s="47">
        <v>647.13</v>
      </c>
    </row>
    <row r="626" spans="4:10" s="46" customFormat="1">
      <c r="D626" s="46" t="s">
        <v>471</v>
      </c>
      <c r="E626" s="46">
        <v>725.38</v>
      </c>
      <c r="F626" s="46">
        <v>111.29</v>
      </c>
      <c r="G626" s="46">
        <v>1425.17</v>
      </c>
      <c r="H626" s="46">
        <v>96.5</v>
      </c>
      <c r="I626" s="46">
        <v>2358.33</v>
      </c>
      <c r="J626" s="47">
        <v>932.17</v>
      </c>
    </row>
    <row r="627" spans="4:10" s="46" customFormat="1">
      <c r="D627" s="46" t="s">
        <v>472</v>
      </c>
      <c r="E627" s="46">
        <v>281.29000000000002</v>
      </c>
      <c r="F627" s="46">
        <v>50.9</v>
      </c>
      <c r="G627" s="46">
        <v>1665.48</v>
      </c>
      <c r="H627" s="46">
        <v>30.9</v>
      </c>
      <c r="I627" s="46">
        <v>2028.57</v>
      </c>
      <c r="J627" s="47">
        <v>362.1</v>
      </c>
    </row>
    <row r="628" spans="4:10" s="46" customFormat="1">
      <c r="D628" s="46" t="s">
        <v>713</v>
      </c>
      <c r="E628" s="46">
        <v>360</v>
      </c>
      <c r="F628" s="46">
        <v>24</v>
      </c>
      <c r="G628" s="46">
        <v>1920</v>
      </c>
      <c r="H628" s="46">
        <v>96</v>
      </c>
      <c r="I628" s="46">
        <v>2400</v>
      </c>
      <c r="J628" s="47">
        <v>479</v>
      </c>
    </row>
    <row r="629" spans="4:10" s="46" customFormat="1">
      <c r="D629" s="46" t="s">
        <v>712</v>
      </c>
      <c r="E629" s="46">
        <v>184</v>
      </c>
      <c r="F629" s="46">
        <v>46</v>
      </c>
      <c r="G629" s="46">
        <v>2024</v>
      </c>
      <c r="H629" s="46">
        <v>46</v>
      </c>
      <c r="I629" s="46">
        <v>2300</v>
      </c>
      <c r="J629" s="47">
        <v>275</v>
      </c>
    </row>
    <row r="630" spans="4:10" s="46" customFormat="1">
      <c r="D630" s="46" t="s">
        <v>711</v>
      </c>
      <c r="E630" s="46">
        <v>216</v>
      </c>
      <c r="F630" s="46">
        <v>24</v>
      </c>
      <c r="G630" s="46">
        <v>924</v>
      </c>
      <c r="H630" s="46">
        <v>36</v>
      </c>
      <c r="I630" s="46">
        <v>1200</v>
      </c>
      <c r="J630" s="47">
        <v>275</v>
      </c>
    </row>
    <row r="631" spans="4:10" s="46" customFormat="1">
      <c r="D631" s="46" t="s">
        <v>710</v>
      </c>
      <c r="E631" s="46">
        <v>247</v>
      </c>
      <c r="F631" s="46">
        <v>13</v>
      </c>
      <c r="G631" s="46">
        <v>1014</v>
      </c>
      <c r="H631" s="46">
        <v>26</v>
      </c>
      <c r="I631" s="46">
        <v>1300</v>
      </c>
      <c r="J631" s="47">
        <v>285</v>
      </c>
    </row>
    <row r="632" spans="4:10" s="46" customFormat="1">
      <c r="D632" s="46" t="s">
        <v>709</v>
      </c>
      <c r="E632" s="46">
        <v>247</v>
      </c>
      <c r="F632" s="46">
        <v>13</v>
      </c>
      <c r="G632" s="46">
        <v>1014</v>
      </c>
      <c r="H632" s="46">
        <v>26</v>
      </c>
      <c r="I632" s="46">
        <v>1300</v>
      </c>
      <c r="J632" s="47">
        <v>285</v>
      </c>
    </row>
    <row r="633" spans="4:10" s="46" customFormat="1">
      <c r="D633" s="46" t="s">
        <v>708</v>
      </c>
      <c r="E633" s="46">
        <v>138</v>
      </c>
      <c r="F633" s="46">
        <v>23</v>
      </c>
      <c r="G633" s="46">
        <v>2093</v>
      </c>
      <c r="H633" s="46">
        <v>46</v>
      </c>
      <c r="I633" s="46">
        <v>2300</v>
      </c>
      <c r="J633" s="47">
        <v>206</v>
      </c>
    </row>
    <row r="634" spans="4:10" s="46" customFormat="1">
      <c r="D634" s="48" t="s">
        <v>707</v>
      </c>
      <c r="E634" s="46">
        <v>138</v>
      </c>
      <c r="F634" s="46">
        <v>23</v>
      </c>
      <c r="G634" s="46">
        <v>2093</v>
      </c>
      <c r="H634" s="46">
        <v>46</v>
      </c>
      <c r="I634" s="46">
        <v>2300</v>
      </c>
      <c r="J634" s="47">
        <v>206</v>
      </c>
    </row>
    <row r="635" spans="4:10" s="46" customFormat="1">
      <c r="D635" s="46" t="s">
        <v>706</v>
      </c>
      <c r="E635" s="46">
        <v>195.5</v>
      </c>
      <c r="F635" s="46">
        <v>23</v>
      </c>
      <c r="G635" s="46">
        <v>2024</v>
      </c>
      <c r="H635" s="46">
        <v>57.5</v>
      </c>
      <c r="I635" s="46">
        <v>2300</v>
      </c>
      <c r="J635" s="47">
        <v>275</v>
      </c>
    </row>
    <row r="636" spans="4:10" s="46" customFormat="1">
      <c r="D636" s="46" t="s">
        <v>473</v>
      </c>
      <c r="E636" s="46">
        <v>207</v>
      </c>
      <c r="F636" s="46">
        <v>23</v>
      </c>
      <c r="G636" s="46">
        <v>2024</v>
      </c>
      <c r="H636" s="46">
        <v>46</v>
      </c>
      <c r="I636" s="46">
        <v>2300</v>
      </c>
      <c r="J636" s="47">
        <v>275</v>
      </c>
    </row>
    <row r="637" spans="4:10" s="46" customFormat="1">
      <c r="D637" s="46" t="s">
        <v>705</v>
      </c>
      <c r="E637" s="46">
        <v>217.5</v>
      </c>
      <c r="F637" s="46">
        <v>22.5</v>
      </c>
      <c r="G637" s="46">
        <v>1200</v>
      </c>
      <c r="H637" s="46">
        <v>60</v>
      </c>
      <c r="I637" s="46">
        <v>1500</v>
      </c>
      <c r="J637" s="47">
        <v>299</v>
      </c>
    </row>
    <row r="638" spans="4:10" s="46" customFormat="1">
      <c r="D638" s="46" t="s">
        <v>704</v>
      </c>
      <c r="E638" s="46">
        <v>217</v>
      </c>
      <c r="F638" s="46">
        <v>21</v>
      </c>
      <c r="G638" s="46">
        <v>1120</v>
      </c>
      <c r="H638" s="46">
        <v>42</v>
      </c>
      <c r="I638" s="46">
        <v>1400</v>
      </c>
      <c r="J638" s="47">
        <v>279</v>
      </c>
    </row>
    <row r="639" spans="4:10" s="46" customFormat="1">
      <c r="D639" s="46" t="s">
        <v>474</v>
      </c>
      <c r="E639" s="46">
        <v>215.18</v>
      </c>
      <c r="F639" s="46">
        <v>23.23</v>
      </c>
      <c r="G639" s="46">
        <v>1586.36</v>
      </c>
      <c r="H639" s="46">
        <v>47.95</v>
      </c>
      <c r="I639" s="46">
        <v>1872.73</v>
      </c>
      <c r="J639" s="47">
        <v>285.36</v>
      </c>
    </row>
    <row r="640" spans="4:10" s="46" customFormat="1">
      <c r="D640" s="46" t="s">
        <v>475</v>
      </c>
      <c r="E640" s="46">
        <v>319.32</v>
      </c>
      <c r="F640" s="46">
        <v>21.57</v>
      </c>
      <c r="G640" s="46">
        <v>521.15</v>
      </c>
      <c r="H640" s="46">
        <v>8.7100000000000009</v>
      </c>
      <c r="I640" s="46">
        <v>870.75</v>
      </c>
      <c r="J640" s="47">
        <v>348.6</v>
      </c>
    </row>
    <row r="641" spans="1:10" s="46" customFormat="1">
      <c r="A641" s="46" t="s">
        <v>476</v>
      </c>
      <c r="C641" s="46" t="s">
        <v>68</v>
      </c>
      <c r="D641" s="46" t="s">
        <v>477</v>
      </c>
      <c r="E641" s="46">
        <v>76.89</v>
      </c>
      <c r="F641" s="46">
        <v>13.98</v>
      </c>
      <c r="G641" s="46">
        <v>139.80000000000001</v>
      </c>
      <c r="H641" s="46">
        <v>2.33</v>
      </c>
      <c r="I641" s="46">
        <v>233</v>
      </c>
      <c r="J641" s="47">
        <v>92.2</v>
      </c>
    </row>
    <row r="642" spans="1:10" s="46" customFormat="1">
      <c r="C642" s="46" t="s">
        <v>88</v>
      </c>
      <c r="D642" s="46" t="s">
        <v>478</v>
      </c>
      <c r="E642" s="46">
        <v>382.2</v>
      </c>
      <c r="F642" s="46">
        <v>39.200000000000003</v>
      </c>
      <c r="G642" s="46">
        <v>548.79999999999995</v>
      </c>
      <c r="H642" s="46">
        <v>9.8000000000000007</v>
      </c>
      <c r="I642" s="46">
        <v>980</v>
      </c>
      <c r="J642" s="47">
        <v>430.2</v>
      </c>
    </row>
    <row r="643" spans="1:10" s="46" customFormat="1">
      <c r="D643" s="46" t="s">
        <v>479</v>
      </c>
      <c r="E643" s="46">
        <v>516.6</v>
      </c>
      <c r="F643" s="46">
        <v>12.3</v>
      </c>
      <c r="G643" s="46">
        <v>688.8</v>
      </c>
      <c r="H643" s="46">
        <v>12.3</v>
      </c>
      <c r="I643" s="46">
        <v>1230</v>
      </c>
      <c r="J643" s="47">
        <v>540.20000000000005</v>
      </c>
    </row>
    <row r="644" spans="1:10" s="46" customFormat="1">
      <c r="D644" s="46" t="s">
        <v>480</v>
      </c>
      <c r="E644" s="46">
        <v>301.60000000000002</v>
      </c>
      <c r="F644" s="46">
        <v>20.8</v>
      </c>
      <c r="G644" s="46">
        <v>707.2</v>
      </c>
      <c r="H644" s="46">
        <v>10.4</v>
      </c>
      <c r="I644" s="46">
        <v>1040</v>
      </c>
      <c r="J644" s="47">
        <v>331.8</v>
      </c>
    </row>
    <row r="647" spans="1:10">
      <c r="D647" s="46" t="s">
        <v>884</v>
      </c>
      <c r="E647" s="61" t="s">
        <v>885</v>
      </c>
    </row>
  </sheetData>
  <dataConsolidate/>
  <hyperlinks>
    <hyperlink ref="E647" r:id="rId1" xr:uid="{C9B9E332-E766-4BD2-96C2-173CD550368C}"/>
    <hyperlink ref="C1" r:id="rId2" xr:uid="{5794E8C6-53DB-4834-B4E3-B216EDDC68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571CD-A741-45FA-AEED-7C47F906AE0A}">
  <dimension ref="A1:F426"/>
  <sheetViews>
    <sheetView tabSelected="1" topLeftCell="A76" workbookViewId="0">
      <selection activeCell="A91" sqref="A91"/>
    </sheetView>
  </sheetViews>
  <sheetFormatPr baseColWidth="10" defaultRowHeight="14.4"/>
  <cols>
    <col min="1" max="1" width="50.33203125" bestFit="1" customWidth="1"/>
    <col min="2" max="2" width="65.5546875" bestFit="1" customWidth="1"/>
    <col min="3" max="3" width="63.21875" bestFit="1" customWidth="1"/>
  </cols>
  <sheetData>
    <row r="1" spans="1:6">
      <c r="A1" s="46" t="s">
        <v>888</v>
      </c>
      <c r="B1" s="46" t="s">
        <v>886</v>
      </c>
      <c r="C1" s="63" t="s">
        <v>2028</v>
      </c>
      <c r="D1" s="64" t="s">
        <v>2031</v>
      </c>
      <c r="E1" s="62"/>
      <c r="F1" s="62"/>
    </row>
    <row r="2" spans="1:6">
      <c r="C2" s="63" t="s">
        <v>2029</v>
      </c>
    </row>
    <row r="3" spans="1:6">
      <c r="A3" s="46" t="s">
        <v>887</v>
      </c>
      <c r="B3" s="46"/>
      <c r="C3" s="63" t="s">
        <v>2030</v>
      </c>
    </row>
    <row r="4" spans="1:6">
      <c r="A4" s="46" t="s">
        <v>889</v>
      </c>
      <c r="B4" s="46" t="s">
        <v>939</v>
      </c>
      <c r="C4" s="63" t="s">
        <v>2032</v>
      </c>
    </row>
    <row r="5" spans="1:6">
      <c r="A5" s="46" t="s">
        <v>890</v>
      </c>
      <c r="B5" s="46" t="s">
        <v>940</v>
      </c>
      <c r="C5" s="63" t="s">
        <v>2033</v>
      </c>
    </row>
    <row r="6" spans="1:6">
      <c r="A6" s="46" t="s">
        <v>891</v>
      </c>
      <c r="B6" s="46" t="s">
        <v>914</v>
      </c>
    </row>
    <row r="7" spans="1:6">
      <c r="A7" s="46" t="s">
        <v>892</v>
      </c>
      <c r="B7" s="46" t="s">
        <v>941</v>
      </c>
    </row>
    <row r="8" spans="1:6">
      <c r="A8" s="46" t="s">
        <v>893</v>
      </c>
      <c r="B8" s="46" t="s">
        <v>930</v>
      </c>
    </row>
    <row r="9" spans="1:6">
      <c r="A9" s="46" t="s">
        <v>894</v>
      </c>
      <c r="B9" s="46" t="s">
        <v>942</v>
      </c>
    </row>
    <row r="11" spans="1:6">
      <c r="A11" s="49" t="s">
        <v>895</v>
      </c>
      <c r="B11" s="46" t="s">
        <v>896</v>
      </c>
    </row>
    <row r="12" spans="1:6">
      <c r="A12" s="49" t="s">
        <v>897</v>
      </c>
      <c r="B12" s="46" t="s">
        <v>898</v>
      </c>
    </row>
    <row r="13" spans="1:6">
      <c r="A13" s="49" t="s">
        <v>899</v>
      </c>
      <c r="B13" s="46" t="s">
        <v>900</v>
      </c>
    </row>
    <row r="14" spans="1:6">
      <c r="A14" s="49" t="s">
        <v>901</v>
      </c>
      <c r="B14" s="46" t="s">
        <v>902</v>
      </c>
    </row>
    <row r="15" spans="1:6">
      <c r="A15" s="49" t="s">
        <v>903</v>
      </c>
      <c r="B15" s="46" t="s">
        <v>904</v>
      </c>
    </row>
    <row r="16" spans="1:6">
      <c r="A16" s="49" t="s">
        <v>905</v>
      </c>
      <c r="B16" s="46" t="s">
        <v>906</v>
      </c>
    </row>
    <row r="17" spans="1:2">
      <c r="A17" s="49" t="s">
        <v>907</v>
      </c>
      <c r="B17" s="46" t="s">
        <v>908</v>
      </c>
    </row>
    <row r="18" spans="1:2">
      <c r="A18" s="49" t="s">
        <v>909</v>
      </c>
      <c r="B18" s="46" t="s">
        <v>910</v>
      </c>
    </row>
    <row r="19" spans="1:2">
      <c r="A19" s="49" t="s">
        <v>911</v>
      </c>
      <c r="B19" s="46" t="s">
        <v>912</v>
      </c>
    </row>
    <row r="20" spans="1:2">
      <c r="A20" s="49" t="s">
        <v>913</v>
      </c>
      <c r="B20" s="46" t="s">
        <v>914</v>
      </c>
    </row>
    <row r="21" spans="1:2">
      <c r="A21" s="49" t="s">
        <v>915</v>
      </c>
      <c r="B21" s="46" t="s">
        <v>916</v>
      </c>
    </row>
    <row r="22" spans="1:2">
      <c r="A22" s="49" t="s">
        <v>917</v>
      </c>
      <c r="B22" s="46" t="s">
        <v>918</v>
      </c>
    </row>
    <row r="23" spans="1:2">
      <c r="A23" s="49" t="s">
        <v>919</v>
      </c>
      <c r="B23" s="46" t="s">
        <v>920</v>
      </c>
    </row>
    <row r="24" spans="1:2">
      <c r="A24" s="49" t="s">
        <v>921</v>
      </c>
      <c r="B24" s="46" t="s">
        <v>922</v>
      </c>
    </row>
    <row r="25" spans="1:2">
      <c r="A25" s="49" t="s">
        <v>923</v>
      </c>
      <c r="B25" s="46" t="s">
        <v>924</v>
      </c>
    </row>
    <row r="26" spans="1:2">
      <c r="A26" s="49" t="s">
        <v>925</v>
      </c>
      <c r="B26" s="46" t="s">
        <v>926</v>
      </c>
    </row>
    <row r="27" spans="1:2">
      <c r="A27" s="49" t="s">
        <v>927</v>
      </c>
      <c r="B27" s="46" t="s">
        <v>928</v>
      </c>
    </row>
    <row r="29" spans="1:2">
      <c r="A29" s="46" t="s">
        <v>929</v>
      </c>
      <c r="B29" s="46" t="s">
        <v>930</v>
      </c>
    </row>
    <row r="30" spans="1:2">
      <c r="A30" s="46" t="s">
        <v>931</v>
      </c>
      <c r="B30" s="46" t="s">
        <v>933</v>
      </c>
    </row>
    <row r="31" spans="1:2">
      <c r="A31" s="46" t="s">
        <v>932</v>
      </c>
      <c r="B31" s="46" t="s">
        <v>934</v>
      </c>
    </row>
    <row r="33" spans="1:3">
      <c r="A33" s="46" t="s">
        <v>935</v>
      </c>
      <c r="B33" s="46" t="s">
        <v>936</v>
      </c>
    </row>
    <row r="34" spans="1:3">
      <c r="A34" s="46" t="s">
        <v>937</v>
      </c>
      <c r="B34" s="46" t="s">
        <v>938</v>
      </c>
    </row>
    <row r="36" spans="1:3">
      <c r="A36" s="51" t="s">
        <v>946</v>
      </c>
      <c r="B36" s="51" t="s">
        <v>1233</v>
      </c>
      <c r="C36" s="51" t="s">
        <v>1234</v>
      </c>
    </row>
    <row r="37" spans="1:3">
      <c r="A37" s="51"/>
      <c r="B37" s="51" t="s">
        <v>667</v>
      </c>
      <c r="C37" s="51">
        <v>4</v>
      </c>
    </row>
    <row r="38" spans="1:3">
      <c r="A38" s="50" t="s">
        <v>948</v>
      </c>
      <c r="B38" s="50" t="s">
        <v>669</v>
      </c>
      <c r="C38" s="50">
        <v>35</v>
      </c>
    </row>
    <row r="39" spans="1:3">
      <c r="A39" s="50"/>
      <c r="B39" s="50" t="s">
        <v>671</v>
      </c>
      <c r="C39" s="50">
        <v>0.03</v>
      </c>
    </row>
    <row r="40" spans="1:3">
      <c r="A40" s="50"/>
      <c r="B40" s="50" t="s">
        <v>673</v>
      </c>
      <c r="C40" s="50">
        <v>1.01</v>
      </c>
    </row>
    <row r="41" spans="1:3">
      <c r="A41" s="50"/>
      <c r="B41" s="50" t="s">
        <v>675</v>
      </c>
      <c r="C41" s="50">
        <v>6.65</v>
      </c>
    </row>
    <row r="42" spans="1:3">
      <c r="A42" s="52" t="s">
        <v>949</v>
      </c>
      <c r="B42" s="52" t="s">
        <v>677</v>
      </c>
      <c r="C42" s="52">
        <v>7.55</v>
      </c>
    </row>
    <row r="43" spans="1:3">
      <c r="A43" s="52"/>
      <c r="B43" s="52" t="s">
        <v>679</v>
      </c>
      <c r="C43" s="52">
        <v>0.02</v>
      </c>
    </row>
    <row r="44" spans="1:3">
      <c r="A44" s="52"/>
      <c r="B44" s="52" t="s">
        <v>681</v>
      </c>
      <c r="C44" s="52">
        <v>0.2</v>
      </c>
    </row>
    <row r="45" spans="1:3">
      <c r="A45" s="52"/>
      <c r="B45" s="52" t="s">
        <v>683</v>
      </c>
      <c r="C45" s="52">
        <v>0.03</v>
      </c>
    </row>
    <row r="46" spans="1:3">
      <c r="A46" s="53" t="s">
        <v>950</v>
      </c>
      <c r="B46" s="53" t="s">
        <v>684</v>
      </c>
      <c r="C46" s="53">
        <v>1.3</v>
      </c>
    </row>
    <row r="47" spans="1:3">
      <c r="A47" s="53"/>
      <c r="B47" s="53" t="s">
        <v>686</v>
      </c>
      <c r="C47" s="53">
        <v>1.35</v>
      </c>
    </row>
    <row r="48" spans="1:3">
      <c r="A48" s="54" t="s">
        <v>951</v>
      </c>
      <c r="B48" s="54" t="s">
        <v>688</v>
      </c>
      <c r="C48" s="54">
        <v>2.15E-3</v>
      </c>
    </row>
    <row r="52" spans="1:3" s="46" customFormat="1">
      <c r="A52" s="46" t="s">
        <v>482</v>
      </c>
      <c r="B52" s="46" t="s">
        <v>483</v>
      </c>
      <c r="C52" s="46" t="s">
        <v>485</v>
      </c>
    </row>
    <row r="53" spans="1:3" s="46" customFormat="1">
      <c r="A53" s="46" t="s">
        <v>612</v>
      </c>
      <c r="B53" s="46" t="s">
        <v>963</v>
      </c>
    </row>
    <row r="54" spans="1:3" s="46" customFormat="1">
      <c r="A54" s="46" t="s">
        <v>954</v>
      </c>
      <c r="B54" s="46" t="s">
        <v>964</v>
      </c>
      <c r="C54" s="46" t="s">
        <v>955</v>
      </c>
    </row>
    <row r="55" spans="1:3" s="46" customFormat="1">
      <c r="B55" s="46" t="s">
        <v>956</v>
      </c>
    </row>
    <row r="56" spans="1:3" s="46" customFormat="1">
      <c r="A56" s="46" t="s">
        <v>957</v>
      </c>
    </row>
    <row r="57" spans="1:3" s="46" customFormat="1">
      <c r="B57" s="46" t="s">
        <v>965</v>
      </c>
    </row>
    <row r="58" spans="1:3" ht="16.2" customHeight="1"/>
    <row r="59" spans="1:3" s="46" customFormat="1">
      <c r="A59" s="46" t="s">
        <v>612</v>
      </c>
      <c r="B59" s="46" t="s">
        <v>966</v>
      </c>
    </row>
    <row r="60" spans="1:3" s="46" customFormat="1">
      <c r="A60" s="46" t="s">
        <v>958</v>
      </c>
      <c r="B60" s="46" t="s">
        <v>964</v>
      </c>
      <c r="C60" s="46" t="s">
        <v>955</v>
      </c>
    </row>
    <row r="61" spans="1:3" s="46" customFormat="1">
      <c r="B61" s="46" t="s">
        <v>956</v>
      </c>
    </row>
    <row r="62" spans="1:3" s="46" customFormat="1">
      <c r="A62" s="46" t="s">
        <v>959</v>
      </c>
    </row>
    <row r="63" spans="1:3" s="46" customFormat="1">
      <c r="B63" s="46" t="s">
        <v>965</v>
      </c>
    </row>
    <row r="65" spans="1:3" s="46" customFormat="1">
      <c r="A65" s="46" t="s">
        <v>960</v>
      </c>
      <c r="B65" s="46" t="s">
        <v>967</v>
      </c>
    </row>
    <row r="66" spans="1:3" s="46" customFormat="1">
      <c r="B66" s="46" t="s">
        <v>968</v>
      </c>
      <c r="C66" s="46" t="s">
        <v>632</v>
      </c>
    </row>
    <row r="67" spans="1:3" s="46" customFormat="1">
      <c r="A67" s="46" t="s">
        <v>961</v>
      </c>
      <c r="B67" s="46" t="s">
        <v>962</v>
      </c>
    </row>
    <row r="68" spans="1:3" s="46" customFormat="1"/>
    <row r="69" spans="1:3" s="46" customFormat="1">
      <c r="B69" s="46" t="s">
        <v>965</v>
      </c>
    </row>
    <row r="71" spans="1:3" s="46" customFormat="1">
      <c r="A71" s="46" t="s">
        <v>482</v>
      </c>
      <c r="C71" s="46" t="s">
        <v>483</v>
      </c>
    </row>
    <row r="72" spans="1:3" s="46" customFormat="1">
      <c r="B72" s="46" t="s">
        <v>969</v>
      </c>
    </row>
    <row r="73" spans="1:3" s="46" customFormat="1">
      <c r="A73" s="46" t="s">
        <v>648</v>
      </c>
      <c r="B73" s="46" t="s">
        <v>970</v>
      </c>
    </row>
    <row r="74" spans="1:3" s="46" customFormat="1">
      <c r="B74" s="46" t="s">
        <v>995</v>
      </c>
    </row>
    <row r="75" spans="1:3" s="46" customFormat="1"/>
    <row r="76" spans="1:3" s="46" customFormat="1">
      <c r="C76" s="46" t="s">
        <v>996</v>
      </c>
    </row>
    <row r="77" spans="1:3" s="46" customFormat="1">
      <c r="B77" s="46" t="s">
        <v>971</v>
      </c>
    </row>
    <row r="78" spans="1:3" s="46" customFormat="1">
      <c r="B78" s="46" t="s">
        <v>972</v>
      </c>
    </row>
    <row r="79" spans="1:3" s="46" customFormat="1">
      <c r="B79" s="46" t="s">
        <v>973</v>
      </c>
    </row>
    <row r="80" spans="1:3" s="46" customFormat="1">
      <c r="B80" s="46" t="s">
        <v>974</v>
      </c>
    </row>
    <row r="81" spans="1:3" s="46" customFormat="1">
      <c r="C81" s="46" t="s">
        <v>975</v>
      </c>
    </row>
    <row r="82" spans="1:3" s="46" customFormat="1">
      <c r="B82" s="46" t="s">
        <v>976</v>
      </c>
    </row>
    <row r="83" spans="1:3" s="46" customFormat="1">
      <c r="C83" s="46" t="s">
        <v>977</v>
      </c>
    </row>
    <row r="84" spans="1:3" s="46" customFormat="1">
      <c r="B84" s="46" t="s">
        <v>978</v>
      </c>
    </row>
    <row r="85" spans="1:3" s="46" customFormat="1">
      <c r="C85" s="46" t="s">
        <v>979</v>
      </c>
    </row>
    <row r="86" spans="1:3" s="46" customFormat="1">
      <c r="B86" s="46" t="s">
        <v>980</v>
      </c>
    </row>
    <row r="87" spans="1:3" s="46" customFormat="1">
      <c r="C87" s="46" t="s">
        <v>982</v>
      </c>
    </row>
    <row r="88" spans="1:3" s="46" customFormat="1">
      <c r="B88" s="46" t="s">
        <v>983</v>
      </c>
      <c r="C88" s="46" t="s">
        <v>985</v>
      </c>
    </row>
    <row r="93" spans="1:3" s="46" customFormat="1">
      <c r="B93" s="46" t="s">
        <v>987</v>
      </c>
    </row>
    <row r="94" spans="1:3" s="46" customFormat="1">
      <c r="A94" s="46" t="s">
        <v>981</v>
      </c>
      <c r="B94" s="46" t="s">
        <v>988</v>
      </c>
    </row>
    <row r="95" spans="1:3" s="46" customFormat="1">
      <c r="A95" s="46" t="s">
        <v>984</v>
      </c>
      <c r="B95" s="46" t="s">
        <v>989</v>
      </c>
    </row>
    <row r="96" spans="1:3" s="46" customFormat="1">
      <c r="A96" s="46" t="s">
        <v>986</v>
      </c>
      <c r="B96" s="46" t="s">
        <v>990</v>
      </c>
    </row>
    <row r="97" spans="1:3" s="46" customFormat="1">
      <c r="B97" s="46" t="s">
        <v>991</v>
      </c>
    </row>
    <row r="98" spans="1:3" s="46" customFormat="1">
      <c r="B98" s="46" t="s">
        <v>997</v>
      </c>
    </row>
    <row r="99" spans="1:3" s="46" customFormat="1">
      <c r="B99" s="46" t="s">
        <v>992</v>
      </c>
    </row>
    <row r="100" spans="1:3" s="46" customFormat="1">
      <c r="B100" s="46" t="s">
        <v>993</v>
      </c>
    </row>
    <row r="101" spans="1:3" s="46" customFormat="1">
      <c r="B101" s="46" t="s">
        <v>994</v>
      </c>
    </row>
    <row r="103" spans="1:3" s="46" customFormat="1">
      <c r="A103" s="46" t="s">
        <v>482</v>
      </c>
      <c r="B103" s="46" t="s">
        <v>483</v>
      </c>
      <c r="C103" s="46" t="s">
        <v>485</v>
      </c>
    </row>
    <row r="104" spans="1:3" s="46" customFormat="1"/>
    <row r="105" spans="1:3" s="46" customFormat="1">
      <c r="A105" s="46" t="s">
        <v>998</v>
      </c>
      <c r="B105" s="46" t="s">
        <v>999</v>
      </c>
    </row>
    <row r="106" spans="1:3" s="46" customFormat="1">
      <c r="A106" s="46" t="s">
        <v>1001</v>
      </c>
      <c r="B106" s="46" t="s">
        <v>1000</v>
      </c>
    </row>
    <row r="107" spans="1:3" s="46" customFormat="1">
      <c r="A107" s="46" t="s">
        <v>1003</v>
      </c>
      <c r="B107" s="46" t="s">
        <v>1002</v>
      </c>
      <c r="C107" s="46" t="s">
        <v>632</v>
      </c>
    </row>
    <row r="108" spans="1:3" s="46" customFormat="1">
      <c r="B108" s="46" t="s">
        <v>1004</v>
      </c>
    </row>
    <row r="109" spans="1:3" s="46" customFormat="1"/>
    <row r="110" spans="1:3" s="46" customFormat="1"/>
    <row r="111" spans="1:3" s="46" customFormat="1">
      <c r="A111" s="46" t="s">
        <v>1005</v>
      </c>
      <c r="B111" s="46" t="s">
        <v>483</v>
      </c>
      <c r="C111" s="46" t="s">
        <v>947</v>
      </c>
    </row>
    <row r="112" spans="1:3" s="46" customFormat="1">
      <c r="A112" s="46" t="s">
        <v>610</v>
      </c>
      <c r="B112" s="46" t="s">
        <v>611</v>
      </c>
      <c r="C112" s="46" t="s">
        <v>1014</v>
      </c>
    </row>
    <row r="113" spans="1:3" s="46" customFormat="1">
      <c r="C113" s="46" t="s">
        <v>1006</v>
      </c>
    </row>
    <row r="114" spans="1:3" s="46" customFormat="1">
      <c r="B114" s="46" t="s">
        <v>1015</v>
      </c>
    </row>
    <row r="115" spans="1:3" s="46" customFormat="1"/>
    <row r="116" spans="1:3" s="46" customFormat="1">
      <c r="A116" s="46" t="s">
        <v>612</v>
      </c>
      <c r="B116" s="46" t="s">
        <v>613</v>
      </c>
      <c r="C116" s="46" t="s">
        <v>1007</v>
      </c>
    </row>
    <row r="117" spans="1:3" s="46" customFormat="1">
      <c r="C117" s="46" t="s">
        <v>1008</v>
      </c>
    </row>
    <row r="118" spans="1:3" s="46" customFormat="1">
      <c r="B118" s="46" t="s">
        <v>1015</v>
      </c>
    </row>
    <row r="119" spans="1:3" s="46" customFormat="1"/>
    <row r="120" spans="1:3" s="46" customFormat="1"/>
    <row r="121" spans="1:3" s="46" customFormat="1">
      <c r="A121" s="46" t="s">
        <v>614</v>
      </c>
      <c r="B121" s="46" t="s">
        <v>615</v>
      </c>
      <c r="C121" s="46" t="s">
        <v>1009</v>
      </c>
    </row>
    <row r="122" spans="1:3" s="46" customFormat="1">
      <c r="B122" s="46" t="s">
        <v>1015</v>
      </c>
      <c r="C122" s="46" t="s">
        <v>1010</v>
      </c>
    </row>
    <row r="123" spans="1:3" s="46" customFormat="1"/>
    <row r="124" spans="1:3" s="46" customFormat="1">
      <c r="A124" s="46" t="s">
        <v>616</v>
      </c>
      <c r="B124" s="46" t="s">
        <v>617</v>
      </c>
      <c r="C124" s="46" t="s">
        <v>1011</v>
      </c>
    </row>
    <row r="125" spans="1:3" s="46" customFormat="1">
      <c r="B125" s="46" t="s">
        <v>1015</v>
      </c>
      <c r="C125" s="46" t="s">
        <v>1012</v>
      </c>
    </row>
    <row r="126" spans="1:3" s="46" customFormat="1"/>
    <row r="127" spans="1:3" s="46" customFormat="1"/>
    <row r="128" spans="1:3" s="46" customFormat="1">
      <c r="A128" s="46" t="s">
        <v>618</v>
      </c>
      <c r="B128" s="46" t="s">
        <v>619</v>
      </c>
      <c r="C128" s="46" t="s">
        <v>1016</v>
      </c>
    </row>
    <row r="129" spans="1:3" s="46" customFormat="1">
      <c r="B129" s="46" t="s">
        <v>1015</v>
      </c>
      <c r="C129" s="46" t="s">
        <v>1013</v>
      </c>
    </row>
    <row r="130" spans="1:3" s="46" customFormat="1"/>
    <row r="132" spans="1:3" s="46" customFormat="1">
      <c r="A132" s="46" t="s">
        <v>1017</v>
      </c>
      <c r="B132" s="46">
        <v>2005</v>
      </c>
      <c r="C132" s="46">
        <v>2008</v>
      </c>
    </row>
    <row r="133" spans="1:3" s="46" customFormat="1"/>
    <row r="134" spans="1:3" s="46" customFormat="1">
      <c r="A134" s="46" t="s">
        <v>1018</v>
      </c>
      <c r="B134" s="60" t="s">
        <v>1019</v>
      </c>
      <c r="C134" s="59" t="s">
        <v>604</v>
      </c>
    </row>
    <row r="135" spans="1:3" s="46" customFormat="1">
      <c r="A135" s="46" t="s">
        <v>1020</v>
      </c>
    </row>
    <row r="136" spans="1:3" s="46" customFormat="1"/>
    <row r="137" spans="1:3" s="46" customFormat="1">
      <c r="A137" s="46" t="s">
        <v>1021</v>
      </c>
      <c r="B137" s="46">
        <v>48.06</v>
      </c>
      <c r="C137" s="46">
        <v>55.7</v>
      </c>
    </row>
    <row r="138" spans="1:3" s="46" customFormat="1">
      <c r="A138" s="46" t="s">
        <v>1022</v>
      </c>
    </row>
    <row r="139" spans="1:3" s="46" customFormat="1"/>
    <row r="140" spans="1:3" s="46" customFormat="1">
      <c r="A140" s="46" t="s">
        <v>1017</v>
      </c>
      <c r="B140" s="46">
        <v>2005</v>
      </c>
      <c r="C140" s="46">
        <v>2008</v>
      </c>
    </row>
    <row r="141" spans="1:3" s="46" customFormat="1">
      <c r="A141" s="46" t="s">
        <v>1023</v>
      </c>
      <c r="B141" s="46">
        <v>2.2800000000000001E-2</v>
      </c>
      <c r="C141" s="46">
        <v>2.1499999999999998E-2</v>
      </c>
    </row>
    <row r="142" spans="1:3" s="46" customFormat="1">
      <c r="A142" s="46" t="s">
        <v>1024</v>
      </c>
    </row>
    <row r="143" spans="1:3" s="46" customFormat="1"/>
    <row r="144" spans="1:3" s="46" customFormat="1">
      <c r="A144" s="46" t="s">
        <v>1025</v>
      </c>
      <c r="B144" s="58" t="s">
        <v>1026</v>
      </c>
      <c r="C144" s="57" t="s">
        <v>609</v>
      </c>
    </row>
    <row r="145" spans="1:4" s="46" customFormat="1">
      <c r="A145" s="46" t="s">
        <v>1027</v>
      </c>
    </row>
    <row r="147" spans="1:4" s="46" customFormat="1">
      <c r="A147" s="46" t="s">
        <v>943</v>
      </c>
    </row>
    <row r="148" spans="1:4" s="46" customFormat="1">
      <c r="B148" s="46" t="s">
        <v>1236</v>
      </c>
    </row>
    <row r="149" spans="1:4" s="46" customFormat="1">
      <c r="A149" s="46" t="s">
        <v>1028</v>
      </c>
      <c r="B149" s="46" t="s">
        <v>1032</v>
      </c>
    </row>
    <row r="150" spans="1:4" s="46" customFormat="1">
      <c r="A150" s="46" t="s">
        <v>1029</v>
      </c>
      <c r="B150" s="46" t="s">
        <v>1033</v>
      </c>
    </row>
    <row r="151" spans="1:4" s="46" customFormat="1">
      <c r="A151" s="46" t="s">
        <v>1030</v>
      </c>
    </row>
    <row r="152" spans="1:4" s="46" customFormat="1">
      <c r="A152" s="46" t="s">
        <v>1031</v>
      </c>
      <c r="B152" s="46" t="s">
        <v>1237</v>
      </c>
    </row>
    <row r="153" spans="1:4" s="46" customFormat="1">
      <c r="B153" s="46" t="s">
        <v>1035</v>
      </c>
    </row>
    <row r="154" spans="1:4" s="46" customFormat="1">
      <c r="B154" s="46" t="s">
        <v>1038</v>
      </c>
    </row>
    <row r="155" spans="1:4" s="46" customFormat="1">
      <c r="B155" s="46" t="s">
        <v>1040</v>
      </c>
    </row>
    <row r="156" spans="1:4" s="46" customFormat="1"/>
    <row r="157" spans="1:4" s="46" customFormat="1">
      <c r="A157" s="46" t="s">
        <v>1034</v>
      </c>
      <c r="B157" s="46" t="s">
        <v>1036</v>
      </c>
    </row>
    <row r="158" spans="1:4" s="46" customFormat="1"/>
    <row r="159" spans="1:4" s="46" customFormat="1">
      <c r="D159" s="46" t="s">
        <v>77</v>
      </c>
    </row>
    <row r="160" spans="1:4" s="46" customFormat="1"/>
    <row r="161" spans="1:3" s="46" customFormat="1">
      <c r="A161" s="46" t="s">
        <v>1037</v>
      </c>
      <c r="B161" s="46" t="s">
        <v>1041</v>
      </c>
    </row>
    <row r="162" spans="1:3" s="46" customFormat="1">
      <c r="A162" s="46" t="s">
        <v>1039</v>
      </c>
      <c r="B162" s="46" t="s">
        <v>1042</v>
      </c>
    </row>
    <row r="163" spans="1:3" s="46" customFormat="1">
      <c r="B163" s="46" t="s">
        <v>1043</v>
      </c>
    </row>
    <row r="166" spans="1:3" s="46" customFormat="1">
      <c r="A166" s="46" t="s">
        <v>943</v>
      </c>
    </row>
    <row r="167" spans="1:3" s="46" customFormat="1">
      <c r="B167" s="46" t="s">
        <v>1044</v>
      </c>
    </row>
    <row r="168" spans="1:3" s="46" customFormat="1">
      <c r="B168" s="46" t="s">
        <v>1045</v>
      </c>
    </row>
    <row r="169" spans="1:3" s="46" customFormat="1">
      <c r="B169" s="46" t="s">
        <v>1046</v>
      </c>
    </row>
    <row r="170" spans="1:3" s="46" customFormat="1">
      <c r="B170" s="46" t="s">
        <v>1047</v>
      </c>
    </row>
    <row r="171" spans="1:3" s="46" customFormat="1">
      <c r="B171" s="46" t="s">
        <v>1048</v>
      </c>
    </row>
    <row r="173" spans="1:3" s="46" customFormat="1">
      <c r="B173" s="46" t="s">
        <v>1049</v>
      </c>
      <c r="C173" s="46" t="s">
        <v>1056</v>
      </c>
    </row>
    <row r="174" spans="1:3" s="46" customFormat="1">
      <c r="C174" s="46" t="s">
        <v>1057</v>
      </c>
    </row>
    <row r="175" spans="1:3" s="46" customFormat="1">
      <c r="B175" s="46" t="s">
        <v>1050</v>
      </c>
      <c r="C175" s="46" t="s">
        <v>1058</v>
      </c>
    </row>
    <row r="176" spans="1:3" s="46" customFormat="1">
      <c r="B176" s="46" t="s">
        <v>1051</v>
      </c>
      <c r="C176" s="46" t="s">
        <v>1060</v>
      </c>
    </row>
    <row r="177" spans="1:3" s="46" customFormat="1">
      <c r="B177" s="46" t="s">
        <v>1052</v>
      </c>
      <c r="C177" s="46" t="s">
        <v>1061</v>
      </c>
    </row>
    <row r="178" spans="1:3" s="46" customFormat="1">
      <c r="B178" s="46" t="s">
        <v>1053</v>
      </c>
      <c r="C178" s="46" t="s">
        <v>1063</v>
      </c>
    </row>
    <row r="179" spans="1:3" s="46" customFormat="1">
      <c r="B179" s="46" t="s">
        <v>1054</v>
      </c>
      <c r="C179" s="46" t="s">
        <v>1066</v>
      </c>
    </row>
    <row r="180" spans="1:3" s="46" customFormat="1">
      <c r="C180" s="46" t="s">
        <v>1068</v>
      </c>
    </row>
    <row r="181" spans="1:3" s="46" customFormat="1">
      <c r="B181" s="46" t="s">
        <v>1055</v>
      </c>
    </row>
    <row r="186" spans="1:3" s="46" customFormat="1">
      <c r="B186" s="46" t="s">
        <v>1241</v>
      </c>
    </row>
    <row r="187" spans="1:3" s="46" customFormat="1">
      <c r="B187" s="46" t="s">
        <v>1059</v>
      </c>
    </row>
    <row r="188" spans="1:3" s="46" customFormat="1">
      <c r="B188" s="46" t="s">
        <v>1240</v>
      </c>
    </row>
    <row r="189" spans="1:3" s="46" customFormat="1">
      <c r="A189" s="46" t="s">
        <v>1064</v>
      </c>
      <c r="B189" s="46" t="s">
        <v>1062</v>
      </c>
    </row>
    <row r="190" spans="1:3" s="46" customFormat="1">
      <c r="A190" s="46" t="s">
        <v>1067</v>
      </c>
      <c r="B190" s="46" t="s">
        <v>1065</v>
      </c>
    </row>
    <row r="191" spans="1:3" s="46" customFormat="1">
      <c r="A191" s="46" t="s">
        <v>1069</v>
      </c>
    </row>
    <row r="192" spans="1:3" s="46" customFormat="1">
      <c r="B192" s="46" t="s">
        <v>1242</v>
      </c>
    </row>
    <row r="193" spans="1:3" s="46" customFormat="1">
      <c r="B193" s="46" t="s">
        <v>1070</v>
      </c>
    </row>
    <row r="194" spans="1:3" s="46" customFormat="1"/>
    <row r="195" spans="1:3" s="46" customFormat="1">
      <c r="B195" s="46" t="s">
        <v>1243</v>
      </c>
    </row>
    <row r="196" spans="1:3" s="46" customFormat="1">
      <c r="B196" s="46" t="s">
        <v>1073</v>
      </c>
    </row>
    <row r="197" spans="1:3" s="46" customFormat="1">
      <c r="C197" s="46" t="s">
        <v>1071</v>
      </c>
    </row>
    <row r="198" spans="1:3" s="46" customFormat="1">
      <c r="B198" s="46" t="s">
        <v>1245</v>
      </c>
      <c r="C198" s="46" t="s">
        <v>1072</v>
      </c>
    </row>
    <row r="199" spans="1:3" s="46" customFormat="1">
      <c r="B199" s="46" t="s">
        <v>1244</v>
      </c>
      <c r="C199" s="46" t="s">
        <v>1074</v>
      </c>
    </row>
    <row r="200" spans="1:3" s="46" customFormat="1"/>
    <row r="201" spans="1:3" s="46" customFormat="1"/>
    <row r="202" spans="1:3" s="46" customFormat="1">
      <c r="B202" s="46" t="s">
        <v>1076</v>
      </c>
      <c r="C202" s="46" t="s">
        <v>1075</v>
      </c>
    </row>
    <row r="203" spans="1:3" s="46" customFormat="1">
      <c r="B203" s="46" t="s">
        <v>1077</v>
      </c>
    </row>
    <row r="204" spans="1:3" s="46" customFormat="1">
      <c r="B204" s="46" t="s">
        <v>1078</v>
      </c>
    </row>
    <row r="207" spans="1:3" s="46" customFormat="1">
      <c r="A207" s="46" t="s">
        <v>482</v>
      </c>
      <c r="B207" s="46" t="s">
        <v>944</v>
      </c>
    </row>
    <row r="208" spans="1:3" s="46" customFormat="1">
      <c r="A208" s="46" t="s">
        <v>1079</v>
      </c>
      <c r="B208" s="46" t="s">
        <v>1083</v>
      </c>
    </row>
    <row r="209" spans="1:2" s="46" customFormat="1">
      <c r="A209" s="46" t="s">
        <v>1080</v>
      </c>
      <c r="B209" s="46" t="s">
        <v>1084</v>
      </c>
    </row>
    <row r="210" spans="1:2" s="46" customFormat="1"/>
    <row r="211" spans="1:2" s="46" customFormat="1">
      <c r="B211" s="46" t="s">
        <v>1085</v>
      </c>
    </row>
    <row r="212" spans="1:2" s="46" customFormat="1"/>
    <row r="213" spans="1:2" s="46" customFormat="1">
      <c r="A213" s="46" t="s">
        <v>1081</v>
      </c>
      <c r="B213" s="46" t="s">
        <v>1086</v>
      </c>
    </row>
    <row r="214" spans="1:2" s="46" customFormat="1">
      <c r="A214" s="46" t="s">
        <v>1080</v>
      </c>
      <c r="B214" s="46" t="s">
        <v>1087</v>
      </c>
    </row>
    <row r="215" spans="1:2" s="46" customFormat="1"/>
    <row r="216" spans="1:2" s="46" customFormat="1">
      <c r="B216" s="46" t="s">
        <v>1085</v>
      </c>
    </row>
    <row r="217" spans="1:2" s="46" customFormat="1"/>
    <row r="218" spans="1:2" s="46" customFormat="1">
      <c r="A218" s="46" t="s">
        <v>1082</v>
      </c>
      <c r="B218" s="46" t="s">
        <v>1088</v>
      </c>
    </row>
    <row r="219" spans="1:2" s="46" customFormat="1">
      <c r="A219" s="46" t="s">
        <v>1080</v>
      </c>
      <c r="B219" s="46" t="s">
        <v>1087</v>
      </c>
    </row>
    <row r="220" spans="1:2" s="46" customFormat="1"/>
    <row r="221" spans="1:2" s="46" customFormat="1">
      <c r="B221" s="46" t="s">
        <v>1089</v>
      </c>
    </row>
    <row r="223" spans="1:2" s="46" customFormat="1" ht="18.600000000000001">
      <c r="A223" s="55" t="s">
        <v>529</v>
      </c>
      <c r="B223" s="56" t="s">
        <v>1090</v>
      </c>
    </row>
    <row r="225" spans="1:2" s="46" customFormat="1">
      <c r="A225" s="46" t="s">
        <v>482</v>
      </c>
      <c r="B225" s="46" t="s">
        <v>944</v>
      </c>
    </row>
    <row r="226" spans="1:2" s="46" customFormat="1">
      <c r="B226" s="46" t="s">
        <v>510</v>
      </c>
    </row>
    <row r="227" spans="1:2" s="46" customFormat="1">
      <c r="A227" s="46" t="s">
        <v>509</v>
      </c>
      <c r="B227" s="46" t="s">
        <v>1091</v>
      </c>
    </row>
    <row r="228" spans="1:2" s="46" customFormat="1">
      <c r="B228" s="46" t="s">
        <v>1015</v>
      </c>
    </row>
    <row r="229" spans="1:2" s="46" customFormat="1">
      <c r="B229" s="46" t="s">
        <v>513</v>
      </c>
    </row>
    <row r="230" spans="1:2" s="46" customFormat="1">
      <c r="A230" s="46" t="s">
        <v>1092</v>
      </c>
      <c r="B230" s="46" t="s">
        <v>1093</v>
      </c>
    </row>
    <row r="231" spans="1:2" s="46" customFormat="1">
      <c r="B231" s="46" t="s">
        <v>1085</v>
      </c>
    </row>
    <row r="232" spans="1:2" s="46" customFormat="1">
      <c r="B232" s="46" t="s">
        <v>516</v>
      </c>
    </row>
    <row r="233" spans="1:2" s="46" customFormat="1">
      <c r="A233" s="46" t="s">
        <v>515</v>
      </c>
      <c r="B233" s="46" t="s">
        <v>1093</v>
      </c>
    </row>
    <row r="234" spans="1:2" s="46" customFormat="1">
      <c r="B234" s="46" t="s">
        <v>1085</v>
      </c>
    </row>
    <row r="235" spans="1:2" s="46" customFormat="1">
      <c r="B235" s="46" t="s">
        <v>519</v>
      </c>
    </row>
    <row r="236" spans="1:2" s="46" customFormat="1">
      <c r="A236" s="46" t="s">
        <v>518</v>
      </c>
      <c r="B236" s="46" t="s">
        <v>1094</v>
      </c>
    </row>
    <row r="237" spans="1:2" s="46" customFormat="1">
      <c r="B237" s="46" t="s">
        <v>1015</v>
      </c>
    </row>
    <row r="238" spans="1:2" s="46" customFormat="1">
      <c r="B238" s="46" t="s">
        <v>522</v>
      </c>
    </row>
    <row r="239" spans="1:2" s="46" customFormat="1">
      <c r="A239" s="46" t="s">
        <v>521</v>
      </c>
      <c r="B239" s="46" t="s">
        <v>1094</v>
      </c>
    </row>
    <row r="240" spans="1:2" s="46" customFormat="1">
      <c r="B240" s="46" t="s">
        <v>1085</v>
      </c>
    </row>
    <row r="241" spans="1:2" s="46" customFormat="1">
      <c r="B241" s="46" t="s">
        <v>524</v>
      </c>
    </row>
    <row r="242" spans="1:2" s="46" customFormat="1">
      <c r="A242" s="46" t="s">
        <v>523</v>
      </c>
      <c r="B242" s="46" t="s">
        <v>1093</v>
      </c>
    </row>
    <row r="243" spans="1:2" s="46" customFormat="1">
      <c r="B243" s="46" t="s">
        <v>1085</v>
      </c>
    </row>
    <row r="244" spans="1:2" s="46" customFormat="1">
      <c r="B244" s="46" t="s">
        <v>526</v>
      </c>
    </row>
    <row r="245" spans="1:2" s="46" customFormat="1">
      <c r="A245" s="46" t="s">
        <v>525</v>
      </c>
      <c r="B245" s="46" t="s">
        <v>1094</v>
      </c>
    </row>
    <row r="246" spans="1:2" s="46" customFormat="1">
      <c r="B246" s="46" t="s">
        <v>1015</v>
      </c>
    </row>
    <row r="247" spans="1:2" s="46" customFormat="1">
      <c r="B247" s="46" t="s">
        <v>528</v>
      </c>
    </row>
    <row r="248" spans="1:2" s="46" customFormat="1">
      <c r="A248" s="46" t="s">
        <v>527</v>
      </c>
      <c r="B248" s="46" t="s">
        <v>1094</v>
      </c>
    </row>
    <row r="249" spans="1:2" s="46" customFormat="1">
      <c r="B249" s="46" t="s">
        <v>1015</v>
      </c>
    </row>
    <row r="251" spans="1:2">
      <c r="A251" s="46" t="s">
        <v>482</v>
      </c>
      <c r="B251" s="46" t="s">
        <v>944</v>
      </c>
    </row>
    <row r="252" spans="1:2" s="46" customFormat="1"/>
    <row r="253" spans="1:2" s="46" customFormat="1">
      <c r="A253" s="46" t="s">
        <v>1096</v>
      </c>
      <c r="B253" s="46" t="s">
        <v>1095</v>
      </c>
    </row>
    <row r="254" spans="1:2" s="46" customFormat="1">
      <c r="B254" s="46" t="s">
        <v>1097</v>
      </c>
    </row>
    <row r="255" spans="1:2" s="46" customFormat="1">
      <c r="B255" s="46" t="s">
        <v>1098</v>
      </c>
    </row>
    <row r="256" spans="1:2" s="46" customFormat="1"/>
    <row r="257" spans="1:2" s="46" customFormat="1">
      <c r="B257" s="46" t="s">
        <v>1085</v>
      </c>
    </row>
    <row r="258" spans="1:2" s="46" customFormat="1">
      <c r="A258" s="46" t="s">
        <v>547</v>
      </c>
      <c r="B258" s="46" t="s">
        <v>1099</v>
      </c>
    </row>
    <row r="259" spans="1:2" s="46" customFormat="1">
      <c r="B259" s="46" t="s">
        <v>1100</v>
      </c>
    </row>
    <row r="260" spans="1:2" s="46" customFormat="1">
      <c r="B260" s="46" t="s">
        <v>1101</v>
      </c>
    </row>
    <row r="261" spans="1:2" s="46" customFormat="1"/>
    <row r="262" spans="1:2" s="46" customFormat="1">
      <c r="B262" s="46" t="s">
        <v>1102</v>
      </c>
    </row>
    <row r="263" spans="1:2" s="46" customFormat="1">
      <c r="A263" s="46" t="s">
        <v>550</v>
      </c>
      <c r="B263" s="46" t="s">
        <v>1103</v>
      </c>
    </row>
    <row r="264" spans="1:2" s="46" customFormat="1">
      <c r="B264" s="46" t="s">
        <v>1104</v>
      </c>
    </row>
    <row r="265" spans="1:2" s="46" customFormat="1">
      <c r="B265" s="46" t="s">
        <v>1105</v>
      </c>
    </row>
    <row r="266" spans="1:2" s="46" customFormat="1"/>
    <row r="267" spans="1:2" s="46" customFormat="1">
      <c r="B267" s="46" t="s">
        <v>1106</v>
      </c>
    </row>
    <row r="268" spans="1:2" s="46" customFormat="1">
      <c r="A268" s="46" t="s">
        <v>553</v>
      </c>
      <c r="B268" s="46" t="s">
        <v>1107</v>
      </c>
    </row>
    <row r="269" spans="1:2" s="46" customFormat="1">
      <c r="B269" s="46" t="s">
        <v>1108</v>
      </c>
    </row>
    <row r="270" spans="1:2" s="46" customFormat="1">
      <c r="B270" s="46" t="s">
        <v>1109</v>
      </c>
    </row>
    <row r="271" spans="1:2" s="46" customFormat="1"/>
    <row r="272" spans="1:2" s="46" customFormat="1">
      <c r="B272" s="46" t="s">
        <v>1085</v>
      </c>
    </row>
    <row r="273" spans="1:2" s="46" customFormat="1">
      <c r="A273" s="46" t="s">
        <v>557</v>
      </c>
      <c r="B273" s="46" t="s">
        <v>1110</v>
      </c>
    </row>
    <row r="274" spans="1:2" s="46" customFormat="1">
      <c r="B274" s="46" t="s">
        <v>1111</v>
      </c>
    </row>
    <row r="275" spans="1:2" s="46" customFormat="1">
      <c r="B275" s="46" t="s">
        <v>1112</v>
      </c>
    </row>
    <row r="276" spans="1:2" s="46" customFormat="1"/>
    <row r="277" spans="1:2" s="46" customFormat="1">
      <c r="B277" s="46" t="s">
        <v>1085</v>
      </c>
    </row>
    <row r="278" spans="1:2" s="46" customFormat="1">
      <c r="A278" s="46" t="s">
        <v>560</v>
      </c>
      <c r="B278" s="46" t="s">
        <v>561</v>
      </c>
    </row>
    <row r="279" spans="1:2" s="46" customFormat="1">
      <c r="B279" s="46" t="s">
        <v>1113</v>
      </c>
    </row>
    <row r="280" spans="1:2" s="46" customFormat="1">
      <c r="B280" s="46" t="s">
        <v>1085</v>
      </c>
    </row>
    <row r="281" spans="1:2" s="46" customFormat="1">
      <c r="A281" s="46" t="s">
        <v>563</v>
      </c>
      <c r="B281" s="46" t="s">
        <v>564</v>
      </c>
    </row>
    <row r="282" spans="1:2" s="46" customFormat="1">
      <c r="B282" s="46" t="s">
        <v>1114</v>
      </c>
    </row>
    <row r="283" spans="1:2" s="46" customFormat="1">
      <c r="B283" s="46" t="s">
        <v>1085</v>
      </c>
    </row>
    <row r="284" spans="1:2" s="46" customFormat="1">
      <c r="A284" s="46" t="s">
        <v>566</v>
      </c>
      <c r="B284" s="46" t="s">
        <v>1115</v>
      </c>
    </row>
    <row r="285" spans="1:2" s="46" customFormat="1">
      <c r="B285" s="46" t="s">
        <v>1116</v>
      </c>
    </row>
    <row r="286" spans="1:2" s="46" customFormat="1">
      <c r="B286" s="46" t="s">
        <v>1117</v>
      </c>
    </row>
    <row r="287" spans="1:2" s="46" customFormat="1"/>
    <row r="288" spans="1:2" s="46" customFormat="1">
      <c r="B288" s="46" t="s">
        <v>1085</v>
      </c>
    </row>
    <row r="289" spans="1:2" s="46" customFormat="1">
      <c r="A289" s="46" t="s">
        <v>569</v>
      </c>
      <c r="B289" s="46" t="s">
        <v>570</v>
      </c>
    </row>
    <row r="290" spans="1:2" s="46" customFormat="1">
      <c r="B290" s="46" t="s">
        <v>1118</v>
      </c>
    </row>
    <row r="291" spans="1:2" s="46" customFormat="1">
      <c r="B291" s="46" t="s">
        <v>1085</v>
      </c>
    </row>
    <row r="292" spans="1:2" s="46" customFormat="1">
      <c r="A292" s="46" t="s">
        <v>572</v>
      </c>
      <c r="B292" s="46" t="s">
        <v>1119</v>
      </c>
    </row>
    <row r="293" spans="1:2" s="46" customFormat="1">
      <c r="B293" s="46" t="s">
        <v>1120</v>
      </c>
    </row>
    <row r="294" spans="1:2" s="46" customFormat="1">
      <c r="B294" s="46" t="s">
        <v>1121</v>
      </c>
    </row>
    <row r="295" spans="1:2" s="46" customFormat="1"/>
    <row r="296" spans="1:2" s="46" customFormat="1">
      <c r="B296" s="46" t="s">
        <v>1122</v>
      </c>
    </row>
    <row r="297" spans="1:2" s="46" customFormat="1">
      <c r="A297" s="46" t="s">
        <v>575</v>
      </c>
      <c r="B297" s="46" t="s">
        <v>1123</v>
      </c>
    </row>
    <row r="298" spans="1:2" s="46" customFormat="1">
      <c r="B298" s="46" t="s">
        <v>1124</v>
      </c>
    </row>
    <row r="299" spans="1:2" s="46" customFormat="1">
      <c r="B299" s="46" t="s">
        <v>1125</v>
      </c>
    </row>
    <row r="300" spans="1:2" s="46" customFormat="1"/>
    <row r="301" spans="1:2" s="46" customFormat="1">
      <c r="B301" s="46" t="s">
        <v>1085</v>
      </c>
    </row>
    <row r="302" spans="1:2" s="46" customFormat="1">
      <c r="A302" s="46" t="s">
        <v>578</v>
      </c>
      <c r="B302" s="46" t="s">
        <v>1126</v>
      </c>
    </row>
    <row r="303" spans="1:2" s="46" customFormat="1">
      <c r="B303" s="46" t="s">
        <v>1127</v>
      </c>
    </row>
    <row r="304" spans="1:2" s="46" customFormat="1">
      <c r="B304" s="46" t="s">
        <v>1128</v>
      </c>
    </row>
    <row r="305" spans="1:3" s="46" customFormat="1"/>
    <row r="306" spans="1:3" s="46" customFormat="1">
      <c r="B306" s="46" t="s">
        <v>1129</v>
      </c>
    </row>
    <row r="308" spans="1:3" s="46" customFormat="1">
      <c r="A308" s="46" t="s">
        <v>943</v>
      </c>
      <c r="B308" s="46" t="s">
        <v>944</v>
      </c>
    </row>
    <row r="309" spans="1:3" s="46" customFormat="1">
      <c r="B309" s="46" t="s">
        <v>1130</v>
      </c>
    </row>
    <row r="310" spans="1:3" s="46" customFormat="1">
      <c r="B310" s="46" t="s">
        <v>1247</v>
      </c>
    </row>
    <row r="311" spans="1:3" s="46" customFormat="1"/>
    <row r="312" spans="1:3" s="46" customFormat="1">
      <c r="B312" s="46" t="s">
        <v>1131</v>
      </c>
    </row>
    <row r="313" spans="1:3" s="46" customFormat="1">
      <c r="B313" s="46" t="s">
        <v>1132</v>
      </c>
    </row>
    <row r="314" spans="1:3" s="46" customFormat="1">
      <c r="A314" s="46" t="s">
        <v>1133</v>
      </c>
      <c r="B314" s="46" t="s">
        <v>1248</v>
      </c>
    </row>
    <row r="315" spans="1:3" s="46" customFormat="1">
      <c r="B315" s="46" t="s">
        <v>1249</v>
      </c>
    </row>
    <row r="316" spans="1:3" s="46" customFormat="1">
      <c r="B316" s="46" t="s">
        <v>1246</v>
      </c>
    </row>
    <row r="319" spans="1:3" s="46" customFormat="1">
      <c r="A319" s="46" t="s">
        <v>952</v>
      </c>
      <c r="B319" s="46" t="s">
        <v>483</v>
      </c>
      <c r="C319" s="46" t="s">
        <v>485</v>
      </c>
    </row>
    <row r="320" spans="1:3" s="46" customFormat="1">
      <c r="A320" s="46" t="s">
        <v>953</v>
      </c>
    </row>
    <row r="321" spans="1:3" s="46" customFormat="1"/>
    <row r="322" spans="1:3" s="46" customFormat="1">
      <c r="A322" s="46" t="s">
        <v>1135</v>
      </c>
      <c r="B322" s="46" t="s">
        <v>1136</v>
      </c>
    </row>
    <row r="323" spans="1:3" s="46" customFormat="1">
      <c r="A323" s="46" t="s">
        <v>1137</v>
      </c>
      <c r="B323" s="46" t="s">
        <v>1138</v>
      </c>
    </row>
    <row r="324" spans="1:3" s="46" customFormat="1">
      <c r="A324" s="46" t="s">
        <v>1140</v>
      </c>
      <c r="B324" s="46" t="s">
        <v>1141</v>
      </c>
      <c r="C324" s="46" t="s">
        <v>1139</v>
      </c>
    </row>
    <row r="325" spans="1:3" s="46" customFormat="1">
      <c r="A325" s="46" t="s">
        <v>1142</v>
      </c>
    </row>
    <row r="326" spans="1:3" s="46" customFormat="1">
      <c r="B326" s="46" t="s">
        <v>1143</v>
      </c>
    </row>
    <row r="329" spans="1:3" s="46" customFormat="1">
      <c r="A329" s="46" t="s">
        <v>1144</v>
      </c>
      <c r="B329" s="46" t="s">
        <v>1145</v>
      </c>
    </row>
    <row r="330" spans="1:3" s="46" customFormat="1">
      <c r="A330" s="46" t="s">
        <v>1146</v>
      </c>
      <c r="B330" s="46" t="s">
        <v>1138</v>
      </c>
      <c r="C330" s="46" t="s">
        <v>498</v>
      </c>
    </row>
    <row r="331" spans="1:3" s="46" customFormat="1">
      <c r="A331" s="46" t="s">
        <v>1147</v>
      </c>
      <c r="B331" s="46" t="s">
        <v>1141</v>
      </c>
    </row>
    <row r="332" spans="1:3" s="46" customFormat="1"/>
    <row r="333" spans="1:3" s="46" customFormat="1">
      <c r="B333" s="46" t="s">
        <v>1143</v>
      </c>
    </row>
    <row r="335" spans="1:3" s="46" customFormat="1">
      <c r="A335" s="46" t="s">
        <v>1149</v>
      </c>
      <c r="B335" s="46" t="s">
        <v>1148</v>
      </c>
    </row>
    <row r="336" spans="1:3" s="46" customFormat="1">
      <c r="A336" s="46" t="s">
        <v>1152</v>
      </c>
      <c r="B336" s="46" t="s">
        <v>1150</v>
      </c>
    </row>
    <row r="337" spans="1:3" s="46" customFormat="1">
      <c r="B337" s="46" t="s">
        <v>1151</v>
      </c>
      <c r="C337" s="46" t="s">
        <v>1139</v>
      </c>
    </row>
    <row r="338" spans="1:3" s="46" customFormat="1">
      <c r="B338" s="46" t="s">
        <v>1153</v>
      </c>
    </row>
    <row r="339" spans="1:3" s="46" customFormat="1">
      <c r="B339" s="46" t="s">
        <v>1143</v>
      </c>
    </row>
    <row r="341" spans="1:3" s="46" customFormat="1">
      <c r="A341" s="46" t="s">
        <v>1155</v>
      </c>
      <c r="B341" s="46" t="s">
        <v>497</v>
      </c>
    </row>
    <row r="342" spans="1:3" s="46" customFormat="1">
      <c r="A342" s="46" t="s">
        <v>1157</v>
      </c>
      <c r="B342" s="46" t="s">
        <v>1154</v>
      </c>
    </row>
    <row r="343" spans="1:3" s="46" customFormat="1">
      <c r="A343" s="46" t="s">
        <v>1160</v>
      </c>
      <c r="B343" s="46" t="s">
        <v>1156</v>
      </c>
    </row>
    <row r="344" spans="1:3" s="46" customFormat="1">
      <c r="B344" s="46" t="s">
        <v>1158</v>
      </c>
      <c r="C344" s="46" t="s">
        <v>498</v>
      </c>
    </row>
    <row r="345" spans="1:3" s="46" customFormat="1">
      <c r="B345" s="46" t="s">
        <v>1159</v>
      </c>
    </row>
    <row r="346" spans="1:3" s="46" customFormat="1">
      <c r="B346" s="46" t="s">
        <v>1161</v>
      </c>
    </row>
    <row r="347" spans="1:3" s="46" customFormat="1">
      <c r="B347" s="46" t="s">
        <v>1162</v>
      </c>
    </row>
    <row r="348" spans="1:3" s="46" customFormat="1"/>
    <row r="349" spans="1:3" s="46" customFormat="1">
      <c r="B349" s="46" t="s">
        <v>1004</v>
      </c>
    </row>
    <row r="350" spans="1:3" s="46" customFormat="1"/>
    <row r="351" spans="1:3" s="46" customFormat="1">
      <c r="A351" s="46" t="s">
        <v>1165</v>
      </c>
      <c r="B351" s="46" t="s">
        <v>1163</v>
      </c>
    </row>
    <row r="352" spans="1:3" s="46" customFormat="1">
      <c r="A352" s="46" t="s">
        <v>1168</v>
      </c>
      <c r="B352" s="46" t="s">
        <v>1164</v>
      </c>
      <c r="C352" s="46" t="s">
        <v>502</v>
      </c>
    </row>
    <row r="353" spans="1:3" s="46" customFormat="1">
      <c r="B353" s="46" t="s">
        <v>1166</v>
      </c>
    </row>
    <row r="354" spans="1:3" s="46" customFormat="1">
      <c r="B354" s="46" t="s">
        <v>1167</v>
      </c>
    </row>
    <row r="355" spans="1:3" s="46" customFormat="1">
      <c r="B355" s="46" t="s">
        <v>1169</v>
      </c>
    </row>
    <row r="356" spans="1:3" s="46" customFormat="1">
      <c r="B356" s="46" t="s">
        <v>1170</v>
      </c>
    </row>
    <row r="357" spans="1:3" s="46" customFormat="1">
      <c r="B357" s="46" t="s">
        <v>1075</v>
      </c>
    </row>
    <row r="359" spans="1:3" s="46" customFormat="1">
      <c r="A359" s="46" t="s">
        <v>1171</v>
      </c>
      <c r="B359" s="46" t="s">
        <v>1172</v>
      </c>
    </row>
    <row r="360" spans="1:3" s="46" customFormat="1">
      <c r="A360" s="46" t="s">
        <v>1174</v>
      </c>
      <c r="C360" s="46" t="s">
        <v>506</v>
      </c>
    </row>
    <row r="361" spans="1:3" s="46" customFormat="1">
      <c r="B361" s="46" t="s">
        <v>1173</v>
      </c>
    </row>
    <row r="362" spans="1:3" s="46" customFormat="1">
      <c r="B362" s="46" t="s">
        <v>1175</v>
      </c>
    </row>
    <row r="363" spans="1:3" s="46" customFormat="1"/>
    <row r="364" spans="1:3" s="46" customFormat="1">
      <c r="B364" s="46" t="s">
        <v>1015</v>
      </c>
    </row>
    <row r="367" spans="1:3" s="46" customFormat="1">
      <c r="A367" s="46" t="s">
        <v>952</v>
      </c>
      <c r="B367" s="46" t="s">
        <v>483</v>
      </c>
      <c r="C367" s="46" t="s">
        <v>485</v>
      </c>
    </row>
    <row r="368" spans="1:3" s="46" customFormat="1">
      <c r="A368" s="46" t="s">
        <v>953</v>
      </c>
    </row>
    <row r="369" spans="1:3" s="46" customFormat="1">
      <c r="B369" s="46" t="s">
        <v>1176</v>
      </c>
    </row>
    <row r="370" spans="1:3" s="46" customFormat="1">
      <c r="B370" s="46" t="s">
        <v>1200</v>
      </c>
    </row>
    <row r="371" spans="1:3" s="46" customFormat="1">
      <c r="B371" s="46" t="s">
        <v>1201</v>
      </c>
    </row>
    <row r="372" spans="1:3" s="46" customFormat="1"/>
    <row r="373" spans="1:3" s="46" customFormat="1">
      <c r="B373" s="46" t="s">
        <v>1177</v>
      </c>
      <c r="C373" s="46" t="s">
        <v>1178</v>
      </c>
    </row>
    <row r="374" spans="1:3" s="46" customFormat="1">
      <c r="A374" s="46" t="s">
        <v>4</v>
      </c>
      <c r="B374" s="46" t="s">
        <v>1202</v>
      </c>
      <c r="C374" s="46" t="s">
        <v>1179</v>
      </c>
    </row>
    <row r="375" spans="1:3" s="46" customFormat="1">
      <c r="A375" s="46" t="s">
        <v>1180</v>
      </c>
      <c r="C375" s="46" t="s">
        <v>1181</v>
      </c>
    </row>
    <row r="376" spans="1:3" s="46" customFormat="1">
      <c r="A376" s="46" t="s">
        <v>1182</v>
      </c>
      <c r="B376" s="46" t="s">
        <v>1203</v>
      </c>
      <c r="C376" s="46" t="s">
        <v>1134</v>
      </c>
    </row>
    <row r="377" spans="1:3" s="46" customFormat="1"/>
    <row r="378" spans="1:3" s="46" customFormat="1">
      <c r="B378" s="46" t="s">
        <v>1204</v>
      </c>
    </row>
    <row r="379" spans="1:3" s="46" customFormat="1"/>
    <row r="380" spans="1:3" s="46" customFormat="1">
      <c r="B380" s="46" t="s">
        <v>1183</v>
      </c>
    </row>
    <row r="381" spans="1:3" s="46" customFormat="1">
      <c r="B381" s="46" t="s">
        <v>1184</v>
      </c>
    </row>
    <row r="382" spans="1:3" s="46" customFormat="1">
      <c r="B382" s="46" t="s">
        <v>1185</v>
      </c>
    </row>
    <row r="383" spans="1:3" s="46" customFormat="1">
      <c r="B383" s="46" t="s">
        <v>1015</v>
      </c>
    </row>
    <row r="384" spans="1:3" s="46" customFormat="1">
      <c r="B384" s="46" t="s">
        <v>1186</v>
      </c>
    </row>
    <row r="386" spans="1:3" s="46" customFormat="1">
      <c r="A386" s="46" t="s">
        <v>1189</v>
      </c>
      <c r="B386" s="46" t="s">
        <v>1205</v>
      </c>
    </row>
    <row r="387" spans="1:3" s="46" customFormat="1">
      <c r="A387" s="46" t="s">
        <v>1191</v>
      </c>
      <c r="B387" s="46" t="s">
        <v>1206</v>
      </c>
    </row>
    <row r="388" spans="1:3" s="46" customFormat="1">
      <c r="B388" s="46" t="s">
        <v>1187</v>
      </c>
    </row>
    <row r="389" spans="1:3" s="46" customFormat="1">
      <c r="B389" s="46" t="s">
        <v>1188</v>
      </c>
    </row>
    <row r="390" spans="1:3" s="46" customFormat="1">
      <c r="B390" s="46" t="s">
        <v>1207</v>
      </c>
      <c r="C390" s="46" t="s">
        <v>632</v>
      </c>
    </row>
    <row r="391" spans="1:3" s="46" customFormat="1">
      <c r="B391" s="46" t="s">
        <v>1208</v>
      </c>
      <c r="C391" s="46" t="s">
        <v>1179</v>
      </c>
    </row>
    <row r="392" spans="1:3" s="46" customFormat="1">
      <c r="C392" s="46" t="s">
        <v>1181</v>
      </c>
    </row>
    <row r="393" spans="1:3" s="46" customFormat="1">
      <c r="B393" s="46" t="s">
        <v>1190</v>
      </c>
      <c r="C393" s="46" t="s">
        <v>1134</v>
      </c>
    </row>
    <row r="394" spans="1:3" s="46" customFormat="1">
      <c r="B394" s="46" t="s">
        <v>1192</v>
      </c>
    </row>
    <row r="395" spans="1:3" s="46" customFormat="1"/>
    <row r="396" spans="1:3" s="46" customFormat="1">
      <c r="B396" s="46" t="s">
        <v>1209</v>
      </c>
    </row>
    <row r="397" spans="1:3" s="46" customFormat="1">
      <c r="B397" s="46" t="s">
        <v>1210</v>
      </c>
    </row>
    <row r="398" spans="1:3" s="46" customFormat="1">
      <c r="B398" s="46" t="s">
        <v>1211</v>
      </c>
    </row>
    <row r="399" spans="1:3" s="46" customFormat="1"/>
    <row r="400" spans="1:3" s="46" customFormat="1">
      <c r="B400" s="46" t="s">
        <v>1212</v>
      </c>
    </row>
    <row r="401" spans="1:3" s="46" customFormat="1">
      <c r="B401" s="46" t="s">
        <v>1213</v>
      </c>
    </row>
    <row r="402" spans="1:3" s="46" customFormat="1"/>
    <row r="403" spans="1:3" s="46" customFormat="1">
      <c r="B403" s="46" t="s">
        <v>1075</v>
      </c>
    </row>
    <row r="405" spans="1:3" s="46" customFormat="1">
      <c r="A405" s="46" t="s">
        <v>1193</v>
      </c>
      <c r="B405" s="46" t="s">
        <v>1214</v>
      </c>
      <c r="C405" s="46" t="s">
        <v>1178</v>
      </c>
    </row>
    <row r="406" spans="1:3" s="46" customFormat="1">
      <c r="A406" s="46" t="s">
        <v>1195</v>
      </c>
      <c r="B406" s="46" t="s">
        <v>1215</v>
      </c>
      <c r="C406" s="46" t="s">
        <v>1179</v>
      </c>
    </row>
    <row r="407" spans="1:3" s="46" customFormat="1">
      <c r="A407" s="46" t="s">
        <v>1198</v>
      </c>
      <c r="B407" s="46" t="s">
        <v>1194</v>
      </c>
      <c r="C407" s="46" t="s">
        <v>1181</v>
      </c>
    </row>
    <row r="408" spans="1:3" s="46" customFormat="1">
      <c r="B408" s="46" t="s">
        <v>1216</v>
      </c>
      <c r="C408" s="46" t="s">
        <v>1134</v>
      </c>
    </row>
    <row r="409" spans="1:3" s="46" customFormat="1">
      <c r="B409" s="46" t="s">
        <v>1196</v>
      </c>
    </row>
    <row r="410" spans="1:3" s="46" customFormat="1"/>
    <row r="411" spans="1:3" s="46" customFormat="1">
      <c r="B411" s="46" t="s">
        <v>1197</v>
      </c>
    </row>
    <row r="412" spans="1:3" s="46" customFormat="1">
      <c r="B412" s="46" t="s">
        <v>1199</v>
      </c>
    </row>
    <row r="413" spans="1:3" s="46" customFormat="1">
      <c r="B413" s="46" t="s">
        <v>1217</v>
      </c>
    </row>
    <row r="414" spans="1:3" s="46" customFormat="1"/>
    <row r="415" spans="1:3" s="46" customFormat="1">
      <c r="B415" s="46" t="s">
        <v>1004</v>
      </c>
    </row>
    <row r="417" spans="1:3" s="46" customFormat="1">
      <c r="A417" s="46" t="s">
        <v>1235</v>
      </c>
      <c r="B417" s="46" t="s">
        <v>944</v>
      </c>
      <c r="C417" s="46" t="s">
        <v>483</v>
      </c>
    </row>
    <row r="418" spans="1:3" s="46" customFormat="1"/>
    <row r="419" spans="1:3" s="46" customFormat="1"/>
    <row r="420" spans="1:3" s="46" customFormat="1">
      <c r="A420" s="46" t="s">
        <v>1218</v>
      </c>
      <c r="B420" s="46" t="s">
        <v>1219</v>
      </c>
      <c r="C420" s="46" t="s">
        <v>945</v>
      </c>
    </row>
    <row r="421" spans="1:3" s="46" customFormat="1">
      <c r="A421" s="46" t="s">
        <v>1221</v>
      </c>
      <c r="B421" s="46" t="s">
        <v>1222</v>
      </c>
      <c r="C421" s="46" t="s">
        <v>1220</v>
      </c>
    </row>
    <row r="422" spans="1:3" s="46" customFormat="1">
      <c r="A422" s="46" t="s">
        <v>1225</v>
      </c>
      <c r="B422" s="46" t="s">
        <v>1223</v>
      </c>
      <c r="C422" s="46" t="s">
        <v>1224</v>
      </c>
    </row>
    <row r="423" spans="1:3" s="46" customFormat="1">
      <c r="A423" s="46" t="s">
        <v>1228</v>
      </c>
      <c r="B423" s="46" t="s">
        <v>1226</v>
      </c>
      <c r="C423" s="46" t="s">
        <v>1227</v>
      </c>
    </row>
    <row r="424" spans="1:3" s="46" customFormat="1">
      <c r="A424" s="46" t="s">
        <v>1230</v>
      </c>
      <c r="B424" s="46" t="s">
        <v>1013</v>
      </c>
      <c r="C424" s="46" t="s">
        <v>1229</v>
      </c>
    </row>
    <row r="425" spans="1:3" s="46" customFormat="1">
      <c r="B425" s="46" t="s">
        <v>1231</v>
      </c>
      <c r="C425" s="46" t="s">
        <v>1232</v>
      </c>
    </row>
    <row r="426" spans="1:3" s="46" customFormat="1">
      <c r="C426" s="46" t="s">
        <v>1004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B0D2-2149-4712-AA57-08C25A874397}">
  <dimension ref="A1:G20"/>
  <sheetViews>
    <sheetView workbookViewId="0">
      <selection activeCell="G20" sqref="G20"/>
    </sheetView>
  </sheetViews>
  <sheetFormatPr baseColWidth="10" defaultRowHeight="14.4"/>
  <cols>
    <col min="6" max="6" width="19.77734375" bestFit="1" customWidth="1"/>
    <col min="7" max="7" width="51.5546875" bestFit="1" customWidth="1"/>
  </cols>
  <sheetData>
    <row r="1" spans="1:7" ht="26.4">
      <c r="A1" s="2" t="s">
        <v>7</v>
      </c>
      <c r="B1" s="2" t="s">
        <v>8</v>
      </c>
      <c r="C1" s="2" t="s">
        <v>9</v>
      </c>
      <c r="D1" s="2" t="s">
        <v>10</v>
      </c>
      <c r="E1" s="2" t="s">
        <v>11</v>
      </c>
      <c r="G1" s="2" t="s">
        <v>2034</v>
      </c>
    </row>
    <row r="2" spans="1:7">
      <c r="A2" s="3" t="s">
        <v>12</v>
      </c>
      <c r="B2" s="3">
        <v>15</v>
      </c>
      <c r="C2" s="3">
        <v>18</v>
      </c>
      <c r="D2" s="3">
        <v>65</v>
      </c>
      <c r="E2" s="3" t="s">
        <v>13</v>
      </c>
    </row>
    <row r="3" spans="1:7">
      <c r="A3" s="4" t="s">
        <v>14</v>
      </c>
      <c r="B3" s="4">
        <v>18</v>
      </c>
      <c r="C3" s="4">
        <v>20</v>
      </c>
      <c r="D3" s="4">
        <v>75</v>
      </c>
      <c r="E3" s="4" t="s">
        <v>13</v>
      </c>
    </row>
    <row r="4" spans="1:7">
      <c r="A4" s="3" t="s">
        <v>15</v>
      </c>
      <c r="B4" s="3">
        <v>20</v>
      </c>
      <c r="C4" s="3">
        <v>22</v>
      </c>
      <c r="D4" s="3">
        <v>80</v>
      </c>
      <c r="E4" s="3" t="s">
        <v>13</v>
      </c>
    </row>
    <row r="5" spans="1:7">
      <c r="A5" s="4" t="s">
        <v>16</v>
      </c>
      <c r="B5" s="4">
        <v>24</v>
      </c>
      <c r="C5" s="4">
        <v>26</v>
      </c>
      <c r="D5" s="4">
        <v>90</v>
      </c>
      <c r="E5" s="4" t="s">
        <v>13</v>
      </c>
    </row>
    <row r="6" spans="1:7">
      <c r="A6" s="3" t="s">
        <v>17</v>
      </c>
      <c r="B6" s="3">
        <v>26</v>
      </c>
      <c r="C6" s="3">
        <v>30</v>
      </c>
      <c r="D6" s="3">
        <v>100</v>
      </c>
      <c r="E6" s="3" t="s">
        <v>13</v>
      </c>
    </row>
    <row r="7" spans="1:7">
      <c r="A7" s="5" t="s">
        <v>18</v>
      </c>
      <c r="B7" s="5">
        <v>30</v>
      </c>
      <c r="C7" s="5">
        <v>40</v>
      </c>
      <c r="D7" s="5">
        <v>110</v>
      </c>
      <c r="E7" s="5" t="s">
        <v>13</v>
      </c>
      <c r="F7" s="1" t="s">
        <v>2</v>
      </c>
      <c r="G7">
        <f>AVERAGE(B2:D7)</f>
        <v>44.944444444444443</v>
      </c>
    </row>
    <row r="8" spans="1:7">
      <c r="A8" s="3" t="s">
        <v>19</v>
      </c>
      <c r="B8" s="3">
        <v>40</v>
      </c>
      <c r="C8" s="3">
        <v>50</v>
      </c>
      <c r="D8" s="3">
        <v>120</v>
      </c>
      <c r="E8" s="3" t="s">
        <v>13</v>
      </c>
      <c r="F8" s="1" t="s">
        <v>3</v>
      </c>
      <c r="G8">
        <f>AVERAGE(B8:E13)</f>
        <v>113.61111111111111</v>
      </c>
    </row>
    <row r="9" spans="1:7">
      <c r="A9" s="4" t="s">
        <v>20</v>
      </c>
      <c r="B9" s="4">
        <v>50</v>
      </c>
      <c r="C9" s="4">
        <v>60</v>
      </c>
      <c r="D9" s="4" t="s">
        <v>13</v>
      </c>
      <c r="E9" s="4">
        <v>150</v>
      </c>
    </row>
    <row r="10" spans="1:7">
      <c r="A10" s="3" t="s">
        <v>21</v>
      </c>
      <c r="B10" s="3">
        <v>55</v>
      </c>
      <c r="C10" s="3">
        <v>70</v>
      </c>
      <c r="D10" s="3" t="s">
        <v>13</v>
      </c>
      <c r="E10" s="3">
        <v>160</v>
      </c>
    </row>
    <row r="11" spans="1:7">
      <c r="A11" s="4" t="s">
        <v>22</v>
      </c>
      <c r="B11" s="4">
        <v>60</v>
      </c>
      <c r="C11" s="4">
        <v>80</v>
      </c>
      <c r="D11" s="4" t="s">
        <v>13</v>
      </c>
      <c r="E11" s="4">
        <v>180</v>
      </c>
    </row>
    <row r="12" spans="1:7">
      <c r="A12" s="3" t="s">
        <v>23</v>
      </c>
      <c r="B12" s="3">
        <v>80</v>
      </c>
      <c r="C12" s="3">
        <v>120</v>
      </c>
      <c r="D12" s="3" t="s">
        <v>13</v>
      </c>
      <c r="E12" s="3">
        <v>220</v>
      </c>
    </row>
    <row r="13" spans="1:7">
      <c r="A13" s="4" t="s">
        <v>24</v>
      </c>
      <c r="B13" s="4">
        <v>100</v>
      </c>
      <c r="C13" s="4">
        <v>150</v>
      </c>
      <c r="D13" s="4" t="s">
        <v>13</v>
      </c>
      <c r="E13" s="4">
        <v>300</v>
      </c>
    </row>
    <row r="17" spans="6:7">
      <c r="F17" t="s">
        <v>694</v>
      </c>
      <c r="G17" t="s">
        <v>6</v>
      </c>
    </row>
    <row r="19" spans="6:7">
      <c r="G19" s="62" t="s">
        <v>2035</v>
      </c>
    </row>
    <row r="20" spans="6:7">
      <c r="G20" s="62" t="s">
        <v>2036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A442-3DBF-4708-A003-38646FDCC41B}">
  <dimension ref="A1:F92"/>
  <sheetViews>
    <sheetView workbookViewId="0">
      <selection activeCell="B8" sqref="B8"/>
    </sheetView>
  </sheetViews>
  <sheetFormatPr baseColWidth="10" defaultRowHeight="14.4"/>
  <cols>
    <col min="2" max="2" width="32" customWidth="1"/>
    <col min="3" max="4" width="65" customWidth="1"/>
    <col min="5" max="5" width="30" bestFit="1" customWidth="1"/>
    <col min="6" max="6" width="29.77734375" style="44" customWidth="1"/>
  </cols>
  <sheetData>
    <row r="1" spans="1:6" ht="15.6">
      <c r="A1" s="6" t="s">
        <v>481</v>
      </c>
      <c r="B1" s="7" t="s">
        <v>482</v>
      </c>
      <c r="C1" s="7" t="s">
        <v>483</v>
      </c>
      <c r="D1" s="7" t="s">
        <v>484</v>
      </c>
      <c r="E1" s="7" t="s">
        <v>485</v>
      </c>
      <c r="F1" s="7" t="s">
        <v>1</v>
      </c>
    </row>
    <row r="2" spans="1:6" ht="31.2">
      <c r="A2" s="130" t="s">
        <v>486</v>
      </c>
      <c r="B2" s="8" t="s">
        <v>487</v>
      </c>
      <c r="C2" s="9" t="s">
        <v>488</v>
      </c>
      <c r="D2" s="10">
        <v>0.6</v>
      </c>
      <c r="E2" s="9" t="s">
        <v>489</v>
      </c>
      <c r="F2" s="11" t="s">
        <v>490</v>
      </c>
    </row>
    <row r="3" spans="1:6" ht="28.8">
      <c r="A3" s="131"/>
      <c r="B3" s="8" t="s">
        <v>491</v>
      </c>
      <c r="C3" s="9" t="s">
        <v>492</v>
      </c>
      <c r="D3" s="10">
        <v>0.6</v>
      </c>
      <c r="E3" s="9" t="s">
        <v>489</v>
      </c>
      <c r="F3" s="11" t="s">
        <v>490</v>
      </c>
    </row>
    <row r="4" spans="1:6" ht="15.6">
      <c r="A4" s="131"/>
      <c r="B4" s="8" t="s">
        <v>5</v>
      </c>
      <c r="C4" s="9" t="s">
        <v>493</v>
      </c>
      <c r="D4" s="10">
        <v>0.6</v>
      </c>
      <c r="E4" s="9" t="s">
        <v>494</v>
      </c>
      <c r="F4" s="11" t="s">
        <v>495</v>
      </c>
    </row>
    <row r="5" spans="1:6" ht="100.8">
      <c r="A5" s="131"/>
      <c r="B5" s="8" t="s">
        <v>496</v>
      </c>
      <c r="C5" s="9" t="s">
        <v>497</v>
      </c>
      <c r="D5" s="10">
        <v>0.3</v>
      </c>
      <c r="E5" s="9" t="s">
        <v>498</v>
      </c>
      <c r="F5" s="11" t="s">
        <v>499</v>
      </c>
    </row>
    <row r="6" spans="1:6" ht="57.6">
      <c r="A6" s="131"/>
      <c r="B6" s="8" t="s">
        <v>500</v>
      </c>
      <c r="C6" s="9" t="s">
        <v>501</v>
      </c>
      <c r="D6" s="10">
        <v>0.5</v>
      </c>
      <c r="E6" s="9" t="s">
        <v>502</v>
      </c>
      <c r="F6" s="11" t="s">
        <v>503</v>
      </c>
    </row>
    <row r="7" spans="1:6" ht="43.2">
      <c r="A7" s="131"/>
      <c r="B7" s="8" t="s">
        <v>504</v>
      </c>
      <c r="C7" s="9" t="s">
        <v>505</v>
      </c>
      <c r="D7" s="10">
        <v>0.4</v>
      </c>
      <c r="E7" s="9" t="s">
        <v>506</v>
      </c>
      <c r="F7" s="11" t="s">
        <v>507</v>
      </c>
    </row>
    <row r="8" spans="1:6" ht="15.6">
      <c r="A8" s="132" t="s">
        <v>508</v>
      </c>
      <c r="B8" s="12" t="s">
        <v>509</v>
      </c>
      <c r="C8" s="13" t="s">
        <v>510</v>
      </c>
      <c r="D8" s="14">
        <v>0.4</v>
      </c>
      <c r="E8" s="15"/>
      <c r="F8" s="16" t="s">
        <v>511</v>
      </c>
    </row>
    <row r="9" spans="1:6" ht="15.6">
      <c r="A9" s="133"/>
      <c r="B9" s="12" t="s">
        <v>512</v>
      </c>
      <c r="C9" s="13" t="s">
        <v>513</v>
      </c>
      <c r="D9" s="14">
        <v>1</v>
      </c>
      <c r="E9" s="15"/>
      <c r="F9" s="16" t="s">
        <v>514</v>
      </c>
    </row>
    <row r="10" spans="1:6" ht="15.6">
      <c r="A10" s="133"/>
      <c r="B10" s="12" t="s">
        <v>515</v>
      </c>
      <c r="C10" s="13" t="s">
        <v>516</v>
      </c>
      <c r="D10" s="17">
        <v>1</v>
      </c>
      <c r="E10" s="15"/>
      <c r="F10" s="16" t="s">
        <v>517</v>
      </c>
    </row>
    <row r="11" spans="1:6" ht="15.6">
      <c r="A11" s="133"/>
      <c r="B11" s="12" t="s">
        <v>518</v>
      </c>
      <c r="C11" s="13" t="s">
        <v>519</v>
      </c>
      <c r="D11" s="14">
        <v>0.4</v>
      </c>
      <c r="E11" s="15"/>
      <c r="F11" s="16" t="s">
        <v>520</v>
      </c>
    </row>
    <row r="12" spans="1:6" ht="15.6">
      <c r="A12" s="133"/>
      <c r="B12" s="12" t="s">
        <v>521</v>
      </c>
      <c r="C12" s="13" t="s">
        <v>522</v>
      </c>
      <c r="D12" s="17">
        <v>1</v>
      </c>
      <c r="E12" s="15"/>
      <c r="F12" s="16" t="s">
        <v>520</v>
      </c>
    </row>
    <row r="13" spans="1:6" ht="15.6">
      <c r="A13" s="133"/>
      <c r="B13" s="12" t="s">
        <v>523</v>
      </c>
      <c r="C13" s="13" t="s">
        <v>524</v>
      </c>
      <c r="D13" s="14">
        <v>1</v>
      </c>
      <c r="E13" s="15"/>
      <c r="F13" s="16" t="s">
        <v>514</v>
      </c>
    </row>
    <row r="14" spans="1:6" ht="15.6">
      <c r="A14" s="133"/>
      <c r="B14" s="12" t="s">
        <v>525</v>
      </c>
      <c r="C14" s="13" t="s">
        <v>526</v>
      </c>
      <c r="D14" s="14">
        <v>0.4</v>
      </c>
      <c r="E14" s="15"/>
      <c r="F14" s="16" t="s">
        <v>520</v>
      </c>
    </row>
    <row r="15" spans="1:6" ht="31.2">
      <c r="A15" s="133"/>
      <c r="B15" s="12" t="s">
        <v>527</v>
      </c>
      <c r="C15" s="13" t="s">
        <v>528</v>
      </c>
      <c r="D15" s="14">
        <v>0.4</v>
      </c>
      <c r="E15" s="15"/>
      <c r="F15" s="16" t="s">
        <v>520</v>
      </c>
    </row>
    <row r="16" spans="1:6" ht="15.6">
      <c r="A16" s="133"/>
      <c r="B16" s="12" t="s">
        <v>529</v>
      </c>
      <c r="C16" s="13" t="s">
        <v>530</v>
      </c>
      <c r="D16" s="14">
        <v>0.5</v>
      </c>
      <c r="E16" s="15"/>
      <c r="F16" s="16" t="s">
        <v>531</v>
      </c>
    </row>
    <row r="17" spans="1:6" ht="31.2">
      <c r="A17" s="133"/>
      <c r="B17" s="12" t="s">
        <v>532</v>
      </c>
      <c r="C17" s="13" t="s">
        <v>533</v>
      </c>
      <c r="D17" s="14">
        <v>1</v>
      </c>
      <c r="E17" s="15"/>
      <c r="F17" s="16" t="s">
        <v>534</v>
      </c>
    </row>
    <row r="18" spans="1:6" ht="31.2">
      <c r="A18" s="133"/>
      <c r="B18" s="12" t="s">
        <v>535</v>
      </c>
      <c r="C18" s="13" t="s">
        <v>536</v>
      </c>
      <c r="D18" s="14">
        <v>1</v>
      </c>
      <c r="E18" s="15"/>
      <c r="F18" s="16" t="s">
        <v>534</v>
      </c>
    </row>
    <row r="19" spans="1:6" ht="31.2">
      <c r="A19" s="134"/>
      <c r="B19" s="12" t="s">
        <v>537</v>
      </c>
      <c r="C19" s="13" t="s">
        <v>538</v>
      </c>
      <c r="D19" s="14">
        <v>1</v>
      </c>
      <c r="E19" s="15"/>
      <c r="F19" s="16" t="s">
        <v>539</v>
      </c>
    </row>
    <row r="20" spans="1:6" ht="28.8">
      <c r="A20" s="18"/>
      <c r="B20" s="19" t="s">
        <v>540</v>
      </c>
      <c r="C20" s="20" t="s">
        <v>541</v>
      </c>
      <c r="D20" s="21">
        <v>1</v>
      </c>
      <c r="E20" s="22"/>
      <c r="F20" s="23" t="s">
        <v>542</v>
      </c>
    </row>
    <row r="21" spans="1:6" ht="43.2">
      <c r="A21" s="135" t="s">
        <v>543</v>
      </c>
      <c r="B21" s="19" t="s">
        <v>544</v>
      </c>
      <c r="C21" s="20" t="s">
        <v>545</v>
      </c>
      <c r="D21" s="21">
        <v>1</v>
      </c>
      <c r="E21" s="22"/>
      <c r="F21" s="23" t="s">
        <v>546</v>
      </c>
    </row>
    <row r="22" spans="1:6" ht="86.4">
      <c r="A22" s="136"/>
      <c r="B22" s="19" t="s">
        <v>547</v>
      </c>
      <c r="C22" s="20" t="s">
        <v>548</v>
      </c>
      <c r="D22" s="21">
        <v>0.5</v>
      </c>
      <c r="E22" s="22"/>
      <c r="F22" s="23" t="s">
        <v>549</v>
      </c>
    </row>
    <row r="23" spans="1:6" ht="43.2">
      <c r="A23" s="136"/>
      <c r="B23" s="19" t="s">
        <v>550</v>
      </c>
      <c r="C23" s="20" t="s">
        <v>551</v>
      </c>
      <c r="D23" s="21">
        <v>0.75</v>
      </c>
      <c r="E23" s="22"/>
      <c r="F23" s="23" t="s">
        <v>552</v>
      </c>
    </row>
    <row r="24" spans="1:6" ht="43.2">
      <c r="A24" s="136"/>
      <c r="B24" s="19" t="s">
        <v>553</v>
      </c>
      <c r="C24" s="20" t="s">
        <v>554</v>
      </c>
      <c r="D24" s="21">
        <v>1</v>
      </c>
      <c r="E24" s="22"/>
      <c r="F24" s="23" t="s">
        <v>555</v>
      </c>
    </row>
    <row r="25" spans="1:6" ht="15.6">
      <c r="A25" s="136"/>
      <c r="B25" s="19" t="s">
        <v>556</v>
      </c>
      <c r="C25" s="20"/>
      <c r="D25" s="21"/>
      <c r="E25" s="22"/>
      <c r="F25" s="23"/>
    </row>
    <row r="26" spans="1:6" ht="43.2">
      <c r="A26" s="136"/>
      <c r="B26" s="19" t="s">
        <v>557</v>
      </c>
      <c r="C26" s="20" t="s">
        <v>558</v>
      </c>
      <c r="D26" s="21">
        <v>1</v>
      </c>
      <c r="E26" s="22"/>
      <c r="F26" s="23" t="s">
        <v>559</v>
      </c>
    </row>
    <row r="27" spans="1:6" ht="15.6">
      <c r="A27" s="136"/>
      <c r="B27" s="19" t="s">
        <v>560</v>
      </c>
      <c r="C27" s="20" t="s">
        <v>561</v>
      </c>
      <c r="D27" s="21">
        <v>1</v>
      </c>
      <c r="E27" s="22"/>
      <c r="F27" s="23" t="s">
        <v>562</v>
      </c>
    </row>
    <row r="28" spans="1:6" ht="28.8">
      <c r="A28" s="136"/>
      <c r="B28" s="19" t="s">
        <v>563</v>
      </c>
      <c r="C28" s="20" t="s">
        <v>564</v>
      </c>
      <c r="D28" s="21">
        <v>1</v>
      </c>
      <c r="E28" s="22"/>
      <c r="F28" s="23" t="s">
        <v>565</v>
      </c>
    </row>
    <row r="29" spans="1:6" ht="43.2">
      <c r="A29" s="136"/>
      <c r="B29" s="19" t="s">
        <v>566</v>
      </c>
      <c r="C29" s="20" t="s">
        <v>567</v>
      </c>
      <c r="D29" s="21">
        <v>1</v>
      </c>
      <c r="E29" s="22"/>
      <c r="F29" s="23" t="s">
        <v>568</v>
      </c>
    </row>
    <row r="30" spans="1:6" ht="28.8">
      <c r="A30" s="136"/>
      <c r="B30" s="19" t="s">
        <v>569</v>
      </c>
      <c r="C30" s="20" t="s">
        <v>570</v>
      </c>
      <c r="D30" s="21">
        <v>1</v>
      </c>
      <c r="E30" s="22"/>
      <c r="F30" s="23" t="s">
        <v>571</v>
      </c>
    </row>
    <row r="31" spans="1:6" ht="43.2">
      <c r="A31" s="136"/>
      <c r="B31" s="19" t="s">
        <v>572</v>
      </c>
      <c r="C31" s="20" t="s">
        <v>573</v>
      </c>
      <c r="D31" s="21">
        <v>0.75</v>
      </c>
      <c r="E31" s="22"/>
      <c r="F31" s="23" t="s">
        <v>574</v>
      </c>
    </row>
    <row r="32" spans="1:6" ht="43.2">
      <c r="A32" s="136"/>
      <c r="B32" s="19" t="s">
        <v>575</v>
      </c>
      <c r="C32" s="20" t="s">
        <v>576</v>
      </c>
      <c r="D32" s="21">
        <v>1</v>
      </c>
      <c r="E32" s="22"/>
      <c r="F32" s="23" t="s">
        <v>577</v>
      </c>
    </row>
    <row r="33" spans="1:6" ht="43.2">
      <c r="A33" s="137"/>
      <c r="B33" s="19" t="s">
        <v>578</v>
      </c>
      <c r="C33" s="20" t="s">
        <v>579</v>
      </c>
      <c r="D33" s="21">
        <v>0.75</v>
      </c>
      <c r="E33" s="22"/>
      <c r="F33" s="23" t="s">
        <v>580</v>
      </c>
    </row>
    <row r="34" spans="1:6" ht="22.8">
      <c r="A34" s="138" t="s">
        <v>581</v>
      </c>
      <c r="B34" s="24" t="s">
        <v>582</v>
      </c>
      <c r="C34" s="25" t="s">
        <v>583</v>
      </c>
      <c r="D34" s="26">
        <v>0.4</v>
      </c>
      <c r="E34" s="25" t="s">
        <v>584</v>
      </c>
      <c r="F34" s="27" t="s">
        <v>585</v>
      </c>
    </row>
    <row r="35" spans="1:6" ht="158.4">
      <c r="A35" s="139"/>
      <c r="B35" s="24" t="s">
        <v>586</v>
      </c>
      <c r="C35" s="25" t="s">
        <v>587</v>
      </c>
      <c r="D35" s="26">
        <v>0.5</v>
      </c>
      <c r="E35" s="25" t="s">
        <v>588</v>
      </c>
      <c r="F35" s="27" t="s">
        <v>589</v>
      </c>
    </row>
    <row r="36" spans="1:6" ht="187.2">
      <c r="A36" s="139"/>
      <c r="B36" s="24" t="s">
        <v>590</v>
      </c>
      <c r="C36" s="25" t="s">
        <v>591</v>
      </c>
      <c r="D36" s="26">
        <v>0.3</v>
      </c>
      <c r="E36" s="25" t="s">
        <v>584</v>
      </c>
      <c r="F36" s="27" t="s">
        <v>592</v>
      </c>
    </row>
    <row r="37" spans="1:6" ht="15.6">
      <c r="A37" s="139"/>
      <c r="B37" s="24" t="s">
        <v>593</v>
      </c>
      <c r="C37" s="25" t="s">
        <v>488</v>
      </c>
      <c r="D37" s="26">
        <v>0.6</v>
      </c>
      <c r="E37" s="25" t="s">
        <v>494</v>
      </c>
      <c r="F37" s="27" t="s">
        <v>511</v>
      </c>
    </row>
    <row r="38" spans="1:6" ht="15.6">
      <c r="A38" s="139"/>
      <c r="B38" s="24" t="s">
        <v>491</v>
      </c>
      <c r="C38" s="25" t="s">
        <v>492</v>
      </c>
      <c r="D38" s="26">
        <v>0.6</v>
      </c>
      <c r="E38" s="25" t="s">
        <v>489</v>
      </c>
      <c r="F38" s="27" t="s">
        <v>594</v>
      </c>
    </row>
    <row r="39" spans="1:6" ht="115.2">
      <c r="A39" s="139"/>
      <c r="B39" s="24" t="s">
        <v>5</v>
      </c>
      <c r="C39" s="25" t="s">
        <v>493</v>
      </c>
      <c r="D39" s="25"/>
      <c r="E39" s="25" t="s">
        <v>494</v>
      </c>
      <c r="F39" s="27" t="s">
        <v>595</v>
      </c>
    </row>
    <row r="40" spans="1:6" ht="15.6">
      <c r="A40" s="139"/>
      <c r="B40" s="24" t="s">
        <v>496</v>
      </c>
      <c r="C40" s="25" t="s">
        <v>497</v>
      </c>
      <c r="D40" s="26">
        <v>0.3</v>
      </c>
      <c r="E40" s="25" t="s">
        <v>498</v>
      </c>
      <c r="F40" s="27"/>
    </row>
    <row r="41" spans="1:6" ht="100.8">
      <c r="A41" s="139"/>
      <c r="B41" s="24" t="s">
        <v>500</v>
      </c>
      <c r="C41" s="25" t="s">
        <v>501</v>
      </c>
      <c r="D41" s="26">
        <v>0.5</v>
      </c>
      <c r="E41" s="25" t="s">
        <v>502</v>
      </c>
      <c r="F41" s="27" t="s">
        <v>596</v>
      </c>
    </row>
    <row r="42" spans="1:6" ht="43.2">
      <c r="A42" s="139"/>
      <c r="B42" s="24" t="s">
        <v>504</v>
      </c>
      <c r="C42" s="25" t="s">
        <v>505</v>
      </c>
      <c r="D42" s="26">
        <v>0.4</v>
      </c>
      <c r="E42" s="25" t="s">
        <v>506</v>
      </c>
      <c r="F42" s="27" t="s">
        <v>597</v>
      </c>
    </row>
    <row r="43" spans="1:6" ht="28.8">
      <c r="A43" s="139"/>
      <c r="B43" s="124" t="s">
        <v>598</v>
      </c>
      <c r="C43" s="25" t="s">
        <v>599</v>
      </c>
      <c r="D43" s="26">
        <v>0.4</v>
      </c>
      <c r="E43" s="28"/>
      <c r="F43" s="27" t="s">
        <v>600</v>
      </c>
    </row>
    <row r="44" spans="1:6">
      <c r="A44" s="140"/>
      <c r="B44" s="124"/>
      <c r="C44" s="29" t="s">
        <v>601</v>
      </c>
      <c r="D44" s="29"/>
      <c r="E44" s="28"/>
      <c r="F44" s="27"/>
    </row>
    <row r="45" spans="1:6" ht="46.8">
      <c r="A45" s="125" t="s">
        <v>602</v>
      </c>
      <c r="B45" s="30" t="s">
        <v>603</v>
      </c>
      <c r="C45" s="31" t="s">
        <v>604</v>
      </c>
      <c r="D45" s="31"/>
      <c r="E45" s="32"/>
      <c r="F45" s="33"/>
    </row>
    <row r="46" spans="1:6" ht="46.8">
      <c r="A46" s="126"/>
      <c r="B46" s="30" t="s">
        <v>605</v>
      </c>
      <c r="C46" s="31">
        <v>55.7</v>
      </c>
      <c r="D46" s="31"/>
      <c r="E46" s="32"/>
      <c r="F46" s="33"/>
    </row>
    <row r="47" spans="1:6" ht="46.8">
      <c r="A47" s="126"/>
      <c r="B47" s="30" t="s">
        <v>606</v>
      </c>
      <c r="C47" s="34" t="s">
        <v>607</v>
      </c>
      <c r="D47" s="34"/>
      <c r="E47" s="32"/>
      <c r="F47" s="33"/>
    </row>
    <row r="48" spans="1:6" ht="46.8">
      <c r="A48" s="126"/>
      <c r="B48" s="30" t="s">
        <v>608</v>
      </c>
      <c r="C48" s="31" t="s">
        <v>609</v>
      </c>
      <c r="D48" s="31"/>
      <c r="E48" s="32"/>
      <c r="F48" s="33"/>
    </row>
    <row r="49" spans="1:6" ht="15.6">
      <c r="A49" s="126"/>
      <c r="B49" s="30" t="s">
        <v>610</v>
      </c>
      <c r="C49" s="31" t="s">
        <v>611</v>
      </c>
      <c r="D49" s="35">
        <v>0.4</v>
      </c>
      <c r="E49" s="32"/>
      <c r="F49" s="33"/>
    </row>
    <row r="50" spans="1:6" ht="15.6">
      <c r="A50" s="126"/>
      <c r="B50" s="30" t="s">
        <v>612</v>
      </c>
      <c r="C50" s="31" t="s">
        <v>613</v>
      </c>
      <c r="D50" s="35">
        <v>0.4</v>
      </c>
      <c r="E50" s="32"/>
      <c r="F50" s="33"/>
    </row>
    <row r="51" spans="1:6" ht="15.6">
      <c r="A51" s="126"/>
      <c r="B51" s="30" t="s">
        <v>614</v>
      </c>
      <c r="C51" s="31" t="s">
        <v>615</v>
      </c>
      <c r="D51" s="35">
        <v>0.4</v>
      </c>
      <c r="E51" s="32"/>
      <c r="F51" s="33"/>
    </row>
    <row r="52" spans="1:6" ht="15.6">
      <c r="A52" s="126"/>
      <c r="B52" s="30" t="s">
        <v>616</v>
      </c>
      <c r="C52" s="31" t="s">
        <v>617</v>
      </c>
      <c r="D52" s="35">
        <v>0.4</v>
      </c>
      <c r="E52" s="32"/>
      <c r="F52" s="33"/>
    </row>
    <row r="53" spans="1:6" ht="15.6">
      <c r="A53" s="126"/>
      <c r="B53" s="30" t="s">
        <v>618</v>
      </c>
      <c r="C53" s="31" t="s">
        <v>619</v>
      </c>
      <c r="D53" s="35">
        <v>0.4</v>
      </c>
      <c r="E53" s="32"/>
      <c r="F53" s="33"/>
    </row>
    <row r="54" spans="1:6" ht="43.2">
      <c r="A54" s="126"/>
      <c r="B54" s="30" t="s">
        <v>620</v>
      </c>
      <c r="C54" s="31" t="s">
        <v>621</v>
      </c>
      <c r="D54" s="35"/>
      <c r="E54" s="32"/>
      <c r="F54" s="33" t="s">
        <v>622</v>
      </c>
    </row>
    <row r="55" spans="1:6" ht="86.4">
      <c r="A55" s="126"/>
      <c r="B55" s="30" t="s">
        <v>623</v>
      </c>
      <c r="C55" s="31" t="s">
        <v>624</v>
      </c>
      <c r="D55" s="35">
        <v>0.2</v>
      </c>
      <c r="E55" s="31" t="s">
        <v>625</v>
      </c>
      <c r="F55" s="33" t="s">
        <v>626</v>
      </c>
    </row>
    <row r="56" spans="1:6" ht="57.6">
      <c r="A56" s="126"/>
      <c r="B56" s="30" t="s">
        <v>627</v>
      </c>
      <c r="C56" s="31" t="s">
        <v>628</v>
      </c>
      <c r="D56" s="35">
        <v>0.2</v>
      </c>
      <c r="E56" s="31" t="s">
        <v>625</v>
      </c>
      <c r="F56" s="33" t="s">
        <v>629</v>
      </c>
    </row>
    <row r="57" spans="1:6" ht="43.2">
      <c r="A57" s="126"/>
      <c r="B57" s="30" t="s">
        <v>630</v>
      </c>
      <c r="C57" s="31" t="s">
        <v>631</v>
      </c>
      <c r="D57" s="35">
        <v>0.2</v>
      </c>
      <c r="E57" s="31" t="s">
        <v>632</v>
      </c>
      <c r="F57" s="33" t="s">
        <v>633</v>
      </c>
    </row>
    <row r="58" spans="1:6" ht="46.8">
      <c r="A58" s="126"/>
      <c r="B58" s="30" t="s">
        <v>634</v>
      </c>
      <c r="C58" s="31" t="s">
        <v>635</v>
      </c>
      <c r="D58" s="35">
        <v>0.3</v>
      </c>
      <c r="E58" s="31" t="s">
        <v>632</v>
      </c>
      <c r="F58" s="33" t="s">
        <v>636</v>
      </c>
    </row>
    <row r="59" spans="1:6" ht="31.2">
      <c r="A59" s="126"/>
      <c r="B59" s="30" t="s">
        <v>637</v>
      </c>
      <c r="C59" s="31" t="s">
        <v>638</v>
      </c>
      <c r="D59" s="35"/>
      <c r="E59" s="31"/>
      <c r="F59" s="33" t="s">
        <v>639</v>
      </c>
    </row>
    <row r="60" spans="1:6" ht="31.2">
      <c r="A60" s="126"/>
      <c r="B60" s="30" t="s">
        <v>640</v>
      </c>
      <c r="C60" s="31" t="s">
        <v>641</v>
      </c>
      <c r="D60" s="35"/>
      <c r="E60" s="31"/>
      <c r="F60" s="33" t="s">
        <v>639</v>
      </c>
    </row>
    <row r="61" spans="1:6" ht="31.2">
      <c r="A61" s="126"/>
      <c r="B61" s="30" t="s">
        <v>642</v>
      </c>
      <c r="C61" s="31" t="s">
        <v>643</v>
      </c>
      <c r="D61" s="35"/>
      <c r="E61" s="31"/>
      <c r="F61" s="33" t="s">
        <v>639</v>
      </c>
    </row>
    <row r="62" spans="1:6" ht="15.6">
      <c r="A62" s="126"/>
      <c r="B62" s="30" t="s">
        <v>644</v>
      </c>
      <c r="C62" s="31" t="s">
        <v>645</v>
      </c>
      <c r="D62" s="35"/>
      <c r="E62" s="31"/>
      <c r="F62" s="33" t="s">
        <v>639</v>
      </c>
    </row>
    <row r="63" spans="1:6" ht="15.6">
      <c r="A63" s="126"/>
      <c r="B63" s="30" t="s">
        <v>646</v>
      </c>
      <c r="C63" s="31" t="s">
        <v>647</v>
      </c>
      <c r="D63" s="35"/>
      <c r="E63" s="31"/>
      <c r="F63" s="33" t="s">
        <v>639</v>
      </c>
    </row>
    <row r="64" spans="1:6" ht="22.8">
      <c r="A64" s="126"/>
      <c r="B64" s="30" t="s">
        <v>648</v>
      </c>
      <c r="C64" s="31" t="s">
        <v>649</v>
      </c>
      <c r="D64" s="35">
        <v>0.4</v>
      </c>
      <c r="E64" s="32"/>
      <c r="F64" s="33" t="s">
        <v>639</v>
      </c>
    </row>
    <row r="65" spans="1:6" ht="62.4">
      <c r="A65" s="126"/>
      <c r="B65" s="30" t="s">
        <v>650</v>
      </c>
      <c r="C65" s="31" t="s">
        <v>651</v>
      </c>
      <c r="D65" s="35" t="s">
        <v>652</v>
      </c>
      <c r="E65" s="32"/>
      <c r="F65" s="33" t="s">
        <v>639</v>
      </c>
    </row>
    <row r="66" spans="1:6" ht="62.4">
      <c r="A66" s="126"/>
      <c r="B66" s="30" t="s">
        <v>653</v>
      </c>
      <c r="C66" s="31" t="s">
        <v>654</v>
      </c>
      <c r="D66" s="35" t="s">
        <v>652</v>
      </c>
      <c r="E66" s="32"/>
      <c r="F66" s="33" t="s">
        <v>639</v>
      </c>
    </row>
    <row r="67" spans="1:6" ht="62.4">
      <c r="A67" s="126"/>
      <c r="B67" s="30" t="s">
        <v>655</v>
      </c>
      <c r="C67" s="31" t="s">
        <v>656</v>
      </c>
      <c r="D67" s="35" t="s">
        <v>652</v>
      </c>
      <c r="E67" s="32"/>
      <c r="F67" s="33" t="s">
        <v>639</v>
      </c>
    </row>
    <row r="68" spans="1:6" ht="62.4">
      <c r="A68" s="126"/>
      <c r="B68" s="30" t="s">
        <v>657</v>
      </c>
      <c r="C68" s="31" t="s">
        <v>658</v>
      </c>
      <c r="D68" s="35" t="s">
        <v>652</v>
      </c>
      <c r="E68" s="32"/>
      <c r="F68" s="33" t="s">
        <v>639</v>
      </c>
    </row>
    <row r="69" spans="1:6" ht="15.6">
      <c r="A69" s="126"/>
      <c r="B69" s="30"/>
      <c r="C69" s="31"/>
      <c r="D69" s="35"/>
      <c r="E69" s="32"/>
      <c r="F69" s="33"/>
    </row>
    <row r="70" spans="1:6" ht="100.8">
      <c r="A70" s="126"/>
      <c r="B70" s="128"/>
      <c r="C70" s="36" t="s">
        <v>659</v>
      </c>
      <c r="D70" s="36"/>
      <c r="E70" s="32"/>
      <c r="F70" s="33" t="s">
        <v>660</v>
      </c>
    </row>
    <row r="71" spans="1:6" ht="100.8">
      <c r="A71" s="126"/>
      <c r="B71" s="128"/>
      <c r="C71" s="36" t="s">
        <v>661</v>
      </c>
      <c r="D71" s="36"/>
      <c r="E71" s="32"/>
      <c r="F71" s="33" t="s">
        <v>660</v>
      </c>
    </row>
    <row r="72" spans="1:6" ht="100.8">
      <c r="A72" s="126"/>
      <c r="B72" s="128"/>
      <c r="C72" s="36" t="s">
        <v>662</v>
      </c>
      <c r="D72" s="36"/>
      <c r="E72" s="32"/>
      <c r="F72" s="33" t="s">
        <v>660</v>
      </c>
    </row>
    <row r="73" spans="1:6" ht="78">
      <c r="A73" s="126"/>
      <c r="B73" s="128"/>
      <c r="C73" s="36" t="s">
        <v>663</v>
      </c>
      <c r="D73" s="36"/>
      <c r="E73" s="32"/>
      <c r="F73" s="37" t="s">
        <v>664</v>
      </c>
    </row>
    <row r="74" spans="1:6" ht="78">
      <c r="A74" s="127"/>
      <c r="B74" s="128"/>
      <c r="C74" s="36" t="s">
        <v>665</v>
      </c>
      <c r="D74" s="36"/>
      <c r="E74" s="32"/>
      <c r="F74" s="37" t="s">
        <v>664</v>
      </c>
    </row>
    <row r="75" spans="1:6" ht="15.6">
      <c r="A75" s="129" t="s">
        <v>666</v>
      </c>
      <c r="B75" s="38" t="s">
        <v>667</v>
      </c>
      <c r="C75" s="39" t="s">
        <v>668</v>
      </c>
      <c r="D75" s="39"/>
      <c r="E75" s="40"/>
      <c r="F75" s="41"/>
    </row>
    <row r="76" spans="1:6" ht="15.6">
      <c r="A76" s="129"/>
      <c r="B76" s="38" t="s">
        <v>669</v>
      </c>
      <c r="C76" s="39" t="s">
        <v>670</v>
      </c>
      <c r="D76" s="39"/>
      <c r="E76" s="40"/>
      <c r="F76" s="42"/>
    </row>
    <row r="77" spans="1:6" ht="15.6">
      <c r="A77" s="129"/>
      <c r="B77" s="38" t="s">
        <v>671</v>
      </c>
      <c r="C77" s="39" t="s">
        <v>672</v>
      </c>
      <c r="D77" s="39"/>
      <c r="E77" s="40"/>
      <c r="F77" s="41"/>
    </row>
    <row r="78" spans="1:6" ht="15.6">
      <c r="A78" s="129"/>
      <c r="B78" s="38" t="s">
        <v>673</v>
      </c>
      <c r="C78" s="39" t="s">
        <v>674</v>
      </c>
      <c r="D78" s="39"/>
      <c r="E78" s="40"/>
      <c r="F78" s="41"/>
    </row>
    <row r="79" spans="1:6" ht="15.6">
      <c r="A79" s="129"/>
      <c r="B79" s="38" t="s">
        <v>675</v>
      </c>
      <c r="C79" s="39" t="s">
        <v>676</v>
      </c>
      <c r="D79" s="39"/>
      <c r="E79" s="40"/>
      <c r="F79" s="41"/>
    </row>
    <row r="80" spans="1:6" ht="15.6">
      <c r="A80" s="129"/>
      <c r="B80" s="38" t="s">
        <v>677</v>
      </c>
      <c r="C80" s="39" t="s">
        <v>678</v>
      </c>
      <c r="D80" s="39"/>
      <c r="E80" s="40"/>
      <c r="F80" s="41"/>
    </row>
    <row r="81" spans="1:6" ht="15.6">
      <c r="A81" s="129"/>
      <c r="B81" s="38" t="s">
        <v>679</v>
      </c>
      <c r="C81" s="39" t="s">
        <v>680</v>
      </c>
      <c r="D81" s="39"/>
      <c r="E81" s="40"/>
      <c r="F81" s="41"/>
    </row>
    <row r="82" spans="1:6" ht="15.6">
      <c r="A82" s="129"/>
      <c r="B82" s="38" t="s">
        <v>681</v>
      </c>
      <c r="C82" s="39" t="s">
        <v>682</v>
      </c>
      <c r="D82" s="39"/>
      <c r="E82" s="40"/>
      <c r="F82" s="41"/>
    </row>
    <row r="83" spans="1:6" ht="15.6">
      <c r="A83" s="129"/>
      <c r="B83" s="38" t="s">
        <v>683</v>
      </c>
      <c r="C83" s="39" t="s">
        <v>672</v>
      </c>
      <c r="D83" s="39"/>
      <c r="E83" s="40"/>
      <c r="F83" s="41"/>
    </row>
    <row r="84" spans="1:6" ht="15.6">
      <c r="A84" s="129"/>
      <c r="B84" s="38" t="s">
        <v>684</v>
      </c>
      <c r="C84" s="39" t="s">
        <v>685</v>
      </c>
      <c r="D84" s="39"/>
      <c r="E84" s="40"/>
      <c r="F84" s="41"/>
    </row>
    <row r="85" spans="1:6" ht="31.2">
      <c r="A85" s="129"/>
      <c r="B85" s="38" t="s">
        <v>686</v>
      </c>
      <c r="C85" s="39" t="s">
        <v>687</v>
      </c>
      <c r="D85" s="39"/>
      <c r="E85" s="40"/>
      <c r="F85" s="41"/>
    </row>
    <row r="86" spans="1:6" ht="15.6">
      <c r="A86" s="129"/>
      <c r="B86" s="38" t="s">
        <v>688</v>
      </c>
      <c r="C86" s="39" t="s">
        <v>689</v>
      </c>
      <c r="D86" s="39"/>
      <c r="E86" s="40"/>
      <c r="F86" s="41"/>
    </row>
    <row r="87" spans="1:6" ht="15.6">
      <c r="B87" s="43" t="s">
        <v>690</v>
      </c>
      <c r="C87" t="s">
        <v>1250</v>
      </c>
    </row>
    <row r="88" spans="1:6" ht="15.6">
      <c r="B88" s="43" t="s">
        <v>691</v>
      </c>
    </row>
    <row r="89" spans="1:6" ht="15.6">
      <c r="B89" s="43" t="s">
        <v>692</v>
      </c>
      <c r="D89" s="62" t="s">
        <v>2037</v>
      </c>
    </row>
    <row r="90" spans="1:6" ht="15.6">
      <c r="B90" s="43" t="s">
        <v>693</v>
      </c>
      <c r="D90" s="62" t="s">
        <v>2038</v>
      </c>
    </row>
    <row r="91" spans="1:6">
      <c r="D91" s="62" t="s">
        <v>2039</v>
      </c>
    </row>
    <row r="92" spans="1:6">
      <c r="D92" s="62" t="s">
        <v>2040</v>
      </c>
    </row>
  </sheetData>
  <mergeCells count="8">
    <mergeCell ref="B43:B44"/>
    <mergeCell ref="A45:A74"/>
    <mergeCell ref="B70:B74"/>
    <mergeCell ref="A75:A86"/>
    <mergeCell ref="A2:A7"/>
    <mergeCell ref="A8:A19"/>
    <mergeCell ref="A21:A33"/>
    <mergeCell ref="A34:A44"/>
  </mergeCells>
  <hyperlinks>
    <hyperlink ref="F74" r:id="rId1" xr:uid="{86CAC0BD-0DB1-4D42-9DEA-37F8570CCDEB}"/>
    <hyperlink ref="F73" r:id="rId2" xr:uid="{72B86FCA-54B1-462B-9C90-772732B963CC}"/>
  </hyperlinks>
  <pageMargins left="0.7" right="0.7" top="0.75" bottom="0.75" header="0.3" footer="0.3"/>
  <pageSetup paperSize="9" orientation="portrait" horizontalDpi="360" verticalDpi="36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F1EA-AA79-465C-951D-6D052A80C6F7}">
  <dimension ref="A1:AF1227"/>
  <sheetViews>
    <sheetView workbookViewId="0">
      <pane xSplit="2" ySplit="1" topLeftCell="C2" activePane="bottomRight" state="frozen"/>
      <selection pane="topRight" activeCell="C1" sqref="C1"/>
      <selection pane="bottomLeft" activeCell="A2" sqref="A2"/>
      <selection pane="bottomRight" activeCell="C6" sqref="C6"/>
    </sheetView>
  </sheetViews>
  <sheetFormatPr baseColWidth="10" defaultRowHeight="14.4"/>
  <sheetData>
    <row r="1" spans="1:32">
      <c r="A1" t="s">
        <v>1251</v>
      </c>
      <c r="B1" t="s">
        <v>1252</v>
      </c>
      <c r="C1" t="s">
        <v>1253</v>
      </c>
      <c r="D1" t="s">
        <v>1254</v>
      </c>
      <c r="E1" t="s">
        <v>1255</v>
      </c>
      <c r="F1" t="s">
        <v>1256</v>
      </c>
      <c r="G1" t="s">
        <v>1257</v>
      </c>
      <c r="H1" t="s">
        <v>1258</v>
      </c>
      <c r="I1" t="s">
        <v>1259</v>
      </c>
      <c r="J1" t="s">
        <v>1260</v>
      </c>
      <c r="K1" t="s">
        <v>1261</v>
      </c>
      <c r="L1" t="s">
        <v>2070</v>
      </c>
      <c r="M1" t="s">
        <v>1262</v>
      </c>
      <c r="N1" t="s">
        <v>1263</v>
      </c>
      <c r="O1" t="s">
        <v>1264</v>
      </c>
      <c r="P1" t="s">
        <v>1265</v>
      </c>
      <c r="Q1" t="s">
        <v>1266</v>
      </c>
      <c r="R1" t="s">
        <v>1267</v>
      </c>
      <c r="S1" t="s">
        <v>1268</v>
      </c>
      <c r="T1" t="s">
        <v>1269</v>
      </c>
      <c r="U1" t="s">
        <v>1270</v>
      </c>
      <c r="V1" t="s">
        <v>1271</v>
      </c>
      <c r="W1" t="s">
        <v>1272</v>
      </c>
      <c r="X1" t="s">
        <v>1273</v>
      </c>
      <c r="Y1" t="s">
        <v>2071</v>
      </c>
      <c r="Z1" t="s">
        <v>2072</v>
      </c>
      <c r="AA1" t="s">
        <v>2073</v>
      </c>
      <c r="AB1" t="s">
        <v>2074</v>
      </c>
      <c r="AC1" t="s">
        <v>2075</v>
      </c>
      <c r="AD1" t="s">
        <v>2076</v>
      </c>
      <c r="AE1" t="s">
        <v>2077</v>
      </c>
      <c r="AF1" t="s">
        <v>2078</v>
      </c>
    </row>
    <row r="2" spans="1:32">
      <c r="A2" t="s">
        <v>88</v>
      </c>
      <c r="B2" t="s">
        <v>2079</v>
      </c>
      <c r="C2" t="s">
        <v>1274</v>
      </c>
      <c r="D2" t="s">
        <v>1275</v>
      </c>
      <c r="E2">
        <v>161</v>
      </c>
      <c r="F2">
        <v>0.15</v>
      </c>
      <c r="H2">
        <v>3</v>
      </c>
      <c r="I2" t="s">
        <v>1286</v>
      </c>
      <c r="J2" t="s">
        <v>1281</v>
      </c>
      <c r="K2" t="s">
        <v>2080</v>
      </c>
      <c r="L2" t="s">
        <v>2081</v>
      </c>
      <c r="M2">
        <v>0</v>
      </c>
      <c r="N2">
        <v>0.76</v>
      </c>
      <c r="Q2">
        <v>13</v>
      </c>
      <c r="S2" t="s">
        <v>1278</v>
      </c>
      <c r="W2" s="67">
        <v>44708</v>
      </c>
      <c r="X2" t="s">
        <v>1290</v>
      </c>
      <c r="Y2">
        <v>0.08</v>
      </c>
    </row>
    <row r="3" spans="1:32">
      <c r="A3" t="s">
        <v>88</v>
      </c>
      <c r="B3" t="s">
        <v>2082</v>
      </c>
      <c r="C3" t="s">
        <v>1274</v>
      </c>
      <c r="D3" t="s">
        <v>1275</v>
      </c>
      <c r="E3">
        <v>181</v>
      </c>
      <c r="F3">
        <v>0.15</v>
      </c>
      <c r="H3">
        <v>3</v>
      </c>
      <c r="I3" t="s">
        <v>1286</v>
      </c>
      <c r="J3" t="s">
        <v>1281</v>
      </c>
      <c r="K3" t="s">
        <v>2080</v>
      </c>
      <c r="L3" t="s">
        <v>2081</v>
      </c>
      <c r="M3">
        <v>0</v>
      </c>
      <c r="N3">
        <v>0.76</v>
      </c>
      <c r="Q3">
        <v>13</v>
      </c>
      <c r="S3" t="s">
        <v>1280</v>
      </c>
      <c r="W3" s="67">
        <v>44708</v>
      </c>
      <c r="X3" t="s">
        <v>1290</v>
      </c>
      <c r="Y3">
        <v>0.08</v>
      </c>
    </row>
    <row r="4" spans="1:32">
      <c r="A4" t="s">
        <v>88</v>
      </c>
      <c r="B4" t="s">
        <v>2083</v>
      </c>
      <c r="C4" t="s">
        <v>1274</v>
      </c>
      <c r="D4" t="s">
        <v>1275</v>
      </c>
      <c r="E4">
        <v>174</v>
      </c>
      <c r="F4">
        <v>0.15</v>
      </c>
      <c r="H4">
        <v>3</v>
      </c>
      <c r="I4" t="s">
        <v>1286</v>
      </c>
      <c r="J4" t="s">
        <v>1276</v>
      </c>
      <c r="K4" t="s">
        <v>1277</v>
      </c>
      <c r="L4" t="s">
        <v>2084</v>
      </c>
      <c r="M4">
        <v>0</v>
      </c>
      <c r="N4">
        <v>0.77</v>
      </c>
      <c r="Q4">
        <v>13</v>
      </c>
      <c r="S4" t="s">
        <v>1278</v>
      </c>
      <c r="W4" s="67">
        <v>44136</v>
      </c>
      <c r="X4" t="s">
        <v>1279</v>
      </c>
      <c r="Y4">
        <v>7.0000000000000007E-2</v>
      </c>
    </row>
    <row r="5" spans="1:32">
      <c r="A5" t="s">
        <v>88</v>
      </c>
      <c r="B5" t="s">
        <v>2085</v>
      </c>
      <c r="C5" t="s">
        <v>1274</v>
      </c>
      <c r="D5" t="s">
        <v>1275</v>
      </c>
      <c r="E5">
        <v>202</v>
      </c>
      <c r="F5">
        <v>0.15</v>
      </c>
      <c r="H5">
        <v>3</v>
      </c>
      <c r="I5" t="s">
        <v>1286</v>
      </c>
      <c r="J5" t="s">
        <v>1276</v>
      </c>
      <c r="K5" t="s">
        <v>1277</v>
      </c>
      <c r="L5" t="s">
        <v>2084</v>
      </c>
      <c r="M5">
        <v>0</v>
      </c>
      <c r="N5">
        <v>0.77</v>
      </c>
      <c r="Q5">
        <v>13</v>
      </c>
      <c r="S5" t="s">
        <v>1280</v>
      </c>
      <c r="W5" s="67">
        <v>44136</v>
      </c>
      <c r="X5" t="s">
        <v>1279</v>
      </c>
      <c r="Y5">
        <v>7.0000000000000007E-2</v>
      </c>
    </row>
    <row r="6" spans="1:32">
      <c r="A6" t="s">
        <v>88</v>
      </c>
      <c r="B6" t="s">
        <v>2086</v>
      </c>
      <c r="C6" t="s">
        <v>1274</v>
      </c>
      <c r="D6" t="s">
        <v>1275</v>
      </c>
      <c r="E6">
        <v>217</v>
      </c>
      <c r="F6">
        <v>0.17</v>
      </c>
      <c r="H6">
        <v>3</v>
      </c>
      <c r="I6" t="s">
        <v>1286</v>
      </c>
      <c r="J6" t="s">
        <v>1284</v>
      </c>
      <c r="K6" t="s">
        <v>1285</v>
      </c>
      <c r="L6" t="s">
        <v>2087</v>
      </c>
      <c r="M6">
        <v>0</v>
      </c>
      <c r="N6">
        <v>0.76</v>
      </c>
      <c r="Q6">
        <v>13</v>
      </c>
      <c r="S6" t="s">
        <v>1278</v>
      </c>
      <c r="W6" s="67">
        <v>44136</v>
      </c>
      <c r="X6" t="s">
        <v>1279</v>
      </c>
      <c r="Y6">
        <v>0.06</v>
      </c>
    </row>
    <row r="7" spans="1:32">
      <c r="A7" t="s">
        <v>88</v>
      </c>
      <c r="B7" t="s">
        <v>2088</v>
      </c>
      <c r="C7" t="s">
        <v>1274</v>
      </c>
      <c r="D7" t="s">
        <v>1275</v>
      </c>
      <c r="E7">
        <v>251</v>
      </c>
      <c r="F7">
        <v>0.17</v>
      </c>
      <c r="H7">
        <v>3</v>
      </c>
      <c r="I7" t="s">
        <v>1286</v>
      </c>
      <c r="J7" t="s">
        <v>1284</v>
      </c>
      <c r="K7" t="s">
        <v>1285</v>
      </c>
      <c r="L7" t="s">
        <v>2087</v>
      </c>
      <c r="M7">
        <v>0</v>
      </c>
      <c r="N7">
        <v>0.76</v>
      </c>
      <c r="Q7">
        <v>13</v>
      </c>
      <c r="S7" t="s">
        <v>1280</v>
      </c>
      <c r="W7" s="67">
        <v>44136</v>
      </c>
      <c r="X7" t="s">
        <v>1279</v>
      </c>
      <c r="Y7">
        <v>0.06</v>
      </c>
    </row>
    <row r="8" spans="1:32">
      <c r="A8" t="s">
        <v>88</v>
      </c>
      <c r="B8" t="s">
        <v>2089</v>
      </c>
      <c r="C8" t="s">
        <v>1274</v>
      </c>
      <c r="D8" t="s">
        <v>1275</v>
      </c>
      <c r="E8">
        <v>298</v>
      </c>
      <c r="F8">
        <v>0.19</v>
      </c>
      <c r="H8">
        <v>3</v>
      </c>
      <c r="I8" t="s">
        <v>1286</v>
      </c>
      <c r="J8" t="s">
        <v>1281</v>
      </c>
      <c r="K8" t="s">
        <v>1282</v>
      </c>
      <c r="L8" t="s">
        <v>2090</v>
      </c>
      <c r="M8">
        <v>0</v>
      </c>
      <c r="N8">
        <v>0.73</v>
      </c>
      <c r="Q8">
        <v>13</v>
      </c>
      <c r="S8" t="s">
        <v>1283</v>
      </c>
      <c r="W8" s="67">
        <v>44136</v>
      </c>
      <c r="X8" t="s">
        <v>1279</v>
      </c>
      <c r="Y8">
        <v>7.0000000000000007E-2</v>
      </c>
    </row>
    <row r="9" spans="1:32">
      <c r="A9" t="s">
        <v>88</v>
      </c>
      <c r="B9" t="s">
        <v>2091</v>
      </c>
      <c r="C9" t="s">
        <v>1274</v>
      </c>
      <c r="D9" t="s">
        <v>1275</v>
      </c>
      <c r="E9">
        <v>251</v>
      </c>
      <c r="F9">
        <v>0.19</v>
      </c>
      <c r="H9">
        <v>3</v>
      </c>
      <c r="I9" t="s">
        <v>1286</v>
      </c>
      <c r="J9" t="s">
        <v>1281</v>
      </c>
      <c r="K9" t="s">
        <v>1282</v>
      </c>
      <c r="L9" t="s">
        <v>2090</v>
      </c>
      <c r="M9">
        <v>0</v>
      </c>
      <c r="N9">
        <v>0.73</v>
      </c>
      <c r="Q9">
        <v>13</v>
      </c>
      <c r="S9" t="s">
        <v>1280</v>
      </c>
      <c r="W9" s="67">
        <v>44136</v>
      </c>
      <c r="X9" t="s">
        <v>1279</v>
      </c>
      <c r="Y9">
        <v>7.0000000000000007E-2</v>
      </c>
    </row>
    <row r="10" spans="1:32">
      <c r="A10" t="s">
        <v>88</v>
      </c>
      <c r="B10" t="s">
        <v>2092</v>
      </c>
      <c r="C10" t="s">
        <v>1274</v>
      </c>
      <c r="D10" t="s">
        <v>1275</v>
      </c>
      <c r="E10">
        <v>185</v>
      </c>
      <c r="F10">
        <v>0.19</v>
      </c>
      <c r="H10">
        <v>3</v>
      </c>
      <c r="I10" t="s">
        <v>1286</v>
      </c>
      <c r="J10" t="s">
        <v>1281</v>
      </c>
      <c r="K10" t="s">
        <v>1282</v>
      </c>
      <c r="L10" t="s">
        <v>2090</v>
      </c>
      <c r="M10">
        <v>0</v>
      </c>
      <c r="N10">
        <v>0.73</v>
      </c>
      <c r="Q10">
        <v>13</v>
      </c>
      <c r="S10" t="s">
        <v>1278</v>
      </c>
      <c r="W10" s="67">
        <v>44136</v>
      </c>
      <c r="X10" t="s">
        <v>1279</v>
      </c>
      <c r="Y10">
        <v>7.0000000000000007E-2</v>
      </c>
    </row>
    <row r="11" spans="1:32">
      <c r="A11" t="s">
        <v>88</v>
      </c>
      <c r="B11" t="s">
        <v>2093</v>
      </c>
      <c r="C11" t="s">
        <v>1274</v>
      </c>
      <c r="D11" t="s">
        <v>1275</v>
      </c>
      <c r="E11">
        <v>207</v>
      </c>
      <c r="F11">
        <v>0.19</v>
      </c>
      <c r="H11">
        <v>3</v>
      </c>
      <c r="I11" t="s">
        <v>1286</v>
      </c>
      <c r="J11" t="s">
        <v>1281</v>
      </c>
      <c r="K11" t="s">
        <v>1282</v>
      </c>
      <c r="L11" t="s">
        <v>2090</v>
      </c>
      <c r="M11">
        <v>0</v>
      </c>
      <c r="N11">
        <v>0.73</v>
      </c>
      <c r="Q11">
        <v>13</v>
      </c>
      <c r="S11" t="s">
        <v>1280</v>
      </c>
      <c r="W11" s="67">
        <v>44136</v>
      </c>
      <c r="X11" t="s">
        <v>1279</v>
      </c>
      <c r="Y11">
        <v>7.0000000000000007E-2</v>
      </c>
    </row>
    <row r="12" spans="1:32">
      <c r="A12" t="s">
        <v>88</v>
      </c>
      <c r="B12" t="s">
        <v>2094</v>
      </c>
      <c r="C12" t="s">
        <v>1274</v>
      </c>
      <c r="D12" t="s">
        <v>1275</v>
      </c>
      <c r="E12">
        <v>212</v>
      </c>
      <c r="F12">
        <v>0.19</v>
      </c>
      <c r="H12">
        <v>3</v>
      </c>
      <c r="I12" t="s">
        <v>1286</v>
      </c>
      <c r="J12" t="s">
        <v>1281</v>
      </c>
      <c r="K12" t="s">
        <v>1282</v>
      </c>
      <c r="L12" t="s">
        <v>2090</v>
      </c>
      <c r="M12">
        <v>0</v>
      </c>
      <c r="N12">
        <v>0.73</v>
      </c>
      <c r="Q12">
        <v>13</v>
      </c>
      <c r="S12" t="s">
        <v>1278</v>
      </c>
      <c r="W12" s="67">
        <v>44711</v>
      </c>
      <c r="X12" t="s">
        <v>1290</v>
      </c>
      <c r="Y12">
        <v>7.0000000000000007E-2</v>
      </c>
    </row>
    <row r="13" spans="1:32">
      <c r="A13" t="s">
        <v>88</v>
      </c>
      <c r="B13" t="s">
        <v>2095</v>
      </c>
      <c r="C13" t="s">
        <v>1274</v>
      </c>
      <c r="D13" t="s">
        <v>1275</v>
      </c>
      <c r="E13">
        <v>233</v>
      </c>
      <c r="F13">
        <v>0.19</v>
      </c>
      <c r="H13">
        <v>3</v>
      </c>
      <c r="I13" t="s">
        <v>1286</v>
      </c>
      <c r="J13" t="s">
        <v>1281</v>
      </c>
      <c r="K13" t="s">
        <v>1282</v>
      </c>
      <c r="L13" t="s">
        <v>2090</v>
      </c>
      <c r="M13">
        <v>0</v>
      </c>
      <c r="N13">
        <v>0.73</v>
      </c>
      <c r="Q13">
        <v>13</v>
      </c>
      <c r="S13" t="s">
        <v>1280</v>
      </c>
      <c r="W13" s="67">
        <v>44711</v>
      </c>
      <c r="X13" t="s">
        <v>1290</v>
      </c>
      <c r="Y13">
        <v>7.0000000000000007E-2</v>
      </c>
    </row>
    <row r="14" spans="1:32">
      <c r="A14" t="s">
        <v>88</v>
      </c>
      <c r="B14" t="s">
        <v>2096</v>
      </c>
      <c r="C14" t="s">
        <v>1274</v>
      </c>
      <c r="D14" t="s">
        <v>1275</v>
      </c>
      <c r="E14">
        <v>439</v>
      </c>
      <c r="F14">
        <v>0.12</v>
      </c>
      <c r="H14">
        <v>3</v>
      </c>
      <c r="I14" t="s">
        <v>1286</v>
      </c>
      <c r="J14" t="s">
        <v>1569</v>
      </c>
      <c r="K14" t="s">
        <v>2097</v>
      </c>
      <c r="L14" t="s">
        <v>2098</v>
      </c>
      <c r="M14">
        <v>0</v>
      </c>
      <c r="N14">
        <v>0.84</v>
      </c>
      <c r="Q14">
        <v>13</v>
      </c>
      <c r="S14" t="s">
        <v>2099</v>
      </c>
      <c r="W14" s="67">
        <v>44711</v>
      </c>
      <c r="X14" t="s">
        <v>1290</v>
      </c>
      <c r="Y14">
        <v>0.03</v>
      </c>
    </row>
    <row r="15" spans="1:32">
      <c r="A15" t="s">
        <v>88</v>
      </c>
      <c r="B15" t="s">
        <v>2100</v>
      </c>
      <c r="C15" t="s">
        <v>1274</v>
      </c>
      <c r="D15" t="s">
        <v>1275</v>
      </c>
      <c r="E15">
        <v>307</v>
      </c>
      <c r="F15">
        <v>0.22</v>
      </c>
      <c r="H15">
        <v>3</v>
      </c>
      <c r="I15" t="s">
        <v>1286</v>
      </c>
      <c r="J15" t="s">
        <v>1287</v>
      </c>
      <c r="K15" t="s">
        <v>1288</v>
      </c>
      <c r="L15" t="s">
        <v>2101</v>
      </c>
      <c r="M15">
        <v>0</v>
      </c>
      <c r="N15">
        <v>0.72</v>
      </c>
      <c r="Q15">
        <v>14</v>
      </c>
      <c r="S15" t="s">
        <v>1291</v>
      </c>
      <c r="W15" s="67">
        <v>44581</v>
      </c>
      <c r="X15" t="s">
        <v>1290</v>
      </c>
      <c r="Y15">
        <v>0.05</v>
      </c>
    </row>
    <row r="16" spans="1:32">
      <c r="A16" t="s">
        <v>88</v>
      </c>
      <c r="B16" t="s">
        <v>2102</v>
      </c>
      <c r="C16" t="s">
        <v>1274</v>
      </c>
      <c r="D16" t="s">
        <v>1275</v>
      </c>
      <c r="E16">
        <v>271</v>
      </c>
      <c r="F16">
        <v>0.22</v>
      </c>
      <c r="H16">
        <v>3</v>
      </c>
      <c r="I16" t="s">
        <v>1286</v>
      </c>
      <c r="J16" t="s">
        <v>1287</v>
      </c>
      <c r="K16" t="s">
        <v>1288</v>
      </c>
      <c r="L16" t="s">
        <v>2101</v>
      </c>
      <c r="M16">
        <v>0</v>
      </c>
      <c r="N16">
        <v>0.72</v>
      </c>
      <c r="Q16">
        <v>14</v>
      </c>
      <c r="S16" t="s">
        <v>1289</v>
      </c>
      <c r="W16" s="67">
        <v>44581</v>
      </c>
      <c r="X16" t="s">
        <v>1290</v>
      </c>
      <c r="Y16">
        <v>0.05</v>
      </c>
    </row>
    <row r="17" spans="1:26">
      <c r="A17" t="s">
        <v>88</v>
      </c>
      <c r="B17" t="s">
        <v>2103</v>
      </c>
      <c r="C17" t="s">
        <v>1274</v>
      </c>
      <c r="D17" t="s">
        <v>1275</v>
      </c>
      <c r="E17">
        <v>243</v>
      </c>
      <c r="F17">
        <v>0.2</v>
      </c>
      <c r="H17">
        <v>3.5</v>
      </c>
      <c r="I17" t="s">
        <v>1286</v>
      </c>
      <c r="J17" t="s">
        <v>2104</v>
      </c>
      <c r="K17" t="s">
        <v>2105</v>
      </c>
      <c r="L17" t="s">
        <v>2106</v>
      </c>
      <c r="N17">
        <v>0.79</v>
      </c>
      <c r="Q17">
        <v>14</v>
      </c>
      <c r="S17" t="s">
        <v>2107</v>
      </c>
      <c r="W17" s="67">
        <v>44980</v>
      </c>
      <c r="X17" t="s">
        <v>2108</v>
      </c>
      <c r="Y17">
        <v>0.01</v>
      </c>
      <c r="Z17">
        <v>0.01</v>
      </c>
    </row>
    <row r="18" spans="1:26">
      <c r="A18" t="s">
        <v>88</v>
      </c>
      <c r="B18" t="s">
        <v>2109</v>
      </c>
      <c r="C18" t="s">
        <v>1274</v>
      </c>
      <c r="D18" t="s">
        <v>1275</v>
      </c>
      <c r="E18">
        <v>385</v>
      </c>
      <c r="F18">
        <v>0.19</v>
      </c>
      <c r="H18">
        <v>3</v>
      </c>
      <c r="I18" t="s">
        <v>1286</v>
      </c>
      <c r="J18" t="s">
        <v>1292</v>
      </c>
      <c r="K18" t="s">
        <v>1293</v>
      </c>
      <c r="L18" t="s">
        <v>2110</v>
      </c>
      <c r="M18">
        <v>0</v>
      </c>
      <c r="N18">
        <v>0.75</v>
      </c>
      <c r="Q18">
        <v>15</v>
      </c>
      <c r="S18" t="s">
        <v>1280</v>
      </c>
      <c r="W18" s="67">
        <v>44136</v>
      </c>
      <c r="X18" t="s">
        <v>1279</v>
      </c>
      <c r="Y18">
        <v>0.05</v>
      </c>
    </row>
    <row r="19" spans="1:26">
      <c r="A19" t="s">
        <v>88</v>
      </c>
      <c r="B19" t="s">
        <v>2111</v>
      </c>
      <c r="C19" t="s">
        <v>1274</v>
      </c>
      <c r="D19" t="s">
        <v>1275</v>
      </c>
      <c r="E19">
        <v>352</v>
      </c>
      <c r="F19">
        <v>0.19</v>
      </c>
      <c r="H19">
        <v>3</v>
      </c>
      <c r="I19" t="s">
        <v>1286</v>
      </c>
      <c r="J19" t="s">
        <v>1292</v>
      </c>
      <c r="K19" t="s">
        <v>1293</v>
      </c>
      <c r="L19" t="s">
        <v>2110</v>
      </c>
      <c r="M19">
        <v>0</v>
      </c>
      <c r="N19">
        <v>0.75</v>
      </c>
      <c r="Q19">
        <v>15</v>
      </c>
      <c r="S19" t="s">
        <v>1278</v>
      </c>
      <c r="W19" s="67">
        <v>44136</v>
      </c>
      <c r="X19" t="s">
        <v>1279</v>
      </c>
      <c r="Y19">
        <v>0.05</v>
      </c>
    </row>
    <row r="20" spans="1:26">
      <c r="A20" t="s">
        <v>88</v>
      </c>
      <c r="B20" t="s">
        <v>2112</v>
      </c>
      <c r="C20" t="s">
        <v>1274</v>
      </c>
      <c r="D20" t="s">
        <v>1275</v>
      </c>
      <c r="E20">
        <v>592</v>
      </c>
      <c r="F20">
        <v>0.17</v>
      </c>
      <c r="H20">
        <v>3</v>
      </c>
      <c r="I20" t="s">
        <v>1286</v>
      </c>
      <c r="J20" t="s">
        <v>1569</v>
      </c>
      <c r="K20" t="s">
        <v>2113</v>
      </c>
      <c r="L20" t="s">
        <v>2114</v>
      </c>
      <c r="M20">
        <v>0</v>
      </c>
      <c r="N20">
        <v>0.79</v>
      </c>
      <c r="Q20">
        <v>15</v>
      </c>
      <c r="S20" t="s">
        <v>1278</v>
      </c>
      <c r="W20" s="67">
        <v>44708</v>
      </c>
      <c r="X20" t="s">
        <v>1290</v>
      </c>
      <c r="Y20">
        <v>0.03</v>
      </c>
    </row>
    <row r="21" spans="1:26">
      <c r="A21" t="s">
        <v>88</v>
      </c>
      <c r="B21" t="s">
        <v>2115</v>
      </c>
      <c r="C21" t="s">
        <v>1274</v>
      </c>
      <c r="D21" t="s">
        <v>1275</v>
      </c>
      <c r="E21">
        <v>465</v>
      </c>
      <c r="F21">
        <v>0.19</v>
      </c>
      <c r="H21">
        <v>3</v>
      </c>
      <c r="I21" t="s">
        <v>1286</v>
      </c>
      <c r="J21" t="s">
        <v>1292</v>
      </c>
      <c r="K21" t="s">
        <v>1293</v>
      </c>
      <c r="L21" t="s">
        <v>2110</v>
      </c>
      <c r="M21">
        <v>0</v>
      </c>
      <c r="N21">
        <v>0.75</v>
      </c>
      <c r="Q21">
        <v>16</v>
      </c>
      <c r="S21" t="s">
        <v>1283</v>
      </c>
      <c r="W21" s="67">
        <v>44136</v>
      </c>
      <c r="X21" t="s">
        <v>1279</v>
      </c>
      <c r="Y21">
        <v>0.05</v>
      </c>
    </row>
    <row r="22" spans="1:26">
      <c r="A22" t="s">
        <v>88</v>
      </c>
      <c r="B22" t="s">
        <v>2116</v>
      </c>
      <c r="C22" t="s">
        <v>1274</v>
      </c>
      <c r="D22" t="s">
        <v>1275</v>
      </c>
      <c r="E22">
        <v>394</v>
      </c>
      <c r="F22">
        <v>0.19</v>
      </c>
      <c r="H22">
        <v>3</v>
      </c>
      <c r="I22" t="s">
        <v>1286</v>
      </c>
      <c r="J22" t="s">
        <v>1292</v>
      </c>
      <c r="K22" t="s">
        <v>1293</v>
      </c>
      <c r="L22" t="s">
        <v>2110</v>
      </c>
      <c r="M22">
        <v>0</v>
      </c>
      <c r="N22">
        <v>0.75</v>
      </c>
      <c r="Q22">
        <v>16</v>
      </c>
      <c r="S22" t="s">
        <v>1280</v>
      </c>
      <c r="W22" s="67">
        <v>44136</v>
      </c>
      <c r="X22" t="s">
        <v>1279</v>
      </c>
      <c r="Y22">
        <v>0.05</v>
      </c>
    </row>
    <row r="23" spans="1:26">
      <c r="A23" t="s">
        <v>88</v>
      </c>
      <c r="B23" t="s">
        <v>2117</v>
      </c>
      <c r="C23" t="s">
        <v>1274</v>
      </c>
      <c r="D23" t="s">
        <v>1275</v>
      </c>
      <c r="E23">
        <v>395</v>
      </c>
      <c r="F23">
        <v>0.27</v>
      </c>
      <c r="H23">
        <v>3</v>
      </c>
      <c r="I23" t="s">
        <v>1286</v>
      </c>
      <c r="J23" t="s">
        <v>1287</v>
      </c>
      <c r="K23" t="s">
        <v>1294</v>
      </c>
      <c r="L23" t="s">
        <v>2118</v>
      </c>
      <c r="M23">
        <v>0</v>
      </c>
      <c r="N23">
        <v>0.66</v>
      </c>
      <c r="Q23">
        <v>16</v>
      </c>
      <c r="S23" t="s">
        <v>1291</v>
      </c>
      <c r="W23" s="67">
        <v>44581</v>
      </c>
      <c r="X23" t="s">
        <v>1290</v>
      </c>
      <c r="Y23">
        <v>0.06</v>
      </c>
    </row>
    <row r="24" spans="1:26">
      <c r="A24" t="s">
        <v>88</v>
      </c>
      <c r="B24" t="s">
        <v>2119</v>
      </c>
      <c r="C24" t="s">
        <v>1274</v>
      </c>
      <c r="D24" t="s">
        <v>1275</v>
      </c>
      <c r="E24">
        <v>382</v>
      </c>
      <c r="F24">
        <v>0.27</v>
      </c>
      <c r="H24">
        <v>3</v>
      </c>
      <c r="I24" t="s">
        <v>1286</v>
      </c>
      <c r="J24" t="s">
        <v>1287</v>
      </c>
      <c r="K24" t="s">
        <v>1294</v>
      </c>
      <c r="L24" t="s">
        <v>2118</v>
      </c>
      <c r="M24">
        <v>0</v>
      </c>
      <c r="N24">
        <v>0.66</v>
      </c>
      <c r="Q24">
        <v>16</v>
      </c>
      <c r="S24" t="s">
        <v>1291</v>
      </c>
      <c r="W24" s="67">
        <v>44581</v>
      </c>
      <c r="X24" t="s">
        <v>1290</v>
      </c>
      <c r="Y24">
        <v>0.05</v>
      </c>
    </row>
    <row r="25" spans="1:26">
      <c r="A25" t="s">
        <v>88</v>
      </c>
      <c r="B25" t="s">
        <v>2120</v>
      </c>
      <c r="C25" t="s">
        <v>1274</v>
      </c>
      <c r="D25" t="s">
        <v>1275</v>
      </c>
      <c r="E25">
        <v>349</v>
      </c>
      <c r="F25">
        <v>0.27</v>
      </c>
      <c r="H25">
        <v>3</v>
      </c>
      <c r="I25" t="s">
        <v>1286</v>
      </c>
      <c r="J25" t="s">
        <v>1287</v>
      </c>
      <c r="K25" t="s">
        <v>1294</v>
      </c>
      <c r="L25" t="s">
        <v>2118</v>
      </c>
      <c r="M25">
        <v>0</v>
      </c>
      <c r="N25">
        <v>0.66</v>
      </c>
      <c r="Q25">
        <v>16</v>
      </c>
      <c r="S25" t="s">
        <v>1289</v>
      </c>
      <c r="W25" s="67">
        <v>44581</v>
      </c>
      <c r="X25" t="s">
        <v>1290</v>
      </c>
      <c r="Y25">
        <v>0.06</v>
      </c>
    </row>
    <row r="26" spans="1:26">
      <c r="A26" t="s">
        <v>88</v>
      </c>
      <c r="B26" t="s">
        <v>2121</v>
      </c>
      <c r="C26" t="s">
        <v>1274</v>
      </c>
      <c r="D26" t="s">
        <v>1275</v>
      </c>
      <c r="E26">
        <v>300</v>
      </c>
      <c r="F26">
        <v>0.25</v>
      </c>
      <c r="H26">
        <v>3.5</v>
      </c>
      <c r="I26" t="s">
        <v>1286</v>
      </c>
      <c r="J26" t="s">
        <v>2104</v>
      </c>
      <c r="K26" t="s">
        <v>2122</v>
      </c>
      <c r="L26" t="s">
        <v>2123</v>
      </c>
      <c r="N26">
        <v>0.74</v>
      </c>
      <c r="Q26">
        <v>16</v>
      </c>
      <c r="S26" t="s">
        <v>2107</v>
      </c>
      <c r="W26" s="67">
        <v>44980</v>
      </c>
      <c r="X26" t="s">
        <v>2108</v>
      </c>
      <c r="Y26">
        <v>0.01</v>
      </c>
      <c r="Z26">
        <v>0.01</v>
      </c>
    </row>
    <row r="27" spans="1:26">
      <c r="A27" t="s">
        <v>88</v>
      </c>
      <c r="B27" t="s">
        <v>2124</v>
      </c>
      <c r="C27" t="s">
        <v>1274</v>
      </c>
      <c r="D27" t="s">
        <v>1311</v>
      </c>
      <c r="E27">
        <v>596</v>
      </c>
      <c r="F27">
        <v>0.51</v>
      </c>
      <c r="H27">
        <v>3</v>
      </c>
      <c r="I27" t="s">
        <v>1286</v>
      </c>
      <c r="J27" t="s">
        <v>1775</v>
      </c>
      <c r="K27" t="s">
        <v>2125</v>
      </c>
      <c r="L27" t="s">
        <v>2126</v>
      </c>
      <c r="M27">
        <v>0</v>
      </c>
      <c r="N27">
        <v>0.43</v>
      </c>
      <c r="Q27">
        <v>21.5</v>
      </c>
      <c r="S27" t="s">
        <v>1291</v>
      </c>
      <c r="W27" s="67">
        <v>44711</v>
      </c>
      <c r="X27" t="s">
        <v>1290</v>
      </c>
      <c r="Y27">
        <v>0.05</v>
      </c>
    </row>
    <row r="28" spans="1:26">
      <c r="A28" t="s">
        <v>88</v>
      </c>
      <c r="B28" t="s">
        <v>2127</v>
      </c>
      <c r="C28" t="s">
        <v>1274</v>
      </c>
      <c r="D28" t="s">
        <v>1311</v>
      </c>
      <c r="E28">
        <v>588</v>
      </c>
      <c r="F28">
        <v>0.51</v>
      </c>
      <c r="H28">
        <v>3</v>
      </c>
      <c r="I28" t="s">
        <v>1286</v>
      </c>
      <c r="J28" t="s">
        <v>1775</v>
      </c>
      <c r="K28" t="s">
        <v>2125</v>
      </c>
      <c r="L28" t="s">
        <v>2126</v>
      </c>
      <c r="M28">
        <v>0</v>
      </c>
      <c r="N28">
        <v>0.43</v>
      </c>
      <c r="Q28">
        <v>21.5</v>
      </c>
      <c r="S28" t="s">
        <v>1291</v>
      </c>
      <c r="W28" s="67">
        <v>44711</v>
      </c>
      <c r="X28" t="s">
        <v>1290</v>
      </c>
      <c r="Y28">
        <v>0.05</v>
      </c>
    </row>
    <row r="29" spans="1:26">
      <c r="A29" t="s">
        <v>88</v>
      </c>
      <c r="B29" t="s">
        <v>2128</v>
      </c>
      <c r="C29" t="s">
        <v>1274</v>
      </c>
      <c r="D29" t="s">
        <v>1311</v>
      </c>
      <c r="E29">
        <v>481</v>
      </c>
      <c r="F29">
        <v>0.44</v>
      </c>
      <c r="H29">
        <v>3</v>
      </c>
      <c r="I29" t="s">
        <v>1286</v>
      </c>
      <c r="J29" t="s">
        <v>2129</v>
      </c>
      <c r="K29" t="s">
        <v>2130</v>
      </c>
      <c r="L29" t="s">
        <v>2131</v>
      </c>
      <c r="M29">
        <v>0</v>
      </c>
      <c r="N29">
        <v>0.45</v>
      </c>
      <c r="Q29">
        <v>24</v>
      </c>
      <c r="S29" t="s">
        <v>2132</v>
      </c>
      <c r="W29" s="67">
        <v>44711</v>
      </c>
      <c r="X29" t="s">
        <v>1290</v>
      </c>
      <c r="Y29">
        <v>0.1</v>
      </c>
    </row>
    <row r="30" spans="1:26">
      <c r="A30" t="s">
        <v>88</v>
      </c>
      <c r="B30" t="s">
        <v>2133</v>
      </c>
      <c r="C30" t="s">
        <v>1274</v>
      </c>
      <c r="D30" t="s">
        <v>1311</v>
      </c>
      <c r="E30">
        <v>486</v>
      </c>
      <c r="F30">
        <v>0.44</v>
      </c>
      <c r="H30">
        <v>3</v>
      </c>
      <c r="I30" t="s">
        <v>1286</v>
      </c>
      <c r="J30" t="s">
        <v>2129</v>
      </c>
      <c r="K30" t="s">
        <v>2130</v>
      </c>
      <c r="L30" t="s">
        <v>2131</v>
      </c>
      <c r="M30">
        <v>0</v>
      </c>
      <c r="N30">
        <v>0.45</v>
      </c>
      <c r="Q30">
        <v>24</v>
      </c>
      <c r="S30" t="s">
        <v>2132</v>
      </c>
      <c r="W30" s="67">
        <v>44711</v>
      </c>
      <c r="X30" t="s">
        <v>1290</v>
      </c>
      <c r="Y30">
        <v>0.1</v>
      </c>
    </row>
    <row r="31" spans="1:26">
      <c r="A31" t="s">
        <v>88</v>
      </c>
      <c r="B31" t="s">
        <v>2134</v>
      </c>
      <c r="C31" t="s">
        <v>1274</v>
      </c>
      <c r="D31" t="s">
        <v>1311</v>
      </c>
      <c r="E31">
        <v>511</v>
      </c>
      <c r="F31">
        <v>0.44</v>
      </c>
      <c r="H31">
        <v>3</v>
      </c>
      <c r="I31" t="s">
        <v>1286</v>
      </c>
      <c r="J31" t="s">
        <v>2129</v>
      </c>
      <c r="K31" t="s">
        <v>2130</v>
      </c>
      <c r="L31" t="s">
        <v>2131</v>
      </c>
      <c r="M31">
        <v>0</v>
      </c>
      <c r="N31">
        <v>0.45</v>
      </c>
      <c r="Q31">
        <v>24</v>
      </c>
      <c r="S31" t="s">
        <v>1289</v>
      </c>
      <c r="W31" s="67">
        <v>44711</v>
      </c>
      <c r="X31" t="s">
        <v>1290</v>
      </c>
      <c r="Y31">
        <v>0.1</v>
      </c>
    </row>
    <row r="32" spans="1:26">
      <c r="A32" t="s">
        <v>88</v>
      </c>
      <c r="B32" t="s">
        <v>2135</v>
      </c>
      <c r="C32" t="s">
        <v>1274</v>
      </c>
      <c r="D32" t="s">
        <v>1311</v>
      </c>
      <c r="E32">
        <v>938</v>
      </c>
      <c r="F32">
        <v>0.45</v>
      </c>
      <c r="H32">
        <v>3</v>
      </c>
      <c r="I32" t="s">
        <v>1286</v>
      </c>
      <c r="J32" t="s">
        <v>2136</v>
      </c>
      <c r="K32" t="s">
        <v>2137</v>
      </c>
      <c r="L32" t="s">
        <v>2138</v>
      </c>
      <c r="M32">
        <v>0</v>
      </c>
      <c r="N32">
        <v>0.46</v>
      </c>
      <c r="Q32">
        <v>27</v>
      </c>
      <c r="S32" t="s">
        <v>1291</v>
      </c>
      <c r="W32" s="67">
        <v>44711</v>
      </c>
      <c r="X32" t="s">
        <v>1290</v>
      </c>
      <c r="Y32">
        <v>0.08</v>
      </c>
    </row>
    <row r="33" spans="1:32">
      <c r="A33" t="s">
        <v>88</v>
      </c>
      <c r="B33" t="s">
        <v>2139</v>
      </c>
      <c r="C33" t="s">
        <v>1274</v>
      </c>
      <c r="D33" t="s">
        <v>1311</v>
      </c>
      <c r="E33">
        <v>938</v>
      </c>
      <c r="F33">
        <v>0.45</v>
      </c>
      <c r="H33">
        <v>3</v>
      </c>
      <c r="I33" t="s">
        <v>1286</v>
      </c>
      <c r="J33" t="s">
        <v>2136</v>
      </c>
      <c r="K33" t="s">
        <v>2137</v>
      </c>
      <c r="L33" t="s">
        <v>2138</v>
      </c>
      <c r="M33">
        <v>0</v>
      </c>
      <c r="N33">
        <v>0.46</v>
      </c>
      <c r="Q33">
        <v>27</v>
      </c>
      <c r="S33" t="s">
        <v>1291</v>
      </c>
      <c r="W33" s="67">
        <v>44711</v>
      </c>
      <c r="X33" t="s">
        <v>1290</v>
      </c>
      <c r="Y33">
        <v>0.08</v>
      </c>
    </row>
    <row r="34" spans="1:32">
      <c r="A34" t="s">
        <v>88</v>
      </c>
      <c r="B34" t="s">
        <v>2140</v>
      </c>
      <c r="C34" t="s">
        <v>1274</v>
      </c>
      <c r="D34" t="s">
        <v>1311</v>
      </c>
      <c r="E34">
        <v>824</v>
      </c>
      <c r="F34">
        <v>0.45</v>
      </c>
      <c r="H34">
        <v>3</v>
      </c>
      <c r="I34" t="s">
        <v>1286</v>
      </c>
      <c r="J34" t="s">
        <v>2136</v>
      </c>
      <c r="K34" t="s">
        <v>2137</v>
      </c>
      <c r="L34" t="s">
        <v>2138</v>
      </c>
      <c r="M34">
        <v>0</v>
      </c>
      <c r="N34">
        <v>0.46</v>
      </c>
      <c r="Q34">
        <v>27</v>
      </c>
      <c r="S34" t="s">
        <v>2132</v>
      </c>
      <c r="W34" s="67">
        <v>44711</v>
      </c>
      <c r="X34" t="s">
        <v>1290</v>
      </c>
      <c r="Y34">
        <v>0.08</v>
      </c>
    </row>
    <row r="35" spans="1:32">
      <c r="A35" t="s">
        <v>88</v>
      </c>
      <c r="B35" t="s">
        <v>2141</v>
      </c>
      <c r="C35" t="s">
        <v>1274</v>
      </c>
      <c r="D35" t="s">
        <v>1311</v>
      </c>
      <c r="E35">
        <v>857</v>
      </c>
      <c r="F35">
        <v>0.45</v>
      </c>
      <c r="H35">
        <v>3</v>
      </c>
      <c r="I35" t="s">
        <v>1286</v>
      </c>
      <c r="J35" t="s">
        <v>2136</v>
      </c>
      <c r="K35" t="s">
        <v>2137</v>
      </c>
      <c r="L35" t="s">
        <v>2138</v>
      </c>
      <c r="M35">
        <v>0</v>
      </c>
      <c r="N35">
        <v>0.46</v>
      </c>
      <c r="Q35">
        <v>27</v>
      </c>
      <c r="S35" t="s">
        <v>1289</v>
      </c>
      <c r="W35" s="67">
        <v>44711</v>
      </c>
      <c r="X35" t="s">
        <v>1290</v>
      </c>
      <c r="Y35">
        <v>0.08</v>
      </c>
    </row>
    <row r="36" spans="1:32">
      <c r="A36" t="s">
        <v>88</v>
      </c>
      <c r="B36" t="s">
        <v>2142</v>
      </c>
      <c r="C36" t="s">
        <v>1274</v>
      </c>
      <c r="D36" t="s">
        <v>1311</v>
      </c>
      <c r="E36">
        <v>951</v>
      </c>
      <c r="F36">
        <v>0.45</v>
      </c>
      <c r="H36">
        <v>3</v>
      </c>
      <c r="I36" t="s">
        <v>1286</v>
      </c>
      <c r="J36" t="s">
        <v>2136</v>
      </c>
      <c r="K36" t="s">
        <v>2137</v>
      </c>
      <c r="L36" t="s">
        <v>2138</v>
      </c>
      <c r="M36">
        <v>0</v>
      </c>
      <c r="N36">
        <v>0.46</v>
      </c>
      <c r="Q36">
        <v>27</v>
      </c>
      <c r="S36" t="s">
        <v>2143</v>
      </c>
      <c r="W36" s="67">
        <v>44711</v>
      </c>
      <c r="X36" t="s">
        <v>1290</v>
      </c>
      <c r="Y36">
        <v>0.08</v>
      </c>
    </row>
    <row r="37" spans="1:32">
      <c r="A37" t="s">
        <v>88</v>
      </c>
      <c r="B37" t="s">
        <v>2144</v>
      </c>
      <c r="C37" t="s">
        <v>1274</v>
      </c>
      <c r="D37" t="s">
        <v>1311</v>
      </c>
      <c r="E37">
        <v>858</v>
      </c>
      <c r="F37">
        <v>0.45</v>
      </c>
      <c r="H37">
        <v>3</v>
      </c>
      <c r="I37" t="s">
        <v>1286</v>
      </c>
      <c r="J37" t="s">
        <v>2136</v>
      </c>
      <c r="K37" t="s">
        <v>2137</v>
      </c>
      <c r="L37" t="s">
        <v>2138</v>
      </c>
      <c r="M37">
        <v>0</v>
      </c>
      <c r="N37">
        <v>0.46</v>
      </c>
      <c r="Q37">
        <v>27</v>
      </c>
      <c r="S37" t="s">
        <v>1289</v>
      </c>
      <c r="W37" s="67">
        <v>44711</v>
      </c>
      <c r="X37" t="s">
        <v>1290</v>
      </c>
      <c r="Y37">
        <v>0.08</v>
      </c>
    </row>
    <row r="38" spans="1:32">
      <c r="A38" t="s">
        <v>88</v>
      </c>
      <c r="B38" t="s">
        <v>2145</v>
      </c>
      <c r="C38" t="s">
        <v>1274</v>
      </c>
      <c r="D38" t="s">
        <v>1314</v>
      </c>
      <c r="E38">
        <v>544</v>
      </c>
      <c r="F38">
        <v>0.56000000000000005</v>
      </c>
      <c r="H38">
        <v>3.5</v>
      </c>
      <c r="I38" t="s">
        <v>1286</v>
      </c>
      <c r="J38" t="s">
        <v>2146</v>
      </c>
      <c r="K38" t="s">
        <v>2147</v>
      </c>
      <c r="L38" t="s">
        <v>2148</v>
      </c>
      <c r="N38">
        <v>0.38</v>
      </c>
      <c r="W38" s="67">
        <v>44852</v>
      </c>
      <c r="X38" t="s">
        <v>2108</v>
      </c>
      <c r="Y38">
        <v>0.05</v>
      </c>
      <c r="Z38">
        <v>0.01</v>
      </c>
    </row>
    <row r="39" spans="1:32">
      <c r="A39" t="s">
        <v>88</v>
      </c>
      <c r="B39" t="s">
        <v>2149</v>
      </c>
      <c r="C39" t="s">
        <v>2150</v>
      </c>
      <c r="D39" t="s">
        <v>2151</v>
      </c>
      <c r="E39">
        <v>43</v>
      </c>
      <c r="F39">
        <v>0.37</v>
      </c>
      <c r="H39">
        <v>3.5</v>
      </c>
      <c r="I39" t="s">
        <v>1286</v>
      </c>
      <c r="J39" t="s">
        <v>2152</v>
      </c>
      <c r="K39" t="s">
        <v>2153</v>
      </c>
      <c r="L39" t="s">
        <v>2154</v>
      </c>
      <c r="N39">
        <v>0.62</v>
      </c>
      <c r="S39" t="s">
        <v>2107</v>
      </c>
      <c r="W39" s="67">
        <v>44852</v>
      </c>
      <c r="X39" t="s">
        <v>2108</v>
      </c>
      <c r="Y39">
        <v>0.01</v>
      </c>
      <c r="Z39">
        <v>0.01</v>
      </c>
      <c r="AF39" t="s">
        <v>2155</v>
      </c>
    </row>
    <row r="40" spans="1:32">
      <c r="A40" t="s">
        <v>88</v>
      </c>
      <c r="B40" t="s">
        <v>2156</v>
      </c>
      <c r="C40" t="s">
        <v>2150</v>
      </c>
      <c r="D40" t="s">
        <v>2157</v>
      </c>
      <c r="E40">
        <v>31</v>
      </c>
      <c r="F40">
        <v>0.09</v>
      </c>
      <c r="H40">
        <v>3.5</v>
      </c>
      <c r="I40" t="s">
        <v>1286</v>
      </c>
      <c r="J40" t="s">
        <v>2158</v>
      </c>
      <c r="K40" t="s">
        <v>2159</v>
      </c>
      <c r="L40" t="s">
        <v>2160</v>
      </c>
      <c r="N40">
        <v>0.79</v>
      </c>
      <c r="W40" s="67">
        <v>44980</v>
      </c>
      <c r="X40" t="s">
        <v>2108</v>
      </c>
      <c r="Y40">
        <v>0.11</v>
      </c>
      <c r="Z40">
        <v>0.01</v>
      </c>
    </row>
    <row r="41" spans="1:32">
      <c r="A41" t="s">
        <v>88</v>
      </c>
      <c r="B41" t="s">
        <v>2156</v>
      </c>
      <c r="C41" t="s">
        <v>2150</v>
      </c>
      <c r="D41" t="s">
        <v>2157</v>
      </c>
      <c r="E41">
        <v>31</v>
      </c>
      <c r="F41">
        <v>0.09</v>
      </c>
      <c r="H41">
        <v>3.5</v>
      </c>
      <c r="I41" t="s">
        <v>1286</v>
      </c>
      <c r="J41" t="s">
        <v>2158</v>
      </c>
      <c r="K41" t="s">
        <v>2161</v>
      </c>
      <c r="L41" t="s">
        <v>2162</v>
      </c>
      <c r="N41">
        <v>0.79</v>
      </c>
      <c r="W41" s="67">
        <v>44852</v>
      </c>
      <c r="X41" t="s">
        <v>2108</v>
      </c>
      <c r="Y41">
        <v>0.11</v>
      </c>
      <c r="Z41">
        <v>0.01</v>
      </c>
    </row>
    <row r="42" spans="1:32">
      <c r="A42" t="s">
        <v>88</v>
      </c>
      <c r="B42" t="s">
        <v>2163</v>
      </c>
      <c r="C42" t="s">
        <v>2150</v>
      </c>
      <c r="D42" t="s">
        <v>2157</v>
      </c>
      <c r="E42">
        <v>33</v>
      </c>
      <c r="F42">
        <v>0.16</v>
      </c>
      <c r="H42">
        <v>3.5</v>
      </c>
      <c r="I42" t="s">
        <v>1286</v>
      </c>
      <c r="J42" t="s">
        <v>2158</v>
      </c>
      <c r="K42" t="s">
        <v>2164</v>
      </c>
      <c r="L42" t="s">
        <v>2165</v>
      </c>
      <c r="N42">
        <v>0.74</v>
      </c>
      <c r="W42" s="67">
        <v>44980</v>
      </c>
      <c r="X42" t="s">
        <v>2108</v>
      </c>
      <c r="Y42">
        <v>0.09</v>
      </c>
      <c r="Z42">
        <v>0.01</v>
      </c>
    </row>
    <row r="43" spans="1:32">
      <c r="A43" t="s">
        <v>88</v>
      </c>
      <c r="B43" t="s">
        <v>2163</v>
      </c>
      <c r="C43" t="s">
        <v>2150</v>
      </c>
      <c r="D43" t="s">
        <v>2157</v>
      </c>
      <c r="E43">
        <v>33</v>
      </c>
      <c r="F43">
        <v>0.16</v>
      </c>
      <c r="H43">
        <v>3.5</v>
      </c>
      <c r="I43" t="s">
        <v>1286</v>
      </c>
      <c r="J43" t="s">
        <v>2158</v>
      </c>
      <c r="K43" t="s">
        <v>2166</v>
      </c>
      <c r="L43" t="s">
        <v>2167</v>
      </c>
      <c r="N43">
        <v>0.74</v>
      </c>
      <c r="W43" s="67">
        <v>44852</v>
      </c>
      <c r="X43" t="s">
        <v>2108</v>
      </c>
      <c r="Y43">
        <v>0.09</v>
      </c>
      <c r="Z43">
        <v>0.01</v>
      </c>
    </row>
    <row r="44" spans="1:32">
      <c r="A44" t="s">
        <v>88</v>
      </c>
      <c r="B44" t="s">
        <v>2168</v>
      </c>
      <c r="C44" t="s">
        <v>2150</v>
      </c>
      <c r="D44" t="s">
        <v>2157</v>
      </c>
      <c r="E44">
        <v>56</v>
      </c>
      <c r="F44">
        <v>0.11</v>
      </c>
      <c r="H44">
        <v>3.5</v>
      </c>
      <c r="I44" t="s">
        <v>1286</v>
      </c>
      <c r="J44" t="s">
        <v>2158</v>
      </c>
      <c r="K44" t="s">
        <v>2169</v>
      </c>
      <c r="L44" t="s">
        <v>2170</v>
      </c>
      <c r="N44">
        <v>0.77</v>
      </c>
      <c r="W44" s="67">
        <v>44980</v>
      </c>
      <c r="X44" t="s">
        <v>2108</v>
      </c>
      <c r="Y44">
        <v>0.11</v>
      </c>
      <c r="Z44">
        <v>0.01</v>
      </c>
    </row>
    <row r="45" spans="1:32">
      <c r="A45" t="s">
        <v>88</v>
      </c>
      <c r="B45" t="s">
        <v>2168</v>
      </c>
      <c r="C45" t="s">
        <v>2150</v>
      </c>
      <c r="D45" t="s">
        <v>2157</v>
      </c>
      <c r="E45">
        <v>56</v>
      </c>
      <c r="F45">
        <v>0.11</v>
      </c>
      <c r="H45">
        <v>3.5</v>
      </c>
      <c r="I45" t="s">
        <v>1286</v>
      </c>
      <c r="J45" t="s">
        <v>2158</v>
      </c>
      <c r="K45" t="s">
        <v>2171</v>
      </c>
      <c r="L45" t="s">
        <v>2172</v>
      </c>
      <c r="N45">
        <v>0.77</v>
      </c>
      <c r="W45" s="67">
        <v>44852</v>
      </c>
      <c r="X45" t="s">
        <v>2108</v>
      </c>
      <c r="Y45">
        <v>0.11</v>
      </c>
      <c r="Z45">
        <v>0.01</v>
      </c>
    </row>
    <row r="46" spans="1:32">
      <c r="A46" t="s">
        <v>88</v>
      </c>
      <c r="B46" t="s">
        <v>2173</v>
      </c>
      <c r="C46" t="s">
        <v>2150</v>
      </c>
      <c r="D46" t="s">
        <v>2157</v>
      </c>
      <c r="E46">
        <v>92</v>
      </c>
      <c r="F46">
        <v>0.34</v>
      </c>
      <c r="H46">
        <v>3.5</v>
      </c>
      <c r="I46" t="s">
        <v>1286</v>
      </c>
      <c r="J46" t="s">
        <v>2174</v>
      </c>
      <c r="K46" t="s">
        <v>2175</v>
      </c>
      <c r="L46" t="s">
        <v>2176</v>
      </c>
      <c r="N46">
        <v>0.64</v>
      </c>
      <c r="W46" s="67">
        <v>44980</v>
      </c>
      <c r="X46" t="s">
        <v>2108</v>
      </c>
      <c r="Y46">
        <v>0.01</v>
      </c>
      <c r="Z46">
        <v>0.01</v>
      </c>
    </row>
    <row r="47" spans="1:32">
      <c r="A47" t="s">
        <v>88</v>
      </c>
      <c r="B47" t="s">
        <v>2177</v>
      </c>
      <c r="C47" t="s">
        <v>2150</v>
      </c>
      <c r="D47" t="s">
        <v>2157</v>
      </c>
      <c r="E47">
        <v>42</v>
      </c>
      <c r="F47">
        <v>0.37</v>
      </c>
      <c r="H47">
        <v>3.5</v>
      </c>
      <c r="I47" t="s">
        <v>1286</v>
      </c>
      <c r="J47" t="s">
        <v>2178</v>
      </c>
      <c r="K47" t="s">
        <v>2179</v>
      </c>
      <c r="L47" t="s">
        <v>2180</v>
      </c>
      <c r="N47">
        <v>0.5</v>
      </c>
      <c r="W47" s="67">
        <v>44852</v>
      </c>
      <c r="X47" t="s">
        <v>2108</v>
      </c>
      <c r="Y47">
        <v>0.12</v>
      </c>
      <c r="Z47">
        <v>0.01</v>
      </c>
    </row>
    <row r="48" spans="1:32">
      <c r="A48" t="s">
        <v>88</v>
      </c>
      <c r="B48" t="s">
        <v>2181</v>
      </c>
      <c r="C48" t="s">
        <v>2150</v>
      </c>
      <c r="D48" t="s">
        <v>2157</v>
      </c>
      <c r="E48">
        <v>146</v>
      </c>
      <c r="F48">
        <v>0.41</v>
      </c>
      <c r="H48">
        <v>4</v>
      </c>
      <c r="I48" t="s">
        <v>1286</v>
      </c>
      <c r="J48" t="s">
        <v>2182</v>
      </c>
      <c r="K48" t="s">
        <v>2183</v>
      </c>
      <c r="L48" t="s">
        <v>2184</v>
      </c>
      <c r="N48">
        <v>0.42</v>
      </c>
      <c r="W48" s="67">
        <v>44852</v>
      </c>
      <c r="X48" t="s">
        <v>2108</v>
      </c>
      <c r="Y48">
        <v>0.14000000000000001</v>
      </c>
      <c r="Z48">
        <v>0.03</v>
      </c>
    </row>
    <row r="49" spans="1:32">
      <c r="A49" t="s">
        <v>88</v>
      </c>
      <c r="B49" t="s">
        <v>2185</v>
      </c>
      <c r="C49" t="s">
        <v>1274</v>
      </c>
      <c r="D49" t="s">
        <v>1566</v>
      </c>
      <c r="E49">
        <v>72</v>
      </c>
      <c r="F49">
        <v>0.14000000000000001</v>
      </c>
      <c r="H49">
        <v>3.5</v>
      </c>
      <c r="I49" t="s">
        <v>1286</v>
      </c>
      <c r="J49" t="s">
        <v>2152</v>
      </c>
      <c r="K49" t="s">
        <v>2186</v>
      </c>
      <c r="L49" t="s">
        <v>2187</v>
      </c>
      <c r="N49">
        <v>0.78</v>
      </c>
      <c r="S49" t="s">
        <v>2107</v>
      </c>
      <c r="W49" s="67">
        <v>44852</v>
      </c>
      <c r="X49" t="s">
        <v>2108</v>
      </c>
      <c r="Y49">
        <v>0.08</v>
      </c>
      <c r="Z49">
        <v>0.01</v>
      </c>
      <c r="AF49" t="s">
        <v>2188</v>
      </c>
    </row>
    <row r="50" spans="1:32">
      <c r="A50" t="s">
        <v>88</v>
      </c>
      <c r="B50" t="s">
        <v>2189</v>
      </c>
      <c r="C50" t="s">
        <v>1274</v>
      </c>
      <c r="D50" t="s">
        <v>1566</v>
      </c>
      <c r="E50">
        <v>75</v>
      </c>
      <c r="F50">
        <v>0.14000000000000001</v>
      </c>
      <c r="H50">
        <v>3.5</v>
      </c>
      <c r="I50" t="s">
        <v>1286</v>
      </c>
      <c r="J50" t="s">
        <v>2190</v>
      </c>
      <c r="K50" t="s">
        <v>2191</v>
      </c>
      <c r="L50" t="s">
        <v>2192</v>
      </c>
      <c r="N50">
        <v>0.78</v>
      </c>
      <c r="S50" t="s">
        <v>2107</v>
      </c>
      <c r="W50" s="67">
        <v>44980</v>
      </c>
      <c r="X50" t="s">
        <v>2108</v>
      </c>
      <c r="Y50">
        <v>7.0000000000000007E-2</v>
      </c>
      <c r="Z50">
        <v>0.01</v>
      </c>
      <c r="AF50" t="s">
        <v>2193</v>
      </c>
    </row>
    <row r="51" spans="1:32">
      <c r="A51" t="s">
        <v>88</v>
      </c>
      <c r="B51" t="s">
        <v>2189</v>
      </c>
      <c r="C51" t="s">
        <v>1274</v>
      </c>
      <c r="D51" t="s">
        <v>1566</v>
      </c>
      <c r="E51">
        <v>75</v>
      </c>
      <c r="F51">
        <v>0.14000000000000001</v>
      </c>
      <c r="H51">
        <v>3.5</v>
      </c>
      <c r="I51" t="s">
        <v>1286</v>
      </c>
      <c r="J51" t="s">
        <v>2190</v>
      </c>
      <c r="K51" t="s">
        <v>2194</v>
      </c>
      <c r="L51" t="s">
        <v>2195</v>
      </c>
      <c r="N51">
        <v>0.78</v>
      </c>
      <c r="S51" t="s">
        <v>2107</v>
      </c>
      <c r="W51" s="67">
        <v>44852</v>
      </c>
      <c r="X51" t="s">
        <v>2108</v>
      </c>
      <c r="Y51">
        <v>7.0000000000000007E-2</v>
      </c>
      <c r="Z51">
        <v>0.01</v>
      </c>
      <c r="AF51" t="s">
        <v>2196</v>
      </c>
    </row>
    <row r="52" spans="1:32">
      <c r="A52" t="s">
        <v>88</v>
      </c>
      <c r="B52" t="s">
        <v>2197</v>
      </c>
      <c r="C52" t="s">
        <v>1274</v>
      </c>
      <c r="D52" t="s">
        <v>1566</v>
      </c>
      <c r="E52">
        <v>80</v>
      </c>
      <c r="F52">
        <v>0.14000000000000001</v>
      </c>
      <c r="H52">
        <v>3.5</v>
      </c>
      <c r="I52" t="s">
        <v>1286</v>
      </c>
      <c r="J52" t="s">
        <v>2146</v>
      </c>
      <c r="K52" t="s">
        <v>2198</v>
      </c>
      <c r="L52" t="s">
        <v>2199</v>
      </c>
      <c r="N52">
        <v>0.79</v>
      </c>
      <c r="S52" t="s">
        <v>2107</v>
      </c>
      <c r="W52" s="67">
        <v>44852</v>
      </c>
      <c r="X52" t="s">
        <v>2108</v>
      </c>
      <c r="Y52">
        <v>7.0000000000000007E-2</v>
      </c>
      <c r="Z52">
        <v>0.01</v>
      </c>
      <c r="AF52" t="s">
        <v>2200</v>
      </c>
    </row>
    <row r="53" spans="1:32">
      <c r="A53" t="s">
        <v>88</v>
      </c>
      <c r="B53" t="s">
        <v>2201</v>
      </c>
      <c r="C53" t="s">
        <v>1274</v>
      </c>
      <c r="D53" t="s">
        <v>1566</v>
      </c>
      <c r="E53">
        <v>68</v>
      </c>
      <c r="F53">
        <v>0.12</v>
      </c>
      <c r="H53">
        <v>3.5</v>
      </c>
      <c r="I53" t="s">
        <v>1286</v>
      </c>
      <c r="J53" t="s">
        <v>2190</v>
      </c>
      <c r="K53" t="s">
        <v>2202</v>
      </c>
      <c r="L53" t="s">
        <v>2203</v>
      </c>
      <c r="N53">
        <v>0.83</v>
      </c>
      <c r="S53" t="s">
        <v>2107</v>
      </c>
      <c r="W53" s="67">
        <v>44852</v>
      </c>
      <c r="X53" t="s">
        <v>2108</v>
      </c>
      <c r="Y53">
        <v>0.04</v>
      </c>
      <c r="Z53">
        <v>0.01</v>
      </c>
      <c r="AF53" t="s">
        <v>2204</v>
      </c>
    </row>
    <row r="54" spans="1:32">
      <c r="A54" t="s">
        <v>88</v>
      </c>
      <c r="B54" t="s">
        <v>2205</v>
      </c>
      <c r="C54" t="s">
        <v>1274</v>
      </c>
      <c r="D54" t="s">
        <v>1566</v>
      </c>
      <c r="E54">
        <v>100</v>
      </c>
      <c r="F54">
        <v>0.12</v>
      </c>
      <c r="H54">
        <v>3.5</v>
      </c>
      <c r="I54" t="s">
        <v>1286</v>
      </c>
      <c r="J54" t="s">
        <v>2152</v>
      </c>
      <c r="K54" t="s">
        <v>2206</v>
      </c>
      <c r="L54" t="s">
        <v>2207</v>
      </c>
      <c r="N54">
        <v>0.82</v>
      </c>
      <c r="Q54">
        <v>11</v>
      </c>
      <c r="S54" t="s">
        <v>2208</v>
      </c>
      <c r="W54" s="67">
        <v>44852</v>
      </c>
      <c r="X54" t="s">
        <v>2108</v>
      </c>
      <c r="Y54">
        <v>0.05</v>
      </c>
      <c r="Z54">
        <v>0.01</v>
      </c>
      <c r="AF54" t="s">
        <v>2209</v>
      </c>
    </row>
    <row r="55" spans="1:32">
      <c r="A55" t="s">
        <v>88</v>
      </c>
      <c r="B55" t="s">
        <v>2210</v>
      </c>
      <c r="C55" t="s">
        <v>1274</v>
      </c>
      <c r="D55" t="s">
        <v>1566</v>
      </c>
      <c r="E55">
        <v>135</v>
      </c>
      <c r="F55">
        <v>0.1</v>
      </c>
      <c r="H55">
        <v>3.5</v>
      </c>
      <c r="I55" t="s">
        <v>1286</v>
      </c>
      <c r="J55" t="s">
        <v>2152</v>
      </c>
      <c r="K55" t="s">
        <v>2211</v>
      </c>
      <c r="L55" t="s">
        <v>2212</v>
      </c>
      <c r="N55">
        <v>0.85</v>
      </c>
      <c r="Q55">
        <v>12.9</v>
      </c>
      <c r="W55" s="67">
        <v>44852</v>
      </c>
      <c r="X55" t="s">
        <v>2108</v>
      </c>
      <c r="Y55">
        <v>0.05</v>
      </c>
      <c r="Z55">
        <v>0.01</v>
      </c>
      <c r="AF55" t="s">
        <v>2213</v>
      </c>
    </row>
    <row r="56" spans="1:32">
      <c r="A56" t="s">
        <v>88</v>
      </c>
      <c r="B56" t="s">
        <v>2214</v>
      </c>
      <c r="C56" t="s">
        <v>1274</v>
      </c>
      <c r="D56" t="s">
        <v>1298</v>
      </c>
      <c r="E56">
        <v>77</v>
      </c>
      <c r="F56">
        <v>0.17</v>
      </c>
      <c r="H56">
        <v>3</v>
      </c>
      <c r="I56" t="s">
        <v>1286</v>
      </c>
      <c r="J56" t="s">
        <v>1304</v>
      </c>
      <c r="K56" t="s">
        <v>1305</v>
      </c>
      <c r="L56" t="s">
        <v>2215</v>
      </c>
      <c r="M56">
        <v>0</v>
      </c>
      <c r="N56">
        <v>0.79</v>
      </c>
      <c r="Q56">
        <v>6.1</v>
      </c>
      <c r="S56" t="s">
        <v>2216</v>
      </c>
      <c r="W56" s="67">
        <v>44581</v>
      </c>
      <c r="X56" t="s">
        <v>1290</v>
      </c>
    </row>
    <row r="57" spans="1:32">
      <c r="A57" t="s">
        <v>88</v>
      </c>
      <c r="B57" t="s">
        <v>2217</v>
      </c>
      <c r="C57" t="s">
        <v>1274</v>
      </c>
      <c r="D57" t="s">
        <v>1298</v>
      </c>
      <c r="E57">
        <v>89</v>
      </c>
      <c r="F57">
        <v>0.17</v>
      </c>
      <c r="H57">
        <v>3</v>
      </c>
      <c r="I57" t="s">
        <v>1286</v>
      </c>
      <c r="J57" t="s">
        <v>1304</v>
      </c>
      <c r="K57" t="s">
        <v>1305</v>
      </c>
      <c r="L57" t="s">
        <v>2215</v>
      </c>
      <c r="M57">
        <v>0</v>
      </c>
      <c r="N57">
        <v>0.79</v>
      </c>
      <c r="Q57">
        <v>6.1</v>
      </c>
      <c r="S57" t="s">
        <v>2132</v>
      </c>
      <c r="W57" s="67">
        <v>44581</v>
      </c>
      <c r="X57" t="s">
        <v>1290</v>
      </c>
    </row>
    <row r="58" spans="1:32">
      <c r="A58" t="s">
        <v>88</v>
      </c>
      <c r="B58" t="s">
        <v>2218</v>
      </c>
      <c r="C58" t="s">
        <v>1274</v>
      </c>
      <c r="D58" t="s">
        <v>1298</v>
      </c>
      <c r="E58">
        <v>72</v>
      </c>
      <c r="F58">
        <v>0.17</v>
      </c>
      <c r="H58">
        <v>3</v>
      </c>
      <c r="I58" t="s">
        <v>1286</v>
      </c>
      <c r="J58" t="s">
        <v>1304</v>
      </c>
      <c r="K58" t="s">
        <v>1305</v>
      </c>
      <c r="L58" t="s">
        <v>2215</v>
      </c>
      <c r="M58">
        <v>0</v>
      </c>
      <c r="N58">
        <v>0.79</v>
      </c>
      <c r="Q58">
        <v>6.1</v>
      </c>
      <c r="S58" t="s">
        <v>2219</v>
      </c>
      <c r="W58" s="67">
        <v>44581</v>
      </c>
      <c r="X58" t="s">
        <v>1290</v>
      </c>
    </row>
    <row r="59" spans="1:32">
      <c r="A59" t="s">
        <v>88</v>
      </c>
      <c r="B59" t="s">
        <v>2220</v>
      </c>
      <c r="C59" t="s">
        <v>1274</v>
      </c>
      <c r="D59" t="s">
        <v>1298</v>
      </c>
      <c r="E59">
        <v>75</v>
      </c>
      <c r="F59">
        <v>0.14000000000000001</v>
      </c>
      <c r="H59">
        <v>3</v>
      </c>
      <c r="I59" t="s">
        <v>1286</v>
      </c>
      <c r="J59" t="s">
        <v>1302</v>
      </c>
      <c r="K59" t="s">
        <v>2221</v>
      </c>
      <c r="L59" t="s">
        <v>2222</v>
      </c>
      <c r="M59">
        <v>0</v>
      </c>
      <c r="N59">
        <v>0.83</v>
      </c>
      <c r="Q59">
        <v>6.1</v>
      </c>
      <c r="S59" t="s">
        <v>2216</v>
      </c>
      <c r="W59" s="67">
        <v>44581</v>
      </c>
      <c r="X59" t="s">
        <v>1290</v>
      </c>
    </row>
    <row r="60" spans="1:32">
      <c r="A60" t="s">
        <v>88</v>
      </c>
      <c r="B60" t="s">
        <v>2223</v>
      </c>
      <c r="C60" t="s">
        <v>1274</v>
      </c>
      <c r="D60" t="s">
        <v>1298</v>
      </c>
      <c r="E60">
        <v>85</v>
      </c>
      <c r="F60">
        <v>0.14000000000000001</v>
      </c>
      <c r="H60">
        <v>3</v>
      </c>
      <c r="I60" t="s">
        <v>1286</v>
      </c>
      <c r="J60" t="s">
        <v>1302</v>
      </c>
      <c r="K60" t="s">
        <v>2221</v>
      </c>
      <c r="L60" t="s">
        <v>2222</v>
      </c>
      <c r="M60">
        <v>0</v>
      </c>
      <c r="N60">
        <v>0.83</v>
      </c>
      <c r="Q60">
        <v>6.1</v>
      </c>
      <c r="S60" t="s">
        <v>2132</v>
      </c>
      <c r="W60" s="67">
        <v>44581</v>
      </c>
      <c r="X60" t="s">
        <v>1290</v>
      </c>
    </row>
    <row r="61" spans="1:32">
      <c r="A61" t="s">
        <v>88</v>
      </c>
      <c r="B61" t="s">
        <v>2224</v>
      </c>
      <c r="C61" t="s">
        <v>1274</v>
      </c>
      <c r="D61" t="s">
        <v>1298</v>
      </c>
      <c r="E61">
        <v>70</v>
      </c>
      <c r="F61">
        <v>0.14000000000000001</v>
      </c>
      <c r="H61">
        <v>3</v>
      </c>
      <c r="I61" t="s">
        <v>1286</v>
      </c>
      <c r="J61" t="s">
        <v>1302</v>
      </c>
      <c r="K61" t="s">
        <v>2221</v>
      </c>
      <c r="L61" t="s">
        <v>2222</v>
      </c>
      <c r="M61">
        <v>0</v>
      </c>
      <c r="N61">
        <v>0.83</v>
      </c>
      <c r="Q61">
        <v>6.1</v>
      </c>
      <c r="S61" t="s">
        <v>2219</v>
      </c>
      <c r="W61" s="67">
        <v>44581</v>
      </c>
      <c r="X61" t="s">
        <v>1290</v>
      </c>
    </row>
    <row r="62" spans="1:32">
      <c r="A62" t="s">
        <v>88</v>
      </c>
      <c r="B62" t="s">
        <v>2225</v>
      </c>
      <c r="C62" t="s">
        <v>1274</v>
      </c>
      <c r="D62" t="s">
        <v>1298</v>
      </c>
      <c r="E62">
        <v>61</v>
      </c>
      <c r="F62">
        <v>0.12</v>
      </c>
      <c r="H62">
        <v>3.5</v>
      </c>
      <c r="I62" t="s">
        <v>1286</v>
      </c>
      <c r="J62" t="s">
        <v>2190</v>
      </c>
      <c r="K62" t="s">
        <v>2226</v>
      </c>
      <c r="L62" t="s">
        <v>2227</v>
      </c>
      <c r="N62">
        <v>0.85</v>
      </c>
      <c r="S62" t="s">
        <v>2208</v>
      </c>
      <c r="W62" s="67">
        <v>44852</v>
      </c>
      <c r="X62" t="s">
        <v>2108</v>
      </c>
      <c r="Y62">
        <v>0.02</v>
      </c>
      <c r="Z62">
        <v>0.01</v>
      </c>
      <c r="AF62" t="s">
        <v>2228</v>
      </c>
    </row>
    <row r="63" spans="1:32">
      <c r="A63" t="s">
        <v>88</v>
      </c>
      <c r="B63" t="s">
        <v>2229</v>
      </c>
      <c r="C63" t="s">
        <v>1274</v>
      </c>
      <c r="D63" t="s">
        <v>1298</v>
      </c>
      <c r="E63">
        <v>69</v>
      </c>
      <c r="F63">
        <v>0.12</v>
      </c>
      <c r="H63">
        <v>3</v>
      </c>
      <c r="I63" t="s">
        <v>1286</v>
      </c>
      <c r="J63" t="s">
        <v>1299</v>
      </c>
      <c r="K63" t="s">
        <v>1300</v>
      </c>
      <c r="L63" t="s">
        <v>2230</v>
      </c>
      <c r="M63">
        <v>0</v>
      </c>
      <c r="N63">
        <v>0.84</v>
      </c>
      <c r="S63" t="s">
        <v>2216</v>
      </c>
      <c r="W63" s="67">
        <v>44510</v>
      </c>
      <c r="X63" t="s">
        <v>1290</v>
      </c>
    </row>
    <row r="64" spans="1:32">
      <c r="A64" t="s">
        <v>88</v>
      </c>
      <c r="B64" t="s">
        <v>2231</v>
      </c>
      <c r="C64" t="s">
        <v>1274</v>
      </c>
      <c r="D64" t="s">
        <v>1298</v>
      </c>
      <c r="E64">
        <v>112</v>
      </c>
      <c r="F64">
        <v>0.12</v>
      </c>
      <c r="H64">
        <v>3</v>
      </c>
      <c r="I64" t="s">
        <v>1286</v>
      </c>
      <c r="J64" t="s">
        <v>1299</v>
      </c>
      <c r="K64" t="s">
        <v>1300</v>
      </c>
      <c r="L64" t="s">
        <v>2230</v>
      </c>
      <c r="M64">
        <v>0</v>
      </c>
      <c r="N64">
        <v>0.84</v>
      </c>
      <c r="S64" t="s">
        <v>2232</v>
      </c>
      <c r="W64" s="67">
        <v>44510</v>
      </c>
      <c r="X64" t="s">
        <v>1290</v>
      </c>
    </row>
    <row r="65" spans="1:32">
      <c r="A65" t="s">
        <v>88</v>
      </c>
      <c r="B65" t="s">
        <v>2233</v>
      </c>
      <c r="C65" t="s">
        <v>1274</v>
      </c>
      <c r="D65" t="s">
        <v>1298</v>
      </c>
      <c r="E65">
        <v>76</v>
      </c>
      <c r="F65">
        <v>0.12</v>
      </c>
      <c r="H65">
        <v>3</v>
      </c>
      <c r="I65" t="s">
        <v>1286</v>
      </c>
      <c r="J65" t="s">
        <v>1299</v>
      </c>
      <c r="K65" t="s">
        <v>1300</v>
      </c>
      <c r="L65" t="s">
        <v>2230</v>
      </c>
      <c r="M65">
        <v>0</v>
      </c>
      <c r="N65">
        <v>0.84</v>
      </c>
      <c r="S65" t="s">
        <v>2132</v>
      </c>
      <c r="W65" s="67">
        <v>44510</v>
      </c>
      <c r="X65" t="s">
        <v>1290</v>
      </c>
    </row>
    <row r="66" spans="1:32">
      <c r="A66" t="s">
        <v>88</v>
      </c>
      <c r="B66" t="s">
        <v>2234</v>
      </c>
      <c r="C66" t="s">
        <v>1274</v>
      </c>
      <c r="D66" t="s">
        <v>1298</v>
      </c>
      <c r="E66">
        <v>88</v>
      </c>
      <c r="F66">
        <v>0.12</v>
      </c>
      <c r="H66">
        <v>3</v>
      </c>
      <c r="I66" t="s">
        <v>1286</v>
      </c>
      <c r="J66" t="s">
        <v>1299</v>
      </c>
      <c r="K66" t="s">
        <v>1300</v>
      </c>
      <c r="L66" t="s">
        <v>2230</v>
      </c>
      <c r="M66">
        <v>0</v>
      </c>
      <c r="N66">
        <v>0.84</v>
      </c>
      <c r="S66" t="s">
        <v>1289</v>
      </c>
      <c r="W66" s="67">
        <v>44510</v>
      </c>
      <c r="X66" t="s">
        <v>1290</v>
      </c>
    </row>
    <row r="67" spans="1:32">
      <c r="A67" t="s">
        <v>88</v>
      </c>
      <c r="B67" t="s">
        <v>2235</v>
      </c>
      <c r="C67" t="s">
        <v>1274</v>
      </c>
      <c r="D67" t="s">
        <v>1298</v>
      </c>
      <c r="E67">
        <v>74</v>
      </c>
      <c r="F67">
        <v>0.15</v>
      </c>
      <c r="H67">
        <v>3</v>
      </c>
      <c r="I67" t="s">
        <v>1286</v>
      </c>
      <c r="J67" t="s">
        <v>1299</v>
      </c>
      <c r="K67" t="s">
        <v>1301</v>
      </c>
      <c r="L67" t="s">
        <v>2236</v>
      </c>
      <c r="M67">
        <v>0</v>
      </c>
      <c r="N67">
        <v>0.8</v>
      </c>
      <c r="S67" t="s">
        <v>2216</v>
      </c>
      <c r="W67" s="67">
        <v>44510</v>
      </c>
      <c r="X67" t="s">
        <v>1290</v>
      </c>
    </row>
    <row r="68" spans="1:32">
      <c r="A68" t="s">
        <v>88</v>
      </c>
      <c r="B68" t="s">
        <v>2237</v>
      </c>
      <c r="C68" t="s">
        <v>1274</v>
      </c>
      <c r="D68" t="s">
        <v>1298</v>
      </c>
      <c r="E68">
        <v>117</v>
      </c>
      <c r="F68">
        <v>0.15</v>
      </c>
      <c r="H68">
        <v>3</v>
      </c>
      <c r="I68" t="s">
        <v>1286</v>
      </c>
      <c r="J68" t="s">
        <v>1299</v>
      </c>
      <c r="K68" t="s">
        <v>1301</v>
      </c>
      <c r="L68" t="s">
        <v>2236</v>
      </c>
      <c r="M68">
        <v>0</v>
      </c>
      <c r="N68">
        <v>0.8</v>
      </c>
      <c r="S68" t="s">
        <v>2232</v>
      </c>
      <c r="W68" s="67">
        <v>44510</v>
      </c>
      <c r="X68" t="s">
        <v>1290</v>
      </c>
    </row>
    <row r="69" spans="1:32">
      <c r="A69" t="s">
        <v>88</v>
      </c>
      <c r="B69" t="s">
        <v>2238</v>
      </c>
      <c r="C69" t="s">
        <v>1274</v>
      </c>
      <c r="D69" t="s">
        <v>1298</v>
      </c>
      <c r="E69">
        <v>81</v>
      </c>
      <c r="F69">
        <v>0.15</v>
      </c>
      <c r="H69">
        <v>3</v>
      </c>
      <c r="I69" t="s">
        <v>1286</v>
      </c>
      <c r="J69" t="s">
        <v>1299</v>
      </c>
      <c r="K69" t="s">
        <v>1301</v>
      </c>
      <c r="L69" t="s">
        <v>2236</v>
      </c>
      <c r="M69">
        <v>0</v>
      </c>
      <c r="N69">
        <v>0.8</v>
      </c>
      <c r="S69" t="s">
        <v>2132</v>
      </c>
      <c r="W69" s="67">
        <v>44510</v>
      </c>
      <c r="X69" t="s">
        <v>1290</v>
      </c>
    </row>
    <row r="70" spans="1:32">
      <c r="A70" t="s">
        <v>88</v>
      </c>
      <c r="B70" t="s">
        <v>2239</v>
      </c>
      <c r="C70" t="s">
        <v>1274</v>
      </c>
      <c r="D70" t="s">
        <v>1298</v>
      </c>
      <c r="E70">
        <v>93</v>
      </c>
      <c r="F70">
        <v>0.15</v>
      </c>
      <c r="H70">
        <v>3</v>
      </c>
      <c r="I70" t="s">
        <v>1286</v>
      </c>
      <c r="J70" t="s">
        <v>1299</v>
      </c>
      <c r="K70" t="s">
        <v>1301</v>
      </c>
      <c r="L70" t="s">
        <v>2236</v>
      </c>
      <c r="M70">
        <v>0</v>
      </c>
      <c r="N70">
        <v>0.8</v>
      </c>
      <c r="S70" t="s">
        <v>1289</v>
      </c>
      <c r="W70" s="67">
        <v>44510</v>
      </c>
      <c r="X70" t="s">
        <v>1290</v>
      </c>
    </row>
    <row r="71" spans="1:32">
      <c r="A71" t="s">
        <v>88</v>
      </c>
      <c r="B71" t="s">
        <v>2240</v>
      </c>
      <c r="C71" t="s">
        <v>1274</v>
      </c>
      <c r="D71" t="s">
        <v>1298</v>
      </c>
      <c r="E71">
        <v>64</v>
      </c>
      <c r="F71">
        <v>0.16</v>
      </c>
      <c r="H71">
        <v>3.5</v>
      </c>
      <c r="I71" t="s">
        <v>1286</v>
      </c>
      <c r="J71" t="s">
        <v>2190</v>
      </c>
      <c r="K71" t="s">
        <v>1303</v>
      </c>
      <c r="L71" s="68" t="s">
        <v>2241</v>
      </c>
      <c r="N71">
        <v>0.81</v>
      </c>
      <c r="S71" t="s">
        <v>2208</v>
      </c>
      <c r="W71" s="67">
        <v>44852</v>
      </c>
      <c r="X71" t="s">
        <v>2108</v>
      </c>
      <c r="Y71">
        <v>0.02</v>
      </c>
      <c r="Z71">
        <v>0.01</v>
      </c>
      <c r="AF71" t="s">
        <v>2242</v>
      </c>
    </row>
    <row r="72" spans="1:32">
      <c r="A72" t="s">
        <v>88</v>
      </c>
      <c r="B72" t="s">
        <v>2243</v>
      </c>
      <c r="C72" t="s">
        <v>1274</v>
      </c>
      <c r="D72" t="s">
        <v>1298</v>
      </c>
      <c r="E72">
        <v>68</v>
      </c>
      <c r="F72">
        <v>0.18</v>
      </c>
      <c r="H72">
        <v>3.5</v>
      </c>
      <c r="I72" t="s">
        <v>1286</v>
      </c>
      <c r="J72" t="s">
        <v>2158</v>
      </c>
      <c r="K72" t="s">
        <v>2244</v>
      </c>
      <c r="L72" t="s">
        <v>2245</v>
      </c>
      <c r="N72">
        <v>0.78</v>
      </c>
      <c r="S72" t="s">
        <v>2208</v>
      </c>
      <c r="W72" s="67">
        <v>44852</v>
      </c>
      <c r="X72" t="s">
        <v>2108</v>
      </c>
      <c r="Y72">
        <v>0.03</v>
      </c>
      <c r="Z72">
        <v>0.01</v>
      </c>
      <c r="AF72" t="s">
        <v>2246</v>
      </c>
    </row>
    <row r="73" spans="1:32">
      <c r="A73" t="s">
        <v>88</v>
      </c>
      <c r="B73" t="s">
        <v>2247</v>
      </c>
      <c r="C73" t="s">
        <v>1274</v>
      </c>
      <c r="D73" t="s">
        <v>1298</v>
      </c>
      <c r="E73">
        <v>73</v>
      </c>
      <c r="F73">
        <v>0.17</v>
      </c>
      <c r="H73">
        <v>3.5</v>
      </c>
      <c r="I73" t="s">
        <v>1286</v>
      </c>
      <c r="J73" t="s">
        <v>2158</v>
      </c>
      <c r="K73" t="s">
        <v>2248</v>
      </c>
      <c r="L73" t="s">
        <v>2249</v>
      </c>
      <c r="N73">
        <v>0.79</v>
      </c>
      <c r="S73" t="s">
        <v>2208</v>
      </c>
      <c r="W73" s="67">
        <v>44852</v>
      </c>
      <c r="X73" t="s">
        <v>2108</v>
      </c>
      <c r="Y73">
        <v>0.04</v>
      </c>
      <c r="Z73">
        <v>0.01</v>
      </c>
      <c r="AF73" t="s">
        <v>2250</v>
      </c>
    </row>
    <row r="74" spans="1:32">
      <c r="A74" t="s">
        <v>88</v>
      </c>
      <c r="B74" t="s">
        <v>2251</v>
      </c>
      <c r="C74" t="s">
        <v>1274</v>
      </c>
      <c r="D74" t="s">
        <v>1298</v>
      </c>
      <c r="E74">
        <v>65</v>
      </c>
      <c r="F74">
        <v>0.15</v>
      </c>
      <c r="H74">
        <v>3.5</v>
      </c>
      <c r="I74" t="s">
        <v>1286</v>
      </c>
      <c r="J74" t="s">
        <v>2158</v>
      </c>
      <c r="K74" t="s">
        <v>2252</v>
      </c>
      <c r="L74" t="s">
        <v>2253</v>
      </c>
      <c r="N74">
        <v>0.81</v>
      </c>
      <c r="S74" t="s">
        <v>2208</v>
      </c>
      <c r="W74" s="67">
        <v>44852</v>
      </c>
      <c r="X74" t="s">
        <v>2108</v>
      </c>
      <c r="Y74">
        <v>0.03</v>
      </c>
      <c r="Z74">
        <v>0.01</v>
      </c>
      <c r="AF74" t="s">
        <v>2254</v>
      </c>
    </row>
    <row r="75" spans="1:32">
      <c r="A75" t="s">
        <v>88</v>
      </c>
      <c r="B75" t="s">
        <v>2255</v>
      </c>
      <c r="C75" t="s">
        <v>1274</v>
      </c>
      <c r="D75" t="s">
        <v>1298</v>
      </c>
      <c r="E75">
        <v>61</v>
      </c>
      <c r="F75">
        <v>0.18</v>
      </c>
      <c r="H75">
        <v>3.5</v>
      </c>
      <c r="I75" t="s">
        <v>1286</v>
      </c>
      <c r="J75" t="s">
        <v>2158</v>
      </c>
      <c r="K75" t="s">
        <v>2256</v>
      </c>
      <c r="L75" t="s">
        <v>2257</v>
      </c>
      <c r="N75">
        <v>0.79</v>
      </c>
      <c r="S75" t="s">
        <v>2208</v>
      </c>
      <c r="W75" s="67">
        <v>44852</v>
      </c>
      <c r="X75" t="s">
        <v>2108</v>
      </c>
      <c r="Y75">
        <v>0.02</v>
      </c>
      <c r="Z75">
        <v>0.01</v>
      </c>
      <c r="AF75" t="s">
        <v>2258</v>
      </c>
    </row>
    <row r="76" spans="1:32">
      <c r="A76" t="s">
        <v>88</v>
      </c>
      <c r="B76" t="s">
        <v>2259</v>
      </c>
      <c r="C76" t="s">
        <v>1274</v>
      </c>
      <c r="D76" t="s">
        <v>1298</v>
      </c>
      <c r="E76">
        <v>71</v>
      </c>
      <c r="F76">
        <v>0.16</v>
      </c>
      <c r="H76">
        <v>3</v>
      </c>
      <c r="I76" t="s">
        <v>1286</v>
      </c>
      <c r="J76" t="s">
        <v>1306</v>
      </c>
      <c r="K76" t="s">
        <v>1307</v>
      </c>
      <c r="L76" t="s">
        <v>2260</v>
      </c>
      <c r="M76">
        <v>0</v>
      </c>
      <c r="N76">
        <v>0.8</v>
      </c>
      <c r="S76" t="s">
        <v>2132</v>
      </c>
      <c r="W76" s="67">
        <v>44581</v>
      </c>
      <c r="X76" t="s">
        <v>1290</v>
      </c>
    </row>
    <row r="77" spans="1:32">
      <c r="A77" t="s">
        <v>88</v>
      </c>
      <c r="B77" t="s">
        <v>2261</v>
      </c>
      <c r="C77" t="s">
        <v>1274</v>
      </c>
      <c r="D77" t="s">
        <v>1298</v>
      </c>
      <c r="E77">
        <v>57</v>
      </c>
      <c r="F77">
        <v>0.16</v>
      </c>
      <c r="H77">
        <v>3</v>
      </c>
      <c r="I77" t="s">
        <v>1286</v>
      </c>
      <c r="J77" t="s">
        <v>1306</v>
      </c>
      <c r="K77" t="s">
        <v>1307</v>
      </c>
      <c r="L77" t="s">
        <v>2260</v>
      </c>
      <c r="M77">
        <v>0</v>
      </c>
      <c r="N77">
        <v>0.8</v>
      </c>
      <c r="S77" t="s">
        <v>2219</v>
      </c>
      <c r="W77" s="67">
        <v>44581</v>
      </c>
      <c r="X77" t="s">
        <v>1290</v>
      </c>
    </row>
    <row r="78" spans="1:32">
      <c r="A78" t="s">
        <v>88</v>
      </c>
      <c r="B78" t="s">
        <v>2262</v>
      </c>
      <c r="C78" t="s">
        <v>1274</v>
      </c>
      <c r="D78" t="s">
        <v>1298</v>
      </c>
      <c r="E78">
        <v>62</v>
      </c>
      <c r="F78">
        <v>0.12</v>
      </c>
      <c r="H78">
        <v>3</v>
      </c>
      <c r="I78" t="s">
        <v>1286</v>
      </c>
      <c r="J78" t="s">
        <v>1308</v>
      </c>
      <c r="K78" t="s">
        <v>1309</v>
      </c>
      <c r="L78" t="s">
        <v>2263</v>
      </c>
      <c r="M78">
        <v>0</v>
      </c>
      <c r="N78">
        <v>0.84</v>
      </c>
      <c r="S78" t="s">
        <v>2216</v>
      </c>
      <c r="W78" s="67">
        <v>44581</v>
      </c>
      <c r="X78" t="s">
        <v>1290</v>
      </c>
    </row>
    <row r="79" spans="1:32">
      <c r="A79" t="s">
        <v>88</v>
      </c>
      <c r="B79" t="s">
        <v>2264</v>
      </c>
      <c r="C79" t="s">
        <v>1274</v>
      </c>
      <c r="D79" t="s">
        <v>1298</v>
      </c>
      <c r="E79">
        <v>73</v>
      </c>
      <c r="F79">
        <v>0.12</v>
      </c>
      <c r="H79">
        <v>3</v>
      </c>
      <c r="I79" t="s">
        <v>1286</v>
      </c>
      <c r="J79" t="s">
        <v>1308</v>
      </c>
      <c r="K79" t="s">
        <v>1309</v>
      </c>
      <c r="L79" t="s">
        <v>2263</v>
      </c>
      <c r="M79">
        <v>0</v>
      </c>
      <c r="N79">
        <v>0.84</v>
      </c>
      <c r="S79" t="s">
        <v>2132</v>
      </c>
      <c r="W79" s="67">
        <v>44581</v>
      </c>
      <c r="X79" t="s">
        <v>1290</v>
      </c>
    </row>
    <row r="80" spans="1:32">
      <c r="A80" t="s">
        <v>88</v>
      </c>
      <c r="B80" t="s">
        <v>2265</v>
      </c>
      <c r="C80" t="s">
        <v>1274</v>
      </c>
      <c r="D80" t="s">
        <v>1298</v>
      </c>
      <c r="E80">
        <v>57</v>
      </c>
      <c r="F80">
        <v>0.12</v>
      </c>
      <c r="H80">
        <v>3</v>
      </c>
      <c r="I80" t="s">
        <v>1286</v>
      </c>
      <c r="J80" t="s">
        <v>1308</v>
      </c>
      <c r="K80" t="s">
        <v>1309</v>
      </c>
      <c r="L80" t="s">
        <v>2263</v>
      </c>
      <c r="M80">
        <v>0</v>
      </c>
      <c r="N80">
        <v>0.84</v>
      </c>
      <c r="S80" t="s">
        <v>2219</v>
      </c>
      <c r="W80" s="67">
        <v>44581</v>
      </c>
      <c r="X80" t="s">
        <v>1290</v>
      </c>
    </row>
    <row r="81" spans="1:32">
      <c r="A81" t="s">
        <v>88</v>
      </c>
      <c r="B81" t="s">
        <v>2266</v>
      </c>
      <c r="C81" t="s">
        <v>1274</v>
      </c>
      <c r="D81" t="s">
        <v>1298</v>
      </c>
      <c r="E81">
        <v>46</v>
      </c>
      <c r="F81">
        <v>0.13</v>
      </c>
      <c r="H81">
        <v>3.5</v>
      </c>
      <c r="I81" t="s">
        <v>1286</v>
      </c>
      <c r="J81" t="s">
        <v>2146</v>
      </c>
      <c r="K81" t="s">
        <v>2267</v>
      </c>
      <c r="L81" t="s">
        <v>2268</v>
      </c>
      <c r="N81">
        <v>0.82</v>
      </c>
      <c r="S81" t="s">
        <v>2107</v>
      </c>
      <c r="W81" s="67">
        <v>44852</v>
      </c>
      <c r="X81" t="s">
        <v>2108</v>
      </c>
      <c r="Y81">
        <v>0.04</v>
      </c>
      <c r="Z81">
        <v>0.01</v>
      </c>
      <c r="AF81" t="s">
        <v>2269</v>
      </c>
    </row>
    <row r="82" spans="1:32">
      <c r="A82" t="s">
        <v>88</v>
      </c>
      <c r="B82" t="s">
        <v>2270</v>
      </c>
      <c r="C82" t="s">
        <v>2150</v>
      </c>
      <c r="D82" t="s">
        <v>2271</v>
      </c>
      <c r="E82">
        <v>32</v>
      </c>
      <c r="H82">
        <v>3</v>
      </c>
      <c r="I82" t="s">
        <v>1286</v>
      </c>
      <c r="J82" t="s">
        <v>2272</v>
      </c>
      <c r="K82" t="s">
        <v>2273</v>
      </c>
      <c r="L82" t="s">
        <v>2274</v>
      </c>
      <c r="W82" s="67">
        <v>44852</v>
      </c>
      <c r="X82" t="s">
        <v>2108</v>
      </c>
      <c r="AF82" t="s">
        <v>2275</v>
      </c>
    </row>
    <row r="83" spans="1:32">
      <c r="A83" t="s">
        <v>88</v>
      </c>
      <c r="B83" t="s">
        <v>2276</v>
      </c>
      <c r="C83" t="s">
        <v>1274</v>
      </c>
      <c r="D83" t="s">
        <v>1311</v>
      </c>
      <c r="E83">
        <v>172</v>
      </c>
      <c r="F83">
        <v>0.39</v>
      </c>
      <c r="H83">
        <v>3.5</v>
      </c>
      <c r="I83" t="s">
        <v>1286</v>
      </c>
      <c r="J83" t="s">
        <v>2277</v>
      </c>
      <c r="K83" t="s">
        <v>2278</v>
      </c>
      <c r="L83" t="s">
        <v>2279</v>
      </c>
      <c r="N83">
        <v>0.54</v>
      </c>
      <c r="S83" t="s">
        <v>2280</v>
      </c>
      <c r="W83" s="67">
        <v>44852</v>
      </c>
      <c r="X83" t="s">
        <v>2108</v>
      </c>
      <c r="Y83">
        <v>0.06</v>
      </c>
      <c r="Z83">
        <v>0.01</v>
      </c>
    </row>
    <row r="84" spans="1:32">
      <c r="A84" t="s">
        <v>88</v>
      </c>
      <c r="B84" t="s">
        <v>2281</v>
      </c>
      <c r="C84" t="s">
        <v>1274</v>
      </c>
      <c r="D84" t="s">
        <v>1311</v>
      </c>
      <c r="E84">
        <v>112</v>
      </c>
      <c r="F84">
        <v>0.36</v>
      </c>
      <c r="H84">
        <v>3.5</v>
      </c>
      <c r="I84" t="s">
        <v>1286</v>
      </c>
      <c r="J84" t="s">
        <v>2104</v>
      </c>
      <c r="K84" t="s">
        <v>2282</v>
      </c>
      <c r="L84" t="s">
        <v>2283</v>
      </c>
      <c r="N84">
        <v>0.63</v>
      </c>
      <c r="S84" t="s">
        <v>2280</v>
      </c>
      <c r="W84" s="67">
        <v>44980</v>
      </c>
      <c r="X84" t="s">
        <v>2108</v>
      </c>
      <c r="Y84">
        <v>0.01</v>
      </c>
      <c r="Z84">
        <v>0.01</v>
      </c>
      <c r="AF84" t="s">
        <v>2284</v>
      </c>
    </row>
    <row r="85" spans="1:32">
      <c r="A85" t="s">
        <v>88</v>
      </c>
      <c r="B85" t="s">
        <v>2285</v>
      </c>
      <c r="C85" t="s">
        <v>1274</v>
      </c>
      <c r="D85" t="s">
        <v>1295</v>
      </c>
      <c r="E85">
        <v>6994</v>
      </c>
      <c r="F85">
        <v>0.67</v>
      </c>
      <c r="H85">
        <v>5</v>
      </c>
      <c r="I85" t="s">
        <v>1286</v>
      </c>
      <c r="J85" t="s">
        <v>1296</v>
      </c>
      <c r="K85" t="s">
        <v>1297</v>
      </c>
      <c r="L85" t="s">
        <v>2286</v>
      </c>
      <c r="M85">
        <v>0</v>
      </c>
      <c r="N85">
        <v>0.26</v>
      </c>
      <c r="S85" t="s">
        <v>2287</v>
      </c>
      <c r="W85" s="67">
        <v>44714</v>
      </c>
      <c r="X85" t="s">
        <v>1290</v>
      </c>
    </row>
    <row r="86" spans="1:32">
      <c r="A86" t="s">
        <v>88</v>
      </c>
      <c r="B86" t="s">
        <v>2288</v>
      </c>
      <c r="C86" t="s">
        <v>1274</v>
      </c>
      <c r="D86" t="s">
        <v>1295</v>
      </c>
      <c r="E86">
        <v>2765</v>
      </c>
      <c r="F86">
        <v>0.67</v>
      </c>
      <c r="H86">
        <v>5</v>
      </c>
      <c r="I86" t="s">
        <v>1286</v>
      </c>
      <c r="J86" t="s">
        <v>1296</v>
      </c>
      <c r="K86" t="s">
        <v>1297</v>
      </c>
      <c r="L86" t="s">
        <v>2286</v>
      </c>
      <c r="M86">
        <v>0</v>
      </c>
      <c r="N86">
        <v>0.26</v>
      </c>
      <c r="S86" t="s">
        <v>1278</v>
      </c>
      <c r="W86" s="67">
        <v>44489</v>
      </c>
      <c r="X86" t="s">
        <v>1290</v>
      </c>
    </row>
    <row r="87" spans="1:32">
      <c r="A87" t="s">
        <v>88</v>
      </c>
      <c r="B87" t="s">
        <v>2289</v>
      </c>
      <c r="C87" t="s">
        <v>1274</v>
      </c>
      <c r="D87" t="s">
        <v>1311</v>
      </c>
      <c r="E87">
        <v>2765</v>
      </c>
      <c r="F87">
        <v>0.67</v>
      </c>
      <c r="H87">
        <v>4</v>
      </c>
      <c r="I87" t="s">
        <v>1286</v>
      </c>
      <c r="J87" t="s">
        <v>2290</v>
      </c>
      <c r="K87" t="s">
        <v>1297</v>
      </c>
      <c r="L87" t="s">
        <v>2286</v>
      </c>
      <c r="N87">
        <v>0.26</v>
      </c>
      <c r="W87" s="67">
        <v>44852</v>
      </c>
      <c r="X87" t="s">
        <v>2108</v>
      </c>
      <c r="Y87">
        <v>0.06</v>
      </c>
      <c r="Z87">
        <v>0.01</v>
      </c>
    </row>
    <row r="88" spans="1:32">
      <c r="A88" t="s">
        <v>88</v>
      </c>
      <c r="B88" t="s">
        <v>2291</v>
      </c>
      <c r="C88" t="s">
        <v>1274</v>
      </c>
      <c r="D88" t="s">
        <v>1311</v>
      </c>
      <c r="E88">
        <v>262</v>
      </c>
      <c r="F88">
        <v>0.34</v>
      </c>
      <c r="H88">
        <v>3.5</v>
      </c>
      <c r="I88" t="s">
        <v>1286</v>
      </c>
      <c r="J88" t="s">
        <v>2146</v>
      </c>
      <c r="K88" t="s">
        <v>2292</v>
      </c>
      <c r="L88" t="s">
        <v>2293</v>
      </c>
      <c r="N88">
        <v>0.63</v>
      </c>
      <c r="S88" t="s">
        <v>2294</v>
      </c>
      <c r="W88" s="67">
        <v>44852</v>
      </c>
      <c r="X88" t="s">
        <v>2108</v>
      </c>
      <c r="Y88">
        <v>0.02</v>
      </c>
      <c r="Z88">
        <v>0.01</v>
      </c>
    </row>
    <row r="89" spans="1:32">
      <c r="A89" t="s">
        <v>88</v>
      </c>
      <c r="B89" t="s">
        <v>2295</v>
      </c>
      <c r="C89" t="s">
        <v>1274</v>
      </c>
      <c r="D89" t="s">
        <v>1275</v>
      </c>
      <c r="E89">
        <v>161</v>
      </c>
      <c r="F89">
        <v>0.15</v>
      </c>
      <c r="H89">
        <v>3.5</v>
      </c>
      <c r="I89" t="s">
        <v>1286</v>
      </c>
      <c r="J89" t="s">
        <v>2277</v>
      </c>
      <c r="K89" t="s">
        <v>2080</v>
      </c>
      <c r="L89" t="s">
        <v>2081</v>
      </c>
      <c r="N89">
        <v>0.76</v>
      </c>
      <c r="Q89">
        <v>13</v>
      </c>
      <c r="S89" t="s">
        <v>2280</v>
      </c>
      <c r="W89" s="67">
        <v>44852</v>
      </c>
      <c r="X89" t="s">
        <v>2108</v>
      </c>
      <c r="Y89">
        <v>0.08</v>
      </c>
      <c r="Z89">
        <v>0.01</v>
      </c>
    </row>
    <row r="90" spans="1:32">
      <c r="A90" t="s">
        <v>88</v>
      </c>
      <c r="B90" t="s">
        <v>2296</v>
      </c>
      <c r="C90" t="s">
        <v>1274</v>
      </c>
      <c r="D90" t="s">
        <v>1275</v>
      </c>
      <c r="E90">
        <v>147</v>
      </c>
      <c r="F90">
        <v>0.22</v>
      </c>
      <c r="H90">
        <v>3.5</v>
      </c>
      <c r="I90" t="s">
        <v>1286</v>
      </c>
      <c r="J90" t="s">
        <v>2297</v>
      </c>
      <c r="K90" t="s">
        <v>2298</v>
      </c>
      <c r="L90" t="s">
        <v>2299</v>
      </c>
      <c r="N90">
        <v>0.69</v>
      </c>
      <c r="S90" t="s">
        <v>2280</v>
      </c>
      <c r="W90" s="67">
        <v>44852</v>
      </c>
      <c r="X90" t="s">
        <v>2108</v>
      </c>
      <c r="Y90">
        <v>0.08</v>
      </c>
      <c r="Z90">
        <v>0.01</v>
      </c>
    </row>
    <row r="91" spans="1:32">
      <c r="A91" t="s">
        <v>88</v>
      </c>
      <c r="B91" t="s">
        <v>2300</v>
      </c>
      <c r="C91" t="s">
        <v>1274</v>
      </c>
      <c r="D91" t="s">
        <v>1275</v>
      </c>
      <c r="E91">
        <v>167</v>
      </c>
      <c r="F91">
        <v>0.2</v>
      </c>
      <c r="H91">
        <v>3.5</v>
      </c>
      <c r="I91" t="s">
        <v>1286</v>
      </c>
      <c r="J91" t="s">
        <v>2297</v>
      </c>
      <c r="K91" t="s">
        <v>2301</v>
      </c>
      <c r="L91" t="s">
        <v>2302</v>
      </c>
      <c r="N91">
        <v>0.71</v>
      </c>
      <c r="Q91">
        <v>13</v>
      </c>
      <c r="S91" t="s">
        <v>2280</v>
      </c>
      <c r="W91" s="67">
        <v>44852</v>
      </c>
      <c r="X91" t="s">
        <v>2108</v>
      </c>
      <c r="Y91">
        <v>0.08</v>
      </c>
      <c r="Z91">
        <v>0.01</v>
      </c>
    </row>
    <row r="92" spans="1:32">
      <c r="A92" t="s">
        <v>88</v>
      </c>
      <c r="B92" t="s">
        <v>2303</v>
      </c>
      <c r="C92" t="s">
        <v>1274</v>
      </c>
      <c r="D92" t="s">
        <v>1314</v>
      </c>
      <c r="E92">
        <v>974</v>
      </c>
      <c r="F92">
        <v>0.42</v>
      </c>
      <c r="H92">
        <v>3.5</v>
      </c>
      <c r="I92" t="s">
        <v>1286</v>
      </c>
      <c r="J92" t="s">
        <v>2304</v>
      </c>
      <c r="K92" t="s">
        <v>2305</v>
      </c>
      <c r="L92" t="s">
        <v>2306</v>
      </c>
      <c r="N92">
        <v>0.51</v>
      </c>
      <c r="W92" s="67">
        <v>44852</v>
      </c>
      <c r="X92" t="s">
        <v>2108</v>
      </c>
      <c r="Y92">
        <v>0.06</v>
      </c>
      <c r="Z92">
        <v>0.01</v>
      </c>
    </row>
    <row r="93" spans="1:32">
      <c r="A93" t="s">
        <v>1310</v>
      </c>
      <c r="B93" t="s">
        <v>2307</v>
      </c>
      <c r="C93" t="s">
        <v>1274</v>
      </c>
      <c r="D93" t="s">
        <v>1311</v>
      </c>
      <c r="E93">
        <v>275</v>
      </c>
      <c r="F93">
        <v>0.46200000000000002</v>
      </c>
      <c r="G93">
        <v>60.53</v>
      </c>
      <c r="H93">
        <v>4</v>
      </c>
      <c r="J93">
        <v>2019</v>
      </c>
      <c r="K93" t="s">
        <v>1312</v>
      </c>
      <c r="L93" t="s">
        <v>2308</v>
      </c>
      <c r="M93">
        <v>0</v>
      </c>
      <c r="N93">
        <v>0.41599999999999998</v>
      </c>
      <c r="W93" s="67">
        <v>44136</v>
      </c>
      <c r="X93" t="s">
        <v>1279</v>
      </c>
    </row>
    <row r="94" spans="1:32">
      <c r="A94" t="s">
        <v>1310</v>
      </c>
      <c r="B94" t="s">
        <v>2309</v>
      </c>
      <c r="C94" t="s">
        <v>1274</v>
      </c>
      <c r="D94" t="s">
        <v>1275</v>
      </c>
      <c r="E94">
        <v>113</v>
      </c>
      <c r="F94">
        <v>0.32200000000000001</v>
      </c>
      <c r="H94">
        <v>4</v>
      </c>
      <c r="J94">
        <v>2019</v>
      </c>
      <c r="K94" t="s">
        <v>1313</v>
      </c>
      <c r="L94" t="s">
        <v>2310</v>
      </c>
      <c r="M94">
        <v>0</v>
      </c>
      <c r="Q94">
        <v>14</v>
      </c>
      <c r="W94" s="67">
        <v>44136</v>
      </c>
      <c r="X94" t="s">
        <v>1279</v>
      </c>
    </row>
    <row r="95" spans="1:32">
      <c r="A95" t="s">
        <v>68</v>
      </c>
      <c r="B95" t="s">
        <v>2311</v>
      </c>
      <c r="C95" t="s">
        <v>1274</v>
      </c>
      <c r="D95" t="s">
        <v>1314</v>
      </c>
      <c r="E95">
        <v>626</v>
      </c>
      <c r="F95">
        <v>0.25700000000000001</v>
      </c>
      <c r="G95">
        <v>50.965499999999999</v>
      </c>
      <c r="H95">
        <v>6</v>
      </c>
      <c r="I95" t="s">
        <v>1315</v>
      </c>
      <c r="J95" t="s">
        <v>1316</v>
      </c>
      <c r="K95" t="s">
        <v>1317</v>
      </c>
      <c r="L95" t="s">
        <v>2312</v>
      </c>
      <c r="M95">
        <v>0.16930000000000001</v>
      </c>
      <c r="N95">
        <v>0.60699999999999998</v>
      </c>
      <c r="O95">
        <v>11.06</v>
      </c>
      <c r="P95" t="s">
        <v>1318</v>
      </c>
      <c r="Q95">
        <v>25</v>
      </c>
      <c r="W95" s="67">
        <v>44136</v>
      </c>
      <c r="X95" t="s">
        <v>1279</v>
      </c>
    </row>
    <row r="96" spans="1:32">
      <c r="A96" t="s">
        <v>68</v>
      </c>
      <c r="B96" t="s">
        <v>2313</v>
      </c>
      <c r="C96" t="s">
        <v>1274</v>
      </c>
      <c r="D96" t="s">
        <v>1314</v>
      </c>
      <c r="E96">
        <v>577</v>
      </c>
      <c r="F96">
        <v>0.193</v>
      </c>
      <c r="G96">
        <v>35.215499999999999</v>
      </c>
      <c r="H96">
        <v>6</v>
      </c>
      <c r="I96" t="s">
        <v>1315</v>
      </c>
      <c r="J96" t="s">
        <v>1316</v>
      </c>
      <c r="K96" t="s">
        <v>1319</v>
      </c>
      <c r="L96" t="s">
        <v>2314</v>
      </c>
      <c r="M96">
        <v>0.182</v>
      </c>
      <c r="N96">
        <v>0.65900000000000003</v>
      </c>
      <c r="O96">
        <v>11.06</v>
      </c>
      <c r="P96" t="s">
        <v>1318</v>
      </c>
      <c r="Q96">
        <v>25</v>
      </c>
      <c r="W96" s="67">
        <v>44136</v>
      </c>
      <c r="X96" t="s">
        <v>1279</v>
      </c>
    </row>
    <row r="97" spans="1:26">
      <c r="A97" t="s">
        <v>68</v>
      </c>
      <c r="B97" t="s">
        <v>2315</v>
      </c>
      <c r="C97" t="s">
        <v>1274</v>
      </c>
      <c r="D97" t="s">
        <v>1314</v>
      </c>
      <c r="E97">
        <v>880</v>
      </c>
      <c r="F97">
        <v>0.41</v>
      </c>
      <c r="G97">
        <v>114.71550000000001</v>
      </c>
      <c r="H97">
        <v>6</v>
      </c>
      <c r="I97" t="s">
        <v>1315</v>
      </c>
      <c r="J97" t="s">
        <v>1316</v>
      </c>
      <c r="K97" t="s">
        <v>1320</v>
      </c>
      <c r="L97" s="68" t="s">
        <v>2316</v>
      </c>
      <c r="M97">
        <v>0.1477</v>
      </c>
      <c r="N97">
        <v>0.46100000000000002</v>
      </c>
      <c r="O97">
        <v>18.791</v>
      </c>
      <c r="P97" t="s">
        <v>1318</v>
      </c>
      <c r="Q97">
        <v>34</v>
      </c>
      <c r="W97" s="67">
        <v>44136</v>
      </c>
      <c r="X97" t="s">
        <v>1279</v>
      </c>
    </row>
    <row r="98" spans="1:26">
      <c r="A98" t="s">
        <v>68</v>
      </c>
      <c r="B98" t="s">
        <v>2317</v>
      </c>
      <c r="C98" t="s">
        <v>1274</v>
      </c>
      <c r="D98" t="s">
        <v>1314</v>
      </c>
      <c r="E98">
        <v>934</v>
      </c>
      <c r="F98">
        <v>0.32400000000000001</v>
      </c>
      <c r="G98">
        <v>95.965500000000006</v>
      </c>
      <c r="H98">
        <v>6</v>
      </c>
      <c r="I98" t="s">
        <v>1315</v>
      </c>
      <c r="J98" t="s">
        <v>1316</v>
      </c>
      <c r="K98" t="s">
        <v>1321</v>
      </c>
      <c r="L98" t="s">
        <v>2318</v>
      </c>
      <c r="M98">
        <v>0.15629999999999999</v>
      </c>
      <c r="N98">
        <v>0.52700000000000002</v>
      </c>
      <c r="O98">
        <v>18.361000000000001</v>
      </c>
      <c r="P98" t="s">
        <v>1318</v>
      </c>
      <c r="Q98">
        <v>34</v>
      </c>
      <c r="W98" s="67">
        <v>44136</v>
      </c>
      <c r="X98" t="s">
        <v>1279</v>
      </c>
    </row>
    <row r="99" spans="1:26">
      <c r="A99" t="s">
        <v>68</v>
      </c>
      <c r="B99" t="s">
        <v>2319</v>
      </c>
      <c r="C99" t="s">
        <v>1274</v>
      </c>
      <c r="D99" t="s">
        <v>1314</v>
      </c>
      <c r="E99">
        <v>442</v>
      </c>
      <c r="F99">
        <v>0.154</v>
      </c>
      <c r="G99">
        <v>20.100000000000001</v>
      </c>
      <c r="H99">
        <v>6</v>
      </c>
      <c r="I99" t="s">
        <v>1315</v>
      </c>
      <c r="J99" t="s">
        <v>2320</v>
      </c>
      <c r="K99" t="s">
        <v>2321</v>
      </c>
      <c r="L99" t="s">
        <v>2322</v>
      </c>
      <c r="M99">
        <v>0.224</v>
      </c>
      <c r="N99">
        <v>0.82099999999999995</v>
      </c>
      <c r="O99">
        <v>0.59</v>
      </c>
      <c r="P99" t="s">
        <v>2323</v>
      </c>
      <c r="Q99">
        <v>14</v>
      </c>
      <c r="W99" s="67">
        <v>44658</v>
      </c>
      <c r="X99" t="s">
        <v>2324</v>
      </c>
      <c r="Y99">
        <v>2.3E-2</v>
      </c>
      <c r="Z99">
        <v>1E-3</v>
      </c>
    </row>
    <row r="100" spans="1:26">
      <c r="A100" t="s">
        <v>68</v>
      </c>
      <c r="B100" t="s">
        <v>2325</v>
      </c>
      <c r="C100" t="s">
        <v>1274</v>
      </c>
      <c r="D100" t="s">
        <v>1314</v>
      </c>
      <c r="E100">
        <v>584</v>
      </c>
      <c r="F100">
        <v>0.26200000000000001</v>
      </c>
      <c r="G100">
        <v>48.6</v>
      </c>
      <c r="H100">
        <v>6</v>
      </c>
      <c r="I100" t="s">
        <v>1315</v>
      </c>
      <c r="J100" t="s">
        <v>2326</v>
      </c>
      <c r="K100" t="s">
        <v>2327</v>
      </c>
      <c r="L100" t="s">
        <v>2328</v>
      </c>
      <c r="M100">
        <v>0.2089</v>
      </c>
      <c r="N100">
        <v>0.67100000000000004</v>
      </c>
      <c r="O100">
        <v>4.33</v>
      </c>
      <c r="P100" t="s">
        <v>2323</v>
      </c>
      <c r="Q100">
        <v>23</v>
      </c>
      <c r="W100" s="67">
        <v>44658</v>
      </c>
      <c r="X100" t="s">
        <v>2324</v>
      </c>
      <c r="Y100">
        <v>0</v>
      </c>
      <c r="Z100">
        <v>0</v>
      </c>
    </row>
    <row r="101" spans="1:26">
      <c r="A101" t="s">
        <v>68</v>
      </c>
      <c r="B101" t="s">
        <v>2329</v>
      </c>
      <c r="C101" t="s">
        <v>1274</v>
      </c>
      <c r="D101" t="s">
        <v>1314</v>
      </c>
      <c r="E101">
        <v>602</v>
      </c>
      <c r="F101">
        <v>0.253</v>
      </c>
      <c r="G101">
        <v>48.6</v>
      </c>
      <c r="H101">
        <v>6</v>
      </c>
      <c r="I101" t="s">
        <v>1315</v>
      </c>
      <c r="J101" t="s">
        <v>2326</v>
      </c>
      <c r="K101" t="s">
        <v>2330</v>
      </c>
      <c r="L101" t="s">
        <v>2331</v>
      </c>
      <c r="M101">
        <v>0.21429999999999999</v>
      </c>
      <c r="N101">
        <v>0.66600000000000004</v>
      </c>
      <c r="O101">
        <v>6.12</v>
      </c>
      <c r="P101" t="s">
        <v>2323</v>
      </c>
      <c r="Q101">
        <v>23</v>
      </c>
      <c r="W101" s="67">
        <v>44658</v>
      </c>
      <c r="X101" t="s">
        <v>2324</v>
      </c>
      <c r="Y101">
        <v>0</v>
      </c>
      <c r="Z101">
        <v>0</v>
      </c>
    </row>
    <row r="102" spans="1:26">
      <c r="A102" t="s">
        <v>68</v>
      </c>
      <c r="B102" t="s">
        <v>2332</v>
      </c>
      <c r="C102" t="s">
        <v>1274</v>
      </c>
      <c r="D102" t="s">
        <v>1314</v>
      </c>
      <c r="E102">
        <v>570</v>
      </c>
      <c r="F102">
        <v>0.218999999999999</v>
      </c>
      <c r="G102">
        <v>36.880000000000003</v>
      </c>
      <c r="H102">
        <v>6</v>
      </c>
      <c r="I102" t="s">
        <v>1315</v>
      </c>
      <c r="J102" t="s">
        <v>1299</v>
      </c>
      <c r="K102" t="s">
        <v>2333</v>
      </c>
      <c r="L102" t="s">
        <v>2334</v>
      </c>
      <c r="M102">
        <v>0.20530000000000001</v>
      </c>
      <c r="N102">
        <v>0.64400000000000002</v>
      </c>
      <c r="O102">
        <v>5.59</v>
      </c>
      <c r="P102" t="s">
        <v>2323</v>
      </c>
      <c r="Q102">
        <v>23</v>
      </c>
      <c r="W102" s="67">
        <v>44658</v>
      </c>
      <c r="X102" t="s">
        <v>2324</v>
      </c>
      <c r="Y102">
        <v>0.129</v>
      </c>
      <c r="Z102">
        <v>8.0000000000000002E-3</v>
      </c>
    </row>
    <row r="103" spans="1:26">
      <c r="A103" t="s">
        <v>68</v>
      </c>
      <c r="B103" t="s">
        <v>2335</v>
      </c>
      <c r="C103" t="s">
        <v>1274</v>
      </c>
      <c r="D103" t="s">
        <v>1314</v>
      </c>
      <c r="E103">
        <v>642</v>
      </c>
      <c r="F103">
        <v>0.26400000000000001</v>
      </c>
      <c r="G103">
        <v>53.71</v>
      </c>
      <c r="H103">
        <v>6</v>
      </c>
      <c r="I103" t="s">
        <v>1315</v>
      </c>
      <c r="J103" t="s">
        <v>2326</v>
      </c>
      <c r="K103" t="s">
        <v>2336</v>
      </c>
      <c r="L103" t="s">
        <v>2337</v>
      </c>
      <c r="M103">
        <v>0.16819999999999999</v>
      </c>
      <c r="N103">
        <v>0.624</v>
      </c>
      <c r="O103">
        <v>8.8000000000000007</v>
      </c>
      <c r="P103" t="s">
        <v>2323</v>
      </c>
      <c r="Q103">
        <v>27</v>
      </c>
      <c r="W103" s="67">
        <v>44658</v>
      </c>
      <c r="X103" t="s">
        <v>2324</v>
      </c>
      <c r="Y103">
        <v>0</v>
      </c>
      <c r="Z103">
        <v>0</v>
      </c>
    </row>
    <row r="104" spans="1:26">
      <c r="A104" t="s">
        <v>68</v>
      </c>
      <c r="B104" t="s">
        <v>2338</v>
      </c>
      <c r="C104" t="s">
        <v>1274</v>
      </c>
      <c r="D104" t="s">
        <v>1314</v>
      </c>
      <c r="E104">
        <v>620</v>
      </c>
      <c r="F104">
        <v>0.20499999999999999</v>
      </c>
      <c r="G104">
        <v>37.770000000000003</v>
      </c>
      <c r="H104">
        <v>6</v>
      </c>
      <c r="I104" t="s">
        <v>1315</v>
      </c>
      <c r="J104" t="s">
        <v>1287</v>
      </c>
      <c r="K104" t="s">
        <v>2339</v>
      </c>
      <c r="L104" t="s">
        <v>2340</v>
      </c>
      <c r="M104">
        <v>0.2097</v>
      </c>
      <c r="N104">
        <v>0.64200000000000002</v>
      </c>
      <c r="O104">
        <v>6.8</v>
      </c>
      <c r="P104" t="s">
        <v>2323</v>
      </c>
      <c r="Q104">
        <v>27</v>
      </c>
      <c r="W104" s="67">
        <v>44658</v>
      </c>
      <c r="X104" t="s">
        <v>2324</v>
      </c>
      <c r="Y104">
        <v>0.14399999999999999</v>
      </c>
      <c r="Z104">
        <v>8.9999999999999993E-3</v>
      </c>
    </row>
    <row r="105" spans="1:26">
      <c r="A105" t="s">
        <v>68</v>
      </c>
      <c r="B105" t="s">
        <v>2341</v>
      </c>
      <c r="C105" t="s">
        <v>1274</v>
      </c>
      <c r="D105" t="s">
        <v>1314</v>
      </c>
      <c r="E105">
        <v>790</v>
      </c>
      <c r="F105">
        <v>0.29899999999999999</v>
      </c>
      <c r="G105">
        <v>75.17</v>
      </c>
      <c r="H105">
        <v>6</v>
      </c>
      <c r="I105" t="s">
        <v>1315</v>
      </c>
      <c r="J105" t="s">
        <v>2326</v>
      </c>
      <c r="K105" t="s">
        <v>2342</v>
      </c>
      <c r="L105" t="s">
        <v>2343</v>
      </c>
      <c r="M105">
        <v>0.1633</v>
      </c>
      <c r="N105">
        <v>0.58599999999999997</v>
      </c>
      <c r="O105">
        <v>10.8</v>
      </c>
      <c r="P105" t="s">
        <v>2323</v>
      </c>
      <c r="Q105">
        <v>34</v>
      </c>
      <c r="W105" s="67">
        <v>44658</v>
      </c>
      <c r="X105" t="s">
        <v>2324</v>
      </c>
      <c r="Y105">
        <v>0</v>
      </c>
      <c r="Z105">
        <v>0</v>
      </c>
    </row>
    <row r="106" spans="1:26">
      <c r="A106" t="s">
        <v>68</v>
      </c>
      <c r="B106" t="s">
        <v>2344</v>
      </c>
      <c r="C106" t="s">
        <v>1274</v>
      </c>
      <c r="D106" t="s">
        <v>1314</v>
      </c>
      <c r="E106">
        <v>2070</v>
      </c>
      <c r="F106">
        <v>0.40799999999999997</v>
      </c>
      <c r="G106">
        <v>269.72000000000003</v>
      </c>
      <c r="H106">
        <v>6</v>
      </c>
      <c r="I106" t="s">
        <v>1315</v>
      </c>
      <c r="J106" t="s">
        <v>2320</v>
      </c>
      <c r="K106" t="s">
        <v>2345</v>
      </c>
      <c r="L106" t="s">
        <v>2346</v>
      </c>
      <c r="M106">
        <v>0.16569999999999999</v>
      </c>
      <c r="N106">
        <v>0.371</v>
      </c>
      <c r="O106">
        <v>20.5</v>
      </c>
      <c r="P106" t="s">
        <v>2323</v>
      </c>
      <c r="Q106">
        <v>54</v>
      </c>
      <c r="W106" s="67">
        <v>44658</v>
      </c>
      <c r="X106" t="s">
        <v>2324</v>
      </c>
      <c r="Y106">
        <v>0.21</v>
      </c>
      <c r="Z106">
        <v>1.2E-2</v>
      </c>
    </row>
    <row r="107" spans="1:26">
      <c r="A107" t="s">
        <v>68</v>
      </c>
      <c r="B107" t="s">
        <v>2347</v>
      </c>
      <c r="C107" t="s">
        <v>1274</v>
      </c>
      <c r="D107" t="s">
        <v>1314</v>
      </c>
      <c r="E107">
        <v>1530</v>
      </c>
      <c r="F107">
        <v>0.36599999999999999</v>
      </c>
      <c r="G107">
        <v>177.61</v>
      </c>
      <c r="H107">
        <v>6</v>
      </c>
      <c r="I107" t="s">
        <v>1315</v>
      </c>
      <c r="J107" t="s">
        <v>2348</v>
      </c>
      <c r="K107" t="s">
        <v>2349</v>
      </c>
      <c r="L107" t="s">
        <v>2350</v>
      </c>
      <c r="M107">
        <v>0.15029999999999999</v>
      </c>
      <c r="N107">
        <v>0.45299999999999901</v>
      </c>
      <c r="O107">
        <v>42</v>
      </c>
      <c r="P107" t="s">
        <v>2323</v>
      </c>
      <c r="Q107">
        <v>55</v>
      </c>
      <c r="W107" s="67">
        <v>44658</v>
      </c>
      <c r="X107" t="s">
        <v>2324</v>
      </c>
      <c r="Y107">
        <v>0</v>
      </c>
      <c r="Z107">
        <v>0</v>
      </c>
    </row>
    <row r="108" spans="1:26">
      <c r="A108" t="s">
        <v>68</v>
      </c>
      <c r="B108" t="s">
        <v>2351</v>
      </c>
      <c r="C108" t="s">
        <v>1274</v>
      </c>
      <c r="D108" t="s">
        <v>1314</v>
      </c>
      <c r="E108">
        <v>2060</v>
      </c>
      <c r="F108">
        <v>0.46500000000000002</v>
      </c>
      <c r="G108">
        <v>304.41000000000003</v>
      </c>
      <c r="H108">
        <v>6</v>
      </c>
      <c r="I108" t="s">
        <v>1315</v>
      </c>
      <c r="J108" t="s">
        <v>2348</v>
      </c>
      <c r="K108" t="s">
        <v>2352</v>
      </c>
      <c r="L108" t="s">
        <v>2353</v>
      </c>
      <c r="M108">
        <v>0.13500000000000001</v>
      </c>
      <c r="N108">
        <v>0.38700000000000001</v>
      </c>
      <c r="O108">
        <v>44.2</v>
      </c>
      <c r="P108" t="s">
        <v>2323</v>
      </c>
      <c r="Q108">
        <v>65</v>
      </c>
      <c r="W108" s="67">
        <v>44658</v>
      </c>
      <c r="X108" t="s">
        <v>2324</v>
      </c>
      <c r="Y108">
        <v>0</v>
      </c>
      <c r="Z108">
        <v>0</v>
      </c>
    </row>
    <row r="109" spans="1:26">
      <c r="A109" t="s">
        <v>68</v>
      </c>
      <c r="B109" t="s">
        <v>2354</v>
      </c>
      <c r="C109" t="s">
        <v>1274</v>
      </c>
      <c r="D109" t="s">
        <v>1314</v>
      </c>
      <c r="E109">
        <v>2770</v>
      </c>
      <c r="F109">
        <v>0.33900000000000002</v>
      </c>
      <c r="G109">
        <v>298.83</v>
      </c>
      <c r="H109">
        <v>6</v>
      </c>
      <c r="I109" t="s">
        <v>1315</v>
      </c>
      <c r="J109" t="s">
        <v>2355</v>
      </c>
      <c r="K109" t="s">
        <v>2356</v>
      </c>
      <c r="L109" t="s">
        <v>2357</v>
      </c>
      <c r="M109">
        <v>0.51619999999999999</v>
      </c>
      <c r="N109">
        <v>0.50800000000000001</v>
      </c>
      <c r="O109">
        <v>64</v>
      </c>
      <c r="P109" t="s">
        <v>2323</v>
      </c>
      <c r="Q109">
        <v>75</v>
      </c>
      <c r="W109" s="67">
        <v>44658</v>
      </c>
      <c r="X109" t="s">
        <v>2324</v>
      </c>
      <c r="Y109">
        <v>0</v>
      </c>
      <c r="Z109">
        <v>0</v>
      </c>
    </row>
    <row r="110" spans="1:26">
      <c r="A110" t="s">
        <v>68</v>
      </c>
      <c r="B110" t="s">
        <v>2358</v>
      </c>
      <c r="C110" t="s">
        <v>1274</v>
      </c>
      <c r="D110" t="s">
        <v>1314</v>
      </c>
      <c r="E110">
        <v>3490</v>
      </c>
      <c r="F110">
        <v>0.496</v>
      </c>
      <c r="G110">
        <v>552.97</v>
      </c>
      <c r="H110">
        <v>6</v>
      </c>
      <c r="I110" t="s">
        <v>1315</v>
      </c>
      <c r="J110" t="s">
        <v>2355</v>
      </c>
      <c r="K110" t="s">
        <v>2359</v>
      </c>
      <c r="L110" t="s">
        <v>2360</v>
      </c>
      <c r="M110">
        <v>0.1507</v>
      </c>
      <c r="N110">
        <v>0.28199999999999997</v>
      </c>
      <c r="O110">
        <v>123</v>
      </c>
      <c r="P110" t="s">
        <v>2323</v>
      </c>
      <c r="Q110">
        <v>86</v>
      </c>
      <c r="W110" s="67">
        <v>44658</v>
      </c>
      <c r="X110" t="s">
        <v>2324</v>
      </c>
      <c r="Y110">
        <v>0</v>
      </c>
      <c r="Z110">
        <v>0</v>
      </c>
    </row>
    <row r="111" spans="1:26">
      <c r="A111" t="s">
        <v>68</v>
      </c>
      <c r="B111" t="s">
        <v>2361</v>
      </c>
      <c r="C111" t="s">
        <v>1274</v>
      </c>
      <c r="D111" t="s">
        <v>1311</v>
      </c>
      <c r="E111">
        <v>335</v>
      </c>
      <c r="F111">
        <v>8.3000000000000004E-2</v>
      </c>
      <c r="G111">
        <v>13.34</v>
      </c>
      <c r="H111">
        <v>4</v>
      </c>
      <c r="I111" t="s">
        <v>1315</v>
      </c>
      <c r="J111" t="s">
        <v>1619</v>
      </c>
      <c r="K111" t="s">
        <v>2362</v>
      </c>
      <c r="L111" t="s">
        <v>2363</v>
      </c>
      <c r="M111">
        <v>0.19700000000000001</v>
      </c>
      <c r="N111">
        <v>0.88200000000000001</v>
      </c>
      <c r="O111">
        <v>1.6</v>
      </c>
      <c r="P111" t="s">
        <v>2323</v>
      </c>
      <c r="Q111">
        <v>14</v>
      </c>
      <c r="W111" s="67">
        <v>44812</v>
      </c>
      <c r="X111" t="s">
        <v>2324</v>
      </c>
    </row>
    <row r="112" spans="1:26">
      <c r="A112" t="s">
        <v>68</v>
      </c>
      <c r="B112" t="s">
        <v>2364</v>
      </c>
      <c r="C112" t="s">
        <v>1274</v>
      </c>
      <c r="D112" t="s">
        <v>1311</v>
      </c>
      <c r="E112">
        <v>266</v>
      </c>
      <c r="F112">
        <v>8.5000000000000006E-2</v>
      </c>
      <c r="G112">
        <v>10.64</v>
      </c>
      <c r="H112">
        <v>4</v>
      </c>
      <c r="I112" t="s">
        <v>1315</v>
      </c>
      <c r="J112" t="s">
        <v>1619</v>
      </c>
      <c r="K112" t="s">
        <v>2365</v>
      </c>
      <c r="L112" t="s">
        <v>2366</v>
      </c>
      <c r="M112">
        <v>0.188</v>
      </c>
      <c r="O112">
        <v>1.4</v>
      </c>
      <c r="P112" t="s">
        <v>2323</v>
      </c>
      <c r="Q112">
        <v>11</v>
      </c>
      <c r="W112" s="67">
        <v>44812</v>
      </c>
      <c r="X112" t="s">
        <v>2324</v>
      </c>
    </row>
    <row r="113" spans="1:26">
      <c r="A113" t="s">
        <v>68</v>
      </c>
      <c r="B113" t="s">
        <v>2367</v>
      </c>
      <c r="C113" t="s">
        <v>1274</v>
      </c>
      <c r="D113" t="s">
        <v>1314</v>
      </c>
      <c r="E113">
        <v>3570</v>
      </c>
      <c r="F113">
        <v>0.60899999999999999</v>
      </c>
      <c r="G113">
        <v>512.19719999999995</v>
      </c>
      <c r="H113">
        <v>6</v>
      </c>
      <c r="I113" t="s">
        <v>1315</v>
      </c>
      <c r="J113" t="s">
        <v>2368</v>
      </c>
      <c r="K113" t="s">
        <v>2369</v>
      </c>
      <c r="L113" t="s">
        <v>2370</v>
      </c>
      <c r="M113">
        <v>8.5000000000000006E-2</v>
      </c>
      <c r="N113">
        <v>0.24</v>
      </c>
      <c r="O113">
        <v>57.02</v>
      </c>
      <c r="P113" t="s">
        <v>2323</v>
      </c>
      <c r="Q113">
        <v>75</v>
      </c>
      <c r="W113" s="67">
        <v>44812</v>
      </c>
      <c r="X113" t="s">
        <v>2324</v>
      </c>
      <c r="Y113">
        <v>0.14000000000000001</v>
      </c>
      <c r="Z113">
        <v>1.0999999999999999E-2</v>
      </c>
    </row>
    <row r="114" spans="1:26">
      <c r="A114" t="s">
        <v>68</v>
      </c>
      <c r="B114" t="s">
        <v>2371</v>
      </c>
      <c r="C114" t="s">
        <v>1274</v>
      </c>
      <c r="D114" t="s">
        <v>1314</v>
      </c>
      <c r="E114">
        <v>335</v>
      </c>
      <c r="F114">
        <v>0.22700000000000001</v>
      </c>
      <c r="G114">
        <v>24.1</v>
      </c>
      <c r="H114">
        <v>6</v>
      </c>
      <c r="I114" t="s">
        <v>1315</v>
      </c>
      <c r="J114" t="s">
        <v>1328</v>
      </c>
      <c r="K114" t="s">
        <v>2372</v>
      </c>
      <c r="L114" t="s">
        <v>2373</v>
      </c>
      <c r="M114">
        <v>0.19700000000000001</v>
      </c>
      <c r="N114">
        <v>0.69799999999999995</v>
      </c>
      <c r="O114">
        <v>3.4940000000000002</v>
      </c>
      <c r="P114" t="s">
        <v>2323</v>
      </c>
      <c r="Q114">
        <v>17</v>
      </c>
      <c r="W114" s="67">
        <v>44658</v>
      </c>
      <c r="X114" t="s">
        <v>2324</v>
      </c>
      <c r="Y114">
        <v>0</v>
      </c>
      <c r="Z114">
        <v>0</v>
      </c>
    </row>
    <row r="115" spans="1:26">
      <c r="A115" t="s">
        <v>68</v>
      </c>
      <c r="B115" t="s">
        <v>2374</v>
      </c>
      <c r="C115" t="s">
        <v>1274</v>
      </c>
      <c r="D115" t="s">
        <v>1314</v>
      </c>
      <c r="E115">
        <v>433</v>
      </c>
      <c r="F115">
        <v>0.26600000000000001</v>
      </c>
      <c r="G115">
        <v>36.619999999999997</v>
      </c>
      <c r="H115">
        <v>6</v>
      </c>
      <c r="I115" t="s">
        <v>1315</v>
      </c>
      <c r="J115" t="s">
        <v>2375</v>
      </c>
      <c r="K115" t="s">
        <v>2376</v>
      </c>
      <c r="L115" t="s">
        <v>2377</v>
      </c>
      <c r="M115">
        <v>0.1986</v>
      </c>
      <c r="N115">
        <v>0.69</v>
      </c>
      <c r="O115">
        <v>3.02</v>
      </c>
      <c r="P115" t="s">
        <v>2323</v>
      </c>
      <c r="Q115">
        <v>18</v>
      </c>
      <c r="W115" s="67">
        <v>44658</v>
      </c>
      <c r="X115" t="s">
        <v>2324</v>
      </c>
      <c r="Y115">
        <v>0</v>
      </c>
      <c r="Z115">
        <v>0</v>
      </c>
    </row>
    <row r="116" spans="1:26">
      <c r="A116" t="s">
        <v>68</v>
      </c>
      <c r="B116" t="s">
        <v>2378</v>
      </c>
      <c r="C116" t="s">
        <v>1274</v>
      </c>
      <c r="D116" t="s">
        <v>1314</v>
      </c>
      <c r="E116">
        <v>401</v>
      </c>
      <c r="F116">
        <v>0.21199999999999999</v>
      </c>
      <c r="G116">
        <v>27.003</v>
      </c>
      <c r="H116">
        <v>6</v>
      </c>
      <c r="I116" t="s">
        <v>1315</v>
      </c>
      <c r="J116" t="s">
        <v>1316</v>
      </c>
      <c r="K116" t="s">
        <v>1322</v>
      </c>
      <c r="L116" t="s">
        <v>2379</v>
      </c>
      <c r="M116">
        <v>0.20449999999999999</v>
      </c>
      <c r="N116">
        <v>0.72199999999999998</v>
      </c>
      <c r="O116">
        <v>3.7749999999999999</v>
      </c>
      <c r="P116" t="s">
        <v>1318</v>
      </c>
      <c r="Q116">
        <v>18</v>
      </c>
      <c r="W116" s="67">
        <v>44136</v>
      </c>
      <c r="X116" t="s">
        <v>1279</v>
      </c>
    </row>
    <row r="117" spans="1:26">
      <c r="A117" t="s">
        <v>68</v>
      </c>
      <c r="B117" t="s">
        <v>2380</v>
      </c>
      <c r="C117" t="s">
        <v>1274</v>
      </c>
      <c r="D117" t="s">
        <v>1314</v>
      </c>
      <c r="E117">
        <v>406</v>
      </c>
      <c r="F117">
        <v>0.21</v>
      </c>
      <c r="G117">
        <v>27.003</v>
      </c>
      <c r="H117">
        <v>6</v>
      </c>
      <c r="I117" t="s">
        <v>1315</v>
      </c>
      <c r="J117" t="s">
        <v>1316</v>
      </c>
      <c r="K117" t="s">
        <v>1323</v>
      </c>
      <c r="L117" s="68" t="s">
        <v>2381</v>
      </c>
      <c r="M117">
        <v>0.2044</v>
      </c>
      <c r="N117">
        <v>0.71699999999999997</v>
      </c>
      <c r="O117">
        <v>4.0244</v>
      </c>
      <c r="P117" t="s">
        <v>1318</v>
      </c>
      <c r="Q117">
        <v>19</v>
      </c>
      <c r="W117" s="67">
        <v>44136</v>
      </c>
      <c r="X117" t="s">
        <v>1279</v>
      </c>
    </row>
    <row r="118" spans="1:26">
      <c r="A118" t="s">
        <v>68</v>
      </c>
      <c r="B118" t="s">
        <v>2382</v>
      </c>
      <c r="C118" t="s">
        <v>1274</v>
      </c>
      <c r="D118" t="s">
        <v>1314</v>
      </c>
      <c r="E118">
        <v>352</v>
      </c>
      <c r="F118">
        <v>0.187</v>
      </c>
      <c r="G118">
        <v>21.02</v>
      </c>
      <c r="H118">
        <v>6</v>
      </c>
      <c r="I118" t="s">
        <v>1315</v>
      </c>
      <c r="J118" t="s">
        <v>1607</v>
      </c>
      <c r="K118" t="s">
        <v>2383</v>
      </c>
      <c r="L118" t="s">
        <v>2384</v>
      </c>
      <c r="M118">
        <v>0.23580000000000001</v>
      </c>
      <c r="N118">
        <v>0.80599999999999905</v>
      </c>
      <c r="O118">
        <v>2.6240000000000001</v>
      </c>
      <c r="P118" t="s">
        <v>2323</v>
      </c>
      <c r="Q118">
        <v>18</v>
      </c>
      <c r="W118" s="67">
        <v>44658</v>
      </c>
      <c r="X118" t="s">
        <v>2324</v>
      </c>
      <c r="Y118">
        <v>0</v>
      </c>
      <c r="Z118">
        <v>0</v>
      </c>
    </row>
    <row r="119" spans="1:26">
      <c r="A119" t="s">
        <v>68</v>
      </c>
      <c r="B119" t="s">
        <v>2385</v>
      </c>
      <c r="C119" t="s">
        <v>1274</v>
      </c>
      <c r="D119" t="s">
        <v>1314</v>
      </c>
      <c r="E119">
        <v>423</v>
      </c>
      <c r="F119">
        <v>0.224</v>
      </c>
      <c r="G119">
        <v>30.1905</v>
      </c>
      <c r="H119">
        <v>6</v>
      </c>
      <c r="I119" t="s">
        <v>1315</v>
      </c>
      <c r="J119" t="s">
        <v>1316</v>
      </c>
      <c r="K119" t="s">
        <v>1324</v>
      </c>
      <c r="L119" t="s">
        <v>2386</v>
      </c>
      <c r="M119">
        <v>0.2009</v>
      </c>
      <c r="N119">
        <v>0.70799999999999996</v>
      </c>
      <c r="O119">
        <v>3.91</v>
      </c>
      <c r="P119" t="s">
        <v>1318</v>
      </c>
      <c r="Q119">
        <v>20</v>
      </c>
      <c r="W119" s="67">
        <v>44136</v>
      </c>
      <c r="X119" t="s">
        <v>1279</v>
      </c>
    </row>
    <row r="120" spans="1:26">
      <c r="A120" t="s">
        <v>68</v>
      </c>
      <c r="B120" t="s">
        <v>2387</v>
      </c>
      <c r="C120" t="s">
        <v>1274</v>
      </c>
      <c r="D120" t="s">
        <v>1314</v>
      </c>
      <c r="E120">
        <v>426</v>
      </c>
      <c r="F120">
        <v>0.26400000000000001</v>
      </c>
      <c r="G120">
        <v>35.8155</v>
      </c>
      <c r="H120">
        <v>6</v>
      </c>
      <c r="I120" t="s">
        <v>1315</v>
      </c>
      <c r="J120" t="s">
        <v>1316</v>
      </c>
      <c r="K120" t="s">
        <v>1325</v>
      </c>
      <c r="L120" t="s">
        <v>2388</v>
      </c>
      <c r="M120">
        <v>0.1925</v>
      </c>
      <c r="N120">
        <v>0.67600000000000005</v>
      </c>
      <c r="O120">
        <v>3.68</v>
      </c>
      <c r="P120" t="s">
        <v>1318</v>
      </c>
      <c r="Q120">
        <v>20</v>
      </c>
      <c r="W120" s="67">
        <v>44136</v>
      </c>
      <c r="X120" t="s">
        <v>1279</v>
      </c>
    </row>
    <row r="121" spans="1:26">
      <c r="A121" t="s">
        <v>68</v>
      </c>
      <c r="B121" t="s">
        <v>2389</v>
      </c>
      <c r="C121" t="s">
        <v>1274</v>
      </c>
      <c r="D121" t="s">
        <v>1314</v>
      </c>
      <c r="E121">
        <v>401</v>
      </c>
      <c r="F121">
        <v>0.187</v>
      </c>
      <c r="G121">
        <v>23.83</v>
      </c>
      <c r="H121">
        <v>6</v>
      </c>
      <c r="I121" t="s">
        <v>1315</v>
      </c>
      <c r="J121" t="s">
        <v>1607</v>
      </c>
      <c r="K121" t="s">
        <v>2390</v>
      </c>
      <c r="L121" t="s">
        <v>2391</v>
      </c>
      <c r="M121">
        <v>0.24940000000000001</v>
      </c>
      <c r="N121">
        <v>0.76300000000000001</v>
      </c>
      <c r="O121">
        <v>2.63</v>
      </c>
      <c r="P121" t="s">
        <v>2323</v>
      </c>
      <c r="Q121">
        <v>19</v>
      </c>
      <c r="W121" s="67">
        <v>44658</v>
      </c>
      <c r="X121" t="s">
        <v>2324</v>
      </c>
      <c r="Y121">
        <v>0</v>
      </c>
      <c r="Z121">
        <v>0</v>
      </c>
    </row>
    <row r="122" spans="1:26">
      <c r="A122" t="s">
        <v>68</v>
      </c>
      <c r="B122" t="s">
        <v>2392</v>
      </c>
      <c r="C122" t="s">
        <v>1274</v>
      </c>
      <c r="D122" t="s">
        <v>1314</v>
      </c>
      <c r="E122">
        <v>441</v>
      </c>
      <c r="F122">
        <v>0.254</v>
      </c>
      <c r="G122">
        <v>35.599499999999999</v>
      </c>
      <c r="H122">
        <v>6</v>
      </c>
      <c r="I122" t="s">
        <v>1315</v>
      </c>
      <c r="J122" t="s">
        <v>1316</v>
      </c>
      <c r="K122" t="s">
        <v>1326</v>
      </c>
      <c r="L122" t="s">
        <v>2393</v>
      </c>
      <c r="M122">
        <v>0.1905</v>
      </c>
      <c r="N122">
        <v>0.67400000000000004</v>
      </c>
      <c r="O122">
        <v>4.5739999999999998</v>
      </c>
      <c r="P122" t="s">
        <v>1318</v>
      </c>
      <c r="Q122">
        <v>21</v>
      </c>
      <c r="W122" s="67">
        <v>44136</v>
      </c>
      <c r="X122" t="s">
        <v>1279</v>
      </c>
    </row>
    <row r="123" spans="1:26">
      <c r="A123" t="s">
        <v>68</v>
      </c>
      <c r="B123" t="s">
        <v>2394</v>
      </c>
      <c r="C123" t="s">
        <v>1274</v>
      </c>
      <c r="D123" t="s">
        <v>1314</v>
      </c>
      <c r="E123">
        <v>440</v>
      </c>
      <c r="F123">
        <v>0.254</v>
      </c>
      <c r="G123">
        <v>35.599499999999999</v>
      </c>
      <c r="H123">
        <v>6</v>
      </c>
      <c r="I123" t="s">
        <v>1315</v>
      </c>
      <c r="J123" t="s">
        <v>1316</v>
      </c>
      <c r="K123" t="s">
        <v>1327</v>
      </c>
      <c r="L123" t="s">
        <v>2395</v>
      </c>
      <c r="M123">
        <v>0.19550000000000001</v>
      </c>
      <c r="N123">
        <v>0.68300000000000005</v>
      </c>
      <c r="O123">
        <v>4.0149999999999997</v>
      </c>
      <c r="P123" t="s">
        <v>1318</v>
      </c>
      <c r="Q123">
        <v>21</v>
      </c>
      <c r="W123" s="67">
        <v>44136</v>
      </c>
      <c r="X123" t="s">
        <v>1279</v>
      </c>
    </row>
    <row r="124" spans="1:26">
      <c r="A124" t="s">
        <v>68</v>
      </c>
      <c r="B124" t="s">
        <v>2396</v>
      </c>
      <c r="C124" t="s">
        <v>1274</v>
      </c>
      <c r="D124" t="s">
        <v>1314</v>
      </c>
      <c r="E124">
        <v>448</v>
      </c>
      <c r="G124">
        <v>35.8155</v>
      </c>
      <c r="H124">
        <v>6</v>
      </c>
      <c r="I124" t="s">
        <v>1315</v>
      </c>
      <c r="J124" t="s">
        <v>1316</v>
      </c>
      <c r="K124" t="s">
        <v>2397</v>
      </c>
      <c r="L124" t="s">
        <v>2398</v>
      </c>
      <c r="M124">
        <v>0.192</v>
      </c>
      <c r="N124">
        <v>0.67700000000000005</v>
      </c>
      <c r="O124">
        <v>4.5739999999999998</v>
      </c>
      <c r="P124" t="s">
        <v>2323</v>
      </c>
      <c r="Q124">
        <v>21</v>
      </c>
      <c r="W124" s="67">
        <v>44812</v>
      </c>
      <c r="X124" t="s">
        <v>2324</v>
      </c>
    </row>
    <row r="125" spans="1:26">
      <c r="A125" t="s">
        <v>68</v>
      </c>
      <c r="B125" t="s">
        <v>2399</v>
      </c>
      <c r="C125" t="s">
        <v>1274</v>
      </c>
      <c r="D125" t="s">
        <v>1314</v>
      </c>
      <c r="E125">
        <v>361</v>
      </c>
      <c r="F125">
        <v>0.25</v>
      </c>
      <c r="G125">
        <v>28.7</v>
      </c>
      <c r="H125">
        <v>6</v>
      </c>
      <c r="I125" t="s">
        <v>1315</v>
      </c>
      <c r="J125" t="s">
        <v>1328</v>
      </c>
      <c r="K125" t="s">
        <v>2400</v>
      </c>
      <c r="L125" t="s">
        <v>2401</v>
      </c>
      <c r="M125">
        <v>0.219</v>
      </c>
      <c r="N125">
        <v>0.70099999999999996</v>
      </c>
      <c r="O125">
        <v>2.1829999999999998</v>
      </c>
      <c r="P125" t="s">
        <v>2323</v>
      </c>
      <c r="Q125">
        <v>22</v>
      </c>
      <c r="W125" s="67">
        <v>44812</v>
      </c>
      <c r="X125" t="s">
        <v>2324</v>
      </c>
    </row>
    <row r="126" spans="1:26">
      <c r="A126" t="s">
        <v>68</v>
      </c>
      <c r="B126" t="s">
        <v>2402</v>
      </c>
      <c r="C126" t="s">
        <v>1274</v>
      </c>
      <c r="D126" t="s">
        <v>1314</v>
      </c>
      <c r="E126">
        <v>411</v>
      </c>
      <c r="F126">
        <v>0.23200000000000001</v>
      </c>
      <c r="G126">
        <v>30.31</v>
      </c>
      <c r="H126">
        <v>6</v>
      </c>
      <c r="I126" t="s">
        <v>1315</v>
      </c>
      <c r="J126" t="s">
        <v>1607</v>
      </c>
      <c r="K126" t="s">
        <v>2403</v>
      </c>
      <c r="L126" t="s">
        <v>2404</v>
      </c>
      <c r="M126">
        <v>0.2117</v>
      </c>
      <c r="N126">
        <v>0.70799999999999996</v>
      </c>
      <c r="O126">
        <v>3.1</v>
      </c>
      <c r="P126" t="s">
        <v>2323</v>
      </c>
      <c r="Q126">
        <v>21</v>
      </c>
      <c r="W126" s="67">
        <v>44658</v>
      </c>
      <c r="X126" t="s">
        <v>2324</v>
      </c>
      <c r="Y126">
        <v>0</v>
      </c>
      <c r="Z126">
        <v>0</v>
      </c>
    </row>
    <row r="127" spans="1:26">
      <c r="A127" t="s">
        <v>68</v>
      </c>
      <c r="B127" t="s">
        <v>2405</v>
      </c>
      <c r="C127" t="s">
        <v>1274</v>
      </c>
      <c r="D127" t="s">
        <v>1314</v>
      </c>
      <c r="E127">
        <v>411</v>
      </c>
      <c r="F127">
        <v>0.22700000000000001</v>
      </c>
      <c r="G127">
        <v>29.57</v>
      </c>
      <c r="H127">
        <v>6</v>
      </c>
      <c r="I127" t="s">
        <v>1315</v>
      </c>
      <c r="J127" t="s">
        <v>1568</v>
      </c>
      <c r="K127" t="s">
        <v>2406</v>
      </c>
      <c r="L127" t="s">
        <v>2407</v>
      </c>
      <c r="M127">
        <v>0.2165</v>
      </c>
      <c r="N127">
        <v>0.71899999999999997</v>
      </c>
      <c r="O127">
        <v>3.1080000000000001</v>
      </c>
      <c r="P127" t="s">
        <v>2323</v>
      </c>
      <c r="Q127">
        <v>21</v>
      </c>
      <c r="W127" s="67">
        <v>44658</v>
      </c>
      <c r="X127" t="s">
        <v>2324</v>
      </c>
      <c r="Y127">
        <v>0</v>
      </c>
      <c r="Z127">
        <v>0</v>
      </c>
    </row>
    <row r="128" spans="1:26">
      <c r="A128" t="s">
        <v>68</v>
      </c>
      <c r="B128" t="s">
        <v>2408</v>
      </c>
      <c r="C128" t="s">
        <v>1274</v>
      </c>
      <c r="D128" t="s">
        <v>1314</v>
      </c>
      <c r="E128">
        <v>485</v>
      </c>
      <c r="F128">
        <v>0.26300000000000001</v>
      </c>
      <c r="G128">
        <v>37.99</v>
      </c>
      <c r="H128">
        <v>6</v>
      </c>
      <c r="I128" t="s">
        <v>1315</v>
      </c>
      <c r="J128" t="s">
        <v>1299</v>
      </c>
      <c r="K128" t="s">
        <v>2409</v>
      </c>
      <c r="L128" t="s">
        <v>2410</v>
      </c>
      <c r="M128">
        <v>0.23710000000000001</v>
      </c>
      <c r="N128">
        <v>0.66099999999999903</v>
      </c>
      <c r="O128">
        <v>2.59</v>
      </c>
      <c r="P128" t="s">
        <v>2323</v>
      </c>
      <c r="Q128">
        <v>21</v>
      </c>
      <c r="W128" s="67">
        <v>44658</v>
      </c>
      <c r="X128" t="s">
        <v>2324</v>
      </c>
      <c r="Y128">
        <v>7.0999999999999994E-2</v>
      </c>
      <c r="Z128">
        <v>4.0000000000000001E-3</v>
      </c>
    </row>
    <row r="129" spans="1:26">
      <c r="A129" t="s">
        <v>68</v>
      </c>
      <c r="B129" t="s">
        <v>2411</v>
      </c>
      <c r="C129" t="s">
        <v>1274</v>
      </c>
      <c r="D129" t="s">
        <v>1314</v>
      </c>
      <c r="E129">
        <v>551</v>
      </c>
      <c r="F129">
        <v>0.38</v>
      </c>
      <c r="G129">
        <v>66.73</v>
      </c>
      <c r="H129">
        <v>6</v>
      </c>
      <c r="I129" t="s">
        <v>1315</v>
      </c>
      <c r="J129" t="s">
        <v>2412</v>
      </c>
      <c r="K129" t="s">
        <v>2413</v>
      </c>
      <c r="L129" t="s">
        <v>2414</v>
      </c>
      <c r="M129">
        <v>0.1797</v>
      </c>
      <c r="N129">
        <v>0.57399999999999995</v>
      </c>
      <c r="O129">
        <v>3.37</v>
      </c>
      <c r="P129" t="s">
        <v>2323</v>
      </c>
      <c r="Q129">
        <v>21</v>
      </c>
      <c r="W129" s="67">
        <v>44658</v>
      </c>
      <c r="X129" t="s">
        <v>2324</v>
      </c>
      <c r="Y129">
        <v>4.3999999999999997E-2</v>
      </c>
      <c r="Z129">
        <v>2E-3</v>
      </c>
    </row>
    <row r="130" spans="1:26">
      <c r="A130" t="s">
        <v>68</v>
      </c>
      <c r="B130" t="s">
        <v>2415</v>
      </c>
      <c r="C130" t="s">
        <v>1274</v>
      </c>
      <c r="D130" t="s">
        <v>1314</v>
      </c>
      <c r="E130">
        <v>498</v>
      </c>
      <c r="F130">
        <v>0.27200000000000002</v>
      </c>
      <c r="G130">
        <v>40.020000000000003</v>
      </c>
      <c r="H130">
        <v>6</v>
      </c>
      <c r="I130" t="s">
        <v>1315</v>
      </c>
      <c r="J130" t="s">
        <v>1287</v>
      </c>
      <c r="K130" t="s">
        <v>2416</v>
      </c>
      <c r="L130" t="s">
        <v>2417</v>
      </c>
      <c r="M130">
        <v>0.24299999999999999</v>
      </c>
      <c r="N130">
        <v>0.65400000000000003</v>
      </c>
      <c r="O130">
        <v>2.6</v>
      </c>
      <c r="P130" t="s">
        <v>2323</v>
      </c>
      <c r="Q130">
        <v>21</v>
      </c>
      <c r="W130" s="67">
        <v>44658</v>
      </c>
      <c r="X130" t="s">
        <v>2324</v>
      </c>
      <c r="Y130">
        <v>6.9000000000000006E-2</v>
      </c>
      <c r="Z130">
        <v>4.0000000000000001E-3</v>
      </c>
    </row>
    <row r="131" spans="1:26">
      <c r="A131" t="s">
        <v>68</v>
      </c>
      <c r="B131" t="s">
        <v>2418</v>
      </c>
      <c r="C131" t="s">
        <v>1274</v>
      </c>
      <c r="D131" t="s">
        <v>1314</v>
      </c>
      <c r="E131">
        <v>498</v>
      </c>
      <c r="F131">
        <v>0.27100000000000002</v>
      </c>
      <c r="G131">
        <v>40.020000000000003</v>
      </c>
      <c r="H131">
        <v>6</v>
      </c>
      <c r="I131" t="s">
        <v>1315</v>
      </c>
      <c r="J131" t="s">
        <v>1287</v>
      </c>
      <c r="K131" t="s">
        <v>2419</v>
      </c>
      <c r="L131" t="s">
        <v>2420</v>
      </c>
      <c r="M131">
        <v>0.23899999999999999</v>
      </c>
      <c r="N131">
        <v>0.65500000000000003</v>
      </c>
      <c r="O131">
        <v>2.6</v>
      </c>
      <c r="P131" t="s">
        <v>2323</v>
      </c>
      <c r="Q131">
        <v>21</v>
      </c>
      <c r="W131" s="67">
        <v>44658</v>
      </c>
      <c r="X131" t="s">
        <v>2324</v>
      </c>
      <c r="Y131">
        <v>6.9000000000000006E-2</v>
      </c>
      <c r="Z131">
        <v>4.0000000000000001E-3</v>
      </c>
    </row>
    <row r="132" spans="1:26">
      <c r="A132" t="s">
        <v>68</v>
      </c>
      <c r="B132" t="s">
        <v>2421</v>
      </c>
      <c r="C132" t="s">
        <v>1274</v>
      </c>
      <c r="D132" t="s">
        <v>1314</v>
      </c>
      <c r="E132">
        <v>459</v>
      </c>
      <c r="F132">
        <v>0.27200000000000002</v>
      </c>
      <c r="G132">
        <v>39.5655</v>
      </c>
      <c r="H132">
        <v>6</v>
      </c>
      <c r="I132" t="s">
        <v>1315</v>
      </c>
      <c r="J132" t="s">
        <v>1316</v>
      </c>
      <c r="K132" t="s">
        <v>1329</v>
      </c>
      <c r="L132" t="s">
        <v>2422</v>
      </c>
      <c r="M132">
        <v>0.183</v>
      </c>
      <c r="N132">
        <v>0.65200000000000002</v>
      </c>
      <c r="O132">
        <v>5.0620000000000003</v>
      </c>
      <c r="P132" t="s">
        <v>1318</v>
      </c>
      <c r="Q132">
        <v>23</v>
      </c>
      <c r="W132" s="67">
        <v>44136</v>
      </c>
      <c r="X132" t="s">
        <v>1279</v>
      </c>
    </row>
    <row r="133" spans="1:26">
      <c r="A133" t="s">
        <v>68</v>
      </c>
      <c r="B133" t="s">
        <v>2423</v>
      </c>
      <c r="C133" t="s">
        <v>1274</v>
      </c>
      <c r="D133" t="s">
        <v>1314</v>
      </c>
      <c r="E133">
        <v>464</v>
      </c>
      <c r="F133">
        <v>0.26900000000000002</v>
      </c>
      <c r="G133">
        <v>39.5655</v>
      </c>
      <c r="H133">
        <v>6</v>
      </c>
      <c r="I133" t="s">
        <v>1315</v>
      </c>
      <c r="J133" t="s">
        <v>1316</v>
      </c>
      <c r="K133" t="s">
        <v>1330</v>
      </c>
      <c r="L133" t="s">
        <v>2424</v>
      </c>
      <c r="M133">
        <v>0.1875</v>
      </c>
      <c r="N133">
        <v>0.65600000000000003</v>
      </c>
      <c r="O133">
        <v>5.0250000000000004</v>
      </c>
      <c r="P133" t="s">
        <v>1318</v>
      </c>
      <c r="Q133">
        <v>23</v>
      </c>
      <c r="W133" s="67">
        <v>44136</v>
      </c>
      <c r="X133" t="s">
        <v>1279</v>
      </c>
    </row>
    <row r="134" spans="1:26">
      <c r="A134" t="s">
        <v>68</v>
      </c>
      <c r="B134" t="s">
        <v>2425</v>
      </c>
      <c r="C134" t="s">
        <v>1274</v>
      </c>
      <c r="D134" t="s">
        <v>1314</v>
      </c>
      <c r="E134">
        <v>464</v>
      </c>
      <c r="F134">
        <v>0.26800000000000002</v>
      </c>
      <c r="G134">
        <v>39.5655</v>
      </c>
      <c r="H134">
        <v>6</v>
      </c>
      <c r="I134" t="s">
        <v>1315</v>
      </c>
      <c r="J134" t="s">
        <v>1316</v>
      </c>
      <c r="K134" t="s">
        <v>1331</v>
      </c>
      <c r="L134" t="s">
        <v>2426</v>
      </c>
      <c r="M134">
        <v>0.1832</v>
      </c>
      <c r="N134">
        <v>0.65500000000000003</v>
      </c>
      <c r="O134">
        <v>5.0250000000000004</v>
      </c>
      <c r="P134" t="s">
        <v>1318</v>
      </c>
      <c r="Q134">
        <v>23</v>
      </c>
      <c r="W134" s="67">
        <v>44136</v>
      </c>
      <c r="X134" t="s">
        <v>1279</v>
      </c>
    </row>
    <row r="135" spans="1:26">
      <c r="A135" t="s">
        <v>68</v>
      </c>
      <c r="B135" t="s">
        <v>2427</v>
      </c>
      <c r="C135" t="s">
        <v>1274</v>
      </c>
      <c r="D135" t="s">
        <v>1314</v>
      </c>
      <c r="E135">
        <v>496</v>
      </c>
      <c r="F135">
        <v>0.27500000000000002</v>
      </c>
      <c r="G135">
        <v>43.3155</v>
      </c>
      <c r="H135">
        <v>6</v>
      </c>
      <c r="I135" t="s">
        <v>1315</v>
      </c>
      <c r="J135" t="s">
        <v>1316</v>
      </c>
      <c r="K135" t="s">
        <v>1332</v>
      </c>
      <c r="L135" t="s">
        <v>2428</v>
      </c>
      <c r="M135">
        <v>0.1875</v>
      </c>
      <c r="N135">
        <v>0.64700000000000002</v>
      </c>
      <c r="O135">
        <v>5.77</v>
      </c>
      <c r="P135" t="s">
        <v>1318</v>
      </c>
      <c r="Q135">
        <v>23</v>
      </c>
      <c r="W135" s="67">
        <v>44136</v>
      </c>
      <c r="X135" t="s">
        <v>1279</v>
      </c>
    </row>
    <row r="136" spans="1:26">
      <c r="A136" t="s">
        <v>68</v>
      </c>
      <c r="B136" t="s">
        <v>2429</v>
      </c>
      <c r="C136" t="s">
        <v>1274</v>
      </c>
      <c r="D136" t="s">
        <v>1314</v>
      </c>
      <c r="E136">
        <v>431</v>
      </c>
      <c r="F136">
        <v>0.23699999999999999</v>
      </c>
      <c r="G136">
        <v>32.43</v>
      </c>
      <c r="H136">
        <v>6</v>
      </c>
      <c r="I136" t="s">
        <v>1315</v>
      </c>
      <c r="J136" t="s">
        <v>1607</v>
      </c>
      <c r="K136" t="s">
        <v>2430</v>
      </c>
      <c r="L136" t="s">
        <v>2431</v>
      </c>
      <c r="M136">
        <v>0.2019</v>
      </c>
      <c r="N136">
        <v>0.68700000000000006</v>
      </c>
      <c r="O136">
        <v>4.2699999999999996</v>
      </c>
      <c r="P136" t="s">
        <v>2323</v>
      </c>
      <c r="Q136">
        <v>23</v>
      </c>
      <c r="W136" s="67">
        <v>44658</v>
      </c>
      <c r="X136" t="s">
        <v>2324</v>
      </c>
      <c r="Y136">
        <v>0</v>
      </c>
      <c r="Z136">
        <v>0</v>
      </c>
    </row>
    <row r="137" spans="1:26">
      <c r="A137" t="s">
        <v>68</v>
      </c>
      <c r="B137" t="s">
        <v>2432</v>
      </c>
      <c r="C137" t="s">
        <v>1274</v>
      </c>
      <c r="D137" t="s">
        <v>1314</v>
      </c>
      <c r="E137">
        <v>460</v>
      </c>
      <c r="F137">
        <v>0.26700000000000002</v>
      </c>
      <c r="G137">
        <v>23.17</v>
      </c>
      <c r="H137">
        <v>6</v>
      </c>
      <c r="I137" t="s">
        <v>1315</v>
      </c>
      <c r="J137" t="s">
        <v>1568</v>
      </c>
      <c r="K137" t="s">
        <v>2433</v>
      </c>
      <c r="L137" t="s">
        <v>2434</v>
      </c>
      <c r="M137">
        <v>0.20649999999999999</v>
      </c>
      <c r="N137">
        <v>0.66700000000000004</v>
      </c>
      <c r="O137">
        <v>3.774</v>
      </c>
      <c r="P137" t="s">
        <v>2323</v>
      </c>
      <c r="Q137">
        <v>23</v>
      </c>
      <c r="W137" s="67">
        <v>44658</v>
      </c>
      <c r="X137" t="s">
        <v>2324</v>
      </c>
      <c r="Y137">
        <v>0</v>
      </c>
      <c r="Z137">
        <v>0</v>
      </c>
    </row>
    <row r="138" spans="1:26">
      <c r="A138" t="s">
        <v>68</v>
      </c>
      <c r="B138" t="s">
        <v>2435</v>
      </c>
      <c r="C138" t="s">
        <v>1274</v>
      </c>
      <c r="D138" t="s">
        <v>1314</v>
      </c>
      <c r="E138">
        <v>454</v>
      </c>
      <c r="F138">
        <v>0.26300000000000001</v>
      </c>
      <c r="G138">
        <v>37.979999999999997</v>
      </c>
      <c r="H138">
        <v>6</v>
      </c>
      <c r="I138" t="s">
        <v>1315</v>
      </c>
      <c r="J138" t="s">
        <v>2320</v>
      </c>
      <c r="K138" t="s">
        <v>2436</v>
      </c>
      <c r="L138" t="s">
        <v>2437</v>
      </c>
      <c r="M138">
        <v>0.20480000000000001</v>
      </c>
      <c r="N138">
        <v>0.67500000000000004</v>
      </c>
      <c r="O138">
        <v>3.54</v>
      </c>
      <c r="P138" t="s">
        <v>2323</v>
      </c>
      <c r="Q138">
        <v>23</v>
      </c>
      <c r="W138" s="67">
        <v>44658</v>
      </c>
      <c r="X138" t="s">
        <v>2324</v>
      </c>
      <c r="Y138">
        <v>5.8999999999999997E-2</v>
      </c>
      <c r="Z138">
        <v>3.0000000000000001E-3</v>
      </c>
    </row>
    <row r="139" spans="1:26">
      <c r="A139" t="s">
        <v>68</v>
      </c>
      <c r="B139" t="s">
        <v>2438</v>
      </c>
      <c r="C139" t="s">
        <v>1274</v>
      </c>
      <c r="D139" t="s">
        <v>1314</v>
      </c>
      <c r="E139">
        <v>478</v>
      </c>
      <c r="F139">
        <v>0.29599999999999999</v>
      </c>
      <c r="G139">
        <v>45.15</v>
      </c>
      <c r="H139">
        <v>6</v>
      </c>
      <c r="I139" t="s">
        <v>1315</v>
      </c>
      <c r="J139" t="s">
        <v>2320</v>
      </c>
      <c r="K139" t="s">
        <v>2439</v>
      </c>
      <c r="L139" t="s">
        <v>2440</v>
      </c>
      <c r="M139">
        <v>0.19670000000000001</v>
      </c>
      <c r="N139">
        <v>0.64500000000000002</v>
      </c>
      <c r="O139">
        <v>3.49</v>
      </c>
      <c r="P139" t="s">
        <v>2323</v>
      </c>
      <c r="Q139">
        <v>23</v>
      </c>
      <c r="W139" s="67">
        <v>44658</v>
      </c>
      <c r="X139" t="s">
        <v>2324</v>
      </c>
      <c r="Y139">
        <v>5.5E-2</v>
      </c>
      <c r="Z139">
        <v>3.0000000000000001E-3</v>
      </c>
    </row>
    <row r="140" spans="1:26">
      <c r="A140" t="s">
        <v>68</v>
      </c>
      <c r="B140" t="s">
        <v>2441</v>
      </c>
      <c r="C140" t="s">
        <v>1274</v>
      </c>
      <c r="D140" t="s">
        <v>1314</v>
      </c>
      <c r="E140">
        <v>494</v>
      </c>
      <c r="F140">
        <v>0.28499999999999998</v>
      </c>
      <c r="G140">
        <v>45.15</v>
      </c>
      <c r="H140">
        <v>6</v>
      </c>
      <c r="I140" t="s">
        <v>1315</v>
      </c>
      <c r="J140" t="s">
        <v>2320</v>
      </c>
      <c r="K140" t="s">
        <v>2442</v>
      </c>
      <c r="L140" t="s">
        <v>2443</v>
      </c>
      <c r="M140">
        <v>0.1923</v>
      </c>
      <c r="N140">
        <v>0.65</v>
      </c>
      <c r="O140">
        <v>4.3</v>
      </c>
      <c r="P140" t="s">
        <v>2323</v>
      </c>
      <c r="Q140">
        <v>23</v>
      </c>
      <c r="W140" s="67">
        <v>44658</v>
      </c>
      <c r="X140" t="s">
        <v>2324</v>
      </c>
      <c r="Y140">
        <v>6.2E-2</v>
      </c>
      <c r="Z140">
        <v>3.0000000000000001E-3</v>
      </c>
    </row>
    <row r="141" spans="1:26">
      <c r="A141" t="s">
        <v>68</v>
      </c>
      <c r="B141" t="s">
        <v>2444</v>
      </c>
      <c r="C141" t="s">
        <v>1274</v>
      </c>
      <c r="D141" t="s">
        <v>1314</v>
      </c>
      <c r="E141">
        <v>504</v>
      </c>
      <c r="F141">
        <v>0.27</v>
      </c>
      <c r="G141">
        <v>45.15</v>
      </c>
      <c r="H141">
        <v>6</v>
      </c>
      <c r="I141" t="s">
        <v>1315</v>
      </c>
      <c r="J141" t="s">
        <v>2445</v>
      </c>
      <c r="K141" t="s">
        <v>2446</v>
      </c>
      <c r="L141" t="s">
        <v>2447</v>
      </c>
      <c r="M141">
        <v>0.26</v>
      </c>
      <c r="N141">
        <v>0.67500000000000004</v>
      </c>
      <c r="O141">
        <v>3.5</v>
      </c>
      <c r="P141" t="s">
        <v>2323</v>
      </c>
      <c r="Q141">
        <v>23</v>
      </c>
      <c r="W141" s="67">
        <v>44812</v>
      </c>
      <c r="X141" t="s">
        <v>2324</v>
      </c>
      <c r="Y141">
        <v>4.9000000000000002E-2</v>
      </c>
      <c r="Z141">
        <v>6.0000000000000001E-3</v>
      </c>
    </row>
    <row r="142" spans="1:26">
      <c r="A142" t="s">
        <v>68</v>
      </c>
      <c r="B142" t="s">
        <v>2448</v>
      </c>
      <c r="C142" t="s">
        <v>1274</v>
      </c>
      <c r="D142" t="s">
        <v>1314</v>
      </c>
      <c r="E142">
        <v>503</v>
      </c>
      <c r="F142">
        <v>0.26700000000000002</v>
      </c>
      <c r="G142">
        <v>45.15</v>
      </c>
      <c r="H142">
        <v>6</v>
      </c>
      <c r="I142" t="s">
        <v>1315</v>
      </c>
      <c r="J142" t="s">
        <v>2445</v>
      </c>
      <c r="K142" t="s">
        <v>2449</v>
      </c>
      <c r="L142" t="s">
        <v>2450</v>
      </c>
      <c r="M142">
        <v>0.27</v>
      </c>
      <c r="N142">
        <v>0.67800000000000005</v>
      </c>
      <c r="O142">
        <v>3.5</v>
      </c>
      <c r="P142" t="s">
        <v>2323</v>
      </c>
      <c r="Q142">
        <v>23</v>
      </c>
      <c r="W142" s="67">
        <v>44812</v>
      </c>
      <c r="X142" t="s">
        <v>2324</v>
      </c>
      <c r="Y142">
        <v>0.05</v>
      </c>
      <c r="Z142">
        <v>6.0000000000000001E-3</v>
      </c>
    </row>
    <row r="143" spans="1:26">
      <c r="A143" t="s">
        <v>68</v>
      </c>
      <c r="B143" t="s">
        <v>2451</v>
      </c>
      <c r="C143" t="s">
        <v>1274</v>
      </c>
      <c r="D143" t="s">
        <v>1314</v>
      </c>
      <c r="E143">
        <v>497</v>
      </c>
      <c r="F143">
        <v>0.21299999999999999</v>
      </c>
      <c r="G143">
        <v>33.81</v>
      </c>
      <c r="H143">
        <v>6</v>
      </c>
      <c r="I143" t="s">
        <v>1315</v>
      </c>
      <c r="J143" t="s">
        <v>1607</v>
      </c>
      <c r="K143" t="s">
        <v>2452</v>
      </c>
      <c r="L143" t="s">
        <v>2453</v>
      </c>
      <c r="M143">
        <v>0.20119999999999999</v>
      </c>
      <c r="N143">
        <v>0.68400000000000005</v>
      </c>
      <c r="O143">
        <v>5.55</v>
      </c>
      <c r="P143" t="s">
        <v>2323</v>
      </c>
      <c r="Q143">
        <v>27</v>
      </c>
      <c r="W143" s="67">
        <v>44658</v>
      </c>
      <c r="X143" t="s">
        <v>2324</v>
      </c>
      <c r="Y143">
        <v>0</v>
      </c>
      <c r="Z143">
        <v>0</v>
      </c>
    </row>
    <row r="144" spans="1:26">
      <c r="A144" t="s">
        <v>68</v>
      </c>
      <c r="B144" t="s">
        <v>2454</v>
      </c>
      <c r="C144" t="s">
        <v>1274</v>
      </c>
      <c r="D144" t="s">
        <v>1314</v>
      </c>
      <c r="E144">
        <v>511</v>
      </c>
      <c r="F144">
        <v>0.223</v>
      </c>
      <c r="G144">
        <v>36.44</v>
      </c>
      <c r="H144">
        <v>6</v>
      </c>
      <c r="I144" t="s">
        <v>1315</v>
      </c>
      <c r="J144" t="s">
        <v>1607</v>
      </c>
      <c r="K144" t="s">
        <v>2455</v>
      </c>
      <c r="L144" t="s">
        <v>2456</v>
      </c>
      <c r="M144">
        <v>0.19370000000000001</v>
      </c>
      <c r="N144">
        <v>0.67200000000000004</v>
      </c>
      <c r="O144">
        <v>5.78</v>
      </c>
      <c r="P144" t="s">
        <v>2323</v>
      </c>
      <c r="Q144">
        <v>27</v>
      </c>
      <c r="W144" s="67">
        <v>44658</v>
      </c>
      <c r="X144" t="s">
        <v>2324</v>
      </c>
      <c r="Y144">
        <v>0</v>
      </c>
      <c r="Z144">
        <v>0</v>
      </c>
    </row>
    <row r="145" spans="1:26">
      <c r="A145" t="s">
        <v>68</v>
      </c>
      <c r="B145" t="s">
        <v>2457</v>
      </c>
      <c r="C145" t="s">
        <v>1274</v>
      </c>
      <c r="D145" t="s">
        <v>1314</v>
      </c>
      <c r="E145">
        <v>455</v>
      </c>
      <c r="F145">
        <v>0.32500000000000001</v>
      </c>
      <c r="G145">
        <v>47.09</v>
      </c>
      <c r="H145">
        <v>6</v>
      </c>
      <c r="I145" t="s">
        <v>1315</v>
      </c>
      <c r="J145" t="s">
        <v>2320</v>
      </c>
      <c r="K145" t="s">
        <v>2458</v>
      </c>
      <c r="L145" t="s">
        <v>2459</v>
      </c>
      <c r="M145">
        <v>0.21540000000000001</v>
      </c>
      <c r="N145">
        <v>0.60699999999999998</v>
      </c>
      <c r="O145">
        <v>4.55</v>
      </c>
      <c r="P145" t="s">
        <v>2323</v>
      </c>
      <c r="Q145">
        <v>27</v>
      </c>
      <c r="W145" s="67">
        <v>44658</v>
      </c>
      <c r="X145" t="s">
        <v>2324</v>
      </c>
      <c r="Y145">
        <v>6.5000000000000002E-2</v>
      </c>
      <c r="Z145">
        <v>4.0000000000000001E-3</v>
      </c>
    </row>
    <row r="146" spans="1:26">
      <c r="A146" t="s">
        <v>68</v>
      </c>
      <c r="B146" t="s">
        <v>2460</v>
      </c>
      <c r="C146" t="s">
        <v>1274</v>
      </c>
      <c r="D146" t="s">
        <v>1314</v>
      </c>
      <c r="E146">
        <v>462</v>
      </c>
      <c r="F146">
        <v>0.32</v>
      </c>
      <c r="G146">
        <v>47.09</v>
      </c>
      <c r="H146">
        <v>6</v>
      </c>
      <c r="I146" t="s">
        <v>1315</v>
      </c>
      <c r="J146" t="s">
        <v>2320</v>
      </c>
      <c r="K146" t="s">
        <v>2461</v>
      </c>
      <c r="L146" t="s">
        <v>2462</v>
      </c>
      <c r="M146">
        <v>0.21</v>
      </c>
      <c r="N146">
        <v>0.60499999999999998</v>
      </c>
      <c r="O146">
        <v>5.24</v>
      </c>
      <c r="P146" t="s">
        <v>2323</v>
      </c>
      <c r="Q146">
        <v>27</v>
      </c>
      <c r="W146" s="67">
        <v>44658</v>
      </c>
      <c r="X146" t="s">
        <v>2324</v>
      </c>
      <c r="Y146">
        <v>7.0999999999999994E-2</v>
      </c>
      <c r="Z146">
        <v>4.0000000000000001E-3</v>
      </c>
    </row>
    <row r="147" spans="1:26">
      <c r="A147" t="s">
        <v>68</v>
      </c>
      <c r="B147" t="s">
        <v>2463</v>
      </c>
      <c r="C147" t="s">
        <v>1274</v>
      </c>
      <c r="D147" t="s">
        <v>1314</v>
      </c>
      <c r="E147">
        <v>476</v>
      </c>
      <c r="F147">
        <v>0.28999999999999998</v>
      </c>
      <c r="G147">
        <v>46.53</v>
      </c>
      <c r="H147">
        <v>6</v>
      </c>
      <c r="I147" t="s">
        <v>1315</v>
      </c>
      <c r="J147" t="s">
        <v>2445</v>
      </c>
      <c r="K147" t="s">
        <v>2464</v>
      </c>
      <c r="L147" t="s">
        <v>2465</v>
      </c>
      <c r="M147">
        <v>0.26500000000000001</v>
      </c>
      <c r="N147">
        <v>0.63200000000000001</v>
      </c>
      <c r="O147">
        <v>4.8600000000000003</v>
      </c>
      <c r="P147" t="s">
        <v>2323</v>
      </c>
      <c r="Q147">
        <v>27</v>
      </c>
      <c r="W147" s="67">
        <v>44812</v>
      </c>
      <c r="X147" t="s">
        <v>2324</v>
      </c>
      <c r="Y147">
        <v>7.0000000000000007E-2</v>
      </c>
      <c r="Z147">
        <v>8.0000000000000002E-3</v>
      </c>
    </row>
    <row r="148" spans="1:26">
      <c r="A148" t="s">
        <v>68</v>
      </c>
      <c r="B148" t="s">
        <v>2466</v>
      </c>
      <c r="C148" t="s">
        <v>1274</v>
      </c>
      <c r="D148" t="s">
        <v>1314</v>
      </c>
      <c r="E148">
        <v>526</v>
      </c>
      <c r="F148">
        <v>0.30399999999999999</v>
      </c>
      <c r="G148">
        <v>47.09</v>
      </c>
      <c r="H148">
        <v>6</v>
      </c>
      <c r="I148" t="s">
        <v>1315</v>
      </c>
      <c r="J148" t="s">
        <v>1299</v>
      </c>
      <c r="K148" t="s">
        <v>2467</v>
      </c>
      <c r="L148" t="s">
        <v>2468</v>
      </c>
      <c r="M148">
        <v>0.24709999999999999</v>
      </c>
      <c r="N148">
        <v>0.56899999999999995</v>
      </c>
      <c r="O148">
        <v>4.8600000000000003</v>
      </c>
      <c r="P148" t="s">
        <v>2323</v>
      </c>
      <c r="Q148">
        <v>27</v>
      </c>
      <c r="W148" s="67">
        <v>44658</v>
      </c>
      <c r="X148" t="s">
        <v>2324</v>
      </c>
      <c r="Y148">
        <v>0.12</v>
      </c>
      <c r="Z148">
        <v>8.0000000000000002E-3</v>
      </c>
    </row>
    <row r="149" spans="1:26">
      <c r="A149" t="s">
        <v>68</v>
      </c>
      <c r="B149" t="s">
        <v>2469</v>
      </c>
      <c r="C149" t="s">
        <v>1274</v>
      </c>
      <c r="D149" t="s">
        <v>1311</v>
      </c>
      <c r="E149">
        <v>326</v>
      </c>
      <c r="F149">
        <v>9.8000000000000004E-2</v>
      </c>
      <c r="G149">
        <v>15.97</v>
      </c>
      <c r="H149">
        <v>4</v>
      </c>
      <c r="I149" t="s">
        <v>1315</v>
      </c>
      <c r="J149" t="s">
        <v>2368</v>
      </c>
      <c r="K149" t="s">
        <v>2470</v>
      </c>
      <c r="L149" t="s">
        <v>2471</v>
      </c>
      <c r="M149">
        <v>0.21199999999999999</v>
      </c>
      <c r="N149">
        <v>0.872</v>
      </c>
      <c r="O149">
        <v>1.2490000000000001</v>
      </c>
      <c r="P149" t="s">
        <v>2323</v>
      </c>
      <c r="Q149">
        <v>13</v>
      </c>
      <c r="W149" s="67">
        <v>44812</v>
      </c>
      <c r="X149" t="s">
        <v>2324</v>
      </c>
      <c r="Y149">
        <v>2.7E-2</v>
      </c>
      <c r="Z149">
        <v>3.0000000000000001E-3</v>
      </c>
    </row>
    <row r="150" spans="1:26">
      <c r="A150" t="s">
        <v>68</v>
      </c>
      <c r="B150" t="s">
        <v>2472</v>
      </c>
      <c r="C150" t="s">
        <v>1274</v>
      </c>
      <c r="D150" t="s">
        <v>1311</v>
      </c>
      <c r="E150">
        <v>344</v>
      </c>
      <c r="F150">
        <v>8.3000000000000004E-2</v>
      </c>
      <c r="G150">
        <v>14.22</v>
      </c>
      <c r="H150">
        <v>4</v>
      </c>
      <c r="I150" t="s">
        <v>1315</v>
      </c>
      <c r="J150" t="s">
        <v>2368</v>
      </c>
      <c r="K150" t="s">
        <v>2473</v>
      </c>
      <c r="L150" t="s">
        <v>2474</v>
      </c>
      <c r="M150">
        <v>0.215</v>
      </c>
      <c r="N150">
        <v>0.88300000000000001</v>
      </c>
      <c r="O150">
        <v>1.55</v>
      </c>
      <c r="P150" t="s">
        <v>2323</v>
      </c>
      <c r="Q150">
        <v>14</v>
      </c>
      <c r="W150" s="67">
        <v>44812</v>
      </c>
      <c r="X150" t="s">
        <v>2324</v>
      </c>
      <c r="Y150">
        <v>0.03</v>
      </c>
      <c r="Z150">
        <v>4.0000000000000001E-3</v>
      </c>
    </row>
    <row r="151" spans="1:26">
      <c r="A151" t="s">
        <v>68</v>
      </c>
      <c r="B151" t="s">
        <v>2475</v>
      </c>
      <c r="C151" t="s">
        <v>1274</v>
      </c>
      <c r="D151" t="s">
        <v>1311</v>
      </c>
      <c r="E151">
        <v>345</v>
      </c>
      <c r="F151">
        <v>0.104</v>
      </c>
      <c r="G151">
        <v>17.71</v>
      </c>
      <c r="H151">
        <v>4</v>
      </c>
      <c r="I151" t="s">
        <v>1315</v>
      </c>
      <c r="J151" t="s">
        <v>2368</v>
      </c>
      <c r="K151" t="s">
        <v>2476</v>
      </c>
      <c r="L151" t="s">
        <v>2477</v>
      </c>
      <c r="M151">
        <v>0.21199999999999999</v>
      </c>
      <c r="N151">
        <v>0.86199999999999999</v>
      </c>
      <c r="O151">
        <v>1.55</v>
      </c>
      <c r="P151" t="s">
        <v>2323</v>
      </c>
      <c r="Q151">
        <v>14</v>
      </c>
      <c r="W151" s="67">
        <v>44812</v>
      </c>
      <c r="X151" t="s">
        <v>2324</v>
      </c>
      <c r="Y151">
        <v>0.03</v>
      </c>
      <c r="Z151">
        <v>4.0000000000000001E-3</v>
      </c>
    </row>
    <row r="152" spans="1:26">
      <c r="A152" t="s">
        <v>68</v>
      </c>
      <c r="B152" t="s">
        <v>2478</v>
      </c>
      <c r="C152" t="s">
        <v>1274</v>
      </c>
      <c r="D152" t="s">
        <v>1311</v>
      </c>
      <c r="E152">
        <v>366</v>
      </c>
      <c r="F152">
        <v>0.128</v>
      </c>
      <c r="G152">
        <v>24.14</v>
      </c>
      <c r="H152">
        <v>4</v>
      </c>
      <c r="I152" t="s">
        <v>1315</v>
      </c>
      <c r="J152" t="s">
        <v>2368</v>
      </c>
      <c r="K152" t="s">
        <v>2479</v>
      </c>
      <c r="L152" t="s">
        <v>2480</v>
      </c>
      <c r="M152">
        <v>0.21299999999999999</v>
      </c>
      <c r="N152">
        <v>0.83799999999999997</v>
      </c>
      <c r="O152">
        <v>1.7350000000000001</v>
      </c>
      <c r="P152" t="s">
        <v>2323</v>
      </c>
      <c r="Q152">
        <v>14</v>
      </c>
      <c r="W152" s="67">
        <v>44812</v>
      </c>
      <c r="X152" t="s">
        <v>2324</v>
      </c>
      <c r="Y152">
        <v>3.1E-2</v>
      </c>
      <c r="Z152">
        <v>4.0000000000000001E-3</v>
      </c>
    </row>
    <row r="153" spans="1:26">
      <c r="A153" t="s">
        <v>68</v>
      </c>
      <c r="B153" t="s">
        <v>2481</v>
      </c>
      <c r="C153" t="s">
        <v>1274</v>
      </c>
      <c r="D153" t="s">
        <v>1311</v>
      </c>
      <c r="E153">
        <v>355</v>
      </c>
      <c r="F153">
        <v>0.09</v>
      </c>
      <c r="G153">
        <v>16.22</v>
      </c>
      <c r="H153">
        <v>4</v>
      </c>
      <c r="I153" t="s">
        <v>1315</v>
      </c>
      <c r="J153" t="s">
        <v>2368</v>
      </c>
      <c r="K153" t="s">
        <v>2482</v>
      </c>
      <c r="L153" t="s">
        <v>2483</v>
      </c>
      <c r="M153">
        <v>0.20599999999999999</v>
      </c>
      <c r="N153">
        <v>0.874</v>
      </c>
      <c r="O153">
        <v>1.7350000000000001</v>
      </c>
      <c r="P153" t="s">
        <v>2323</v>
      </c>
      <c r="Q153">
        <v>14</v>
      </c>
      <c r="W153" s="67">
        <v>44812</v>
      </c>
      <c r="X153" t="s">
        <v>2324</v>
      </c>
      <c r="Y153">
        <v>3.2000000000000001E-2</v>
      </c>
      <c r="Z153">
        <v>4.0000000000000001E-3</v>
      </c>
    </row>
    <row r="154" spans="1:26">
      <c r="A154" t="s">
        <v>68</v>
      </c>
      <c r="B154" t="s">
        <v>2484</v>
      </c>
      <c r="C154" t="s">
        <v>1274</v>
      </c>
      <c r="D154" t="s">
        <v>1311</v>
      </c>
      <c r="E154">
        <v>376</v>
      </c>
      <c r="F154">
        <v>8.7999999999999995E-2</v>
      </c>
      <c r="G154">
        <v>16.190000000000001</v>
      </c>
      <c r="H154">
        <v>4</v>
      </c>
      <c r="I154" t="s">
        <v>1315</v>
      </c>
      <c r="J154" t="s">
        <v>2368</v>
      </c>
      <c r="K154" t="s">
        <v>2485</v>
      </c>
      <c r="L154" t="s">
        <v>2486</v>
      </c>
      <c r="M154">
        <v>0.20499999999999999</v>
      </c>
      <c r="N154">
        <v>0.877</v>
      </c>
      <c r="O154">
        <v>1.75</v>
      </c>
      <c r="P154" t="s">
        <v>2323</v>
      </c>
      <c r="Q154">
        <v>14</v>
      </c>
      <c r="W154" s="67">
        <v>44812</v>
      </c>
      <c r="X154" t="s">
        <v>2324</v>
      </c>
      <c r="Y154">
        <v>3.1E-2</v>
      </c>
      <c r="Z154">
        <v>4.0000000000000001E-3</v>
      </c>
    </row>
    <row r="155" spans="1:26">
      <c r="A155" t="s">
        <v>68</v>
      </c>
      <c r="B155" t="s">
        <v>2487</v>
      </c>
      <c r="C155" t="s">
        <v>1274</v>
      </c>
      <c r="D155" t="s">
        <v>1311</v>
      </c>
      <c r="E155">
        <v>386</v>
      </c>
      <c r="F155">
        <v>0.09</v>
      </c>
      <c r="G155">
        <v>17.47</v>
      </c>
      <c r="H155">
        <v>4</v>
      </c>
      <c r="I155" t="s">
        <v>1315</v>
      </c>
      <c r="J155" t="s">
        <v>2368</v>
      </c>
      <c r="K155" t="s">
        <v>2488</v>
      </c>
      <c r="L155" t="s">
        <v>2489</v>
      </c>
      <c r="M155">
        <v>0.22500000000000001</v>
      </c>
      <c r="N155">
        <v>0.872</v>
      </c>
      <c r="O155">
        <v>1.97</v>
      </c>
      <c r="P155" t="s">
        <v>2323</v>
      </c>
      <c r="Q155">
        <v>15</v>
      </c>
      <c r="W155" s="67">
        <v>44812</v>
      </c>
      <c r="X155" t="s">
        <v>2324</v>
      </c>
      <c r="Y155">
        <v>3.3000000000000002E-2</v>
      </c>
      <c r="Z155">
        <v>4.0000000000000001E-3</v>
      </c>
    </row>
    <row r="156" spans="1:26">
      <c r="A156" t="s">
        <v>68</v>
      </c>
      <c r="B156" t="s">
        <v>2490</v>
      </c>
      <c r="C156" t="s">
        <v>1274</v>
      </c>
      <c r="D156" t="s">
        <v>1311</v>
      </c>
      <c r="E156">
        <v>381</v>
      </c>
      <c r="F156">
        <v>9.2999999999999999E-2</v>
      </c>
      <c r="G156">
        <v>18.18</v>
      </c>
      <c r="H156">
        <v>4</v>
      </c>
      <c r="I156" t="s">
        <v>1315</v>
      </c>
      <c r="J156" t="s">
        <v>2368</v>
      </c>
      <c r="K156" t="s">
        <v>2491</v>
      </c>
      <c r="L156" t="s">
        <v>2492</v>
      </c>
      <c r="M156">
        <v>0.23400000000000001</v>
      </c>
      <c r="N156">
        <v>0.86899999999999999</v>
      </c>
      <c r="O156">
        <v>1.97</v>
      </c>
      <c r="P156" t="s">
        <v>2323</v>
      </c>
      <c r="Q156">
        <v>15</v>
      </c>
      <c r="W156" s="67">
        <v>44812</v>
      </c>
      <c r="X156" t="s">
        <v>2324</v>
      </c>
      <c r="Y156">
        <v>3.4000000000000002E-2</v>
      </c>
      <c r="Z156">
        <v>4.0000000000000001E-3</v>
      </c>
    </row>
    <row r="157" spans="1:26">
      <c r="A157" t="s">
        <v>68</v>
      </c>
      <c r="B157" t="s">
        <v>2493</v>
      </c>
      <c r="C157" t="s">
        <v>1274</v>
      </c>
      <c r="D157" t="s">
        <v>1311</v>
      </c>
      <c r="E157">
        <v>403</v>
      </c>
      <c r="F157">
        <v>0.115</v>
      </c>
      <c r="G157">
        <v>23.4</v>
      </c>
      <c r="H157">
        <v>4</v>
      </c>
      <c r="I157" t="s">
        <v>1315</v>
      </c>
      <c r="J157" t="s">
        <v>2368</v>
      </c>
      <c r="K157" t="s">
        <v>2494</v>
      </c>
      <c r="L157" t="s">
        <v>2495</v>
      </c>
      <c r="M157">
        <v>0.22600000000000001</v>
      </c>
      <c r="N157">
        <v>0.84599999999999997</v>
      </c>
      <c r="O157">
        <v>2.194</v>
      </c>
      <c r="P157" t="s">
        <v>2323</v>
      </c>
      <c r="Q157">
        <v>15</v>
      </c>
      <c r="W157" s="67">
        <v>44812</v>
      </c>
      <c r="X157" t="s">
        <v>2324</v>
      </c>
      <c r="Y157">
        <v>3.5000000000000003E-2</v>
      </c>
      <c r="Z157">
        <v>4.0000000000000001E-3</v>
      </c>
    </row>
    <row r="158" spans="1:26">
      <c r="A158" t="s">
        <v>68</v>
      </c>
      <c r="B158" t="s">
        <v>2496</v>
      </c>
      <c r="C158" t="s">
        <v>1274</v>
      </c>
      <c r="D158" t="s">
        <v>1311</v>
      </c>
      <c r="E158">
        <v>420</v>
      </c>
      <c r="F158">
        <v>0.10299999999999999</v>
      </c>
      <c r="G158">
        <v>21.58</v>
      </c>
      <c r="H158">
        <v>4</v>
      </c>
      <c r="I158" t="s">
        <v>1315</v>
      </c>
      <c r="J158" t="s">
        <v>2368</v>
      </c>
      <c r="K158" t="s">
        <v>2497</v>
      </c>
      <c r="L158" t="s">
        <v>2498</v>
      </c>
      <c r="M158">
        <v>0.21</v>
      </c>
      <c r="N158">
        <v>0.86199999999999999</v>
      </c>
      <c r="O158">
        <v>1.98</v>
      </c>
      <c r="P158" t="s">
        <v>2323</v>
      </c>
      <c r="Q158">
        <v>15</v>
      </c>
      <c r="W158" s="67">
        <v>44812</v>
      </c>
      <c r="X158" t="s">
        <v>2324</v>
      </c>
      <c r="Y158">
        <v>3.1E-2</v>
      </c>
      <c r="Z158">
        <v>4.0000000000000001E-3</v>
      </c>
    </row>
    <row r="159" spans="1:26">
      <c r="A159" t="s">
        <v>68</v>
      </c>
      <c r="B159" t="s">
        <v>2499</v>
      </c>
      <c r="C159" t="s">
        <v>1274</v>
      </c>
      <c r="D159" t="s">
        <v>1275</v>
      </c>
      <c r="E159">
        <v>245</v>
      </c>
      <c r="F159">
        <v>0.152</v>
      </c>
      <c r="G159">
        <v>17.7</v>
      </c>
      <c r="H159">
        <v>4</v>
      </c>
      <c r="I159" t="s">
        <v>1315</v>
      </c>
      <c r="J159" t="s">
        <v>2355</v>
      </c>
      <c r="K159" t="s">
        <v>2500</v>
      </c>
      <c r="L159" t="s">
        <v>2501</v>
      </c>
      <c r="M159">
        <v>0.17960000000000001</v>
      </c>
      <c r="N159">
        <v>0.80400000000000005</v>
      </c>
      <c r="O159">
        <v>1.48</v>
      </c>
      <c r="P159" t="s">
        <v>2323</v>
      </c>
      <c r="Q159">
        <v>11</v>
      </c>
      <c r="W159" s="67">
        <v>44658</v>
      </c>
      <c r="X159" t="s">
        <v>2324</v>
      </c>
      <c r="Y159">
        <v>0</v>
      </c>
      <c r="Z159">
        <v>0</v>
      </c>
    </row>
    <row r="160" spans="1:26">
      <c r="A160" t="s">
        <v>68</v>
      </c>
      <c r="B160" t="s">
        <v>2502</v>
      </c>
      <c r="C160" t="s">
        <v>1274</v>
      </c>
      <c r="D160" t="s">
        <v>1275</v>
      </c>
      <c r="E160">
        <v>231</v>
      </c>
      <c r="F160">
        <v>0.13300000000000001</v>
      </c>
      <c r="G160">
        <v>14.76</v>
      </c>
      <c r="H160">
        <v>4</v>
      </c>
      <c r="I160" t="s">
        <v>1315</v>
      </c>
      <c r="J160" t="s">
        <v>2355</v>
      </c>
      <c r="K160" t="s">
        <v>2503</v>
      </c>
      <c r="L160" t="s">
        <v>2504</v>
      </c>
      <c r="M160">
        <v>0.1948</v>
      </c>
      <c r="N160">
        <v>0.82299999999999995</v>
      </c>
      <c r="O160">
        <v>1.38</v>
      </c>
      <c r="P160" t="s">
        <v>2323</v>
      </c>
      <c r="Q160">
        <v>11</v>
      </c>
      <c r="W160" s="67">
        <v>44658</v>
      </c>
      <c r="X160" t="s">
        <v>2324</v>
      </c>
      <c r="Y160">
        <v>0</v>
      </c>
      <c r="Z160">
        <v>0</v>
      </c>
    </row>
    <row r="161" spans="1:26">
      <c r="A161" t="s">
        <v>68</v>
      </c>
      <c r="B161" t="s">
        <v>2505</v>
      </c>
      <c r="C161" t="s">
        <v>1274</v>
      </c>
      <c r="D161" t="s">
        <v>1275</v>
      </c>
      <c r="E161">
        <v>216</v>
      </c>
      <c r="F161">
        <v>0.17599999999999999</v>
      </c>
      <c r="G161">
        <v>17.98</v>
      </c>
      <c r="H161">
        <v>4</v>
      </c>
      <c r="I161" t="s">
        <v>1315</v>
      </c>
      <c r="J161" t="s">
        <v>1316</v>
      </c>
      <c r="K161" t="s">
        <v>1333</v>
      </c>
      <c r="L161" t="s">
        <v>2506</v>
      </c>
      <c r="M161">
        <v>0.1991</v>
      </c>
      <c r="N161">
        <v>0.77</v>
      </c>
      <c r="O161">
        <v>1.45</v>
      </c>
      <c r="P161" t="s">
        <v>1318</v>
      </c>
      <c r="Q161">
        <v>11</v>
      </c>
      <c r="W161" s="67">
        <v>44136</v>
      </c>
      <c r="X161" t="s">
        <v>1279</v>
      </c>
    </row>
    <row r="162" spans="1:26">
      <c r="A162" t="s">
        <v>68</v>
      </c>
      <c r="B162" t="s">
        <v>2507</v>
      </c>
      <c r="C162" t="s">
        <v>1274</v>
      </c>
      <c r="D162" t="s">
        <v>1275</v>
      </c>
      <c r="E162">
        <v>244</v>
      </c>
      <c r="F162">
        <v>0.27600000000000002</v>
      </c>
      <c r="G162">
        <v>31.87</v>
      </c>
      <c r="H162">
        <v>4</v>
      </c>
      <c r="I162" t="s">
        <v>1315</v>
      </c>
      <c r="J162" t="s">
        <v>1316</v>
      </c>
      <c r="K162" t="s">
        <v>1334</v>
      </c>
      <c r="L162" t="s">
        <v>2508</v>
      </c>
      <c r="M162">
        <v>0.18029999999999999</v>
      </c>
      <c r="N162">
        <v>0.67700000000000005</v>
      </c>
      <c r="O162">
        <v>1.45</v>
      </c>
      <c r="P162" t="s">
        <v>1318</v>
      </c>
      <c r="Q162">
        <v>11</v>
      </c>
      <c r="W162" s="67">
        <v>44136</v>
      </c>
      <c r="X162" t="s">
        <v>1279</v>
      </c>
    </row>
    <row r="163" spans="1:26">
      <c r="A163" t="s">
        <v>68</v>
      </c>
      <c r="B163" t="s">
        <v>2509</v>
      </c>
      <c r="C163" t="s">
        <v>1274</v>
      </c>
      <c r="D163" t="s">
        <v>1275</v>
      </c>
      <c r="E163">
        <v>243</v>
      </c>
      <c r="F163">
        <v>0.104</v>
      </c>
      <c r="G163">
        <v>14.69</v>
      </c>
      <c r="H163">
        <v>4</v>
      </c>
      <c r="I163" t="s">
        <v>1315</v>
      </c>
      <c r="J163" t="s">
        <v>1316</v>
      </c>
      <c r="K163" t="s">
        <v>1335</v>
      </c>
      <c r="L163" t="s">
        <v>2510</v>
      </c>
      <c r="M163">
        <v>0.18110000000000001</v>
      </c>
      <c r="N163">
        <v>0.85899999999999999</v>
      </c>
      <c r="O163">
        <v>1.35</v>
      </c>
      <c r="P163" t="s">
        <v>1318</v>
      </c>
      <c r="Q163">
        <v>11</v>
      </c>
      <c r="W163" s="67">
        <v>44136</v>
      </c>
      <c r="X163" t="s">
        <v>1279</v>
      </c>
    </row>
    <row r="164" spans="1:26">
      <c r="A164" t="s">
        <v>68</v>
      </c>
      <c r="B164" t="s">
        <v>2511</v>
      </c>
      <c r="C164" t="s">
        <v>1274</v>
      </c>
      <c r="D164" t="s">
        <v>1275</v>
      </c>
      <c r="E164">
        <v>257</v>
      </c>
      <c r="F164">
        <v>0.121</v>
      </c>
      <c r="G164">
        <v>14.7</v>
      </c>
      <c r="H164">
        <v>4</v>
      </c>
      <c r="I164" t="s">
        <v>1315</v>
      </c>
      <c r="J164" t="s">
        <v>1316</v>
      </c>
      <c r="K164" t="s">
        <v>1336</v>
      </c>
      <c r="L164" t="s">
        <v>2512</v>
      </c>
      <c r="M164">
        <v>0.17510000000000001</v>
      </c>
      <c r="N164">
        <v>0.83</v>
      </c>
      <c r="O164">
        <v>1.65</v>
      </c>
      <c r="P164" t="s">
        <v>1318</v>
      </c>
      <c r="Q164">
        <v>11</v>
      </c>
      <c r="W164" s="67">
        <v>44136</v>
      </c>
      <c r="X164" t="s">
        <v>1279</v>
      </c>
    </row>
    <row r="165" spans="1:26">
      <c r="A165" t="s">
        <v>68</v>
      </c>
      <c r="B165" t="s">
        <v>2513</v>
      </c>
      <c r="C165" t="s">
        <v>1274</v>
      </c>
      <c r="D165" t="s">
        <v>1275</v>
      </c>
      <c r="E165">
        <v>230</v>
      </c>
      <c r="F165">
        <v>0.129</v>
      </c>
      <c r="G165">
        <v>15.79</v>
      </c>
      <c r="H165">
        <v>4</v>
      </c>
      <c r="I165" t="s">
        <v>1315</v>
      </c>
      <c r="J165" t="s">
        <v>1316</v>
      </c>
      <c r="K165" t="s">
        <v>1337</v>
      </c>
      <c r="L165" t="s">
        <v>2514</v>
      </c>
      <c r="M165">
        <v>0.1913</v>
      </c>
      <c r="N165">
        <v>0.82299999999999995</v>
      </c>
      <c r="O165">
        <v>1.65</v>
      </c>
      <c r="P165" t="s">
        <v>1318</v>
      </c>
      <c r="Q165">
        <v>11</v>
      </c>
      <c r="W165" s="67">
        <v>44136</v>
      </c>
      <c r="X165" t="s">
        <v>1279</v>
      </c>
    </row>
    <row r="166" spans="1:26">
      <c r="A166" t="s">
        <v>68</v>
      </c>
      <c r="B166" t="s">
        <v>2515</v>
      </c>
      <c r="C166" t="s">
        <v>1274</v>
      </c>
      <c r="D166" t="s">
        <v>1275</v>
      </c>
      <c r="E166">
        <v>226</v>
      </c>
      <c r="F166">
        <v>0.115</v>
      </c>
      <c r="G166">
        <v>13.87</v>
      </c>
      <c r="H166">
        <v>4</v>
      </c>
      <c r="I166" t="s">
        <v>1315</v>
      </c>
      <c r="J166" t="s">
        <v>1316</v>
      </c>
      <c r="K166" t="s">
        <v>1338</v>
      </c>
      <c r="L166" t="s">
        <v>2516</v>
      </c>
      <c r="M166">
        <v>0.19470000000000001</v>
      </c>
      <c r="N166">
        <v>0.83599999999999997</v>
      </c>
      <c r="O166">
        <v>1.65</v>
      </c>
      <c r="P166" t="s">
        <v>1318</v>
      </c>
      <c r="Q166">
        <v>11</v>
      </c>
      <c r="W166" s="67">
        <v>44136</v>
      </c>
      <c r="X166" t="s">
        <v>1279</v>
      </c>
    </row>
    <row r="167" spans="1:26">
      <c r="A167" t="s">
        <v>68</v>
      </c>
      <c r="B167" t="s">
        <v>2517</v>
      </c>
      <c r="C167" t="s">
        <v>1274</v>
      </c>
      <c r="D167" t="s">
        <v>1275</v>
      </c>
      <c r="E167">
        <v>293</v>
      </c>
      <c r="F167">
        <v>0.121</v>
      </c>
      <c r="G167">
        <v>16.78</v>
      </c>
      <c r="H167">
        <v>4</v>
      </c>
      <c r="I167" t="s">
        <v>1315</v>
      </c>
      <c r="J167" t="s">
        <v>2375</v>
      </c>
      <c r="K167" t="s">
        <v>2518</v>
      </c>
      <c r="L167" t="s">
        <v>2519</v>
      </c>
      <c r="M167">
        <v>0.2082</v>
      </c>
      <c r="N167">
        <v>0.83899999999999997</v>
      </c>
      <c r="O167">
        <v>1.56</v>
      </c>
      <c r="P167" t="s">
        <v>2323</v>
      </c>
      <c r="Q167">
        <v>13</v>
      </c>
      <c r="W167" s="67">
        <v>44658</v>
      </c>
      <c r="X167" t="s">
        <v>2324</v>
      </c>
      <c r="Y167">
        <v>0</v>
      </c>
      <c r="Z167">
        <v>0</v>
      </c>
    </row>
    <row r="168" spans="1:26">
      <c r="A168" t="s">
        <v>68</v>
      </c>
      <c r="B168" t="s">
        <v>2520</v>
      </c>
      <c r="C168" t="s">
        <v>1274</v>
      </c>
      <c r="D168" t="s">
        <v>1275</v>
      </c>
      <c r="E168">
        <v>281</v>
      </c>
      <c r="F168">
        <v>0.11600000000000001</v>
      </c>
      <c r="G168">
        <v>15.66</v>
      </c>
      <c r="H168">
        <v>4</v>
      </c>
      <c r="I168" t="s">
        <v>1315</v>
      </c>
      <c r="J168" t="s">
        <v>2348</v>
      </c>
      <c r="K168" t="s">
        <v>2521</v>
      </c>
      <c r="L168" t="s">
        <v>2522</v>
      </c>
      <c r="M168">
        <v>0.21</v>
      </c>
      <c r="N168">
        <v>0.84899999999999998</v>
      </c>
      <c r="O168">
        <v>1.23</v>
      </c>
      <c r="P168" t="s">
        <v>2323</v>
      </c>
      <c r="Q168">
        <v>13</v>
      </c>
      <c r="W168" s="67">
        <v>44658</v>
      </c>
      <c r="X168" t="s">
        <v>2324</v>
      </c>
      <c r="Y168">
        <v>0</v>
      </c>
      <c r="Z168">
        <v>0</v>
      </c>
    </row>
    <row r="169" spans="1:26">
      <c r="A169" t="s">
        <v>68</v>
      </c>
      <c r="B169" t="s">
        <v>2523</v>
      </c>
      <c r="C169" t="s">
        <v>1274</v>
      </c>
      <c r="D169" t="s">
        <v>1275</v>
      </c>
      <c r="E169">
        <v>311</v>
      </c>
      <c r="F169">
        <v>0.108</v>
      </c>
      <c r="G169">
        <v>16.68</v>
      </c>
      <c r="H169">
        <v>4</v>
      </c>
      <c r="I169" t="s">
        <v>1315</v>
      </c>
      <c r="J169" t="s">
        <v>2524</v>
      </c>
      <c r="K169" t="s">
        <v>2525</v>
      </c>
      <c r="L169" t="s">
        <v>2526</v>
      </c>
      <c r="M169">
        <v>0.20599999999999999</v>
      </c>
      <c r="N169">
        <v>0.85799999999999998</v>
      </c>
      <c r="O169">
        <v>1.37</v>
      </c>
      <c r="P169" t="s">
        <v>2323</v>
      </c>
      <c r="Q169">
        <v>13</v>
      </c>
      <c r="W169" s="67">
        <v>44812</v>
      </c>
      <c r="X169" t="s">
        <v>2324</v>
      </c>
      <c r="Y169">
        <v>0.03</v>
      </c>
      <c r="Z169">
        <v>4.0000000000000001E-3</v>
      </c>
    </row>
    <row r="170" spans="1:26">
      <c r="A170" t="s">
        <v>68</v>
      </c>
      <c r="B170" t="s">
        <v>2527</v>
      </c>
      <c r="C170" t="s">
        <v>1274</v>
      </c>
      <c r="D170" t="s">
        <v>1275</v>
      </c>
      <c r="E170">
        <v>313</v>
      </c>
      <c r="F170">
        <v>0.108</v>
      </c>
      <c r="G170">
        <v>16.68</v>
      </c>
      <c r="H170">
        <v>4</v>
      </c>
      <c r="I170" t="s">
        <v>1315</v>
      </c>
      <c r="J170" t="s">
        <v>2524</v>
      </c>
      <c r="K170" t="s">
        <v>2528</v>
      </c>
      <c r="L170" t="s">
        <v>2529</v>
      </c>
      <c r="M170">
        <v>0.214</v>
      </c>
      <c r="N170">
        <v>0.86</v>
      </c>
      <c r="O170">
        <v>1.28</v>
      </c>
      <c r="P170" t="s">
        <v>2323</v>
      </c>
      <c r="Q170">
        <v>13</v>
      </c>
      <c r="W170" s="67">
        <v>44812</v>
      </c>
      <c r="X170" t="s">
        <v>2324</v>
      </c>
      <c r="Y170">
        <v>2.9000000000000001E-2</v>
      </c>
      <c r="Z170">
        <v>4.0000000000000001E-3</v>
      </c>
    </row>
    <row r="171" spans="1:26">
      <c r="A171" t="s">
        <v>68</v>
      </c>
      <c r="B171" t="s">
        <v>2530</v>
      </c>
      <c r="C171" t="s">
        <v>1274</v>
      </c>
      <c r="D171" t="s">
        <v>1275</v>
      </c>
      <c r="E171">
        <v>258</v>
      </c>
      <c r="F171">
        <v>0.185</v>
      </c>
      <c r="G171">
        <v>22.54</v>
      </c>
      <c r="H171">
        <v>4</v>
      </c>
      <c r="I171" t="s">
        <v>1315</v>
      </c>
      <c r="J171" t="s">
        <v>1316</v>
      </c>
      <c r="K171" t="s">
        <v>1339</v>
      </c>
      <c r="L171" t="s">
        <v>2531</v>
      </c>
      <c r="M171">
        <v>0.1938</v>
      </c>
      <c r="N171">
        <v>0.76500000000000001</v>
      </c>
      <c r="O171">
        <v>1.67</v>
      </c>
      <c r="P171" t="s">
        <v>1318</v>
      </c>
      <c r="Q171">
        <v>13</v>
      </c>
      <c r="W171" s="67">
        <v>44136</v>
      </c>
      <c r="X171" t="s">
        <v>1279</v>
      </c>
    </row>
    <row r="172" spans="1:26">
      <c r="A172" t="s">
        <v>68</v>
      </c>
      <c r="B172" t="s">
        <v>2532</v>
      </c>
      <c r="C172" t="s">
        <v>1274</v>
      </c>
      <c r="D172" t="s">
        <v>1275</v>
      </c>
      <c r="E172">
        <v>252</v>
      </c>
      <c r="F172">
        <v>0.189</v>
      </c>
      <c r="G172">
        <v>22.6</v>
      </c>
      <c r="H172">
        <v>4</v>
      </c>
      <c r="I172" t="s">
        <v>1315</v>
      </c>
      <c r="J172" t="s">
        <v>1316</v>
      </c>
      <c r="K172" t="s">
        <v>1340</v>
      </c>
      <c r="L172" t="s">
        <v>2533</v>
      </c>
      <c r="M172">
        <v>0.19839999999999999</v>
      </c>
      <c r="N172">
        <v>0.75800000000000001</v>
      </c>
      <c r="O172">
        <v>1.63</v>
      </c>
      <c r="P172" t="s">
        <v>1318</v>
      </c>
      <c r="Q172">
        <v>13</v>
      </c>
      <c r="W172" s="67">
        <v>44136</v>
      </c>
      <c r="X172" t="s">
        <v>1279</v>
      </c>
    </row>
    <row r="173" spans="1:26">
      <c r="A173" t="s">
        <v>68</v>
      </c>
      <c r="B173" t="s">
        <v>2534</v>
      </c>
      <c r="C173" t="s">
        <v>1274</v>
      </c>
      <c r="D173" t="s">
        <v>1275</v>
      </c>
      <c r="E173">
        <v>284</v>
      </c>
      <c r="F173">
        <v>0.14699999999999999</v>
      </c>
      <c r="G173">
        <v>20.059999999999999</v>
      </c>
      <c r="H173">
        <v>4</v>
      </c>
      <c r="I173" t="s">
        <v>1315</v>
      </c>
      <c r="J173" t="s">
        <v>2375</v>
      </c>
      <c r="K173" t="s">
        <v>2535</v>
      </c>
      <c r="L173" t="s">
        <v>2536</v>
      </c>
      <c r="M173">
        <v>0.2077</v>
      </c>
      <c r="N173">
        <v>0.80900000000000005</v>
      </c>
      <c r="O173">
        <v>1.69</v>
      </c>
      <c r="P173" t="s">
        <v>2323</v>
      </c>
      <c r="Q173">
        <v>13</v>
      </c>
      <c r="W173" s="67">
        <v>44658</v>
      </c>
      <c r="X173" t="s">
        <v>2324</v>
      </c>
      <c r="Y173">
        <v>0</v>
      </c>
      <c r="Z173">
        <v>0</v>
      </c>
    </row>
    <row r="174" spans="1:26">
      <c r="A174" t="s">
        <v>68</v>
      </c>
      <c r="B174" t="s">
        <v>2537</v>
      </c>
      <c r="C174" t="s">
        <v>1274</v>
      </c>
      <c r="D174" t="s">
        <v>1275</v>
      </c>
      <c r="E174">
        <v>279</v>
      </c>
      <c r="F174">
        <v>0.13700000000000001</v>
      </c>
      <c r="G174">
        <v>18.309999999999999</v>
      </c>
      <c r="H174">
        <v>4</v>
      </c>
      <c r="I174" t="s">
        <v>1315</v>
      </c>
      <c r="J174" t="s">
        <v>2375</v>
      </c>
      <c r="K174" t="s">
        <v>2538</v>
      </c>
      <c r="L174" t="s">
        <v>2539</v>
      </c>
      <c r="M174">
        <v>0.23300000000000001</v>
      </c>
      <c r="N174">
        <v>0.81599999999999995</v>
      </c>
      <c r="O174">
        <v>1.75</v>
      </c>
      <c r="P174" t="s">
        <v>2323</v>
      </c>
      <c r="Q174">
        <v>14</v>
      </c>
      <c r="W174" s="67">
        <v>44658</v>
      </c>
      <c r="X174" t="s">
        <v>2324</v>
      </c>
      <c r="Y174">
        <v>0</v>
      </c>
      <c r="Z174">
        <v>0</v>
      </c>
    </row>
    <row r="175" spans="1:26">
      <c r="A175" t="s">
        <v>68</v>
      </c>
      <c r="B175" t="s">
        <v>2540</v>
      </c>
      <c r="C175" t="s">
        <v>1274</v>
      </c>
      <c r="D175" t="s">
        <v>1275</v>
      </c>
      <c r="E175">
        <v>322</v>
      </c>
      <c r="F175">
        <v>0.13400000000000001</v>
      </c>
      <c r="G175">
        <v>20.59</v>
      </c>
      <c r="H175">
        <v>4</v>
      </c>
      <c r="I175" t="s">
        <v>1315</v>
      </c>
      <c r="J175" t="s">
        <v>1284</v>
      </c>
      <c r="K175" t="s">
        <v>2541</v>
      </c>
      <c r="L175" t="s">
        <v>2542</v>
      </c>
      <c r="M175">
        <v>0.2019</v>
      </c>
      <c r="N175">
        <v>0.82799999999999996</v>
      </c>
      <c r="O175">
        <v>1.65</v>
      </c>
      <c r="P175" t="s">
        <v>2323</v>
      </c>
      <c r="Q175">
        <v>15</v>
      </c>
      <c r="W175" s="67">
        <v>44658</v>
      </c>
      <c r="X175" t="s">
        <v>2324</v>
      </c>
      <c r="Y175">
        <v>0</v>
      </c>
      <c r="Z175">
        <v>0</v>
      </c>
    </row>
    <row r="176" spans="1:26">
      <c r="A176" t="s">
        <v>68</v>
      </c>
      <c r="B176" t="s">
        <v>2543</v>
      </c>
      <c r="C176" t="s">
        <v>1274</v>
      </c>
      <c r="D176" t="s">
        <v>1275</v>
      </c>
      <c r="E176">
        <v>315</v>
      </c>
      <c r="F176">
        <v>0.153</v>
      </c>
      <c r="G176">
        <v>22.97</v>
      </c>
      <c r="H176">
        <v>4</v>
      </c>
      <c r="I176" t="s">
        <v>1315</v>
      </c>
      <c r="J176" t="s">
        <v>2348</v>
      </c>
      <c r="K176" t="s">
        <v>2544</v>
      </c>
      <c r="L176" t="s">
        <v>2545</v>
      </c>
      <c r="M176">
        <v>0.20630000000000001</v>
      </c>
      <c r="N176">
        <v>0.81</v>
      </c>
      <c r="O176">
        <v>1.526</v>
      </c>
      <c r="P176" t="s">
        <v>2323</v>
      </c>
      <c r="Q176">
        <v>14</v>
      </c>
      <c r="W176" s="67">
        <v>44658</v>
      </c>
      <c r="X176" t="s">
        <v>2324</v>
      </c>
      <c r="Y176">
        <v>0</v>
      </c>
      <c r="Z176">
        <v>0</v>
      </c>
    </row>
    <row r="177" spans="1:26">
      <c r="A177" t="s">
        <v>68</v>
      </c>
      <c r="B177" t="s">
        <v>2546</v>
      </c>
      <c r="C177" t="s">
        <v>1274</v>
      </c>
      <c r="D177" t="s">
        <v>1275</v>
      </c>
      <c r="E177">
        <v>279</v>
      </c>
      <c r="F177">
        <v>0.151</v>
      </c>
      <c r="G177">
        <v>20.100000000000001</v>
      </c>
      <c r="H177">
        <v>4</v>
      </c>
      <c r="I177" t="s">
        <v>1315</v>
      </c>
      <c r="J177" t="s">
        <v>1316</v>
      </c>
      <c r="K177" t="s">
        <v>1341</v>
      </c>
      <c r="L177" t="s">
        <v>2547</v>
      </c>
      <c r="M177">
        <v>0.17560000000000001</v>
      </c>
      <c r="N177">
        <v>0.79100000000000004</v>
      </c>
      <c r="O177">
        <v>1.97</v>
      </c>
      <c r="P177" t="s">
        <v>1318</v>
      </c>
      <c r="Q177">
        <v>14</v>
      </c>
      <c r="W177" s="67">
        <v>44136</v>
      </c>
      <c r="X177" t="s">
        <v>1279</v>
      </c>
    </row>
    <row r="178" spans="1:26">
      <c r="A178" t="s">
        <v>68</v>
      </c>
      <c r="B178" t="s">
        <v>2548</v>
      </c>
      <c r="C178" t="s">
        <v>1274</v>
      </c>
      <c r="D178" t="s">
        <v>1275</v>
      </c>
      <c r="E178">
        <v>286</v>
      </c>
      <c r="F178">
        <v>0.14699999999999999</v>
      </c>
      <c r="G178">
        <v>20.100000000000001</v>
      </c>
      <c r="H178">
        <v>4</v>
      </c>
      <c r="I178" t="s">
        <v>1315</v>
      </c>
      <c r="J178" t="s">
        <v>1316</v>
      </c>
      <c r="K178" t="s">
        <v>1342</v>
      </c>
      <c r="L178" t="s">
        <v>2549</v>
      </c>
      <c r="M178">
        <v>0.1888</v>
      </c>
      <c r="N178">
        <v>0.79800000000000004</v>
      </c>
      <c r="O178">
        <v>1.97</v>
      </c>
      <c r="P178" t="s">
        <v>1318</v>
      </c>
      <c r="Q178">
        <v>14</v>
      </c>
      <c r="W178" s="67">
        <v>44136</v>
      </c>
      <c r="X178" t="s">
        <v>1279</v>
      </c>
    </row>
    <row r="179" spans="1:26">
      <c r="A179" t="s">
        <v>68</v>
      </c>
      <c r="B179" t="s">
        <v>2550</v>
      </c>
      <c r="C179" t="s">
        <v>1274</v>
      </c>
      <c r="D179" t="s">
        <v>1275</v>
      </c>
      <c r="E179">
        <v>324</v>
      </c>
      <c r="F179">
        <v>0.24099999999999999</v>
      </c>
      <c r="G179">
        <v>37.1</v>
      </c>
      <c r="H179">
        <v>4</v>
      </c>
      <c r="I179" t="s">
        <v>1315</v>
      </c>
      <c r="J179" t="s">
        <v>1316</v>
      </c>
      <c r="K179" t="s">
        <v>1343</v>
      </c>
      <c r="L179" t="s">
        <v>2551</v>
      </c>
      <c r="M179">
        <v>0.16669999999999999</v>
      </c>
      <c r="N179">
        <v>0.70699999999999996</v>
      </c>
      <c r="O179">
        <v>2.2999999999999998</v>
      </c>
      <c r="P179" t="s">
        <v>1318</v>
      </c>
      <c r="Q179">
        <v>14</v>
      </c>
      <c r="W179" s="67">
        <v>44136</v>
      </c>
      <c r="X179" t="s">
        <v>1279</v>
      </c>
    </row>
    <row r="180" spans="1:26">
      <c r="A180" t="s">
        <v>68</v>
      </c>
      <c r="B180" t="s">
        <v>2552</v>
      </c>
      <c r="C180" t="s">
        <v>1274</v>
      </c>
      <c r="D180" t="s">
        <v>1275</v>
      </c>
      <c r="E180">
        <v>243</v>
      </c>
      <c r="F180">
        <v>0.185</v>
      </c>
      <c r="G180">
        <v>23.94</v>
      </c>
      <c r="H180">
        <v>4</v>
      </c>
      <c r="I180" t="s">
        <v>1315</v>
      </c>
      <c r="J180" t="s">
        <v>1316</v>
      </c>
      <c r="K180" t="s">
        <v>1344</v>
      </c>
      <c r="L180" t="s">
        <v>2553</v>
      </c>
      <c r="M180">
        <v>0.2099</v>
      </c>
      <c r="N180">
        <v>0.76500000000000001</v>
      </c>
      <c r="O180">
        <v>1.78</v>
      </c>
      <c r="P180" t="s">
        <v>1318</v>
      </c>
      <c r="Q180">
        <v>14</v>
      </c>
      <c r="W180" s="67">
        <v>44136</v>
      </c>
      <c r="X180" t="s">
        <v>1279</v>
      </c>
    </row>
    <row r="181" spans="1:26">
      <c r="A181" t="s">
        <v>68</v>
      </c>
      <c r="B181" t="s">
        <v>2554</v>
      </c>
      <c r="C181" t="s">
        <v>1274</v>
      </c>
      <c r="D181" t="s">
        <v>1275</v>
      </c>
      <c r="E181">
        <v>278</v>
      </c>
      <c r="F181">
        <v>0.14399999999999999</v>
      </c>
      <c r="G181">
        <v>19.100000000000001</v>
      </c>
      <c r="H181">
        <v>4</v>
      </c>
      <c r="I181" t="s">
        <v>1315</v>
      </c>
      <c r="J181" t="s">
        <v>2375</v>
      </c>
      <c r="K181" t="s">
        <v>2555</v>
      </c>
      <c r="L181" t="s">
        <v>2556</v>
      </c>
      <c r="M181">
        <v>0.23380000000000001</v>
      </c>
      <c r="N181">
        <v>0.79900000000000004</v>
      </c>
      <c r="O181">
        <v>2.16</v>
      </c>
      <c r="P181" t="s">
        <v>2323</v>
      </c>
      <c r="Q181">
        <v>15</v>
      </c>
      <c r="W181" s="67">
        <v>44658</v>
      </c>
      <c r="X181" t="s">
        <v>2324</v>
      </c>
      <c r="Y181">
        <v>0</v>
      </c>
      <c r="Z181">
        <v>0</v>
      </c>
    </row>
    <row r="182" spans="1:26">
      <c r="A182" t="s">
        <v>68</v>
      </c>
      <c r="B182" t="s">
        <v>2557</v>
      </c>
      <c r="C182" t="s">
        <v>1274</v>
      </c>
      <c r="D182" t="s">
        <v>1275</v>
      </c>
      <c r="E182">
        <v>340</v>
      </c>
      <c r="F182">
        <v>0.14199999999999999</v>
      </c>
      <c r="G182">
        <v>24.05</v>
      </c>
      <c r="H182">
        <v>4</v>
      </c>
      <c r="I182" t="s">
        <v>1315</v>
      </c>
      <c r="J182" t="s">
        <v>1284</v>
      </c>
      <c r="K182" t="s">
        <v>2558</v>
      </c>
      <c r="L182" t="s">
        <v>2559</v>
      </c>
      <c r="M182">
        <v>0.20880000000000001</v>
      </c>
      <c r="N182">
        <v>0.80900000000000005</v>
      </c>
      <c r="O182">
        <v>1.9450000000000001</v>
      </c>
      <c r="P182" t="s">
        <v>2323</v>
      </c>
      <c r="Q182">
        <v>15</v>
      </c>
      <c r="W182" s="67">
        <v>44658</v>
      </c>
      <c r="X182" t="s">
        <v>2324</v>
      </c>
      <c r="Y182">
        <v>0</v>
      </c>
      <c r="Z182">
        <v>0</v>
      </c>
    </row>
    <row r="183" spans="1:26">
      <c r="A183" t="s">
        <v>68</v>
      </c>
      <c r="B183" t="s">
        <v>2560</v>
      </c>
      <c r="C183" t="s">
        <v>1274</v>
      </c>
      <c r="D183" t="s">
        <v>1275</v>
      </c>
      <c r="E183">
        <v>318</v>
      </c>
      <c r="F183">
        <v>0.15</v>
      </c>
      <c r="G183">
        <v>22.64</v>
      </c>
      <c r="H183">
        <v>4</v>
      </c>
      <c r="I183" t="s">
        <v>1315</v>
      </c>
      <c r="J183" t="s">
        <v>2348</v>
      </c>
      <c r="K183" t="s">
        <v>2561</v>
      </c>
      <c r="L183" t="s">
        <v>2562</v>
      </c>
      <c r="M183">
        <v>0.2107</v>
      </c>
      <c r="N183">
        <v>0.80400000000000005</v>
      </c>
      <c r="O183">
        <v>1.9590000000000001</v>
      </c>
      <c r="P183" t="s">
        <v>2323</v>
      </c>
      <c r="Q183">
        <v>15</v>
      </c>
      <c r="W183" s="67">
        <v>44658</v>
      </c>
      <c r="X183" t="s">
        <v>2324</v>
      </c>
      <c r="Y183">
        <v>0</v>
      </c>
      <c r="Z183">
        <v>0</v>
      </c>
    </row>
    <row r="184" spans="1:26">
      <c r="A184" t="s">
        <v>68</v>
      </c>
      <c r="B184" t="s">
        <v>2563</v>
      </c>
      <c r="C184" t="s">
        <v>1274</v>
      </c>
      <c r="D184" t="s">
        <v>1275</v>
      </c>
      <c r="E184">
        <v>263</v>
      </c>
      <c r="F184">
        <v>0.11799999999999999</v>
      </c>
      <c r="G184">
        <v>14.685</v>
      </c>
      <c r="H184">
        <v>4</v>
      </c>
      <c r="I184" t="s">
        <v>1315</v>
      </c>
      <c r="J184" t="s">
        <v>1316</v>
      </c>
      <c r="K184" t="s">
        <v>1345</v>
      </c>
      <c r="L184" t="s">
        <v>2564</v>
      </c>
      <c r="M184">
        <v>0.2281</v>
      </c>
      <c r="N184">
        <v>0.81799999999999995</v>
      </c>
      <c r="O184">
        <v>2.2200000000000002</v>
      </c>
      <c r="P184" t="s">
        <v>1318</v>
      </c>
      <c r="Q184">
        <v>15</v>
      </c>
      <c r="W184" s="67">
        <v>44136</v>
      </c>
      <c r="X184" t="s">
        <v>1279</v>
      </c>
    </row>
    <row r="185" spans="1:26">
      <c r="A185" t="s">
        <v>68</v>
      </c>
      <c r="B185" t="s">
        <v>2565</v>
      </c>
      <c r="C185" t="s">
        <v>1274</v>
      </c>
      <c r="D185" t="s">
        <v>1275</v>
      </c>
      <c r="E185">
        <v>298</v>
      </c>
      <c r="F185">
        <v>0.14499999999999999</v>
      </c>
      <c r="G185">
        <v>20.454999999999998</v>
      </c>
      <c r="H185">
        <v>4</v>
      </c>
      <c r="I185" t="s">
        <v>1315</v>
      </c>
      <c r="J185" t="s">
        <v>1316</v>
      </c>
      <c r="K185" t="s">
        <v>2566</v>
      </c>
      <c r="L185" t="s">
        <v>2567</v>
      </c>
      <c r="M185">
        <v>0.20100000000000001</v>
      </c>
      <c r="N185">
        <v>0.79900000000000004</v>
      </c>
      <c r="O185">
        <v>2.16</v>
      </c>
      <c r="P185" t="s">
        <v>2323</v>
      </c>
      <c r="Q185">
        <v>15</v>
      </c>
      <c r="W185" s="67">
        <v>44818</v>
      </c>
      <c r="X185" t="s">
        <v>2324</v>
      </c>
    </row>
    <row r="186" spans="1:26">
      <c r="A186" t="s">
        <v>68</v>
      </c>
      <c r="B186" t="s">
        <v>2568</v>
      </c>
      <c r="C186" t="s">
        <v>1274</v>
      </c>
      <c r="D186" t="s">
        <v>1275</v>
      </c>
      <c r="E186">
        <v>302</v>
      </c>
      <c r="F186">
        <v>0.14599999999999999</v>
      </c>
      <c r="G186">
        <v>20.92</v>
      </c>
      <c r="H186">
        <v>4</v>
      </c>
      <c r="I186" t="s">
        <v>1315</v>
      </c>
      <c r="J186" t="s">
        <v>1316</v>
      </c>
      <c r="K186" t="s">
        <v>1346</v>
      </c>
      <c r="L186" t="s">
        <v>2569</v>
      </c>
      <c r="M186">
        <v>0.19869999999999999</v>
      </c>
      <c r="N186">
        <v>0.79700000000000004</v>
      </c>
      <c r="O186">
        <v>2.16</v>
      </c>
      <c r="P186" t="s">
        <v>1318</v>
      </c>
      <c r="Q186">
        <v>15</v>
      </c>
      <c r="W186" s="67">
        <v>44136</v>
      </c>
      <c r="X186" t="s">
        <v>1279</v>
      </c>
    </row>
    <row r="187" spans="1:26">
      <c r="A187" t="s">
        <v>68</v>
      </c>
      <c r="B187" t="s">
        <v>2570</v>
      </c>
      <c r="C187" t="s">
        <v>1274</v>
      </c>
      <c r="D187" t="s">
        <v>1275</v>
      </c>
      <c r="E187">
        <v>311</v>
      </c>
      <c r="F187">
        <v>0.248</v>
      </c>
      <c r="G187">
        <v>36.65</v>
      </c>
      <c r="H187">
        <v>4</v>
      </c>
      <c r="I187" t="s">
        <v>1315</v>
      </c>
      <c r="J187" t="s">
        <v>1316</v>
      </c>
      <c r="K187" t="s">
        <v>1347</v>
      </c>
      <c r="L187" t="s">
        <v>2571</v>
      </c>
      <c r="M187">
        <v>0.19289999999999999</v>
      </c>
      <c r="N187">
        <v>0.69299999999999995</v>
      </c>
      <c r="O187">
        <v>2.46</v>
      </c>
      <c r="P187" t="s">
        <v>1318</v>
      </c>
      <c r="Q187">
        <v>15</v>
      </c>
      <c r="W187" s="67">
        <v>44136</v>
      </c>
      <c r="X187" t="s">
        <v>1279</v>
      </c>
    </row>
    <row r="188" spans="1:26">
      <c r="A188" t="s">
        <v>68</v>
      </c>
      <c r="B188" t="s">
        <v>2572</v>
      </c>
      <c r="C188" t="s">
        <v>1274</v>
      </c>
      <c r="D188" t="s">
        <v>1275</v>
      </c>
      <c r="E188">
        <v>254</v>
      </c>
      <c r="F188">
        <v>0.17799999999999999</v>
      </c>
      <c r="G188">
        <v>23.96</v>
      </c>
      <c r="H188">
        <v>4</v>
      </c>
      <c r="I188" t="s">
        <v>1315</v>
      </c>
      <c r="J188" t="s">
        <v>1316</v>
      </c>
      <c r="K188" t="s">
        <v>1348</v>
      </c>
      <c r="L188" t="s">
        <v>2573</v>
      </c>
      <c r="M188">
        <v>0.2283</v>
      </c>
      <c r="N188">
        <v>0.76600000000000001</v>
      </c>
      <c r="O188">
        <v>2.0699999999999998</v>
      </c>
      <c r="P188" t="s">
        <v>1318</v>
      </c>
      <c r="Q188">
        <v>15</v>
      </c>
      <c r="W188" s="67">
        <v>44136</v>
      </c>
      <c r="X188" t="s">
        <v>1279</v>
      </c>
    </row>
    <row r="189" spans="1:26">
      <c r="A189" t="s">
        <v>68</v>
      </c>
      <c r="B189" t="s">
        <v>2574</v>
      </c>
      <c r="C189" t="s">
        <v>1274</v>
      </c>
      <c r="D189" t="s">
        <v>1275</v>
      </c>
      <c r="E189">
        <v>235</v>
      </c>
      <c r="F189">
        <v>0.17199999999999999</v>
      </c>
      <c r="G189">
        <v>19.13</v>
      </c>
      <c r="H189">
        <v>4</v>
      </c>
      <c r="I189" t="s">
        <v>1315</v>
      </c>
      <c r="J189" t="s">
        <v>1316</v>
      </c>
      <c r="K189" t="s">
        <v>2575</v>
      </c>
      <c r="L189" t="s">
        <v>2576</v>
      </c>
      <c r="M189">
        <v>0.2</v>
      </c>
      <c r="N189">
        <v>0.77400000000000002</v>
      </c>
      <c r="O189">
        <v>1.7430000000000001</v>
      </c>
      <c r="P189" t="s">
        <v>2323</v>
      </c>
      <c r="Q189">
        <v>12</v>
      </c>
      <c r="W189" s="67">
        <v>44818</v>
      </c>
      <c r="X189" t="s">
        <v>2324</v>
      </c>
    </row>
    <row r="190" spans="1:26">
      <c r="A190" t="s">
        <v>68</v>
      </c>
      <c r="B190" t="s">
        <v>2577</v>
      </c>
      <c r="C190" t="s">
        <v>1274</v>
      </c>
      <c r="D190" t="s">
        <v>1275</v>
      </c>
      <c r="E190">
        <v>225</v>
      </c>
      <c r="F190">
        <v>0.16800000000000001</v>
      </c>
      <c r="G190">
        <v>20.18</v>
      </c>
      <c r="H190">
        <v>4</v>
      </c>
      <c r="I190" t="s">
        <v>1315</v>
      </c>
      <c r="J190" t="s">
        <v>1316</v>
      </c>
      <c r="K190" t="s">
        <v>1349</v>
      </c>
      <c r="L190" t="s">
        <v>2578</v>
      </c>
      <c r="M190">
        <v>0.2044</v>
      </c>
      <c r="N190">
        <v>0.78300000000000003</v>
      </c>
      <c r="O190">
        <v>1.64</v>
      </c>
      <c r="P190" t="s">
        <v>1318</v>
      </c>
      <c r="Q190">
        <v>12</v>
      </c>
      <c r="W190" s="67">
        <v>44136</v>
      </c>
      <c r="X190" t="s">
        <v>1279</v>
      </c>
    </row>
    <row r="191" spans="1:26">
      <c r="A191" t="s">
        <v>68</v>
      </c>
      <c r="B191" t="s">
        <v>2579</v>
      </c>
      <c r="C191" t="s">
        <v>1274</v>
      </c>
      <c r="D191" t="s">
        <v>1275</v>
      </c>
      <c r="E191">
        <v>258</v>
      </c>
      <c r="F191">
        <v>0.2</v>
      </c>
      <c r="G191">
        <v>27.25</v>
      </c>
      <c r="H191">
        <v>2</v>
      </c>
      <c r="I191" t="s">
        <v>1315</v>
      </c>
      <c r="J191" t="s">
        <v>1316</v>
      </c>
      <c r="K191" t="s">
        <v>2580</v>
      </c>
      <c r="L191" t="s">
        <v>2581</v>
      </c>
      <c r="M191">
        <v>0.17399999999999999</v>
      </c>
      <c r="N191">
        <v>0.77200000000000002</v>
      </c>
      <c r="O191">
        <v>0.94</v>
      </c>
      <c r="P191" t="s">
        <v>2323</v>
      </c>
      <c r="Q191">
        <v>12</v>
      </c>
      <c r="W191" s="67">
        <v>44818</v>
      </c>
      <c r="X191" t="s">
        <v>2324</v>
      </c>
    </row>
    <row r="192" spans="1:26">
      <c r="A192" t="s">
        <v>68</v>
      </c>
      <c r="B192" t="s">
        <v>2582</v>
      </c>
      <c r="C192" t="s">
        <v>1274</v>
      </c>
      <c r="D192" t="s">
        <v>1275</v>
      </c>
      <c r="E192">
        <v>259</v>
      </c>
      <c r="F192">
        <v>0.16700000000000001</v>
      </c>
      <c r="G192">
        <v>20.45</v>
      </c>
      <c r="H192">
        <v>4</v>
      </c>
      <c r="I192" t="s">
        <v>1315</v>
      </c>
      <c r="J192" t="s">
        <v>1316</v>
      </c>
      <c r="K192" t="s">
        <v>1350</v>
      </c>
      <c r="L192" t="s">
        <v>2583</v>
      </c>
      <c r="M192">
        <v>0.18149999999999999</v>
      </c>
      <c r="N192">
        <v>0.78900000000000003</v>
      </c>
      <c r="O192">
        <v>1.45</v>
      </c>
      <c r="P192" t="s">
        <v>1318</v>
      </c>
      <c r="Q192">
        <v>12</v>
      </c>
      <c r="W192" s="67">
        <v>44136</v>
      </c>
      <c r="X192" t="s">
        <v>1279</v>
      </c>
    </row>
    <row r="193" spans="1:26">
      <c r="A193" t="s">
        <v>68</v>
      </c>
      <c r="B193" t="s">
        <v>2584</v>
      </c>
      <c r="C193" t="s">
        <v>1274</v>
      </c>
      <c r="D193" t="s">
        <v>1275</v>
      </c>
      <c r="E193">
        <v>268</v>
      </c>
      <c r="F193">
        <v>0.14299999999999999</v>
      </c>
      <c r="G193">
        <v>20.190000000000001</v>
      </c>
      <c r="H193">
        <v>4</v>
      </c>
      <c r="I193" t="s">
        <v>1315</v>
      </c>
      <c r="J193" t="s">
        <v>1316</v>
      </c>
      <c r="K193" t="s">
        <v>1351</v>
      </c>
      <c r="L193" t="s">
        <v>2585</v>
      </c>
      <c r="M193">
        <v>0.17910000000000001</v>
      </c>
      <c r="N193">
        <v>0.83199999999999996</v>
      </c>
      <c r="O193">
        <v>0.85699999999999998</v>
      </c>
      <c r="P193" t="s">
        <v>1318</v>
      </c>
      <c r="Q193">
        <v>12</v>
      </c>
      <c r="W193" s="67">
        <v>44136</v>
      </c>
      <c r="X193" t="s">
        <v>1279</v>
      </c>
    </row>
    <row r="194" spans="1:26">
      <c r="A194" t="s">
        <v>68</v>
      </c>
      <c r="B194" t="s">
        <v>2586</v>
      </c>
      <c r="C194" t="s">
        <v>1274</v>
      </c>
      <c r="D194" t="s">
        <v>1275</v>
      </c>
      <c r="E194">
        <v>218</v>
      </c>
      <c r="F194">
        <v>0.2</v>
      </c>
      <c r="G194">
        <v>17.98</v>
      </c>
      <c r="H194">
        <v>4</v>
      </c>
      <c r="I194" t="s">
        <v>1315</v>
      </c>
      <c r="J194" t="s">
        <v>1352</v>
      </c>
      <c r="K194" t="s">
        <v>1353</v>
      </c>
      <c r="L194" t="s">
        <v>2587</v>
      </c>
      <c r="M194">
        <v>0.2248</v>
      </c>
      <c r="N194">
        <v>0.75</v>
      </c>
      <c r="O194">
        <v>1.45</v>
      </c>
      <c r="P194" t="s">
        <v>1318</v>
      </c>
      <c r="Q194">
        <v>11</v>
      </c>
      <c r="W194" s="67">
        <v>44136</v>
      </c>
      <c r="X194" t="s">
        <v>1279</v>
      </c>
    </row>
    <row r="195" spans="1:26">
      <c r="A195" t="s">
        <v>68</v>
      </c>
      <c r="B195" t="s">
        <v>2588</v>
      </c>
      <c r="C195" t="s">
        <v>1274</v>
      </c>
      <c r="D195" t="s">
        <v>1275</v>
      </c>
      <c r="E195">
        <v>299</v>
      </c>
      <c r="F195">
        <v>0.11899999999999999</v>
      </c>
      <c r="G195">
        <v>17.04</v>
      </c>
      <c r="H195">
        <v>4</v>
      </c>
      <c r="I195" t="s">
        <v>1315</v>
      </c>
      <c r="J195" s="66">
        <v>43739</v>
      </c>
      <c r="K195" t="s">
        <v>2589</v>
      </c>
      <c r="L195" t="s">
        <v>2590</v>
      </c>
      <c r="M195">
        <v>0.2074</v>
      </c>
      <c r="N195">
        <v>0.84599999999999997</v>
      </c>
      <c r="O195">
        <v>1.36</v>
      </c>
      <c r="P195" t="s">
        <v>2323</v>
      </c>
      <c r="Q195">
        <v>13</v>
      </c>
      <c r="W195" s="67">
        <v>44658</v>
      </c>
      <c r="X195" t="s">
        <v>2324</v>
      </c>
      <c r="Y195">
        <v>0</v>
      </c>
      <c r="Z195">
        <v>0</v>
      </c>
    </row>
    <row r="196" spans="1:26">
      <c r="A196" t="s">
        <v>68</v>
      </c>
      <c r="B196" t="s">
        <v>2591</v>
      </c>
      <c r="C196" t="s">
        <v>1274</v>
      </c>
      <c r="D196" t="s">
        <v>1275</v>
      </c>
      <c r="E196">
        <v>316</v>
      </c>
      <c r="F196">
        <v>0.123</v>
      </c>
      <c r="G196">
        <v>18.64</v>
      </c>
      <c r="H196">
        <v>4</v>
      </c>
      <c r="I196" t="s">
        <v>1315</v>
      </c>
      <c r="J196" t="s">
        <v>2375</v>
      </c>
      <c r="K196" t="s">
        <v>2592</v>
      </c>
      <c r="L196" t="s">
        <v>2593</v>
      </c>
      <c r="M196">
        <v>0.2152</v>
      </c>
      <c r="N196">
        <v>0.84099999999999997</v>
      </c>
      <c r="O196">
        <v>1.61</v>
      </c>
      <c r="P196" t="s">
        <v>2323</v>
      </c>
      <c r="Q196">
        <v>13</v>
      </c>
      <c r="W196" s="67">
        <v>44658</v>
      </c>
      <c r="X196" t="s">
        <v>2324</v>
      </c>
      <c r="Y196">
        <v>0</v>
      </c>
      <c r="Z196">
        <v>0</v>
      </c>
    </row>
    <row r="197" spans="1:26">
      <c r="A197" t="s">
        <v>68</v>
      </c>
      <c r="B197" t="s">
        <v>2594</v>
      </c>
      <c r="C197" t="s">
        <v>1274</v>
      </c>
      <c r="D197" t="s">
        <v>1275</v>
      </c>
      <c r="E197">
        <v>296</v>
      </c>
      <c r="F197">
        <v>0.13200000000000001</v>
      </c>
      <c r="G197">
        <v>18.68</v>
      </c>
      <c r="H197">
        <v>4</v>
      </c>
      <c r="I197" t="s">
        <v>1315</v>
      </c>
      <c r="J197" t="s">
        <v>2375</v>
      </c>
      <c r="K197" t="s">
        <v>2595</v>
      </c>
      <c r="L197" t="s">
        <v>2596</v>
      </c>
      <c r="M197">
        <v>0.21279999999999999</v>
      </c>
      <c r="N197">
        <v>0.82499999999999996</v>
      </c>
      <c r="O197">
        <v>1.494</v>
      </c>
      <c r="P197" t="s">
        <v>2323</v>
      </c>
      <c r="Q197">
        <v>13</v>
      </c>
      <c r="W197" s="67">
        <v>44658</v>
      </c>
      <c r="X197" t="s">
        <v>2324</v>
      </c>
      <c r="Y197">
        <v>0</v>
      </c>
      <c r="Z197">
        <v>0</v>
      </c>
    </row>
    <row r="198" spans="1:26">
      <c r="A198" t="s">
        <v>68</v>
      </c>
      <c r="B198" t="s">
        <v>2597</v>
      </c>
      <c r="C198" t="s">
        <v>1274</v>
      </c>
      <c r="D198" t="s">
        <v>1275</v>
      </c>
      <c r="E198">
        <v>299</v>
      </c>
      <c r="F198">
        <v>0.13600000000000001</v>
      </c>
      <c r="G198">
        <v>19.43</v>
      </c>
      <c r="H198">
        <v>4</v>
      </c>
      <c r="I198" t="s">
        <v>1315</v>
      </c>
      <c r="J198" t="s">
        <v>1308</v>
      </c>
      <c r="K198" t="s">
        <v>2598</v>
      </c>
      <c r="L198" t="s">
        <v>2599</v>
      </c>
      <c r="M198">
        <v>0.19400000000000001</v>
      </c>
      <c r="N198">
        <v>0.83099999999999996</v>
      </c>
      <c r="O198">
        <v>1.351</v>
      </c>
      <c r="P198" t="s">
        <v>2323</v>
      </c>
      <c r="Q198">
        <v>13</v>
      </c>
      <c r="W198" s="67">
        <v>44658</v>
      </c>
      <c r="X198" t="s">
        <v>2324</v>
      </c>
      <c r="Y198">
        <v>0</v>
      </c>
      <c r="Z198">
        <v>0</v>
      </c>
    </row>
    <row r="199" spans="1:26">
      <c r="A199" t="s">
        <v>68</v>
      </c>
      <c r="B199" t="s">
        <v>2600</v>
      </c>
      <c r="C199" t="s">
        <v>1274</v>
      </c>
      <c r="D199" t="s">
        <v>1275</v>
      </c>
      <c r="E199">
        <v>300</v>
      </c>
      <c r="F199">
        <v>0.14599999999999999</v>
      </c>
      <c r="G199">
        <v>20.89</v>
      </c>
      <c r="H199">
        <v>4</v>
      </c>
      <c r="I199" t="s">
        <v>1315</v>
      </c>
      <c r="J199" t="s">
        <v>1308</v>
      </c>
      <c r="K199" t="s">
        <v>2601</v>
      </c>
      <c r="L199" t="s">
        <v>2602</v>
      </c>
      <c r="M199">
        <v>0.19</v>
      </c>
      <c r="N199">
        <v>0.82299999999999995</v>
      </c>
      <c r="O199">
        <v>1.242</v>
      </c>
      <c r="P199" t="s">
        <v>2323</v>
      </c>
      <c r="Q199">
        <v>13</v>
      </c>
      <c r="W199" s="67">
        <v>44658</v>
      </c>
      <c r="X199" t="s">
        <v>2324</v>
      </c>
      <c r="Y199">
        <v>0</v>
      </c>
      <c r="Z199">
        <v>0</v>
      </c>
    </row>
    <row r="200" spans="1:26">
      <c r="A200" t="s">
        <v>68</v>
      </c>
      <c r="B200" t="s">
        <v>2603</v>
      </c>
      <c r="C200" t="s">
        <v>1274</v>
      </c>
      <c r="D200" t="s">
        <v>1275</v>
      </c>
      <c r="E200">
        <v>308</v>
      </c>
      <c r="F200">
        <v>0.122</v>
      </c>
      <c r="G200">
        <v>17.87</v>
      </c>
      <c r="H200">
        <v>4</v>
      </c>
      <c r="I200" t="s">
        <v>1315</v>
      </c>
      <c r="J200" t="s">
        <v>1567</v>
      </c>
      <c r="K200" t="s">
        <v>2604</v>
      </c>
      <c r="L200" t="s">
        <v>2605</v>
      </c>
      <c r="M200">
        <v>0.224</v>
      </c>
      <c r="N200">
        <v>0.84399999999999997</v>
      </c>
      <c r="O200">
        <v>1.35</v>
      </c>
      <c r="P200" t="s">
        <v>2323</v>
      </c>
      <c r="Q200">
        <v>13</v>
      </c>
      <c r="W200" s="67">
        <v>44658</v>
      </c>
      <c r="X200" t="s">
        <v>2324</v>
      </c>
      <c r="Y200">
        <v>3.2000000000000001E-2</v>
      </c>
      <c r="Z200">
        <v>2E-3</v>
      </c>
    </row>
    <row r="201" spans="1:26">
      <c r="A201" t="s">
        <v>68</v>
      </c>
      <c r="B201" t="s">
        <v>2606</v>
      </c>
      <c r="C201" t="s">
        <v>1274</v>
      </c>
      <c r="D201" t="s">
        <v>1275</v>
      </c>
      <c r="E201">
        <v>348</v>
      </c>
      <c r="F201">
        <v>0.107</v>
      </c>
      <c r="G201">
        <v>17.87</v>
      </c>
      <c r="H201">
        <v>4</v>
      </c>
      <c r="I201" t="s">
        <v>1315</v>
      </c>
      <c r="J201" t="s">
        <v>1467</v>
      </c>
      <c r="K201" t="s">
        <v>2607</v>
      </c>
      <c r="L201" t="s">
        <v>2608</v>
      </c>
      <c r="M201">
        <v>0.20979999999999999</v>
      </c>
      <c r="N201">
        <v>0.86499999999999999</v>
      </c>
      <c r="O201">
        <v>1.24</v>
      </c>
      <c r="P201" t="s">
        <v>2323</v>
      </c>
      <c r="Q201">
        <v>13</v>
      </c>
      <c r="W201" s="67">
        <v>44658</v>
      </c>
      <c r="X201" t="s">
        <v>2324</v>
      </c>
      <c r="Y201">
        <v>0</v>
      </c>
      <c r="Z201">
        <v>0</v>
      </c>
    </row>
    <row r="202" spans="1:26">
      <c r="A202" t="s">
        <v>68</v>
      </c>
      <c r="B202" t="s">
        <v>2609</v>
      </c>
      <c r="C202" t="s">
        <v>1274</v>
      </c>
      <c r="D202" t="s">
        <v>1275</v>
      </c>
      <c r="E202">
        <v>343</v>
      </c>
      <c r="F202">
        <v>0.128</v>
      </c>
      <c r="G202">
        <v>22.26</v>
      </c>
      <c r="H202">
        <v>4</v>
      </c>
      <c r="I202" t="s">
        <v>1315</v>
      </c>
      <c r="J202" t="s">
        <v>2368</v>
      </c>
      <c r="K202" t="s">
        <v>2610</v>
      </c>
      <c r="L202" t="s">
        <v>2611</v>
      </c>
      <c r="M202">
        <v>0.20699999999999999</v>
      </c>
      <c r="N202">
        <v>0.83899999999999997</v>
      </c>
      <c r="O202">
        <v>1.319</v>
      </c>
      <c r="P202" t="s">
        <v>2323</v>
      </c>
      <c r="Q202">
        <v>13</v>
      </c>
      <c r="W202" s="67">
        <v>44812</v>
      </c>
      <c r="X202" t="s">
        <v>2324</v>
      </c>
      <c r="Y202">
        <v>2.9000000000000001E-2</v>
      </c>
      <c r="Z202">
        <v>4.0000000000000001E-3</v>
      </c>
    </row>
    <row r="203" spans="1:26">
      <c r="A203" t="s">
        <v>68</v>
      </c>
      <c r="B203" t="s">
        <v>2612</v>
      </c>
      <c r="C203" t="s">
        <v>1274</v>
      </c>
      <c r="D203" t="s">
        <v>1275</v>
      </c>
      <c r="E203">
        <v>341</v>
      </c>
      <c r="F203">
        <v>0.128</v>
      </c>
      <c r="G203">
        <v>22.26</v>
      </c>
      <c r="H203">
        <v>4</v>
      </c>
      <c r="I203" t="s">
        <v>1315</v>
      </c>
      <c r="J203" t="s">
        <v>2368</v>
      </c>
      <c r="K203" t="s">
        <v>2613</v>
      </c>
      <c r="L203" t="s">
        <v>2614</v>
      </c>
      <c r="M203">
        <v>0.20200000000000001</v>
      </c>
      <c r="N203">
        <v>0.84099999999999997</v>
      </c>
      <c r="O203">
        <v>1.2030000000000001</v>
      </c>
      <c r="P203" t="s">
        <v>2323</v>
      </c>
      <c r="Q203">
        <v>13</v>
      </c>
      <c r="W203" s="67">
        <v>44812</v>
      </c>
      <c r="X203" t="s">
        <v>2324</v>
      </c>
      <c r="Y203">
        <v>2.7E-2</v>
      </c>
      <c r="Z203">
        <v>3.0000000000000001E-3</v>
      </c>
    </row>
    <row r="204" spans="1:26">
      <c r="A204" t="s">
        <v>68</v>
      </c>
      <c r="B204" t="s">
        <v>2615</v>
      </c>
      <c r="C204" t="s">
        <v>1274</v>
      </c>
      <c r="D204" t="s">
        <v>1275</v>
      </c>
      <c r="E204">
        <v>325</v>
      </c>
      <c r="F204">
        <v>0.109</v>
      </c>
      <c r="G204">
        <v>16.989999999999998</v>
      </c>
      <c r="H204">
        <v>4</v>
      </c>
      <c r="I204" t="s">
        <v>1315</v>
      </c>
      <c r="J204" t="s">
        <v>1619</v>
      </c>
      <c r="K204" t="s">
        <v>2616</v>
      </c>
      <c r="L204" t="s">
        <v>2617</v>
      </c>
      <c r="M204">
        <v>0.19689999999999999</v>
      </c>
      <c r="N204">
        <v>0.82099999999999995</v>
      </c>
      <c r="O204">
        <v>3.42</v>
      </c>
      <c r="P204" t="s">
        <v>2323</v>
      </c>
      <c r="Q204">
        <v>14</v>
      </c>
      <c r="W204" s="67">
        <v>44658</v>
      </c>
      <c r="X204" t="s">
        <v>2324</v>
      </c>
      <c r="Y204">
        <v>0</v>
      </c>
      <c r="Z204">
        <v>0</v>
      </c>
    </row>
    <row r="205" spans="1:26">
      <c r="A205" t="s">
        <v>68</v>
      </c>
      <c r="B205" t="s">
        <v>2618</v>
      </c>
      <c r="C205" t="s">
        <v>1274</v>
      </c>
      <c r="D205" t="s">
        <v>1275</v>
      </c>
      <c r="E205">
        <v>315</v>
      </c>
      <c r="F205">
        <v>0.14599999999999999</v>
      </c>
      <c r="G205">
        <v>22.07</v>
      </c>
      <c r="H205">
        <v>4</v>
      </c>
      <c r="I205" t="s">
        <v>1315</v>
      </c>
      <c r="J205" t="s">
        <v>2375</v>
      </c>
      <c r="K205" t="s">
        <v>2619</v>
      </c>
      <c r="L205" t="s">
        <v>2620</v>
      </c>
      <c r="M205">
        <v>0.20630000000000001</v>
      </c>
      <c r="N205">
        <v>0.81599999999999995</v>
      </c>
      <c r="O205">
        <v>1.55</v>
      </c>
      <c r="P205" t="s">
        <v>2323</v>
      </c>
      <c r="Q205">
        <v>14</v>
      </c>
      <c r="W205" s="67">
        <v>44658</v>
      </c>
      <c r="X205" t="s">
        <v>2324</v>
      </c>
      <c r="Y205">
        <v>0</v>
      </c>
      <c r="Z205">
        <v>0</v>
      </c>
    </row>
    <row r="206" spans="1:26">
      <c r="A206" t="s">
        <v>68</v>
      </c>
      <c r="B206" t="s">
        <v>2621</v>
      </c>
      <c r="C206" t="s">
        <v>1274</v>
      </c>
      <c r="D206" t="s">
        <v>1275</v>
      </c>
      <c r="E206">
        <v>344</v>
      </c>
      <c r="F206">
        <v>0.14699999999999999</v>
      </c>
      <c r="G206">
        <v>24.03</v>
      </c>
      <c r="H206">
        <v>4</v>
      </c>
      <c r="I206" t="s">
        <v>1315</v>
      </c>
      <c r="J206" t="s">
        <v>2375</v>
      </c>
      <c r="K206" t="s">
        <v>2622</v>
      </c>
      <c r="L206" t="s">
        <v>2623</v>
      </c>
      <c r="M206">
        <v>0.186</v>
      </c>
      <c r="N206">
        <v>0.81799999999999995</v>
      </c>
      <c r="O206">
        <v>1.53</v>
      </c>
      <c r="P206" t="s">
        <v>2323</v>
      </c>
      <c r="Q206">
        <v>14</v>
      </c>
      <c r="W206" s="67">
        <v>44658</v>
      </c>
      <c r="X206" t="s">
        <v>2324</v>
      </c>
      <c r="Y206">
        <v>0</v>
      </c>
      <c r="Z206">
        <v>0</v>
      </c>
    </row>
    <row r="207" spans="1:26">
      <c r="A207" t="s">
        <v>68</v>
      </c>
      <c r="B207" t="s">
        <v>2624</v>
      </c>
      <c r="C207" t="s">
        <v>1274</v>
      </c>
      <c r="D207" t="s">
        <v>1275</v>
      </c>
      <c r="E207">
        <v>326</v>
      </c>
      <c r="F207">
        <v>0.16400000000000001</v>
      </c>
      <c r="G207">
        <v>25.52</v>
      </c>
      <c r="H207">
        <v>4</v>
      </c>
      <c r="I207" t="s">
        <v>1315</v>
      </c>
      <c r="J207" t="s">
        <v>1308</v>
      </c>
      <c r="K207" t="s">
        <v>2625</v>
      </c>
      <c r="L207" t="s">
        <v>2626</v>
      </c>
      <c r="M207">
        <v>0.1779</v>
      </c>
      <c r="N207">
        <v>0.8</v>
      </c>
      <c r="O207">
        <v>1.52</v>
      </c>
      <c r="P207" t="s">
        <v>2323</v>
      </c>
      <c r="Q207">
        <v>14</v>
      </c>
      <c r="W207" s="67">
        <v>44658</v>
      </c>
      <c r="X207" t="s">
        <v>2324</v>
      </c>
      <c r="Y207">
        <v>0</v>
      </c>
      <c r="Z207">
        <v>0</v>
      </c>
    </row>
    <row r="208" spans="1:26">
      <c r="A208" t="s">
        <v>68</v>
      </c>
      <c r="B208" t="s">
        <v>2627</v>
      </c>
      <c r="C208" t="s">
        <v>1274</v>
      </c>
      <c r="D208" t="s">
        <v>1275</v>
      </c>
      <c r="E208">
        <v>333</v>
      </c>
      <c r="F208">
        <v>0.159</v>
      </c>
      <c r="G208">
        <v>25.21</v>
      </c>
      <c r="H208">
        <v>4</v>
      </c>
      <c r="I208" t="s">
        <v>1315</v>
      </c>
      <c r="J208" t="s">
        <v>1308</v>
      </c>
      <c r="K208" t="s">
        <v>2628</v>
      </c>
      <c r="L208" t="s">
        <v>2629</v>
      </c>
      <c r="M208">
        <v>0.19220000000000001</v>
      </c>
      <c r="N208">
        <v>0.80500000000000005</v>
      </c>
      <c r="O208">
        <v>1.54</v>
      </c>
      <c r="P208" t="s">
        <v>2323</v>
      </c>
      <c r="Q208">
        <v>14</v>
      </c>
      <c r="W208" s="67">
        <v>44658</v>
      </c>
      <c r="X208" t="s">
        <v>2324</v>
      </c>
      <c r="Y208">
        <v>0</v>
      </c>
      <c r="Z208">
        <v>0</v>
      </c>
    </row>
    <row r="209" spans="1:26">
      <c r="A209" t="s">
        <v>68</v>
      </c>
      <c r="B209" t="s">
        <v>2630</v>
      </c>
      <c r="C209" t="s">
        <v>1274</v>
      </c>
      <c r="D209" t="s">
        <v>1275</v>
      </c>
      <c r="E209">
        <v>364</v>
      </c>
      <c r="F209">
        <v>0.122</v>
      </c>
      <c r="G209">
        <v>21.35</v>
      </c>
      <c r="H209">
        <v>4</v>
      </c>
      <c r="I209" t="s">
        <v>1315</v>
      </c>
      <c r="J209" t="s">
        <v>1467</v>
      </c>
      <c r="K209" t="s">
        <v>2631</v>
      </c>
      <c r="L209" t="s">
        <v>2632</v>
      </c>
      <c r="M209">
        <v>0.2198</v>
      </c>
      <c r="N209">
        <v>0.84799999999999998</v>
      </c>
      <c r="O209">
        <v>1.4</v>
      </c>
      <c r="P209" t="s">
        <v>2323</v>
      </c>
      <c r="Q209">
        <v>14</v>
      </c>
      <c r="W209" s="67">
        <v>44658</v>
      </c>
      <c r="X209" t="s">
        <v>2324</v>
      </c>
      <c r="Y209">
        <v>0</v>
      </c>
      <c r="Z209">
        <v>0</v>
      </c>
    </row>
    <row r="210" spans="1:26">
      <c r="A210" t="s">
        <v>68</v>
      </c>
      <c r="B210" t="s">
        <v>2633</v>
      </c>
      <c r="C210" t="s">
        <v>1274</v>
      </c>
      <c r="D210" t="s">
        <v>1275</v>
      </c>
      <c r="E210">
        <v>304</v>
      </c>
      <c r="F210">
        <v>0.127</v>
      </c>
      <c r="G210">
        <v>18.309999999999999</v>
      </c>
      <c r="H210">
        <v>4</v>
      </c>
      <c r="I210" t="s">
        <v>1315</v>
      </c>
      <c r="J210" t="s">
        <v>1567</v>
      </c>
      <c r="K210" t="s">
        <v>2634</v>
      </c>
      <c r="L210" t="s">
        <v>2635</v>
      </c>
      <c r="M210">
        <v>0.1908</v>
      </c>
      <c r="N210">
        <v>0.83699999999999997</v>
      </c>
      <c r="O210">
        <v>1.49</v>
      </c>
      <c r="P210" t="s">
        <v>2323</v>
      </c>
      <c r="Q210">
        <v>14</v>
      </c>
      <c r="W210" s="67">
        <v>44658</v>
      </c>
      <c r="X210" t="s">
        <v>2324</v>
      </c>
      <c r="Y210">
        <v>3.4000000000000002E-2</v>
      </c>
      <c r="Z210">
        <v>2E-3</v>
      </c>
    </row>
    <row r="211" spans="1:26">
      <c r="A211" t="s">
        <v>68</v>
      </c>
      <c r="B211" t="s">
        <v>2636</v>
      </c>
      <c r="C211" t="s">
        <v>1274</v>
      </c>
      <c r="D211" t="s">
        <v>1275</v>
      </c>
      <c r="E211">
        <v>370</v>
      </c>
      <c r="F211">
        <v>8.3000000000000004E-2</v>
      </c>
      <c r="G211">
        <v>15.69</v>
      </c>
      <c r="H211">
        <v>4</v>
      </c>
      <c r="I211" t="s">
        <v>1315</v>
      </c>
      <c r="J211" t="s">
        <v>2637</v>
      </c>
      <c r="K211" t="s">
        <v>2638</v>
      </c>
      <c r="L211" t="s">
        <v>2639</v>
      </c>
      <c r="M211">
        <v>0.20499999999999999</v>
      </c>
      <c r="N211">
        <v>0.87</v>
      </c>
      <c r="O211">
        <v>2.6</v>
      </c>
      <c r="P211" t="s">
        <v>2323</v>
      </c>
      <c r="Q211">
        <v>14</v>
      </c>
      <c r="W211" s="67">
        <v>44818</v>
      </c>
      <c r="X211" t="s">
        <v>2324</v>
      </c>
      <c r="Y211">
        <v>4.2000000000000003E-2</v>
      </c>
      <c r="Z211">
        <v>5.0000000000000001E-3</v>
      </c>
    </row>
    <row r="212" spans="1:26">
      <c r="A212" t="s">
        <v>68</v>
      </c>
      <c r="B212" t="s">
        <v>2640</v>
      </c>
      <c r="C212" t="s">
        <v>1274</v>
      </c>
      <c r="D212" t="s">
        <v>1275</v>
      </c>
      <c r="E212">
        <v>301</v>
      </c>
      <c r="F212">
        <v>0.16</v>
      </c>
      <c r="G212">
        <v>23.36</v>
      </c>
      <c r="H212">
        <v>4</v>
      </c>
      <c r="I212" t="s">
        <v>1315</v>
      </c>
      <c r="J212" t="s">
        <v>2641</v>
      </c>
      <c r="K212" t="s">
        <v>2642</v>
      </c>
      <c r="L212" t="s">
        <v>2643</v>
      </c>
      <c r="M212">
        <v>0.19600000000000001</v>
      </c>
      <c r="N212">
        <v>0.80600000000000005</v>
      </c>
      <c r="O212">
        <v>1.36</v>
      </c>
      <c r="P212" t="s">
        <v>2323</v>
      </c>
      <c r="Q212">
        <v>14</v>
      </c>
      <c r="W212" s="67">
        <v>44812</v>
      </c>
      <c r="X212" t="s">
        <v>2324</v>
      </c>
      <c r="Y212">
        <v>3.1E-2</v>
      </c>
      <c r="Z212">
        <v>4.0000000000000001E-3</v>
      </c>
    </row>
    <row r="213" spans="1:26">
      <c r="A213" t="s">
        <v>68</v>
      </c>
      <c r="B213" t="s">
        <v>2644</v>
      </c>
      <c r="C213" t="s">
        <v>1274</v>
      </c>
      <c r="D213" t="s">
        <v>1275</v>
      </c>
      <c r="E213">
        <v>298</v>
      </c>
      <c r="F213">
        <v>0.11600000000000001</v>
      </c>
      <c r="G213">
        <v>17.12</v>
      </c>
      <c r="H213">
        <v>4</v>
      </c>
      <c r="I213" t="s">
        <v>1315</v>
      </c>
      <c r="J213" t="s">
        <v>2641</v>
      </c>
      <c r="K213" t="s">
        <v>2645</v>
      </c>
      <c r="L213" t="s">
        <v>2646</v>
      </c>
      <c r="M213">
        <v>0.19800000000000001</v>
      </c>
      <c r="N213">
        <v>0.84699999999999998</v>
      </c>
      <c r="O213">
        <v>1.49</v>
      </c>
      <c r="P213" t="s">
        <v>2323</v>
      </c>
      <c r="Q213">
        <v>14</v>
      </c>
      <c r="W213" s="67">
        <v>44812</v>
      </c>
      <c r="X213" t="s">
        <v>2324</v>
      </c>
      <c r="Y213">
        <v>3.3000000000000002E-2</v>
      </c>
      <c r="Z213">
        <v>4.0000000000000001E-3</v>
      </c>
    </row>
    <row r="214" spans="1:26">
      <c r="A214" t="s">
        <v>68</v>
      </c>
      <c r="B214" t="s">
        <v>2647</v>
      </c>
      <c r="C214" t="s">
        <v>1274</v>
      </c>
      <c r="D214" t="s">
        <v>1275</v>
      </c>
      <c r="E214">
        <v>247</v>
      </c>
      <c r="F214">
        <v>0.161</v>
      </c>
      <c r="G214">
        <v>18.895</v>
      </c>
      <c r="H214">
        <v>4</v>
      </c>
      <c r="I214" t="s">
        <v>1315</v>
      </c>
      <c r="J214" t="s">
        <v>1316</v>
      </c>
      <c r="K214" t="s">
        <v>1354</v>
      </c>
      <c r="L214" t="s">
        <v>2648</v>
      </c>
      <c r="M214">
        <v>0.21049999999999999</v>
      </c>
      <c r="N214">
        <v>0.78300000000000003</v>
      </c>
      <c r="O214">
        <v>1.8120000000000001</v>
      </c>
      <c r="P214" t="s">
        <v>1318</v>
      </c>
      <c r="Q214">
        <v>14</v>
      </c>
      <c r="W214" s="67">
        <v>44136</v>
      </c>
      <c r="X214" t="s">
        <v>1279</v>
      </c>
    </row>
    <row r="215" spans="1:26">
      <c r="A215" t="s">
        <v>68</v>
      </c>
      <c r="B215" t="s">
        <v>2649</v>
      </c>
      <c r="C215" t="s">
        <v>1274</v>
      </c>
      <c r="D215" t="s">
        <v>1275</v>
      </c>
      <c r="E215">
        <v>250</v>
      </c>
      <c r="F215">
        <v>0.17499999999999999</v>
      </c>
      <c r="G215">
        <v>25.06</v>
      </c>
      <c r="H215">
        <v>4</v>
      </c>
      <c r="I215" t="s">
        <v>1315</v>
      </c>
      <c r="J215" t="s">
        <v>1316</v>
      </c>
      <c r="K215" t="s">
        <v>1355</v>
      </c>
      <c r="L215" t="s">
        <v>2650</v>
      </c>
      <c r="M215">
        <v>0.20399999999999999</v>
      </c>
      <c r="N215">
        <v>0.77800000000000002</v>
      </c>
      <c r="O215">
        <v>1.86</v>
      </c>
      <c r="P215" t="s">
        <v>1318</v>
      </c>
      <c r="Q215">
        <v>14</v>
      </c>
      <c r="W215" s="67">
        <v>44136</v>
      </c>
      <c r="X215" t="s">
        <v>1279</v>
      </c>
    </row>
    <row r="216" spans="1:26">
      <c r="A216" t="s">
        <v>68</v>
      </c>
      <c r="B216" t="s">
        <v>2651</v>
      </c>
      <c r="C216" t="s">
        <v>1274</v>
      </c>
      <c r="D216" t="s">
        <v>1275</v>
      </c>
      <c r="E216">
        <v>251</v>
      </c>
      <c r="F216">
        <v>0.17599999999999999</v>
      </c>
      <c r="G216">
        <v>25.33</v>
      </c>
      <c r="H216">
        <v>4</v>
      </c>
      <c r="I216" t="s">
        <v>1315</v>
      </c>
      <c r="J216" t="s">
        <v>1316</v>
      </c>
      <c r="K216" t="s">
        <v>2652</v>
      </c>
      <c r="L216" t="s">
        <v>2653</v>
      </c>
      <c r="M216">
        <v>0.20300000000000001</v>
      </c>
      <c r="N216">
        <v>0.78300000000000003</v>
      </c>
      <c r="O216">
        <v>1.6</v>
      </c>
      <c r="P216" t="s">
        <v>2323</v>
      </c>
      <c r="Q216">
        <v>14</v>
      </c>
      <c r="W216" s="67">
        <v>44818</v>
      </c>
      <c r="X216" t="s">
        <v>2324</v>
      </c>
    </row>
    <row r="217" spans="1:26">
      <c r="A217" t="s">
        <v>68</v>
      </c>
      <c r="B217" t="s">
        <v>2654</v>
      </c>
      <c r="C217" t="s">
        <v>1274</v>
      </c>
      <c r="D217" t="s">
        <v>1275</v>
      </c>
      <c r="E217">
        <v>254</v>
      </c>
      <c r="F217">
        <v>0.14899999999999999</v>
      </c>
      <c r="G217">
        <v>21.68</v>
      </c>
      <c r="H217">
        <v>4</v>
      </c>
      <c r="I217" t="s">
        <v>1315</v>
      </c>
      <c r="J217" t="s">
        <v>1316</v>
      </c>
      <c r="K217" t="s">
        <v>2655</v>
      </c>
      <c r="L217" t="s">
        <v>2656</v>
      </c>
      <c r="M217">
        <v>0.22800000000000001</v>
      </c>
      <c r="N217">
        <v>0.80700000000000005</v>
      </c>
      <c r="O217">
        <v>1.65</v>
      </c>
      <c r="P217" t="s">
        <v>2323</v>
      </c>
      <c r="Q217">
        <v>14</v>
      </c>
      <c r="W217" s="67">
        <v>44818</v>
      </c>
      <c r="X217" t="s">
        <v>2324</v>
      </c>
    </row>
    <row r="218" spans="1:26">
      <c r="A218" t="s">
        <v>68</v>
      </c>
      <c r="B218" t="s">
        <v>2657</v>
      </c>
      <c r="C218" t="s">
        <v>1274</v>
      </c>
      <c r="D218" t="s">
        <v>1275</v>
      </c>
      <c r="E218">
        <v>255</v>
      </c>
      <c r="F218">
        <v>0.20499999999999999</v>
      </c>
      <c r="G218">
        <v>27.56</v>
      </c>
      <c r="H218">
        <v>4</v>
      </c>
      <c r="I218" t="s">
        <v>1315</v>
      </c>
      <c r="J218" t="s">
        <v>1316</v>
      </c>
      <c r="K218" t="s">
        <v>1356</v>
      </c>
      <c r="L218" t="s">
        <v>2658</v>
      </c>
      <c r="M218">
        <v>0.2039</v>
      </c>
      <c r="N218">
        <v>0.751</v>
      </c>
      <c r="O218">
        <v>1.62</v>
      </c>
      <c r="P218" t="s">
        <v>1318</v>
      </c>
      <c r="Q218">
        <v>14</v>
      </c>
      <c r="W218" s="67">
        <v>44136</v>
      </c>
      <c r="X218" t="s">
        <v>1279</v>
      </c>
    </row>
    <row r="219" spans="1:26">
      <c r="A219" t="s">
        <v>68</v>
      </c>
      <c r="B219" t="s">
        <v>2659</v>
      </c>
      <c r="C219" t="s">
        <v>1274</v>
      </c>
      <c r="D219" t="s">
        <v>1275</v>
      </c>
      <c r="E219">
        <v>403</v>
      </c>
      <c r="F219">
        <v>0.14000000000000001</v>
      </c>
      <c r="G219">
        <v>26.77</v>
      </c>
      <c r="H219">
        <v>4</v>
      </c>
      <c r="I219" t="s">
        <v>1315</v>
      </c>
      <c r="J219" t="s">
        <v>2375</v>
      </c>
      <c r="K219" t="s">
        <v>2660</v>
      </c>
      <c r="L219" t="s">
        <v>2661</v>
      </c>
      <c r="M219">
        <v>0.20349999999999999</v>
      </c>
      <c r="N219">
        <v>0.82399999999999995</v>
      </c>
      <c r="O219">
        <v>1.88</v>
      </c>
      <c r="P219" t="s">
        <v>2323</v>
      </c>
      <c r="Q219">
        <v>15</v>
      </c>
      <c r="W219" s="67">
        <v>44658</v>
      </c>
      <c r="X219" t="s">
        <v>2324</v>
      </c>
      <c r="Y219">
        <v>0</v>
      </c>
      <c r="Z219">
        <v>0</v>
      </c>
    </row>
    <row r="220" spans="1:26">
      <c r="A220" t="s">
        <v>68</v>
      </c>
      <c r="B220" t="s">
        <v>2662</v>
      </c>
      <c r="C220" t="s">
        <v>1274</v>
      </c>
      <c r="D220" t="s">
        <v>1275</v>
      </c>
      <c r="E220">
        <v>348</v>
      </c>
      <c r="F220">
        <v>0.16</v>
      </c>
      <c r="G220">
        <v>26.62</v>
      </c>
      <c r="H220">
        <v>4</v>
      </c>
      <c r="I220" t="s">
        <v>1315</v>
      </c>
      <c r="J220" t="s">
        <v>1308</v>
      </c>
      <c r="K220" t="s">
        <v>2663</v>
      </c>
      <c r="L220" t="s">
        <v>2664</v>
      </c>
      <c r="M220">
        <v>0.1925</v>
      </c>
      <c r="N220">
        <v>0.8</v>
      </c>
      <c r="O220">
        <v>1.85</v>
      </c>
      <c r="P220" t="s">
        <v>2323</v>
      </c>
      <c r="Q220">
        <v>15</v>
      </c>
      <c r="W220" s="67">
        <v>44658</v>
      </c>
      <c r="X220" t="s">
        <v>2324</v>
      </c>
      <c r="Y220">
        <v>0</v>
      </c>
      <c r="Z220">
        <v>0</v>
      </c>
    </row>
    <row r="221" spans="1:26">
      <c r="A221" t="s">
        <v>68</v>
      </c>
      <c r="B221" t="s">
        <v>2665</v>
      </c>
      <c r="C221" t="s">
        <v>1274</v>
      </c>
      <c r="D221" t="s">
        <v>1275</v>
      </c>
      <c r="E221">
        <v>378</v>
      </c>
      <c r="F221">
        <v>0.154</v>
      </c>
      <c r="G221">
        <v>27.87</v>
      </c>
      <c r="H221">
        <v>4</v>
      </c>
      <c r="I221" t="s">
        <v>1315</v>
      </c>
      <c r="J221" t="s">
        <v>2666</v>
      </c>
      <c r="K221" t="s">
        <v>2667</v>
      </c>
      <c r="L221" t="s">
        <v>2668</v>
      </c>
      <c r="M221">
        <v>0.1852</v>
      </c>
      <c r="N221">
        <v>0.80700000000000005</v>
      </c>
      <c r="O221">
        <v>1.89</v>
      </c>
      <c r="P221" t="s">
        <v>2323</v>
      </c>
      <c r="Q221">
        <v>15</v>
      </c>
      <c r="W221" s="67">
        <v>44658</v>
      </c>
      <c r="X221" t="s">
        <v>2324</v>
      </c>
      <c r="Y221">
        <v>0</v>
      </c>
      <c r="Z221">
        <v>0</v>
      </c>
    </row>
    <row r="222" spans="1:26">
      <c r="A222" t="s">
        <v>68</v>
      </c>
      <c r="B222" t="s">
        <v>2669</v>
      </c>
      <c r="C222" t="s">
        <v>1274</v>
      </c>
      <c r="D222" t="s">
        <v>1275</v>
      </c>
      <c r="E222">
        <v>324</v>
      </c>
      <c r="F222">
        <v>0.151</v>
      </c>
      <c r="G222">
        <v>23.35</v>
      </c>
      <c r="H222">
        <v>4</v>
      </c>
      <c r="I222" t="s">
        <v>1315</v>
      </c>
      <c r="J222" t="s">
        <v>1467</v>
      </c>
      <c r="K222" t="s">
        <v>2670</v>
      </c>
      <c r="L222" t="s">
        <v>2671</v>
      </c>
      <c r="M222">
        <v>0.19750000000000001</v>
      </c>
      <c r="N222">
        <v>0.80700000000000005</v>
      </c>
      <c r="O222">
        <v>1.8255999999999999</v>
      </c>
      <c r="P222" t="s">
        <v>2323</v>
      </c>
      <c r="Q222">
        <v>15</v>
      </c>
      <c r="W222" s="67">
        <v>44658</v>
      </c>
      <c r="X222" t="s">
        <v>2324</v>
      </c>
      <c r="Y222">
        <v>0</v>
      </c>
      <c r="Z222">
        <v>0</v>
      </c>
    </row>
    <row r="223" spans="1:26">
      <c r="A223" t="s">
        <v>68</v>
      </c>
      <c r="B223" t="s">
        <v>2672</v>
      </c>
      <c r="C223" t="s">
        <v>1274</v>
      </c>
      <c r="D223" t="s">
        <v>1275</v>
      </c>
      <c r="E223">
        <v>379</v>
      </c>
      <c r="F223">
        <v>0.13600000000000001</v>
      </c>
      <c r="G223">
        <v>24.92</v>
      </c>
      <c r="H223">
        <v>4</v>
      </c>
      <c r="I223" t="s">
        <v>1315</v>
      </c>
      <c r="J223" t="s">
        <v>2673</v>
      </c>
      <c r="K223" t="s">
        <v>2674</v>
      </c>
      <c r="L223" t="s">
        <v>2675</v>
      </c>
      <c r="M223">
        <v>0.20319999999999999</v>
      </c>
      <c r="N223">
        <v>0.82799999999999996</v>
      </c>
      <c r="O223">
        <v>1.79</v>
      </c>
      <c r="P223" t="s">
        <v>2323</v>
      </c>
      <c r="Q223">
        <v>15</v>
      </c>
      <c r="W223" s="67">
        <v>44658</v>
      </c>
      <c r="X223" t="s">
        <v>2324</v>
      </c>
      <c r="Y223">
        <v>0</v>
      </c>
      <c r="Z223">
        <v>0</v>
      </c>
    </row>
    <row r="224" spans="1:26">
      <c r="A224" t="s">
        <v>68</v>
      </c>
      <c r="B224" t="s">
        <v>2676</v>
      </c>
      <c r="C224" t="s">
        <v>1274</v>
      </c>
      <c r="D224" t="s">
        <v>1275</v>
      </c>
      <c r="E224">
        <v>364</v>
      </c>
      <c r="F224">
        <v>0.13900000000000001</v>
      </c>
      <c r="G224">
        <v>25.21</v>
      </c>
      <c r="H224">
        <v>4</v>
      </c>
      <c r="I224" t="s">
        <v>1315</v>
      </c>
      <c r="J224" t="s">
        <v>2368</v>
      </c>
      <c r="K224" t="s">
        <v>2677</v>
      </c>
      <c r="L224" t="s">
        <v>2678</v>
      </c>
      <c r="M224">
        <v>0.19500000000000001</v>
      </c>
      <c r="N224">
        <v>0.82099999999999995</v>
      </c>
      <c r="O224">
        <v>1.78</v>
      </c>
      <c r="P224" t="s">
        <v>2323</v>
      </c>
      <c r="Q224">
        <v>15</v>
      </c>
      <c r="W224" s="67">
        <v>44812</v>
      </c>
      <c r="X224" t="s">
        <v>2324</v>
      </c>
      <c r="Y224">
        <v>3.5000000000000003E-2</v>
      </c>
      <c r="Z224">
        <v>4.0000000000000001E-3</v>
      </c>
    </row>
    <row r="225" spans="1:26">
      <c r="A225" t="s">
        <v>68</v>
      </c>
      <c r="B225" t="s">
        <v>2679</v>
      </c>
      <c r="C225" t="s">
        <v>1274</v>
      </c>
      <c r="D225" t="s">
        <v>1275</v>
      </c>
      <c r="E225">
        <v>373</v>
      </c>
      <c r="F225">
        <v>0.14099999999999999</v>
      </c>
      <c r="G225">
        <v>25.98</v>
      </c>
      <c r="H225">
        <v>4</v>
      </c>
      <c r="I225" t="s">
        <v>1315</v>
      </c>
      <c r="J225" t="s">
        <v>2368</v>
      </c>
      <c r="K225" t="s">
        <v>2680</v>
      </c>
      <c r="L225" t="s">
        <v>2681</v>
      </c>
      <c r="M225">
        <v>0.21199999999999999</v>
      </c>
      <c r="N225">
        <v>0.82</v>
      </c>
      <c r="O225">
        <v>1.792</v>
      </c>
      <c r="P225" t="s">
        <v>2323</v>
      </c>
      <c r="Q225">
        <v>15</v>
      </c>
      <c r="W225" s="67">
        <v>44812</v>
      </c>
      <c r="X225" t="s">
        <v>2324</v>
      </c>
      <c r="Y225">
        <v>3.4000000000000002E-2</v>
      </c>
      <c r="Z225">
        <v>4.0000000000000001E-3</v>
      </c>
    </row>
    <row r="226" spans="1:26">
      <c r="A226" t="s">
        <v>68</v>
      </c>
      <c r="B226" t="s">
        <v>2682</v>
      </c>
      <c r="C226" t="s">
        <v>1274</v>
      </c>
      <c r="D226" t="s">
        <v>1275</v>
      </c>
      <c r="E226">
        <v>259</v>
      </c>
      <c r="F226">
        <v>0.13400000000000001</v>
      </c>
      <c r="G226">
        <v>16.414999999999999</v>
      </c>
      <c r="H226">
        <v>4</v>
      </c>
      <c r="I226" t="s">
        <v>1315</v>
      </c>
      <c r="J226" t="s">
        <v>1316</v>
      </c>
      <c r="K226" t="s">
        <v>1357</v>
      </c>
      <c r="L226" t="s">
        <v>2683</v>
      </c>
      <c r="M226">
        <v>0.2278</v>
      </c>
      <c r="N226">
        <v>0.80400000000000005</v>
      </c>
      <c r="O226">
        <v>2.1440000000000001</v>
      </c>
      <c r="P226" t="s">
        <v>1318</v>
      </c>
      <c r="Q226">
        <v>15</v>
      </c>
      <c r="W226" s="67">
        <v>44136</v>
      </c>
      <c r="X226" t="s">
        <v>1279</v>
      </c>
    </row>
    <row r="227" spans="1:26">
      <c r="A227" t="s">
        <v>68</v>
      </c>
      <c r="B227" t="s">
        <v>2684</v>
      </c>
      <c r="C227" t="s">
        <v>1274</v>
      </c>
      <c r="D227" t="s">
        <v>1275</v>
      </c>
      <c r="E227">
        <v>299</v>
      </c>
      <c r="F227">
        <v>0.17399999999999999</v>
      </c>
      <c r="G227">
        <v>29.06</v>
      </c>
      <c r="H227">
        <v>4</v>
      </c>
      <c r="I227" t="s">
        <v>1315</v>
      </c>
      <c r="J227" t="s">
        <v>1316</v>
      </c>
      <c r="K227" t="s">
        <v>1358</v>
      </c>
      <c r="L227" t="s">
        <v>2685</v>
      </c>
      <c r="M227">
        <v>0.20069999999999999</v>
      </c>
      <c r="N227">
        <v>0.78</v>
      </c>
      <c r="O227">
        <v>2.17</v>
      </c>
      <c r="P227" t="s">
        <v>1318</v>
      </c>
      <c r="Q227">
        <v>15</v>
      </c>
      <c r="W227" s="67">
        <v>44136</v>
      </c>
      <c r="X227" t="s">
        <v>1279</v>
      </c>
    </row>
    <row r="228" spans="1:26">
      <c r="A228" t="s">
        <v>68</v>
      </c>
      <c r="B228" t="s">
        <v>2686</v>
      </c>
      <c r="C228" t="s">
        <v>1274</v>
      </c>
      <c r="D228" t="s">
        <v>1275</v>
      </c>
      <c r="E228">
        <v>271</v>
      </c>
      <c r="F228">
        <v>0.222</v>
      </c>
      <c r="G228">
        <v>28.55</v>
      </c>
      <c r="H228">
        <v>4</v>
      </c>
      <c r="I228" t="s">
        <v>1315</v>
      </c>
      <c r="J228" t="s">
        <v>1316</v>
      </c>
      <c r="K228" t="s">
        <v>1359</v>
      </c>
      <c r="L228" t="s">
        <v>2687</v>
      </c>
      <c r="M228">
        <v>0.1993</v>
      </c>
      <c r="N228">
        <v>0.72199999999999998</v>
      </c>
      <c r="O228">
        <v>1.88</v>
      </c>
      <c r="P228" t="s">
        <v>1318</v>
      </c>
      <c r="Q228">
        <v>15</v>
      </c>
      <c r="W228" s="67">
        <v>44136</v>
      </c>
      <c r="X228" t="s">
        <v>1279</v>
      </c>
    </row>
    <row r="229" spans="1:26">
      <c r="A229" t="s">
        <v>68</v>
      </c>
      <c r="B229" t="s">
        <v>2688</v>
      </c>
      <c r="C229" t="s">
        <v>1274</v>
      </c>
      <c r="D229" t="s">
        <v>1275</v>
      </c>
      <c r="E229">
        <v>305</v>
      </c>
      <c r="F229">
        <v>0.16200000000000001</v>
      </c>
      <c r="G229">
        <v>27.56</v>
      </c>
      <c r="H229">
        <v>4</v>
      </c>
      <c r="I229" t="s">
        <v>1315</v>
      </c>
      <c r="J229" t="s">
        <v>1316</v>
      </c>
      <c r="K229" t="s">
        <v>1360</v>
      </c>
      <c r="L229" t="s">
        <v>2689</v>
      </c>
      <c r="M229">
        <v>0.20660000000000001</v>
      </c>
      <c r="N229">
        <v>0.79600000000000004</v>
      </c>
      <c r="O229">
        <v>1.9339999999999999</v>
      </c>
      <c r="P229" t="s">
        <v>1318</v>
      </c>
      <c r="Q229">
        <v>15</v>
      </c>
      <c r="W229" s="67">
        <v>44136</v>
      </c>
      <c r="X229" t="s">
        <v>1279</v>
      </c>
    </row>
    <row r="230" spans="1:26">
      <c r="A230" t="s">
        <v>68</v>
      </c>
      <c r="B230" t="s">
        <v>2690</v>
      </c>
      <c r="C230" t="s">
        <v>1274</v>
      </c>
      <c r="D230" t="s">
        <v>1275</v>
      </c>
      <c r="E230">
        <v>314</v>
      </c>
      <c r="F230">
        <v>0.08</v>
      </c>
      <c r="G230">
        <v>11.98</v>
      </c>
      <c r="H230">
        <v>4</v>
      </c>
      <c r="I230" t="s">
        <v>1315</v>
      </c>
      <c r="J230" t="s">
        <v>2375</v>
      </c>
      <c r="K230" t="s">
        <v>2691</v>
      </c>
      <c r="L230" t="s">
        <v>2692</v>
      </c>
      <c r="M230">
        <v>0.23569999999999999</v>
      </c>
      <c r="N230">
        <v>0.88400000000000001</v>
      </c>
      <c r="O230">
        <v>1.35</v>
      </c>
      <c r="P230" t="s">
        <v>2323</v>
      </c>
      <c r="Q230">
        <v>12</v>
      </c>
      <c r="W230" s="67">
        <v>44658</v>
      </c>
      <c r="X230" t="s">
        <v>2324</v>
      </c>
      <c r="Y230">
        <v>0</v>
      </c>
      <c r="Z230">
        <v>0</v>
      </c>
    </row>
    <row r="231" spans="1:26">
      <c r="A231" t="s">
        <v>68</v>
      </c>
      <c r="B231" t="s">
        <v>2693</v>
      </c>
      <c r="C231" t="s">
        <v>1274</v>
      </c>
      <c r="D231" t="s">
        <v>1275</v>
      </c>
      <c r="E231">
        <v>305</v>
      </c>
      <c r="F231">
        <v>9.0999999999999998E-2</v>
      </c>
      <c r="G231">
        <v>13.22</v>
      </c>
      <c r="H231">
        <v>4</v>
      </c>
      <c r="I231" t="s">
        <v>1315</v>
      </c>
      <c r="J231" t="s">
        <v>1308</v>
      </c>
      <c r="K231" t="s">
        <v>2694</v>
      </c>
      <c r="L231" t="s">
        <v>2695</v>
      </c>
      <c r="M231">
        <v>0.223</v>
      </c>
      <c r="N231">
        <v>0.874</v>
      </c>
      <c r="O231">
        <v>0.93500000000000005</v>
      </c>
      <c r="P231" t="s">
        <v>2323</v>
      </c>
      <c r="Q231">
        <v>12</v>
      </c>
      <c r="W231" s="67">
        <v>44658</v>
      </c>
      <c r="X231" t="s">
        <v>2324</v>
      </c>
      <c r="Y231">
        <v>0</v>
      </c>
      <c r="Z231">
        <v>0</v>
      </c>
    </row>
    <row r="232" spans="1:26">
      <c r="A232" t="s">
        <v>68</v>
      </c>
      <c r="B232" t="s">
        <v>2696</v>
      </c>
      <c r="C232" t="s">
        <v>1274</v>
      </c>
      <c r="D232" t="s">
        <v>1275</v>
      </c>
      <c r="E232">
        <v>95</v>
      </c>
      <c r="F232">
        <v>0.19800000000000001</v>
      </c>
      <c r="G232">
        <v>17.68</v>
      </c>
      <c r="H232">
        <v>2</v>
      </c>
      <c r="I232" t="s">
        <v>1315</v>
      </c>
      <c r="J232" t="s">
        <v>2412</v>
      </c>
      <c r="K232" t="s">
        <v>2697</v>
      </c>
      <c r="L232" t="s">
        <v>2698</v>
      </c>
      <c r="M232">
        <v>0.41099999999999998</v>
      </c>
      <c r="N232">
        <v>0.63400000000000001</v>
      </c>
      <c r="O232">
        <v>1.3</v>
      </c>
      <c r="P232" t="s">
        <v>1618</v>
      </c>
      <c r="Q232">
        <v>12</v>
      </c>
      <c r="W232" s="67">
        <v>44818</v>
      </c>
      <c r="X232" t="s">
        <v>2324</v>
      </c>
      <c r="Y232">
        <v>0.158</v>
      </c>
      <c r="Z232">
        <v>0.01</v>
      </c>
    </row>
    <row r="233" spans="1:26">
      <c r="A233" t="s">
        <v>68</v>
      </c>
      <c r="B233" t="s">
        <v>2699</v>
      </c>
      <c r="C233" t="s">
        <v>1274</v>
      </c>
      <c r="D233" t="s">
        <v>1275</v>
      </c>
      <c r="E233">
        <v>222</v>
      </c>
      <c r="F233">
        <v>0.154</v>
      </c>
      <c r="G233">
        <v>18.3</v>
      </c>
      <c r="H233">
        <v>4</v>
      </c>
      <c r="I233" t="s">
        <v>1315</v>
      </c>
      <c r="J233" t="s">
        <v>1316</v>
      </c>
      <c r="K233" t="s">
        <v>1361</v>
      </c>
      <c r="L233" t="s">
        <v>2700</v>
      </c>
      <c r="M233">
        <v>0.2072</v>
      </c>
      <c r="N233">
        <v>0.8</v>
      </c>
      <c r="O233">
        <v>1.56</v>
      </c>
      <c r="P233" t="s">
        <v>1318</v>
      </c>
      <c r="Q233">
        <v>12</v>
      </c>
      <c r="W233" s="67">
        <v>44136</v>
      </c>
      <c r="X233" t="s">
        <v>1279</v>
      </c>
    </row>
    <row r="234" spans="1:26">
      <c r="A234" t="s">
        <v>68</v>
      </c>
      <c r="B234" t="s">
        <v>2701</v>
      </c>
      <c r="C234" t="s">
        <v>1274</v>
      </c>
      <c r="D234" t="s">
        <v>1275</v>
      </c>
      <c r="E234">
        <v>282</v>
      </c>
      <c r="F234">
        <v>0.128</v>
      </c>
      <c r="G234">
        <v>20.399999999999999</v>
      </c>
      <c r="H234">
        <v>4</v>
      </c>
      <c r="I234" t="s">
        <v>1315</v>
      </c>
      <c r="J234" t="s">
        <v>1316</v>
      </c>
      <c r="K234" t="s">
        <v>1362</v>
      </c>
      <c r="L234" t="s">
        <v>2702</v>
      </c>
      <c r="M234">
        <v>0.17380000000000001</v>
      </c>
      <c r="N234">
        <v>0.85199999999999998</v>
      </c>
      <c r="O234">
        <v>0.7</v>
      </c>
      <c r="P234" t="s">
        <v>1318</v>
      </c>
      <c r="Q234">
        <v>12</v>
      </c>
      <c r="W234" s="67">
        <v>44136</v>
      </c>
      <c r="X234" t="s">
        <v>1279</v>
      </c>
    </row>
    <row r="235" spans="1:26">
      <c r="A235" t="s">
        <v>68</v>
      </c>
      <c r="B235" t="s">
        <v>2703</v>
      </c>
      <c r="C235" t="s">
        <v>1274</v>
      </c>
      <c r="D235" t="s">
        <v>1275</v>
      </c>
      <c r="E235">
        <v>209</v>
      </c>
      <c r="F235">
        <v>0.14099999999999999</v>
      </c>
      <c r="G235">
        <v>17.5</v>
      </c>
      <c r="H235">
        <v>4</v>
      </c>
      <c r="I235" t="s">
        <v>1315</v>
      </c>
      <c r="J235" t="s">
        <v>1316</v>
      </c>
      <c r="K235" t="s">
        <v>1363</v>
      </c>
      <c r="L235" t="s">
        <v>2704</v>
      </c>
      <c r="M235">
        <v>0.21529999999999999</v>
      </c>
      <c r="N235">
        <v>0.82399999999999995</v>
      </c>
      <c r="O235">
        <v>1.19</v>
      </c>
      <c r="P235" t="s">
        <v>1318</v>
      </c>
      <c r="Q235">
        <v>12</v>
      </c>
      <c r="W235" s="67">
        <v>44136</v>
      </c>
      <c r="X235" t="s">
        <v>1279</v>
      </c>
    </row>
    <row r="236" spans="1:26">
      <c r="A236" t="s">
        <v>68</v>
      </c>
      <c r="B236" t="s">
        <v>2705</v>
      </c>
      <c r="C236" t="s">
        <v>1274</v>
      </c>
      <c r="D236" t="s">
        <v>1275</v>
      </c>
      <c r="E236">
        <v>323</v>
      </c>
      <c r="F236">
        <v>0.13100000000000001</v>
      </c>
      <c r="G236">
        <v>20.34</v>
      </c>
      <c r="H236">
        <v>4</v>
      </c>
      <c r="I236" t="s">
        <v>1315</v>
      </c>
      <c r="J236" t="s">
        <v>2375</v>
      </c>
      <c r="K236" t="s">
        <v>2706</v>
      </c>
      <c r="L236" t="s">
        <v>2707</v>
      </c>
      <c r="M236">
        <v>0.19500000000000001</v>
      </c>
      <c r="N236">
        <v>0.83599999999999997</v>
      </c>
      <c r="O236">
        <v>1.36</v>
      </c>
      <c r="P236" t="s">
        <v>2323</v>
      </c>
      <c r="Q236">
        <v>13</v>
      </c>
      <c r="W236" s="67">
        <v>44658</v>
      </c>
      <c r="X236" t="s">
        <v>2324</v>
      </c>
      <c r="Y236">
        <v>0</v>
      </c>
      <c r="Z236">
        <v>0</v>
      </c>
    </row>
    <row r="237" spans="1:26">
      <c r="A237" t="s">
        <v>68</v>
      </c>
      <c r="B237" t="s">
        <v>2708</v>
      </c>
      <c r="C237" t="s">
        <v>1274</v>
      </c>
      <c r="D237" t="s">
        <v>1275</v>
      </c>
      <c r="E237">
        <v>326</v>
      </c>
      <c r="F237">
        <v>0.108</v>
      </c>
      <c r="G237">
        <v>16.87</v>
      </c>
      <c r="H237">
        <v>4</v>
      </c>
      <c r="I237" t="s">
        <v>1315</v>
      </c>
      <c r="J237" t="s">
        <v>2355</v>
      </c>
      <c r="K237" t="s">
        <v>2709</v>
      </c>
      <c r="L237" t="s">
        <v>2710</v>
      </c>
      <c r="M237">
        <v>0.23930000000000001</v>
      </c>
      <c r="N237">
        <v>0.86</v>
      </c>
      <c r="O237">
        <v>1.343</v>
      </c>
      <c r="P237" t="s">
        <v>2323</v>
      </c>
      <c r="Q237">
        <v>13</v>
      </c>
      <c r="W237" s="67">
        <v>44658</v>
      </c>
      <c r="X237" t="s">
        <v>2324</v>
      </c>
      <c r="Y237">
        <v>0</v>
      </c>
      <c r="Z237">
        <v>0</v>
      </c>
    </row>
    <row r="238" spans="1:26">
      <c r="A238" t="s">
        <v>68</v>
      </c>
      <c r="B238" t="s">
        <v>2711</v>
      </c>
      <c r="C238" t="s">
        <v>1274</v>
      </c>
      <c r="D238" t="s">
        <v>1275</v>
      </c>
      <c r="E238">
        <v>328</v>
      </c>
      <c r="F238">
        <v>0.11</v>
      </c>
      <c r="G238">
        <v>17.28</v>
      </c>
      <c r="H238">
        <v>4</v>
      </c>
      <c r="I238" t="s">
        <v>1315</v>
      </c>
      <c r="J238" t="s">
        <v>2355</v>
      </c>
      <c r="K238" t="s">
        <v>2712</v>
      </c>
      <c r="L238" t="s">
        <v>2713</v>
      </c>
      <c r="M238">
        <v>0.23480000000000001</v>
      </c>
      <c r="N238">
        <v>0.85799999999999998</v>
      </c>
      <c r="O238">
        <v>1.343</v>
      </c>
      <c r="P238" t="s">
        <v>2323</v>
      </c>
      <c r="Q238">
        <v>13</v>
      </c>
      <c r="W238" s="67">
        <v>44658</v>
      </c>
      <c r="X238" t="s">
        <v>2324</v>
      </c>
      <c r="Y238">
        <v>0</v>
      </c>
      <c r="Z238">
        <v>0</v>
      </c>
    </row>
    <row r="239" spans="1:26">
      <c r="A239" t="s">
        <v>68</v>
      </c>
      <c r="B239" t="s">
        <v>2714</v>
      </c>
      <c r="C239" t="s">
        <v>1274</v>
      </c>
      <c r="D239" t="s">
        <v>1275</v>
      </c>
      <c r="E239">
        <v>333</v>
      </c>
      <c r="F239">
        <v>0.111</v>
      </c>
      <c r="G239">
        <v>17.649999999999999</v>
      </c>
      <c r="H239">
        <v>4</v>
      </c>
      <c r="I239" t="s">
        <v>1315</v>
      </c>
      <c r="J239" t="s">
        <v>1467</v>
      </c>
      <c r="K239" t="s">
        <v>2715</v>
      </c>
      <c r="L239" t="s">
        <v>2716</v>
      </c>
      <c r="M239">
        <v>0.22819999999999999</v>
      </c>
      <c r="N239">
        <v>0.85599999999999998</v>
      </c>
      <c r="O239">
        <v>1.46</v>
      </c>
      <c r="P239" t="s">
        <v>2323</v>
      </c>
      <c r="Q239">
        <v>13</v>
      </c>
      <c r="W239" s="67">
        <v>44658</v>
      </c>
      <c r="X239" t="s">
        <v>2324</v>
      </c>
      <c r="Y239">
        <v>0</v>
      </c>
      <c r="Z239">
        <v>0</v>
      </c>
    </row>
    <row r="240" spans="1:26">
      <c r="A240" t="s">
        <v>68</v>
      </c>
      <c r="B240" t="s">
        <v>2717</v>
      </c>
      <c r="C240" t="s">
        <v>1274</v>
      </c>
      <c r="D240" t="s">
        <v>1275</v>
      </c>
      <c r="E240">
        <v>82</v>
      </c>
      <c r="F240">
        <v>0.16</v>
      </c>
      <c r="G240">
        <v>12.59</v>
      </c>
      <c r="H240">
        <v>2</v>
      </c>
      <c r="I240" t="s">
        <v>1315</v>
      </c>
      <c r="J240" t="s">
        <v>2412</v>
      </c>
      <c r="K240" t="s">
        <v>2718</v>
      </c>
      <c r="L240" t="s">
        <v>2719</v>
      </c>
      <c r="M240">
        <v>0.439</v>
      </c>
      <c r="N240">
        <v>0.74399999999999999</v>
      </c>
      <c r="O240">
        <v>0.78900000000000003</v>
      </c>
      <c r="P240" t="s">
        <v>1618</v>
      </c>
      <c r="Q240">
        <v>13</v>
      </c>
      <c r="W240" s="67">
        <v>44658</v>
      </c>
      <c r="X240" t="s">
        <v>2324</v>
      </c>
      <c r="Y240">
        <v>0.09</v>
      </c>
      <c r="Z240">
        <v>6.0000000000000001E-3</v>
      </c>
    </row>
    <row r="241" spans="1:26">
      <c r="A241" t="s">
        <v>68</v>
      </c>
      <c r="B241" t="s">
        <v>2720</v>
      </c>
      <c r="C241" t="s">
        <v>1274</v>
      </c>
      <c r="D241" t="s">
        <v>1275</v>
      </c>
      <c r="E241">
        <v>336</v>
      </c>
      <c r="F241">
        <v>0.126</v>
      </c>
      <c r="G241">
        <v>20.399999999999999</v>
      </c>
      <c r="H241">
        <v>4</v>
      </c>
      <c r="I241" t="s">
        <v>1315</v>
      </c>
      <c r="J241" t="s">
        <v>1467</v>
      </c>
      <c r="K241" t="s">
        <v>2721</v>
      </c>
      <c r="L241" t="s">
        <v>2722</v>
      </c>
      <c r="M241">
        <v>0.22020000000000001</v>
      </c>
      <c r="N241">
        <v>0.84099999999999997</v>
      </c>
      <c r="O241">
        <v>1.46</v>
      </c>
      <c r="P241" t="s">
        <v>2323</v>
      </c>
      <c r="Q241">
        <v>13</v>
      </c>
      <c r="W241" s="67">
        <v>44658</v>
      </c>
      <c r="X241" t="s">
        <v>2324</v>
      </c>
      <c r="Y241">
        <v>0</v>
      </c>
      <c r="Z241">
        <v>0</v>
      </c>
    </row>
    <row r="242" spans="1:26">
      <c r="A242" t="s">
        <v>68</v>
      </c>
      <c r="B242" t="s">
        <v>2723</v>
      </c>
      <c r="C242" t="s">
        <v>1274</v>
      </c>
      <c r="D242" t="s">
        <v>1275</v>
      </c>
      <c r="E242">
        <v>296</v>
      </c>
      <c r="F242">
        <v>0.104</v>
      </c>
      <c r="G242">
        <v>15.32</v>
      </c>
      <c r="H242">
        <v>4</v>
      </c>
      <c r="I242" t="s">
        <v>1315</v>
      </c>
      <c r="J242" t="s">
        <v>2641</v>
      </c>
      <c r="K242" t="s">
        <v>2724</v>
      </c>
      <c r="L242" t="s">
        <v>2725</v>
      </c>
      <c r="M242">
        <v>0.20599999999999999</v>
      </c>
      <c r="N242">
        <v>0.86199999999999999</v>
      </c>
      <c r="O242">
        <v>1.36</v>
      </c>
      <c r="P242" t="s">
        <v>2323</v>
      </c>
      <c r="Q242">
        <v>13</v>
      </c>
      <c r="W242" s="67">
        <v>44812</v>
      </c>
      <c r="X242" t="s">
        <v>2324</v>
      </c>
      <c r="Y242">
        <v>0.03</v>
      </c>
      <c r="Z242">
        <v>4.0000000000000001E-3</v>
      </c>
    </row>
    <row r="243" spans="1:26">
      <c r="A243" t="s">
        <v>68</v>
      </c>
      <c r="B243" t="s">
        <v>2726</v>
      </c>
      <c r="C243" t="s">
        <v>1274</v>
      </c>
      <c r="D243" t="s">
        <v>1275</v>
      </c>
      <c r="E243">
        <v>348</v>
      </c>
      <c r="F243">
        <v>0.105</v>
      </c>
      <c r="G243">
        <v>18.23</v>
      </c>
      <c r="H243">
        <v>4</v>
      </c>
      <c r="I243" t="s">
        <v>1315</v>
      </c>
      <c r="J243" t="s">
        <v>2637</v>
      </c>
      <c r="K243" t="s">
        <v>2727</v>
      </c>
      <c r="L243" t="s">
        <v>2728</v>
      </c>
      <c r="M243">
        <v>0.184</v>
      </c>
      <c r="N243">
        <v>0.84099999999999997</v>
      </c>
      <c r="O243">
        <v>2.52</v>
      </c>
      <c r="P243" t="s">
        <v>2323</v>
      </c>
      <c r="Q243">
        <v>13</v>
      </c>
      <c r="W243" s="67">
        <v>44818</v>
      </c>
      <c r="X243" t="s">
        <v>2324</v>
      </c>
      <c r="Y243">
        <v>4.8000000000000001E-2</v>
      </c>
      <c r="Z243">
        <v>5.0000000000000001E-3</v>
      </c>
    </row>
    <row r="244" spans="1:26">
      <c r="A244" t="s">
        <v>68</v>
      </c>
      <c r="B244" t="s">
        <v>2729</v>
      </c>
      <c r="C244" t="s">
        <v>1274</v>
      </c>
      <c r="D244" t="s">
        <v>1275</v>
      </c>
      <c r="E244">
        <v>277</v>
      </c>
      <c r="F244">
        <v>0.126</v>
      </c>
      <c r="G244">
        <v>17.510000000000002</v>
      </c>
      <c r="H244">
        <v>4</v>
      </c>
      <c r="I244" t="s">
        <v>1315</v>
      </c>
      <c r="J244" t="s">
        <v>2641</v>
      </c>
      <c r="K244" t="s">
        <v>2730</v>
      </c>
      <c r="L244" t="s">
        <v>2731</v>
      </c>
      <c r="M244">
        <v>0.20200000000000001</v>
      </c>
      <c r="N244">
        <v>0.84599999999999997</v>
      </c>
      <c r="O244">
        <v>0.96699999999999997</v>
      </c>
      <c r="P244" t="s">
        <v>2323</v>
      </c>
      <c r="Q244">
        <v>13</v>
      </c>
      <c r="W244" s="67">
        <v>44812</v>
      </c>
      <c r="X244" t="s">
        <v>2324</v>
      </c>
      <c r="Y244">
        <v>2.5000000000000001E-2</v>
      </c>
      <c r="Z244">
        <v>3.0000000000000001E-3</v>
      </c>
    </row>
    <row r="245" spans="1:26">
      <c r="A245" t="s">
        <v>68</v>
      </c>
      <c r="B245" t="s">
        <v>2732</v>
      </c>
      <c r="C245" t="s">
        <v>1274</v>
      </c>
      <c r="D245" t="s">
        <v>1275</v>
      </c>
      <c r="E245">
        <v>297</v>
      </c>
      <c r="F245">
        <v>5.2999999999999999E-2</v>
      </c>
      <c r="G245">
        <v>7.4</v>
      </c>
      <c r="H245">
        <v>4</v>
      </c>
      <c r="I245" t="s">
        <v>1315</v>
      </c>
      <c r="J245" t="s">
        <v>1316</v>
      </c>
      <c r="K245" t="s">
        <v>2733</v>
      </c>
      <c r="L245" t="s">
        <v>2734</v>
      </c>
      <c r="M245">
        <v>0.185</v>
      </c>
      <c r="N245">
        <v>0.90300000000000002</v>
      </c>
      <c r="O245">
        <v>1.6739999999999999</v>
      </c>
      <c r="P245" t="s">
        <v>2323</v>
      </c>
      <c r="Q245">
        <v>13</v>
      </c>
      <c r="W245" s="67">
        <v>44818</v>
      </c>
      <c r="X245" t="s">
        <v>2324</v>
      </c>
    </row>
    <row r="246" spans="1:26">
      <c r="A246" t="s">
        <v>68</v>
      </c>
      <c r="B246" t="s">
        <v>2735</v>
      </c>
      <c r="C246" t="s">
        <v>1274</v>
      </c>
      <c r="D246" t="s">
        <v>1275</v>
      </c>
      <c r="E246">
        <v>288</v>
      </c>
      <c r="F246">
        <v>0.151</v>
      </c>
      <c r="G246">
        <v>24.454999999999998</v>
      </c>
      <c r="H246">
        <v>4</v>
      </c>
      <c r="I246" t="s">
        <v>1315</v>
      </c>
      <c r="J246" t="s">
        <v>1316</v>
      </c>
      <c r="K246" t="s">
        <v>2736</v>
      </c>
      <c r="L246" t="s">
        <v>2737</v>
      </c>
      <c r="M246">
        <v>0.17699999999999999</v>
      </c>
      <c r="N246">
        <v>0.82199999999999995</v>
      </c>
      <c r="O246">
        <v>1.1200000000000001</v>
      </c>
      <c r="P246" t="s">
        <v>2323</v>
      </c>
      <c r="Q246">
        <v>13</v>
      </c>
      <c r="W246" s="67">
        <v>44818</v>
      </c>
      <c r="X246" t="s">
        <v>2324</v>
      </c>
    </row>
    <row r="247" spans="1:26">
      <c r="A247" t="s">
        <v>68</v>
      </c>
      <c r="B247" t="s">
        <v>2738</v>
      </c>
      <c r="C247" t="s">
        <v>1274</v>
      </c>
      <c r="D247" t="s">
        <v>1275</v>
      </c>
      <c r="E247">
        <v>259</v>
      </c>
      <c r="F247">
        <v>0.17899999999999999</v>
      </c>
      <c r="G247">
        <v>24.45</v>
      </c>
      <c r="H247">
        <v>4</v>
      </c>
      <c r="I247" t="s">
        <v>1315</v>
      </c>
      <c r="J247" t="s">
        <v>1316</v>
      </c>
      <c r="K247" t="s">
        <v>1364</v>
      </c>
      <c r="L247" t="s">
        <v>2739</v>
      </c>
      <c r="M247">
        <v>0.19309999999999999</v>
      </c>
      <c r="N247">
        <v>0.77900000000000003</v>
      </c>
      <c r="O247">
        <v>1.56</v>
      </c>
      <c r="P247" t="s">
        <v>1318</v>
      </c>
      <c r="Q247">
        <v>13</v>
      </c>
      <c r="W247" s="67">
        <v>44136</v>
      </c>
      <c r="X247" t="s">
        <v>1279</v>
      </c>
    </row>
    <row r="248" spans="1:26">
      <c r="A248" t="s">
        <v>68</v>
      </c>
      <c r="B248" t="s">
        <v>2740</v>
      </c>
      <c r="C248" t="s">
        <v>1274</v>
      </c>
      <c r="D248" t="s">
        <v>1275</v>
      </c>
      <c r="E248">
        <v>289</v>
      </c>
      <c r="F248">
        <v>0.16600000000000001</v>
      </c>
      <c r="G248">
        <v>25</v>
      </c>
      <c r="H248">
        <v>4</v>
      </c>
      <c r="I248" t="s">
        <v>1315</v>
      </c>
      <c r="J248" t="s">
        <v>1316</v>
      </c>
      <c r="K248" t="s">
        <v>1365</v>
      </c>
      <c r="L248" t="s">
        <v>2741</v>
      </c>
      <c r="M248">
        <v>0.1799</v>
      </c>
      <c r="N248">
        <v>0.79800000000000004</v>
      </c>
      <c r="O248">
        <v>1.45</v>
      </c>
      <c r="P248" t="s">
        <v>1318</v>
      </c>
      <c r="Q248">
        <v>13</v>
      </c>
      <c r="W248" s="67">
        <v>44136</v>
      </c>
      <c r="X248" t="s">
        <v>1279</v>
      </c>
    </row>
    <row r="249" spans="1:26">
      <c r="A249" t="s">
        <v>68</v>
      </c>
      <c r="B249" t="s">
        <v>2742</v>
      </c>
      <c r="C249" t="s">
        <v>1274</v>
      </c>
      <c r="D249" t="s">
        <v>1275</v>
      </c>
      <c r="E249">
        <v>332</v>
      </c>
      <c r="F249">
        <v>0.124</v>
      </c>
      <c r="G249">
        <v>21.4</v>
      </c>
      <c r="H249">
        <v>4</v>
      </c>
      <c r="I249" t="s">
        <v>1315</v>
      </c>
      <c r="J249" t="s">
        <v>1316</v>
      </c>
      <c r="K249" t="s">
        <v>1366</v>
      </c>
      <c r="L249" t="s">
        <v>2743</v>
      </c>
      <c r="M249">
        <v>0.15959999999999999</v>
      </c>
      <c r="N249">
        <v>0.84399999999999997</v>
      </c>
      <c r="O249">
        <v>1.45</v>
      </c>
      <c r="P249" t="s">
        <v>1318</v>
      </c>
      <c r="Q249">
        <v>13</v>
      </c>
      <c r="W249" s="67">
        <v>44136</v>
      </c>
      <c r="X249" t="s">
        <v>1279</v>
      </c>
    </row>
    <row r="250" spans="1:26">
      <c r="A250" t="s">
        <v>68</v>
      </c>
      <c r="B250" t="s">
        <v>2744</v>
      </c>
      <c r="C250" t="s">
        <v>1274</v>
      </c>
      <c r="D250" t="s">
        <v>1275</v>
      </c>
      <c r="E250">
        <v>222</v>
      </c>
      <c r="F250">
        <v>0.121</v>
      </c>
      <c r="G250">
        <v>15.85</v>
      </c>
      <c r="H250">
        <v>4</v>
      </c>
      <c r="I250" t="s">
        <v>1315</v>
      </c>
      <c r="J250" t="s">
        <v>1316</v>
      </c>
      <c r="K250" t="s">
        <v>1367</v>
      </c>
      <c r="L250" t="s">
        <v>2745</v>
      </c>
      <c r="M250">
        <v>0.18920000000000001</v>
      </c>
      <c r="N250">
        <v>0.84299999999999997</v>
      </c>
      <c r="O250">
        <v>1.19</v>
      </c>
      <c r="P250" t="s">
        <v>1318</v>
      </c>
      <c r="Q250">
        <v>12</v>
      </c>
      <c r="W250" s="67">
        <v>44136</v>
      </c>
      <c r="X250" t="s">
        <v>1279</v>
      </c>
    </row>
    <row r="251" spans="1:26">
      <c r="A251" t="s">
        <v>68</v>
      </c>
      <c r="B251" t="s">
        <v>2746</v>
      </c>
      <c r="C251" t="s">
        <v>1274</v>
      </c>
      <c r="D251" t="s">
        <v>1275</v>
      </c>
      <c r="E251">
        <v>351</v>
      </c>
      <c r="F251">
        <v>7.1999999999999995E-2</v>
      </c>
      <c r="G251">
        <v>12.02</v>
      </c>
      <c r="H251">
        <v>4</v>
      </c>
      <c r="I251" t="s">
        <v>1315</v>
      </c>
      <c r="J251" t="s">
        <v>2375</v>
      </c>
      <c r="K251" t="s">
        <v>2747</v>
      </c>
      <c r="L251" t="s">
        <v>2748</v>
      </c>
      <c r="M251">
        <v>0.26779999999999998</v>
      </c>
      <c r="N251">
        <v>0.89800000000000002</v>
      </c>
      <c r="O251">
        <v>1.36</v>
      </c>
      <c r="P251" t="s">
        <v>2323</v>
      </c>
      <c r="Q251">
        <v>14</v>
      </c>
      <c r="W251" s="67">
        <v>44658</v>
      </c>
      <c r="X251" t="s">
        <v>2324</v>
      </c>
      <c r="Y251">
        <v>0</v>
      </c>
      <c r="Z251">
        <v>0</v>
      </c>
    </row>
    <row r="252" spans="1:26">
      <c r="A252" t="s">
        <v>68</v>
      </c>
      <c r="B252" t="s">
        <v>2749</v>
      </c>
      <c r="C252" t="s">
        <v>1274</v>
      </c>
      <c r="D252" t="s">
        <v>1275</v>
      </c>
      <c r="E252">
        <v>320</v>
      </c>
      <c r="F252">
        <v>0.11899999999999999</v>
      </c>
      <c r="G252">
        <v>18.18</v>
      </c>
      <c r="H252">
        <v>4</v>
      </c>
      <c r="I252" t="s">
        <v>1315</v>
      </c>
      <c r="J252" t="s">
        <v>2375</v>
      </c>
      <c r="K252" t="s">
        <v>2750</v>
      </c>
      <c r="L252" t="s">
        <v>2751</v>
      </c>
      <c r="M252">
        <v>0.2031</v>
      </c>
      <c r="N252">
        <v>0.84399999999999997</v>
      </c>
      <c r="O252">
        <v>1.54</v>
      </c>
      <c r="P252" t="s">
        <v>2323</v>
      </c>
      <c r="Q252">
        <v>14</v>
      </c>
      <c r="W252" s="67">
        <v>44658</v>
      </c>
      <c r="X252" t="s">
        <v>2324</v>
      </c>
      <c r="Y252">
        <v>0</v>
      </c>
      <c r="Z252">
        <v>0</v>
      </c>
    </row>
    <row r="253" spans="1:26">
      <c r="A253" t="s">
        <v>68</v>
      </c>
      <c r="B253" t="s">
        <v>2752</v>
      </c>
      <c r="C253" t="s">
        <v>1274</v>
      </c>
      <c r="D253" t="s">
        <v>1275</v>
      </c>
      <c r="E253">
        <v>463</v>
      </c>
      <c r="F253">
        <v>0.05</v>
      </c>
      <c r="G253">
        <v>11.04</v>
      </c>
      <c r="H253">
        <v>4</v>
      </c>
      <c r="I253" t="s">
        <v>1315</v>
      </c>
      <c r="J253" t="s">
        <v>2136</v>
      </c>
      <c r="K253" t="s">
        <v>2753</v>
      </c>
      <c r="L253" t="s">
        <v>2754</v>
      </c>
      <c r="M253">
        <v>0.22459999999999999</v>
      </c>
      <c r="N253">
        <v>0.92299999999999904</v>
      </c>
      <c r="O253">
        <v>1.63</v>
      </c>
      <c r="P253" t="s">
        <v>2323</v>
      </c>
      <c r="Q253">
        <v>14</v>
      </c>
      <c r="W253" s="67">
        <v>44658</v>
      </c>
      <c r="X253" t="s">
        <v>2324</v>
      </c>
      <c r="Y253">
        <v>0</v>
      </c>
      <c r="Z253">
        <v>0</v>
      </c>
    </row>
    <row r="254" spans="1:26">
      <c r="A254" t="s">
        <v>68</v>
      </c>
      <c r="B254" t="s">
        <v>2755</v>
      </c>
      <c r="C254" t="s">
        <v>1274</v>
      </c>
      <c r="D254" t="s">
        <v>1275</v>
      </c>
      <c r="E254">
        <v>338</v>
      </c>
      <c r="F254">
        <v>9.1999999999999998E-2</v>
      </c>
      <c r="G254">
        <v>15.68</v>
      </c>
      <c r="H254">
        <v>4</v>
      </c>
      <c r="I254" t="s">
        <v>1315</v>
      </c>
      <c r="J254" t="s">
        <v>2355</v>
      </c>
      <c r="K254" t="s">
        <v>2756</v>
      </c>
      <c r="L254" t="s">
        <v>2757</v>
      </c>
      <c r="M254">
        <v>0.24260000000000001</v>
      </c>
      <c r="N254">
        <v>0.87</v>
      </c>
      <c r="O254">
        <v>1.3740000000000001</v>
      </c>
      <c r="P254" t="s">
        <v>2323</v>
      </c>
      <c r="Q254">
        <v>14</v>
      </c>
      <c r="W254" s="67">
        <v>44658</v>
      </c>
      <c r="X254" t="s">
        <v>2324</v>
      </c>
      <c r="Y254">
        <v>0</v>
      </c>
      <c r="Z254">
        <v>0</v>
      </c>
    </row>
    <row r="255" spans="1:26">
      <c r="A255" t="s">
        <v>68</v>
      </c>
      <c r="B255" t="s">
        <v>2758</v>
      </c>
      <c r="C255" t="s">
        <v>1274</v>
      </c>
      <c r="D255" t="s">
        <v>1275</v>
      </c>
      <c r="E255">
        <v>454</v>
      </c>
      <c r="F255">
        <v>6.3E-2</v>
      </c>
      <c r="G255">
        <v>13.8</v>
      </c>
      <c r="H255">
        <v>4</v>
      </c>
      <c r="I255" t="s">
        <v>1315</v>
      </c>
      <c r="J255" t="s">
        <v>2136</v>
      </c>
      <c r="K255" t="s">
        <v>2759</v>
      </c>
      <c r="L255" t="s">
        <v>2760</v>
      </c>
      <c r="M255">
        <v>0.2203</v>
      </c>
      <c r="N255">
        <v>0.91</v>
      </c>
      <c r="O255">
        <v>1.52</v>
      </c>
      <c r="P255" t="s">
        <v>2323</v>
      </c>
      <c r="Q255">
        <v>14</v>
      </c>
      <c r="W255" s="67">
        <v>44658</v>
      </c>
      <c r="X255" t="s">
        <v>2324</v>
      </c>
      <c r="Y255">
        <v>0</v>
      </c>
      <c r="Z255">
        <v>0</v>
      </c>
    </row>
    <row r="256" spans="1:26">
      <c r="A256" t="s">
        <v>68</v>
      </c>
      <c r="B256" t="s">
        <v>2761</v>
      </c>
      <c r="C256" t="s">
        <v>1274</v>
      </c>
      <c r="D256" t="s">
        <v>1275</v>
      </c>
      <c r="E256">
        <v>329</v>
      </c>
      <c r="F256">
        <v>0.108</v>
      </c>
      <c r="G256">
        <v>17.100000000000001</v>
      </c>
      <c r="H256">
        <v>4</v>
      </c>
      <c r="I256" t="s">
        <v>1315</v>
      </c>
      <c r="J256" t="s">
        <v>2326</v>
      </c>
      <c r="K256" t="s">
        <v>2762</v>
      </c>
      <c r="L256" t="s">
        <v>2763</v>
      </c>
      <c r="M256">
        <v>0.23400000000000001</v>
      </c>
      <c r="N256">
        <v>0.85799999999999998</v>
      </c>
      <c r="O256">
        <v>1.3740000000000001</v>
      </c>
      <c r="P256" t="s">
        <v>2323</v>
      </c>
      <c r="Q256">
        <v>14</v>
      </c>
      <c r="W256" s="67">
        <v>44812</v>
      </c>
      <c r="X256" t="s">
        <v>2324</v>
      </c>
    </row>
    <row r="257" spans="1:26">
      <c r="A257" t="s">
        <v>68</v>
      </c>
      <c r="B257" t="s">
        <v>2764</v>
      </c>
      <c r="C257" t="s">
        <v>1274</v>
      </c>
      <c r="D257" t="s">
        <v>1275</v>
      </c>
      <c r="E257">
        <v>353</v>
      </c>
      <c r="F257">
        <v>0.105</v>
      </c>
      <c r="G257">
        <v>17.57</v>
      </c>
      <c r="H257">
        <v>4</v>
      </c>
      <c r="I257" t="s">
        <v>1315</v>
      </c>
      <c r="J257" t="s">
        <v>1467</v>
      </c>
      <c r="K257" t="s">
        <v>2765</v>
      </c>
      <c r="L257" t="s">
        <v>2766</v>
      </c>
      <c r="M257">
        <v>0.23799999999999999</v>
      </c>
      <c r="N257">
        <v>0.86199999999999999</v>
      </c>
      <c r="O257">
        <v>1.52</v>
      </c>
      <c r="P257" t="s">
        <v>2323</v>
      </c>
      <c r="Q257">
        <v>14</v>
      </c>
      <c r="W257" s="67">
        <v>44658</v>
      </c>
      <c r="X257" t="s">
        <v>2324</v>
      </c>
      <c r="Y257">
        <v>0</v>
      </c>
      <c r="Z257">
        <v>0</v>
      </c>
    </row>
    <row r="258" spans="1:26">
      <c r="A258" t="s">
        <v>68</v>
      </c>
      <c r="B258" t="s">
        <v>2767</v>
      </c>
      <c r="C258" t="s">
        <v>1274</v>
      </c>
      <c r="D258" t="s">
        <v>1275</v>
      </c>
      <c r="E258">
        <v>341</v>
      </c>
      <c r="F258">
        <v>0.106</v>
      </c>
      <c r="G258">
        <v>17.14</v>
      </c>
      <c r="H258">
        <v>4</v>
      </c>
      <c r="I258" t="s">
        <v>1315</v>
      </c>
      <c r="J258" t="s">
        <v>1467</v>
      </c>
      <c r="K258" t="s">
        <v>2768</v>
      </c>
      <c r="L258" t="s">
        <v>2769</v>
      </c>
      <c r="M258">
        <v>0.23749999999999999</v>
      </c>
      <c r="N258">
        <v>0.85899999999999999</v>
      </c>
      <c r="O258">
        <v>1.52</v>
      </c>
      <c r="P258" t="s">
        <v>2323</v>
      </c>
      <c r="Q258">
        <v>14</v>
      </c>
      <c r="W258" s="67">
        <v>44658</v>
      </c>
      <c r="X258" t="s">
        <v>2324</v>
      </c>
      <c r="Y258">
        <v>0</v>
      </c>
      <c r="Z258">
        <v>0</v>
      </c>
    </row>
    <row r="259" spans="1:26">
      <c r="A259" t="s">
        <v>68</v>
      </c>
      <c r="B259" t="s">
        <v>2770</v>
      </c>
      <c r="C259" t="s">
        <v>1274</v>
      </c>
      <c r="D259" t="s">
        <v>1275</v>
      </c>
      <c r="E259">
        <v>359</v>
      </c>
      <c r="F259">
        <v>9.5000000000000001E-2</v>
      </c>
      <c r="G259">
        <v>16.78</v>
      </c>
      <c r="H259">
        <v>4</v>
      </c>
      <c r="I259" t="s">
        <v>1315</v>
      </c>
      <c r="J259" t="s">
        <v>2641</v>
      </c>
      <c r="K259" t="s">
        <v>2771</v>
      </c>
      <c r="L259" t="s">
        <v>2772</v>
      </c>
      <c r="M259">
        <v>0.223</v>
      </c>
      <c r="N259">
        <v>0.877</v>
      </c>
      <c r="O259">
        <v>1.35</v>
      </c>
      <c r="P259" t="s">
        <v>2323</v>
      </c>
      <c r="Q259">
        <v>14</v>
      </c>
      <c r="W259" s="67">
        <v>44812</v>
      </c>
      <c r="X259" t="s">
        <v>2324</v>
      </c>
      <c r="Y259">
        <v>2.5000000000000001E-2</v>
      </c>
      <c r="Z259">
        <v>3.0000000000000001E-3</v>
      </c>
    </row>
    <row r="260" spans="1:26">
      <c r="A260" t="s">
        <v>68</v>
      </c>
      <c r="B260" t="s">
        <v>2773</v>
      </c>
      <c r="C260" t="s">
        <v>1274</v>
      </c>
      <c r="D260" t="s">
        <v>1275</v>
      </c>
      <c r="E260">
        <v>286</v>
      </c>
      <c r="F260">
        <v>0.11899999999999999</v>
      </c>
      <c r="G260">
        <v>17.25</v>
      </c>
      <c r="H260">
        <v>4</v>
      </c>
      <c r="I260" t="s">
        <v>1315</v>
      </c>
      <c r="J260" t="s">
        <v>2641</v>
      </c>
      <c r="K260" t="s">
        <v>2774</v>
      </c>
      <c r="L260" t="s">
        <v>2775</v>
      </c>
      <c r="M260">
        <v>0.20599999999999999</v>
      </c>
      <c r="N260">
        <v>0.84799999999999998</v>
      </c>
      <c r="O260">
        <v>1.22</v>
      </c>
      <c r="P260" t="s">
        <v>2323</v>
      </c>
      <c r="Q260">
        <v>14</v>
      </c>
      <c r="W260" s="67">
        <v>44812</v>
      </c>
      <c r="X260" t="s">
        <v>2324</v>
      </c>
      <c r="Y260">
        <v>2.9000000000000001E-2</v>
      </c>
      <c r="Z260">
        <v>4.0000000000000001E-3</v>
      </c>
    </row>
    <row r="261" spans="1:26">
      <c r="A261" t="s">
        <v>68</v>
      </c>
      <c r="B261" t="s">
        <v>2776</v>
      </c>
      <c r="C261" t="s">
        <v>1274</v>
      </c>
      <c r="D261" t="s">
        <v>1275</v>
      </c>
      <c r="E261">
        <v>249</v>
      </c>
      <c r="F261">
        <v>0.17399999999999999</v>
      </c>
      <c r="G261">
        <v>24.99</v>
      </c>
      <c r="H261">
        <v>4</v>
      </c>
      <c r="I261" t="s">
        <v>1315</v>
      </c>
      <c r="J261" t="s">
        <v>1316</v>
      </c>
      <c r="K261" t="s">
        <v>1368</v>
      </c>
      <c r="L261" t="s">
        <v>2777</v>
      </c>
      <c r="M261">
        <v>0.20480000000000001</v>
      </c>
      <c r="N261">
        <v>0.78200000000000003</v>
      </c>
      <c r="O261">
        <v>1.88</v>
      </c>
      <c r="P261" t="s">
        <v>1318</v>
      </c>
      <c r="Q261">
        <v>14</v>
      </c>
      <c r="W261" s="67">
        <v>44136</v>
      </c>
      <c r="X261" t="s">
        <v>1279</v>
      </c>
    </row>
    <row r="262" spans="1:26">
      <c r="A262" t="s">
        <v>68</v>
      </c>
      <c r="B262" t="s">
        <v>2778</v>
      </c>
      <c r="C262" t="s">
        <v>1274</v>
      </c>
      <c r="D262" t="s">
        <v>1275</v>
      </c>
      <c r="E262">
        <v>241</v>
      </c>
      <c r="F262">
        <v>0.126</v>
      </c>
      <c r="G262">
        <v>17.399999999999999</v>
      </c>
      <c r="H262">
        <v>4</v>
      </c>
      <c r="I262" t="s">
        <v>1315</v>
      </c>
      <c r="J262" t="s">
        <v>1316</v>
      </c>
      <c r="K262" t="s">
        <v>1369</v>
      </c>
      <c r="L262" t="s">
        <v>2779</v>
      </c>
      <c r="M262">
        <v>0.21990000000000001</v>
      </c>
      <c r="N262">
        <v>0.83499999999999996</v>
      </c>
      <c r="O262">
        <v>1.4</v>
      </c>
      <c r="P262" t="s">
        <v>1318</v>
      </c>
      <c r="Q262">
        <v>14</v>
      </c>
      <c r="W262" s="67">
        <v>44136</v>
      </c>
      <c r="X262" t="s">
        <v>1279</v>
      </c>
    </row>
    <row r="263" spans="1:26">
      <c r="A263" t="s">
        <v>68</v>
      </c>
      <c r="B263" t="s">
        <v>2780</v>
      </c>
      <c r="C263" t="s">
        <v>1274</v>
      </c>
      <c r="D263" t="s">
        <v>1275</v>
      </c>
      <c r="E263">
        <v>364</v>
      </c>
      <c r="F263">
        <v>0.13</v>
      </c>
      <c r="G263">
        <v>22.51</v>
      </c>
      <c r="H263">
        <v>4</v>
      </c>
      <c r="I263" t="s">
        <v>1315</v>
      </c>
      <c r="J263" t="s">
        <v>1467</v>
      </c>
      <c r="K263" t="s">
        <v>2781</v>
      </c>
      <c r="L263" t="s">
        <v>2782</v>
      </c>
      <c r="M263">
        <v>0.23630000000000001</v>
      </c>
      <c r="N263">
        <v>0.83299999999999996</v>
      </c>
      <c r="O263">
        <v>1.86</v>
      </c>
      <c r="P263" t="s">
        <v>2323</v>
      </c>
      <c r="Q263">
        <v>15</v>
      </c>
      <c r="W263" s="67">
        <v>44658</v>
      </c>
      <c r="X263" t="s">
        <v>2324</v>
      </c>
      <c r="Y263">
        <v>0</v>
      </c>
      <c r="Z263">
        <v>0</v>
      </c>
    </row>
    <row r="264" spans="1:26">
      <c r="A264" t="s">
        <v>68</v>
      </c>
      <c r="B264" t="s">
        <v>2783</v>
      </c>
      <c r="C264" t="s">
        <v>1274</v>
      </c>
      <c r="D264" t="s">
        <v>1275</v>
      </c>
      <c r="E264">
        <v>314</v>
      </c>
      <c r="F264">
        <v>0.14399999999999999</v>
      </c>
      <c r="G264">
        <v>22.51</v>
      </c>
      <c r="H264">
        <v>4</v>
      </c>
      <c r="I264" t="s">
        <v>1315</v>
      </c>
      <c r="J264" t="s">
        <v>2641</v>
      </c>
      <c r="K264" t="s">
        <v>2784</v>
      </c>
      <c r="L264" s="68" t="s">
        <v>2785</v>
      </c>
      <c r="M264">
        <v>0.19700000000000001</v>
      </c>
      <c r="N264">
        <v>0.82</v>
      </c>
      <c r="O264">
        <v>1.54</v>
      </c>
      <c r="P264" t="s">
        <v>2323</v>
      </c>
      <c r="Q264">
        <v>14</v>
      </c>
      <c r="W264" s="67">
        <v>44812</v>
      </c>
      <c r="X264" t="s">
        <v>2324</v>
      </c>
      <c r="Y264">
        <v>3.2000000000000001E-2</v>
      </c>
      <c r="Z264">
        <v>4.0000000000000001E-3</v>
      </c>
    </row>
    <row r="265" spans="1:26">
      <c r="A265" t="s">
        <v>68</v>
      </c>
      <c r="B265" t="s">
        <v>2786</v>
      </c>
      <c r="C265" t="s">
        <v>1274</v>
      </c>
      <c r="D265" t="s">
        <v>1275</v>
      </c>
      <c r="E265">
        <v>372</v>
      </c>
      <c r="F265">
        <v>7.1999999999999995E-2</v>
      </c>
      <c r="G265">
        <v>14.16</v>
      </c>
      <c r="H265">
        <v>4</v>
      </c>
      <c r="I265" t="s">
        <v>1315</v>
      </c>
      <c r="J265" t="s">
        <v>2368</v>
      </c>
      <c r="K265" t="s">
        <v>2787</v>
      </c>
      <c r="L265" t="s">
        <v>2788</v>
      </c>
      <c r="M265">
        <v>0.22600000000000001</v>
      </c>
      <c r="N265">
        <v>0.88900000000000001</v>
      </c>
      <c r="O265">
        <v>1.27</v>
      </c>
      <c r="P265" t="s">
        <v>2323</v>
      </c>
      <c r="Q265">
        <v>13</v>
      </c>
      <c r="W265" s="67">
        <v>44812</v>
      </c>
      <c r="X265" t="s">
        <v>2324</v>
      </c>
      <c r="Y265">
        <v>3.4000000000000002E-2</v>
      </c>
      <c r="Z265">
        <v>4.0000000000000001E-3</v>
      </c>
    </row>
    <row r="266" spans="1:26">
      <c r="A266" t="s">
        <v>68</v>
      </c>
      <c r="B266" t="s">
        <v>2789</v>
      </c>
      <c r="C266" t="s">
        <v>1274</v>
      </c>
      <c r="D266" t="s">
        <v>1275</v>
      </c>
      <c r="E266">
        <v>357</v>
      </c>
      <c r="F266">
        <v>8.1000000000000003E-2</v>
      </c>
      <c r="G266">
        <v>13.92</v>
      </c>
      <c r="H266">
        <v>4</v>
      </c>
      <c r="I266" t="s">
        <v>1315</v>
      </c>
      <c r="J266" t="s">
        <v>1308</v>
      </c>
      <c r="K266" t="s">
        <v>2790</v>
      </c>
      <c r="L266" t="s">
        <v>2791</v>
      </c>
      <c r="M266">
        <v>0.2213</v>
      </c>
      <c r="N266">
        <v>0.88300000000000001</v>
      </c>
      <c r="O266">
        <v>1.8</v>
      </c>
      <c r="P266" t="s">
        <v>2323</v>
      </c>
      <c r="Q266">
        <v>14</v>
      </c>
      <c r="W266" s="67">
        <v>44658</v>
      </c>
      <c r="X266" t="s">
        <v>2324</v>
      </c>
      <c r="Y266">
        <v>0</v>
      </c>
      <c r="Z266">
        <v>0</v>
      </c>
    </row>
    <row r="267" spans="1:26">
      <c r="A267" t="s">
        <v>68</v>
      </c>
      <c r="B267" t="s">
        <v>2792</v>
      </c>
      <c r="C267" t="s">
        <v>1274</v>
      </c>
      <c r="D267" t="s">
        <v>1275</v>
      </c>
      <c r="E267">
        <v>350</v>
      </c>
      <c r="F267">
        <v>7.1999999999999995E-2</v>
      </c>
      <c r="G267">
        <v>12.44</v>
      </c>
      <c r="H267">
        <v>4</v>
      </c>
      <c r="I267" t="s">
        <v>1315</v>
      </c>
      <c r="J267" t="s">
        <v>2129</v>
      </c>
      <c r="K267" t="s">
        <v>2793</v>
      </c>
      <c r="L267" t="s">
        <v>2794</v>
      </c>
      <c r="M267">
        <v>0.26290000000000002</v>
      </c>
      <c r="N267">
        <v>0.89700000000000002</v>
      </c>
      <c r="O267">
        <v>1.33</v>
      </c>
      <c r="P267" t="s">
        <v>2323</v>
      </c>
      <c r="Q267">
        <v>14</v>
      </c>
      <c r="W267" s="67">
        <v>44658</v>
      </c>
      <c r="X267" t="s">
        <v>2324</v>
      </c>
      <c r="Y267">
        <v>0</v>
      </c>
      <c r="Z267">
        <v>0</v>
      </c>
    </row>
    <row r="268" spans="1:26">
      <c r="A268" t="s">
        <v>68</v>
      </c>
      <c r="B268" t="s">
        <v>2795</v>
      </c>
      <c r="C268" t="s">
        <v>1274</v>
      </c>
      <c r="D268" t="s">
        <v>1275</v>
      </c>
      <c r="E268">
        <v>344</v>
      </c>
      <c r="F268">
        <v>6.8000000000000005E-2</v>
      </c>
      <c r="G268">
        <v>11.15</v>
      </c>
      <c r="H268">
        <v>4</v>
      </c>
      <c r="I268" t="s">
        <v>1315</v>
      </c>
      <c r="J268" t="s">
        <v>2348</v>
      </c>
      <c r="K268" t="s">
        <v>2796</v>
      </c>
      <c r="L268" t="s">
        <v>2797</v>
      </c>
      <c r="M268">
        <v>0.25580000000000003</v>
      </c>
      <c r="N268">
        <v>0.90100000000000002</v>
      </c>
      <c r="O268">
        <v>1.33</v>
      </c>
      <c r="P268" t="s">
        <v>2323</v>
      </c>
      <c r="Q268">
        <v>14</v>
      </c>
      <c r="W268" s="67">
        <v>44658</v>
      </c>
      <c r="X268" t="s">
        <v>2324</v>
      </c>
      <c r="Y268">
        <v>0</v>
      </c>
      <c r="Z268">
        <v>0</v>
      </c>
    </row>
    <row r="269" spans="1:26">
      <c r="A269" t="s">
        <v>68</v>
      </c>
      <c r="B269" t="s">
        <v>2798</v>
      </c>
      <c r="C269" t="s">
        <v>1274</v>
      </c>
      <c r="D269" t="s">
        <v>1275</v>
      </c>
      <c r="E269">
        <v>380</v>
      </c>
      <c r="F269">
        <v>6.2E-2</v>
      </c>
      <c r="G269">
        <v>11.85</v>
      </c>
      <c r="H269">
        <v>4</v>
      </c>
      <c r="I269" t="s">
        <v>1315</v>
      </c>
      <c r="J269" t="s">
        <v>2641</v>
      </c>
      <c r="K269" t="s">
        <v>2799</v>
      </c>
      <c r="L269" t="s">
        <v>2800</v>
      </c>
      <c r="M269">
        <v>0.23699999999999999</v>
      </c>
      <c r="N269">
        <v>0.9</v>
      </c>
      <c r="O269">
        <v>1.44</v>
      </c>
      <c r="P269" t="s">
        <v>2323</v>
      </c>
      <c r="Q269">
        <v>14</v>
      </c>
      <c r="W269" s="67">
        <v>44812</v>
      </c>
      <c r="X269" t="s">
        <v>2324</v>
      </c>
      <c r="Y269">
        <v>3.4000000000000002E-2</v>
      </c>
      <c r="Z269">
        <v>4.0000000000000001E-3</v>
      </c>
    </row>
    <row r="270" spans="1:26">
      <c r="A270" t="s">
        <v>68</v>
      </c>
      <c r="B270" t="s">
        <v>2801</v>
      </c>
      <c r="C270" t="s">
        <v>1274</v>
      </c>
      <c r="D270" t="s">
        <v>1275</v>
      </c>
      <c r="E270">
        <v>375</v>
      </c>
      <c r="F270">
        <v>5.2999999999999999E-2</v>
      </c>
      <c r="G270">
        <v>10.220000000000001</v>
      </c>
      <c r="H270">
        <v>4</v>
      </c>
      <c r="I270" t="s">
        <v>1315</v>
      </c>
      <c r="J270" t="s">
        <v>2641</v>
      </c>
      <c r="K270" t="s">
        <v>2802</v>
      </c>
      <c r="L270" t="s">
        <v>2803</v>
      </c>
      <c r="M270">
        <v>0.23699999999999999</v>
      </c>
      <c r="N270">
        <v>0.91</v>
      </c>
      <c r="O270">
        <v>1.29</v>
      </c>
      <c r="P270" t="s">
        <v>2323</v>
      </c>
      <c r="Q270">
        <v>14</v>
      </c>
      <c r="W270" s="67">
        <v>44812</v>
      </c>
      <c r="X270" t="s">
        <v>2324</v>
      </c>
      <c r="Y270">
        <v>3.3000000000000002E-2</v>
      </c>
      <c r="Z270">
        <v>4.0000000000000001E-3</v>
      </c>
    </row>
    <row r="271" spans="1:26">
      <c r="A271" t="s">
        <v>68</v>
      </c>
      <c r="B271" t="s">
        <v>2804</v>
      </c>
      <c r="C271" t="s">
        <v>1274</v>
      </c>
      <c r="D271" t="s">
        <v>1275</v>
      </c>
      <c r="E271">
        <v>482</v>
      </c>
      <c r="F271">
        <v>5.7000000000000002E-2</v>
      </c>
      <c r="G271">
        <v>13.1</v>
      </c>
      <c r="H271">
        <v>4</v>
      </c>
      <c r="I271" t="s">
        <v>1315</v>
      </c>
      <c r="J271" t="s">
        <v>1284</v>
      </c>
      <c r="K271" t="s">
        <v>2805</v>
      </c>
      <c r="L271" t="s">
        <v>2806</v>
      </c>
      <c r="M271">
        <v>0.222</v>
      </c>
      <c r="N271">
        <v>0.91</v>
      </c>
      <c r="O271">
        <v>1.7050000000000001</v>
      </c>
      <c r="P271" t="s">
        <v>2323</v>
      </c>
      <c r="Q271">
        <v>15</v>
      </c>
      <c r="W271" s="67">
        <v>44658</v>
      </c>
      <c r="X271" t="s">
        <v>2324</v>
      </c>
      <c r="Y271">
        <v>0</v>
      </c>
      <c r="Z271">
        <v>0</v>
      </c>
    </row>
    <row r="272" spans="1:26">
      <c r="A272" t="s">
        <v>68</v>
      </c>
      <c r="B272" t="s">
        <v>2807</v>
      </c>
      <c r="C272" t="s">
        <v>1274</v>
      </c>
      <c r="D272" t="s">
        <v>1275</v>
      </c>
      <c r="E272">
        <v>482</v>
      </c>
      <c r="F272">
        <v>5.7000000000000002E-2</v>
      </c>
      <c r="G272">
        <v>13.1</v>
      </c>
      <c r="H272">
        <v>4</v>
      </c>
      <c r="I272" t="s">
        <v>1315</v>
      </c>
      <c r="J272" t="s">
        <v>1284</v>
      </c>
      <c r="K272" t="s">
        <v>2808</v>
      </c>
      <c r="L272" t="s">
        <v>2809</v>
      </c>
      <c r="M272">
        <v>0.222</v>
      </c>
      <c r="N272">
        <v>0.91</v>
      </c>
      <c r="O272">
        <v>1.7050000000000001</v>
      </c>
      <c r="P272" t="s">
        <v>2323</v>
      </c>
      <c r="Q272">
        <v>15</v>
      </c>
      <c r="W272" s="67">
        <v>44658</v>
      </c>
      <c r="X272" t="s">
        <v>2324</v>
      </c>
      <c r="Y272">
        <v>0</v>
      </c>
      <c r="Z272">
        <v>0</v>
      </c>
    </row>
    <row r="273" spans="1:26">
      <c r="A273" t="s">
        <v>68</v>
      </c>
      <c r="B273" t="s">
        <v>2810</v>
      </c>
      <c r="C273" t="s">
        <v>1274</v>
      </c>
      <c r="D273" t="s">
        <v>1275</v>
      </c>
      <c r="E273">
        <v>361</v>
      </c>
      <c r="F273">
        <v>9.7000000000000003E-2</v>
      </c>
      <c r="G273">
        <v>16.68</v>
      </c>
      <c r="H273">
        <v>4</v>
      </c>
      <c r="I273" t="s">
        <v>1315</v>
      </c>
      <c r="J273" t="s">
        <v>2355</v>
      </c>
      <c r="K273" t="s">
        <v>2811</v>
      </c>
      <c r="L273" t="s">
        <v>2812</v>
      </c>
      <c r="M273">
        <v>0.24379999999999999</v>
      </c>
      <c r="N273">
        <v>0.872</v>
      </c>
      <c r="O273">
        <v>1.4</v>
      </c>
      <c r="P273" t="s">
        <v>2323</v>
      </c>
      <c r="Q273">
        <v>15</v>
      </c>
      <c r="W273" s="67">
        <v>44658</v>
      </c>
      <c r="X273" t="s">
        <v>2324</v>
      </c>
      <c r="Y273">
        <v>0</v>
      </c>
      <c r="Z273">
        <v>0</v>
      </c>
    </row>
    <row r="274" spans="1:26">
      <c r="A274" t="s">
        <v>68</v>
      </c>
      <c r="B274" t="s">
        <v>2813</v>
      </c>
      <c r="C274" t="s">
        <v>1274</v>
      </c>
      <c r="D274" t="s">
        <v>1275</v>
      </c>
      <c r="E274">
        <v>367</v>
      </c>
      <c r="F274">
        <v>0.111</v>
      </c>
      <c r="G274">
        <v>19.5</v>
      </c>
      <c r="H274">
        <v>4</v>
      </c>
      <c r="I274" t="s">
        <v>1315</v>
      </c>
      <c r="J274" t="s">
        <v>2355</v>
      </c>
      <c r="K274" t="s">
        <v>2814</v>
      </c>
      <c r="L274" t="s">
        <v>2815</v>
      </c>
      <c r="M274">
        <v>0.248</v>
      </c>
      <c r="N274">
        <v>0.85799999999999998</v>
      </c>
      <c r="O274">
        <v>1.4</v>
      </c>
      <c r="P274" t="s">
        <v>2323</v>
      </c>
      <c r="Q274">
        <v>15</v>
      </c>
      <c r="W274" s="67">
        <v>44658</v>
      </c>
      <c r="X274" t="s">
        <v>2324</v>
      </c>
      <c r="Y274">
        <v>0</v>
      </c>
      <c r="Z274">
        <v>0</v>
      </c>
    </row>
    <row r="275" spans="1:26">
      <c r="A275" t="s">
        <v>68</v>
      </c>
      <c r="B275" t="s">
        <v>2816</v>
      </c>
      <c r="C275" t="s">
        <v>1274</v>
      </c>
      <c r="D275" t="s">
        <v>1275</v>
      </c>
      <c r="E275">
        <v>240</v>
      </c>
      <c r="F275">
        <v>0.18099999999999999</v>
      </c>
      <c r="G275">
        <v>19.829999999999998</v>
      </c>
      <c r="H275">
        <v>4</v>
      </c>
      <c r="I275" t="s">
        <v>1315</v>
      </c>
      <c r="J275" t="s">
        <v>1316</v>
      </c>
      <c r="K275" t="s">
        <v>2817</v>
      </c>
      <c r="L275" t="s">
        <v>2818</v>
      </c>
      <c r="M275">
        <v>0.19600000000000001</v>
      </c>
      <c r="N275">
        <v>0.76200000000000001</v>
      </c>
      <c r="O275">
        <v>1.72</v>
      </c>
      <c r="P275" t="s">
        <v>2323</v>
      </c>
      <c r="Q275">
        <v>12</v>
      </c>
      <c r="W275" s="67">
        <v>44818</v>
      </c>
      <c r="X275" t="s">
        <v>2324</v>
      </c>
    </row>
    <row r="276" spans="1:26">
      <c r="A276" t="s">
        <v>68</v>
      </c>
      <c r="B276" t="s">
        <v>2819</v>
      </c>
      <c r="C276" t="s">
        <v>1274</v>
      </c>
      <c r="D276" t="s">
        <v>1275</v>
      </c>
      <c r="E276">
        <v>280</v>
      </c>
      <c r="F276">
        <v>0.23</v>
      </c>
      <c r="G276">
        <v>30.69</v>
      </c>
      <c r="H276">
        <v>4</v>
      </c>
      <c r="I276" t="s">
        <v>1315</v>
      </c>
      <c r="J276" t="s">
        <v>1352</v>
      </c>
      <c r="K276" t="s">
        <v>1370</v>
      </c>
      <c r="L276" t="s">
        <v>2820</v>
      </c>
      <c r="M276">
        <v>0.1893</v>
      </c>
      <c r="N276">
        <v>0.71</v>
      </c>
      <c r="O276">
        <v>2.1</v>
      </c>
      <c r="P276" t="s">
        <v>1318</v>
      </c>
      <c r="Q276">
        <v>14</v>
      </c>
      <c r="W276" s="67">
        <v>44136</v>
      </c>
      <c r="X276" t="s">
        <v>1279</v>
      </c>
    </row>
    <row r="277" spans="1:26">
      <c r="A277" t="s">
        <v>68</v>
      </c>
      <c r="B277" t="s">
        <v>2821</v>
      </c>
      <c r="C277" t="s">
        <v>1274</v>
      </c>
      <c r="D277" t="s">
        <v>1275</v>
      </c>
      <c r="E277">
        <v>240</v>
      </c>
      <c r="F277">
        <v>0.17399999999999999</v>
      </c>
      <c r="G277">
        <v>19.829999999999998</v>
      </c>
      <c r="H277">
        <v>4</v>
      </c>
      <c r="I277" t="s">
        <v>1315</v>
      </c>
      <c r="J277" t="s">
        <v>1316</v>
      </c>
      <c r="K277" t="s">
        <v>1371</v>
      </c>
      <c r="L277" t="s">
        <v>2822</v>
      </c>
      <c r="M277">
        <v>0.1958</v>
      </c>
      <c r="N277">
        <v>0.77100000000000002</v>
      </c>
      <c r="O277">
        <v>1.72</v>
      </c>
      <c r="P277" t="s">
        <v>1318</v>
      </c>
      <c r="Q277">
        <v>12</v>
      </c>
      <c r="W277" s="67">
        <v>44136</v>
      </c>
      <c r="X277" t="s">
        <v>1279</v>
      </c>
    </row>
    <row r="278" spans="1:26">
      <c r="A278" t="s">
        <v>68</v>
      </c>
      <c r="B278" t="s">
        <v>2823</v>
      </c>
      <c r="C278" t="s">
        <v>1274</v>
      </c>
      <c r="D278" t="s">
        <v>1275</v>
      </c>
      <c r="E278">
        <v>223</v>
      </c>
      <c r="F278">
        <v>0.13700000000000001</v>
      </c>
      <c r="G278">
        <v>16.43</v>
      </c>
      <c r="H278">
        <v>4</v>
      </c>
      <c r="I278" t="s">
        <v>1315</v>
      </c>
      <c r="J278" t="s">
        <v>1316</v>
      </c>
      <c r="K278" t="s">
        <v>1372</v>
      </c>
      <c r="L278" t="s">
        <v>2824</v>
      </c>
      <c r="M278">
        <v>0.21079999999999999</v>
      </c>
      <c r="N278">
        <v>0.82099999999999995</v>
      </c>
      <c r="O278">
        <v>1.365</v>
      </c>
      <c r="P278" t="s">
        <v>1318</v>
      </c>
      <c r="Q278">
        <v>12</v>
      </c>
      <c r="W278" s="67">
        <v>44136</v>
      </c>
      <c r="X278" t="s">
        <v>1279</v>
      </c>
    </row>
    <row r="279" spans="1:26">
      <c r="A279" t="s">
        <v>68</v>
      </c>
      <c r="B279" t="s">
        <v>2825</v>
      </c>
      <c r="C279" t="s">
        <v>1274</v>
      </c>
      <c r="D279" t="s">
        <v>1275</v>
      </c>
      <c r="E279">
        <v>249</v>
      </c>
      <c r="F279">
        <v>0.19800000000000001</v>
      </c>
      <c r="G279">
        <v>26.1</v>
      </c>
      <c r="H279">
        <v>4</v>
      </c>
      <c r="I279" t="s">
        <v>1315</v>
      </c>
      <c r="J279" t="s">
        <v>1316</v>
      </c>
      <c r="K279" t="s">
        <v>1373</v>
      </c>
      <c r="L279" t="s">
        <v>2826</v>
      </c>
      <c r="M279">
        <v>0.1888</v>
      </c>
      <c r="N279">
        <v>0.78900000000000003</v>
      </c>
      <c r="O279">
        <v>1.54</v>
      </c>
      <c r="P279" t="s">
        <v>1318</v>
      </c>
      <c r="Q279">
        <v>12</v>
      </c>
      <c r="W279" s="67">
        <v>44136</v>
      </c>
      <c r="X279" t="s">
        <v>1279</v>
      </c>
    </row>
    <row r="280" spans="1:26">
      <c r="A280" t="s">
        <v>68</v>
      </c>
      <c r="B280" t="s">
        <v>2827</v>
      </c>
      <c r="C280" t="s">
        <v>1274</v>
      </c>
      <c r="D280" t="s">
        <v>1275</v>
      </c>
      <c r="E280">
        <v>238</v>
      </c>
      <c r="F280">
        <v>0.153</v>
      </c>
      <c r="G280">
        <v>16.565000000000001</v>
      </c>
      <c r="H280">
        <v>4</v>
      </c>
      <c r="I280" t="s">
        <v>1315</v>
      </c>
      <c r="J280" t="s">
        <v>1316</v>
      </c>
      <c r="K280" t="s">
        <v>1374</v>
      </c>
      <c r="L280" t="s">
        <v>2828</v>
      </c>
      <c r="M280">
        <v>0.2185</v>
      </c>
      <c r="N280">
        <v>0.79500000000000004</v>
      </c>
      <c r="O280">
        <v>1.5589999999999999</v>
      </c>
      <c r="P280" t="s">
        <v>1318</v>
      </c>
      <c r="Q280">
        <v>14</v>
      </c>
      <c r="W280" s="67">
        <v>44136</v>
      </c>
      <c r="X280" t="s">
        <v>1279</v>
      </c>
    </row>
    <row r="281" spans="1:26">
      <c r="A281" t="s">
        <v>68</v>
      </c>
      <c r="B281" t="s">
        <v>2829</v>
      </c>
      <c r="C281" t="s">
        <v>1274</v>
      </c>
      <c r="D281" t="s">
        <v>1275</v>
      </c>
      <c r="E281">
        <v>261</v>
      </c>
      <c r="F281">
        <v>0.19</v>
      </c>
      <c r="G281">
        <v>17.91</v>
      </c>
      <c r="H281">
        <v>4</v>
      </c>
      <c r="I281" t="s">
        <v>1315</v>
      </c>
      <c r="J281" t="s">
        <v>1316</v>
      </c>
      <c r="K281" t="s">
        <v>1375</v>
      </c>
      <c r="L281" t="s">
        <v>2830</v>
      </c>
      <c r="M281">
        <v>0.2031</v>
      </c>
      <c r="N281">
        <v>0.76100000000000001</v>
      </c>
      <c r="O281">
        <v>1.88</v>
      </c>
      <c r="P281" t="s">
        <v>1318</v>
      </c>
      <c r="Q281">
        <v>14</v>
      </c>
      <c r="W281" s="67">
        <v>44136</v>
      </c>
      <c r="X281" t="s">
        <v>1279</v>
      </c>
    </row>
    <row r="282" spans="1:26">
      <c r="A282" t="s">
        <v>68</v>
      </c>
      <c r="B282" t="s">
        <v>2831</v>
      </c>
      <c r="C282" t="s">
        <v>1274</v>
      </c>
      <c r="D282" t="s">
        <v>1275</v>
      </c>
      <c r="E282">
        <v>352</v>
      </c>
      <c r="F282">
        <v>0.13500000000000001</v>
      </c>
      <c r="G282">
        <v>22.54</v>
      </c>
      <c r="H282">
        <v>4</v>
      </c>
      <c r="I282" t="s">
        <v>1315</v>
      </c>
      <c r="J282" t="s">
        <v>1292</v>
      </c>
      <c r="K282" t="s">
        <v>2832</v>
      </c>
      <c r="L282" t="s">
        <v>2833</v>
      </c>
      <c r="M282">
        <v>0.20200000000000001</v>
      </c>
      <c r="N282">
        <v>0.82199999999999995</v>
      </c>
      <c r="O282">
        <v>2.2999999999999998</v>
      </c>
      <c r="P282" t="s">
        <v>2323</v>
      </c>
      <c r="Q282">
        <v>14</v>
      </c>
      <c r="W282" s="67">
        <v>44812</v>
      </c>
      <c r="X282" t="s">
        <v>2324</v>
      </c>
    </row>
    <row r="283" spans="1:26">
      <c r="A283" t="s">
        <v>68</v>
      </c>
      <c r="B283" t="s">
        <v>2834</v>
      </c>
      <c r="C283" t="s">
        <v>1274</v>
      </c>
      <c r="D283" t="s">
        <v>1275</v>
      </c>
      <c r="E283">
        <v>361</v>
      </c>
      <c r="F283">
        <v>0.13800000000000001</v>
      </c>
      <c r="G283">
        <v>22.54</v>
      </c>
      <c r="H283">
        <v>4</v>
      </c>
      <c r="I283" t="s">
        <v>1315</v>
      </c>
      <c r="J283" t="s">
        <v>1304</v>
      </c>
      <c r="K283" t="s">
        <v>2835</v>
      </c>
      <c r="L283" t="s">
        <v>2836</v>
      </c>
      <c r="M283">
        <v>0.19700000000000001</v>
      </c>
      <c r="N283">
        <v>0.80600000000000005</v>
      </c>
      <c r="O283">
        <v>2.8</v>
      </c>
      <c r="P283" t="s">
        <v>2323</v>
      </c>
      <c r="Q283">
        <v>14</v>
      </c>
      <c r="W283" s="67">
        <v>44812</v>
      </c>
      <c r="X283" t="s">
        <v>2324</v>
      </c>
    </row>
    <row r="284" spans="1:26">
      <c r="A284" t="s">
        <v>68</v>
      </c>
      <c r="B284" t="s">
        <v>2837</v>
      </c>
      <c r="C284" t="s">
        <v>1274</v>
      </c>
      <c r="D284" t="s">
        <v>1311</v>
      </c>
      <c r="E284">
        <v>249</v>
      </c>
      <c r="F284">
        <v>0.215</v>
      </c>
      <c r="G284">
        <v>26.54</v>
      </c>
      <c r="H284">
        <v>4</v>
      </c>
      <c r="I284" t="s">
        <v>1315</v>
      </c>
      <c r="J284" t="s">
        <v>2838</v>
      </c>
      <c r="K284" t="s">
        <v>2839</v>
      </c>
      <c r="L284" t="s">
        <v>2840</v>
      </c>
      <c r="M284">
        <v>0.22900000000000001</v>
      </c>
      <c r="N284">
        <v>0.753</v>
      </c>
      <c r="O284">
        <v>1.0940000000000001</v>
      </c>
      <c r="P284" t="s">
        <v>1315</v>
      </c>
      <c r="Q284">
        <v>0</v>
      </c>
      <c r="W284" s="67">
        <v>44818</v>
      </c>
      <c r="X284" t="s">
        <v>2324</v>
      </c>
      <c r="Y284">
        <v>2.7E-2</v>
      </c>
      <c r="Z284">
        <v>5.0000000000000001E-3</v>
      </c>
    </row>
    <row r="285" spans="1:26">
      <c r="A285" t="s">
        <v>68</v>
      </c>
      <c r="B285" t="s">
        <v>2841</v>
      </c>
      <c r="C285" t="s">
        <v>1274</v>
      </c>
      <c r="D285" t="s">
        <v>1311</v>
      </c>
      <c r="E285">
        <v>342</v>
      </c>
      <c r="F285">
        <v>0.32100000000000001</v>
      </c>
      <c r="G285">
        <v>54.94</v>
      </c>
      <c r="H285">
        <v>4</v>
      </c>
      <c r="I285" t="s">
        <v>1315</v>
      </c>
      <c r="J285" t="s">
        <v>2838</v>
      </c>
      <c r="K285" t="s">
        <v>2842</v>
      </c>
      <c r="L285" s="68" t="s">
        <v>2843</v>
      </c>
      <c r="M285">
        <v>0.25700000000000001</v>
      </c>
      <c r="N285">
        <v>0.625</v>
      </c>
      <c r="O285">
        <v>3.7120000000000002</v>
      </c>
      <c r="P285" t="s">
        <v>1315</v>
      </c>
      <c r="Q285">
        <v>0</v>
      </c>
      <c r="W285" s="67">
        <v>44818</v>
      </c>
      <c r="X285" t="s">
        <v>2324</v>
      </c>
      <c r="Y285">
        <v>4.3999999999999997E-2</v>
      </c>
      <c r="Z285">
        <v>0.01</v>
      </c>
    </row>
    <row r="286" spans="1:26">
      <c r="A286" t="s">
        <v>68</v>
      </c>
      <c r="B286" t="s">
        <v>2844</v>
      </c>
      <c r="C286" t="s">
        <v>1274</v>
      </c>
      <c r="D286" t="s">
        <v>1311</v>
      </c>
      <c r="E286">
        <v>208</v>
      </c>
      <c r="F286">
        <v>0.216</v>
      </c>
      <c r="G286">
        <v>22.27</v>
      </c>
      <c r="H286">
        <v>4</v>
      </c>
      <c r="I286" t="s">
        <v>1315</v>
      </c>
      <c r="J286" t="s">
        <v>2838</v>
      </c>
      <c r="K286" t="s">
        <v>2845</v>
      </c>
      <c r="L286" t="s">
        <v>2846</v>
      </c>
      <c r="M286">
        <v>0.245</v>
      </c>
      <c r="N286">
        <v>0.748</v>
      </c>
      <c r="O286">
        <v>0.93500000000000005</v>
      </c>
      <c r="P286" t="s">
        <v>1315</v>
      </c>
      <c r="Q286">
        <v>0</v>
      </c>
      <c r="W286" s="67">
        <v>44818</v>
      </c>
      <c r="X286" t="s">
        <v>2324</v>
      </c>
      <c r="Y286">
        <v>0.03</v>
      </c>
      <c r="Z286">
        <v>6.0000000000000001E-3</v>
      </c>
    </row>
    <row r="287" spans="1:26">
      <c r="A287" t="s">
        <v>68</v>
      </c>
      <c r="B287" t="s">
        <v>2847</v>
      </c>
      <c r="C287" t="s">
        <v>1274</v>
      </c>
      <c r="D287" t="s">
        <v>1311</v>
      </c>
      <c r="E287">
        <v>485</v>
      </c>
      <c r="F287">
        <v>0.437</v>
      </c>
      <c r="G287">
        <v>105.19</v>
      </c>
      <c r="H287">
        <v>4</v>
      </c>
      <c r="I287" t="s">
        <v>1315</v>
      </c>
      <c r="J287" t="s">
        <v>2838</v>
      </c>
      <c r="K287" t="s">
        <v>2848</v>
      </c>
      <c r="L287" t="s">
        <v>2849</v>
      </c>
      <c r="M287">
        <v>0.29299999999999998</v>
      </c>
      <c r="N287">
        <v>0.51300000000000001</v>
      </c>
      <c r="O287">
        <v>5.1760000000000002</v>
      </c>
      <c r="P287" t="s">
        <v>1315</v>
      </c>
      <c r="Q287">
        <v>0</v>
      </c>
      <c r="W287" s="67">
        <v>44818</v>
      </c>
      <c r="X287" t="s">
        <v>2324</v>
      </c>
      <c r="Y287">
        <v>4.1000000000000002E-2</v>
      </c>
      <c r="Z287">
        <v>8.9999999999999993E-3</v>
      </c>
    </row>
    <row r="288" spans="1:26">
      <c r="A288" t="s">
        <v>68</v>
      </c>
      <c r="B288" t="s">
        <v>2850</v>
      </c>
      <c r="C288" t="s">
        <v>1274</v>
      </c>
      <c r="D288" t="s">
        <v>1311</v>
      </c>
      <c r="E288">
        <v>397</v>
      </c>
      <c r="F288">
        <v>0.41</v>
      </c>
      <c r="G288">
        <v>77.5</v>
      </c>
      <c r="H288">
        <v>4</v>
      </c>
      <c r="I288" t="s">
        <v>1315</v>
      </c>
      <c r="J288" t="s">
        <v>1316</v>
      </c>
      <c r="K288" t="s">
        <v>1376</v>
      </c>
      <c r="L288" t="s">
        <v>2851</v>
      </c>
      <c r="M288">
        <v>0.17879999999999999</v>
      </c>
      <c r="N288">
        <v>0.56000000000000005</v>
      </c>
      <c r="O288">
        <v>7.7149999999999999</v>
      </c>
      <c r="P288" t="s">
        <v>1315</v>
      </c>
      <c r="Q288">
        <v>20</v>
      </c>
      <c r="W288" s="67">
        <v>44136</v>
      </c>
      <c r="X288" t="s">
        <v>1279</v>
      </c>
    </row>
    <row r="289" spans="1:26">
      <c r="A289" t="s">
        <v>68</v>
      </c>
      <c r="B289" t="s">
        <v>2852</v>
      </c>
      <c r="C289" t="s">
        <v>1274</v>
      </c>
      <c r="D289" t="s">
        <v>1311</v>
      </c>
      <c r="E289">
        <v>258</v>
      </c>
      <c r="F289">
        <v>0.35699999999999998</v>
      </c>
      <c r="G289">
        <v>42.27</v>
      </c>
      <c r="H289">
        <v>4</v>
      </c>
      <c r="I289" t="s">
        <v>1315</v>
      </c>
      <c r="J289" t="s">
        <v>1316</v>
      </c>
      <c r="K289" t="s">
        <v>1377</v>
      </c>
      <c r="L289" t="s">
        <v>2853</v>
      </c>
      <c r="M289">
        <v>0.21709999999999999</v>
      </c>
      <c r="N289">
        <v>0.59299999999999997</v>
      </c>
      <c r="O289">
        <v>2.82</v>
      </c>
      <c r="P289" t="s">
        <v>1315</v>
      </c>
      <c r="W289" s="67">
        <v>44136</v>
      </c>
      <c r="X289" t="s">
        <v>1279</v>
      </c>
    </row>
    <row r="290" spans="1:26">
      <c r="A290" t="s">
        <v>68</v>
      </c>
      <c r="B290" t="s">
        <v>2854</v>
      </c>
      <c r="C290" t="s">
        <v>1274</v>
      </c>
      <c r="D290" t="s">
        <v>1311</v>
      </c>
      <c r="E290">
        <v>419</v>
      </c>
      <c r="F290">
        <v>0.46</v>
      </c>
      <c r="G290">
        <v>90.2</v>
      </c>
      <c r="H290">
        <v>4</v>
      </c>
      <c r="I290" t="s">
        <v>1315</v>
      </c>
      <c r="J290" t="s">
        <v>1316</v>
      </c>
      <c r="K290" t="s">
        <v>1378</v>
      </c>
      <c r="L290" t="s">
        <v>2855</v>
      </c>
      <c r="M290">
        <v>0.17419999999999999</v>
      </c>
      <c r="N290">
        <v>0.47</v>
      </c>
      <c r="O290">
        <v>6.3</v>
      </c>
      <c r="P290" t="s">
        <v>1315</v>
      </c>
      <c r="W290" s="67">
        <v>44136</v>
      </c>
      <c r="X290" t="s">
        <v>1279</v>
      </c>
    </row>
    <row r="291" spans="1:26">
      <c r="A291" t="s">
        <v>68</v>
      </c>
      <c r="B291" t="s">
        <v>2856</v>
      </c>
      <c r="C291" t="s">
        <v>1274</v>
      </c>
      <c r="D291" t="s">
        <v>1311</v>
      </c>
      <c r="E291">
        <v>432</v>
      </c>
      <c r="F291">
        <v>0.45</v>
      </c>
      <c r="G291">
        <v>90.74</v>
      </c>
      <c r="H291">
        <v>4</v>
      </c>
      <c r="I291" t="s">
        <v>1315</v>
      </c>
      <c r="J291" t="s">
        <v>1316</v>
      </c>
      <c r="K291" t="s">
        <v>1379</v>
      </c>
      <c r="L291" t="s">
        <v>2857</v>
      </c>
      <c r="M291">
        <v>0.18290000000000001</v>
      </c>
      <c r="N291">
        <v>0.48</v>
      </c>
      <c r="O291">
        <v>6.1</v>
      </c>
      <c r="P291" t="s">
        <v>1315</v>
      </c>
      <c r="W291" s="67">
        <v>44136</v>
      </c>
      <c r="X291" t="s">
        <v>1279</v>
      </c>
    </row>
    <row r="292" spans="1:26">
      <c r="A292" t="s">
        <v>68</v>
      </c>
      <c r="B292" t="s">
        <v>2858</v>
      </c>
      <c r="C292" t="s">
        <v>1274</v>
      </c>
      <c r="D292" t="s">
        <v>1311</v>
      </c>
      <c r="E292">
        <v>244</v>
      </c>
      <c r="F292">
        <v>0.32</v>
      </c>
      <c r="G292">
        <v>35.6</v>
      </c>
      <c r="H292">
        <v>4</v>
      </c>
      <c r="I292" t="s">
        <v>1315</v>
      </c>
      <c r="J292" t="s">
        <v>1316</v>
      </c>
      <c r="K292" t="s">
        <v>1380</v>
      </c>
      <c r="L292" t="s">
        <v>2859</v>
      </c>
      <c r="M292">
        <v>0.22539999999999999</v>
      </c>
      <c r="N292">
        <v>0.62</v>
      </c>
      <c r="O292">
        <v>2.82</v>
      </c>
      <c r="P292" t="s">
        <v>1315</v>
      </c>
      <c r="W292" s="67">
        <v>44136</v>
      </c>
      <c r="X292" t="s">
        <v>1279</v>
      </c>
    </row>
    <row r="293" spans="1:26">
      <c r="A293" t="s">
        <v>68</v>
      </c>
      <c r="B293" t="s">
        <v>2860</v>
      </c>
      <c r="C293" t="s">
        <v>1274</v>
      </c>
      <c r="D293" t="s">
        <v>1311</v>
      </c>
      <c r="E293">
        <v>414</v>
      </c>
      <c r="F293">
        <v>0.43</v>
      </c>
      <c r="G293">
        <v>82.76</v>
      </c>
      <c r="H293">
        <v>4</v>
      </c>
      <c r="I293" t="s">
        <v>1315</v>
      </c>
      <c r="J293" t="s">
        <v>1316</v>
      </c>
      <c r="K293" t="s">
        <v>1381</v>
      </c>
      <c r="L293" t="s">
        <v>2861</v>
      </c>
      <c r="M293">
        <v>0.19320000000000001</v>
      </c>
      <c r="N293">
        <v>0.51</v>
      </c>
      <c r="O293">
        <v>5.24</v>
      </c>
      <c r="P293" t="s">
        <v>1315</v>
      </c>
      <c r="W293" s="67">
        <v>44136</v>
      </c>
      <c r="X293" t="s">
        <v>1279</v>
      </c>
    </row>
    <row r="294" spans="1:26">
      <c r="A294" t="s">
        <v>68</v>
      </c>
      <c r="B294" t="s">
        <v>2862</v>
      </c>
      <c r="C294" t="s">
        <v>1274</v>
      </c>
      <c r="D294" t="s">
        <v>1311</v>
      </c>
      <c r="E294">
        <v>483</v>
      </c>
      <c r="F294">
        <v>0.49</v>
      </c>
      <c r="G294">
        <v>111.72</v>
      </c>
      <c r="H294">
        <v>4</v>
      </c>
      <c r="I294" t="s">
        <v>1315</v>
      </c>
      <c r="J294" t="s">
        <v>1316</v>
      </c>
      <c r="K294" t="s">
        <v>1382</v>
      </c>
      <c r="L294" t="s">
        <v>2863</v>
      </c>
      <c r="M294">
        <v>0.17810000000000001</v>
      </c>
      <c r="N294">
        <v>0.45</v>
      </c>
      <c r="O294">
        <v>6.5</v>
      </c>
      <c r="P294" t="s">
        <v>1315</v>
      </c>
      <c r="W294" s="67">
        <v>44136</v>
      </c>
      <c r="X294" t="s">
        <v>1279</v>
      </c>
    </row>
    <row r="295" spans="1:26">
      <c r="A295" t="s">
        <v>68</v>
      </c>
      <c r="B295" t="s">
        <v>2864</v>
      </c>
      <c r="C295" t="s">
        <v>1274</v>
      </c>
      <c r="D295" t="s">
        <v>1311</v>
      </c>
      <c r="E295">
        <v>273</v>
      </c>
      <c r="F295">
        <v>0.27700000000000002</v>
      </c>
      <c r="G295">
        <v>36.18</v>
      </c>
      <c r="H295">
        <v>4</v>
      </c>
      <c r="I295" t="s">
        <v>1315</v>
      </c>
      <c r="J295" t="s">
        <v>1584</v>
      </c>
      <c r="K295" t="s">
        <v>2865</v>
      </c>
      <c r="L295" t="s">
        <v>2866</v>
      </c>
      <c r="M295">
        <v>0.20499999999999999</v>
      </c>
      <c r="N295">
        <v>0.69</v>
      </c>
      <c r="O295">
        <v>1.4</v>
      </c>
      <c r="P295" t="s">
        <v>1315</v>
      </c>
      <c r="Q295">
        <v>0</v>
      </c>
      <c r="W295" s="67">
        <v>44818</v>
      </c>
      <c r="X295" t="s">
        <v>2324</v>
      </c>
      <c r="Y295">
        <v>3.1E-2</v>
      </c>
      <c r="Z295">
        <v>2E-3</v>
      </c>
    </row>
    <row r="296" spans="1:26">
      <c r="A296" t="s">
        <v>68</v>
      </c>
      <c r="B296" t="s">
        <v>2867</v>
      </c>
      <c r="C296" t="s">
        <v>1274</v>
      </c>
      <c r="D296" t="s">
        <v>1311</v>
      </c>
      <c r="E296">
        <v>399</v>
      </c>
      <c r="F296">
        <v>0.39300000000000002</v>
      </c>
      <c r="G296">
        <v>74.739999999999995</v>
      </c>
      <c r="H296">
        <v>4</v>
      </c>
      <c r="I296" t="s">
        <v>1315</v>
      </c>
      <c r="J296" t="s">
        <v>1584</v>
      </c>
      <c r="K296" t="s">
        <v>2868</v>
      </c>
      <c r="L296" t="s">
        <v>2869</v>
      </c>
      <c r="M296">
        <v>0.16500000000000001</v>
      </c>
      <c r="N296">
        <v>0.57699999999999996</v>
      </c>
      <c r="O296">
        <v>5.26</v>
      </c>
      <c r="P296" t="s">
        <v>1315</v>
      </c>
      <c r="Q296">
        <v>0</v>
      </c>
      <c r="W296" s="67">
        <v>44818</v>
      </c>
      <c r="X296" t="s">
        <v>2324</v>
      </c>
      <c r="Y296">
        <v>2.5000000000000001E-2</v>
      </c>
      <c r="Z296">
        <v>5.0000000000000001E-3</v>
      </c>
    </row>
    <row r="297" spans="1:26">
      <c r="A297" t="s">
        <v>68</v>
      </c>
      <c r="B297" t="s">
        <v>2870</v>
      </c>
      <c r="C297" t="s">
        <v>1274</v>
      </c>
      <c r="D297" t="s">
        <v>1311</v>
      </c>
      <c r="E297">
        <v>579</v>
      </c>
      <c r="F297">
        <v>0.439</v>
      </c>
      <c r="G297">
        <v>121.19</v>
      </c>
      <c r="H297">
        <v>4</v>
      </c>
      <c r="I297" t="s">
        <v>1315</v>
      </c>
      <c r="J297" t="s">
        <v>1584</v>
      </c>
      <c r="K297" t="s">
        <v>2871</v>
      </c>
      <c r="L297" t="s">
        <v>2872</v>
      </c>
      <c r="M297">
        <v>0.16400000000000001</v>
      </c>
      <c r="N297">
        <v>0.53</v>
      </c>
      <c r="O297">
        <v>7.93</v>
      </c>
      <c r="P297" t="s">
        <v>1315</v>
      </c>
      <c r="Q297">
        <v>0</v>
      </c>
      <c r="W297" s="67">
        <v>44818</v>
      </c>
      <c r="X297" t="s">
        <v>2324</v>
      </c>
      <c r="Y297">
        <v>2.5999999999999999E-2</v>
      </c>
    </row>
    <row r="298" spans="1:26">
      <c r="A298" t="s">
        <v>68</v>
      </c>
      <c r="B298" t="s">
        <v>2873</v>
      </c>
      <c r="C298" t="s">
        <v>1274</v>
      </c>
      <c r="D298" t="s">
        <v>1311</v>
      </c>
      <c r="E298">
        <v>273</v>
      </c>
      <c r="F298">
        <v>0.27700000000000002</v>
      </c>
      <c r="G298">
        <v>36.18</v>
      </c>
      <c r="H298">
        <v>4</v>
      </c>
      <c r="I298" t="s">
        <v>1315</v>
      </c>
      <c r="J298" t="s">
        <v>1284</v>
      </c>
      <c r="K298" t="s">
        <v>2874</v>
      </c>
      <c r="L298" t="s">
        <v>2875</v>
      </c>
      <c r="M298">
        <v>0.20499999999999999</v>
      </c>
      <c r="N298">
        <v>0.69</v>
      </c>
      <c r="O298">
        <v>1.4</v>
      </c>
      <c r="P298" t="s">
        <v>1315</v>
      </c>
      <c r="Q298">
        <v>0</v>
      </c>
      <c r="W298" s="67">
        <v>44818</v>
      </c>
      <c r="X298" t="s">
        <v>2324</v>
      </c>
      <c r="Y298">
        <v>3.1E-2</v>
      </c>
      <c r="Z298">
        <v>2E-3</v>
      </c>
    </row>
    <row r="299" spans="1:26">
      <c r="A299" t="s">
        <v>68</v>
      </c>
      <c r="B299" t="s">
        <v>2876</v>
      </c>
      <c r="C299" t="s">
        <v>1274</v>
      </c>
      <c r="D299" t="s">
        <v>1311</v>
      </c>
      <c r="E299">
        <v>430</v>
      </c>
      <c r="F299">
        <v>0.3246</v>
      </c>
      <c r="G299">
        <v>71.22</v>
      </c>
      <c r="H299">
        <v>4</v>
      </c>
      <c r="I299" t="s">
        <v>1315</v>
      </c>
      <c r="J299" t="s">
        <v>1284</v>
      </c>
      <c r="K299" t="s">
        <v>2877</v>
      </c>
      <c r="L299" t="s">
        <v>2878</v>
      </c>
      <c r="M299">
        <v>0.16700000000000001</v>
      </c>
      <c r="N299">
        <v>0.57799999999999996</v>
      </c>
      <c r="O299">
        <v>4.5999999999999996</v>
      </c>
      <c r="P299" t="s">
        <v>1315</v>
      </c>
      <c r="Q299">
        <v>0</v>
      </c>
      <c r="W299" s="67">
        <v>44818</v>
      </c>
      <c r="X299" t="s">
        <v>2324</v>
      </c>
      <c r="Y299">
        <v>7.1999999999999995E-2</v>
      </c>
      <c r="Z299">
        <v>4.0000000000000001E-3</v>
      </c>
    </row>
    <row r="300" spans="1:26">
      <c r="A300" t="s">
        <v>68</v>
      </c>
      <c r="B300" t="s">
        <v>2879</v>
      </c>
      <c r="C300" t="s">
        <v>1274</v>
      </c>
      <c r="D300" t="s">
        <v>1311</v>
      </c>
      <c r="E300">
        <v>483</v>
      </c>
      <c r="F300">
        <v>0.29899999999999999</v>
      </c>
      <c r="G300">
        <v>68.97</v>
      </c>
      <c r="H300">
        <v>4</v>
      </c>
      <c r="I300" t="s">
        <v>1315</v>
      </c>
      <c r="J300" t="s">
        <v>1284</v>
      </c>
      <c r="K300" t="s">
        <v>2880</v>
      </c>
      <c r="L300" t="s">
        <v>2881</v>
      </c>
      <c r="M300">
        <v>0.16800000000000001</v>
      </c>
      <c r="N300">
        <v>0.621</v>
      </c>
      <c r="O300">
        <v>5.351</v>
      </c>
      <c r="P300" t="s">
        <v>1315</v>
      </c>
      <c r="Q300">
        <v>0</v>
      </c>
      <c r="W300" s="67">
        <v>44812</v>
      </c>
      <c r="X300" t="s">
        <v>2324</v>
      </c>
      <c r="Y300">
        <v>7.4999999999999997E-2</v>
      </c>
      <c r="Z300">
        <v>5.0000000000000001E-3</v>
      </c>
    </row>
    <row r="301" spans="1:26">
      <c r="A301" t="s">
        <v>68</v>
      </c>
      <c r="B301" t="s">
        <v>2882</v>
      </c>
      <c r="C301" t="s">
        <v>1274</v>
      </c>
      <c r="D301" t="s">
        <v>1311</v>
      </c>
      <c r="E301">
        <v>260</v>
      </c>
      <c r="F301">
        <v>0.24399999999999999</v>
      </c>
      <c r="G301">
        <v>28.03</v>
      </c>
      <c r="H301">
        <v>4</v>
      </c>
      <c r="I301" t="s">
        <v>1315</v>
      </c>
      <c r="J301" t="s">
        <v>1299</v>
      </c>
      <c r="K301" t="s">
        <v>2883</v>
      </c>
      <c r="L301" t="s">
        <v>2884</v>
      </c>
      <c r="M301">
        <v>0.20799999999999999</v>
      </c>
      <c r="N301">
        <v>0.66900000000000004</v>
      </c>
      <c r="O301">
        <v>1.4</v>
      </c>
      <c r="P301" t="s">
        <v>1315</v>
      </c>
      <c r="Q301">
        <v>0</v>
      </c>
      <c r="W301" s="67">
        <v>44818</v>
      </c>
      <c r="X301" t="s">
        <v>2324</v>
      </c>
      <c r="Y301">
        <v>8.1000000000000003E-2</v>
      </c>
      <c r="Z301">
        <v>6.0000000000000001E-3</v>
      </c>
    </row>
    <row r="302" spans="1:26">
      <c r="A302" t="s">
        <v>68</v>
      </c>
      <c r="B302" t="s">
        <v>2885</v>
      </c>
      <c r="C302" t="s">
        <v>1274</v>
      </c>
      <c r="D302" t="s">
        <v>1311</v>
      </c>
      <c r="E302">
        <v>425</v>
      </c>
      <c r="F302">
        <v>0.33</v>
      </c>
      <c r="G302">
        <v>61.96</v>
      </c>
      <c r="H302">
        <v>4</v>
      </c>
      <c r="I302" t="s">
        <v>1315</v>
      </c>
      <c r="J302" t="s">
        <v>1299</v>
      </c>
      <c r="K302" t="s">
        <v>2886</v>
      </c>
      <c r="L302" t="s">
        <v>2887</v>
      </c>
      <c r="M302">
        <v>0.224</v>
      </c>
      <c r="N302">
        <v>0.53200000000000003</v>
      </c>
      <c r="O302">
        <v>4.5999999999999996</v>
      </c>
      <c r="P302" t="s">
        <v>1315</v>
      </c>
      <c r="Q302">
        <v>0</v>
      </c>
      <c r="W302" s="67">
        <v>44818</v>
      </c>
      <c r="X302" t="s">
        <v>2324</v>
      </c>
      <c r="Y302">
        <v>0.128</v>
      </c>
      <c r="Z302">
        <v>0.01</v>
      </c>
    </row>
    <row r="303" spans="1:26">
      <c r="A303" t="s">
        <v>68</v>
      </c>
      <c r="B303" t="s">
        <v>2888</v>
      </c>
      <c r="C303" t="s">
        <v>1274</v>
      </c>
      <c r="D303" t="s">
        <v>1311</v>
      </c>
      <c r="E303">
        <v>388</v>
      </c>
      <c r="F303">
        <v>0.216</v>
      </c>
      <c r="G303">
        <v>36.96</v>
      </c>
      <c r="H303">
        <v>4</v>
      </c>
      <c r="I303" t="s">
        <v>1315</v>
      </c>
      <c r="J303" t="s">
        <v>1287</v>
      </c>
      <c r="K303" t="s">
        <v>2889</v>
      </c>
      <c r="L303" t="s">
        <v>2890</v>
      </c>
      <c r="M303">
        <v>0.20100000000000001</v>
      </c>
      <c r="N303">
        <v>0.73199999999999998</v>
      </c>
      <c r="O303">
        <v>5.9020000000000001</v>
      </c>
      <c r="P303" t="s">
        <v>1315</v>
      </c>
      <c r="Q303">
        <v>0</v>
      </c>
      <c r="W303" s="67">
        <v>44818</v>
      </c>
      <c r="X303" t="s">
        <v>2324</v>
      </c>
      <c r="Y303">
        <v>3.9E-2</v>
      </c>
      <c r="Z303">
        <v>1.2999999999999999E-2</v>
      </c>
    </row>
    <row r="304" spans="1:26">
      <c r="A304" t="s">
        <v>68</v>
      </c>
      <c r="B304" t="s">
        <v>2891</v>
      </c>
      <c r="C304" t="s">
        <v>1274</v>
      </c>
      <c r="D304" t="s">
        <v>1311</v>
      </c>
      <c r="E304">
        <v>210</v>
      </c>
      <c r="F304">
        <v>0.27100000000000002</v>
      </c>
      <c r="G304">
        <v>27.17</v>
      </c>
      <c r="H304">
        <v>4</v>
      </c>
      <c r="I304" t="s">
        <v>1315</v>
      </c>
      <c r="J304" t="s">
        <v>1467</v>
      </c>
      <c r="K304" t="s">
        <v>2892</v>
      </c>
      <c r="L304" t="s">
        <v>2893</v>
      </c>
      <c r="M304">
        <v>0.23300000000000001</v>
      </c>
      <c r="N304">
        <v>0.69</v>
      </c>
      <c r="O304">
        <v>0.64</v>
      </c>
      <c r="P304" t="s">
        <v>1315</v>
      </c>
      <c r="Q304">
        <v>0</v>
      </c>
      <c r="W304" s="67">
        <v>44818</v>
      </c>
      <c r="X304" t="s">
        <v>2324</v>
      </c>
      <c r="Y304">
        <v>3.6999999999999998E-2</v>
      </c>
    </row>
    <row r="305" spans="1:26">
      <c r="A305" t="s">
        <v>68</v>
      </c>
      <c r="B305" t="s">
        <v>2894</v>
      </c>
      <c r="C305" t="s">
        <v>1274</v>
      </c>
      <c r="D305" t="s">
        <v>1311</v>
      </c>
      <c r="E305">
        <v>365</v>
      </c>
      <c r="F305">
        <v>0.26700000000000002</v>
      </c>
      <c r="G305">
        <v>46.48</v>
      </c>
      <c r="H305">
        <v>4</v>
      </c>
      <c r="I305" t="s">
        <v>1315</v>
      </c>
      <c r="J305" t="s">
        <v>1284</v>
      </c>
      <c r="K305" t="s">
        <v>2895</v>
      </c>
      <c r="L305" t="s">
        <v>2896</v>
      </c>
      <c r="M305">
        <v>0.315</v>
      </c>
      <c r="N305">
        <v>0.56499999999999995</v>
      </c>
      <c r="O305">
        <v>8.5500000000000007</v>
      </c>
      <c r="P305" t="s">
        <v>1315</v>
      </c>
      <c r="Q305">
        <v>21</v>
      </c>
      <c r="W305" s="67">
        <v>44818</v>
      </c>
      <c r="X305" t="s">
        <v>2324</v>
      </c>
      <c r="Y305">
        <v>0.159</v>
      </c>
      <c r="Z305">
        <v>8.9999999999999993E-3</v>
      </c>
    </row>
    <row r="306" spans="1:26">
      <c r="A306" t="s">
        <v>68</v>
      </c>
      <c r="B306" t="s">
        <v>2897</v>
      </c>
      <c r="C306" t="s">
        <v>1274</v>
      </c>
      <c r="D306" t="s">
        <v>1311</v>
      </c>
      <c r="E306">
        <v>255</v>
      </c>
      <c r="F306">
        <v>0.20699999999999999</v>
      </c>
      <c r="G306">
        <v>26.54</v>
      </c>
      <c r="H306">
        <v>4</v>
      </c>
      <c r="I306" t="s">
        <v>1315</v>
      </c>
      <c r="J306" t="s">
        <v>2838</v>
      </c>
      <c r="K306" t="s">
        <v>2898</v>
      </c>
      <c r="L306" t="s">
        <v>2899</v>
      </c>
      <c r="M306">
        <v>0.22700000000000001</v>
      </c>
      <c r="N306">
        <v>0.76200000000000001</v>
      </c>
      <c r="O306">
        <v>1.0940000000000001</v>
      </c>
      <c r="P306" t="s">
        <v>1315</v>
      </c>
      <c r="Q306">
        <v>0</v>
      </c>
      <c r="W306" s="67">
        <v>44818</v>
      </c>
      <c r="X306" t="s">
        <v>2324</v>
      </c>
      <c r="Y306">
        <v>2.5999999999999999E-2</v>
      </c>
      <c r="Z306">
        <v>5.0000000000000001E-3</v>
      </c>
    </row>
    <row r="307" spans="1:26">
      <c r="A307" t="s">
        <v>68</v>
      </c>
      <c r="B307" t="s">
        <v>2900</v>
      </c>
      <c r="C307" t="s">
        <v>1274</v>
      </c>
      <c r="D307" t="s">
        <v>1311</v>
      </c>
      <c r="E307">
        <v>371</v>
      </c>
      <c r="F307">
        <v>0.33600000000000002</v>
      </c>
      <c r="G307">
        <v>62.29</v>
      </c>
      <c r="H307">
        <v>4</v>
      </c>
      <c r="I307" t="s">
        <v>1315</v>
      </c>
      <c r="J307" t="s">
        <v>2838</v>
      </c>
      <c r="K307" t="s">
        <v>2901</v>
      </c>
      <c r="L307" t="s">
        <v>2902</v>
      </c>
      <c r="M307">
        <v>0.26400000000000001</v>
      </c>
      <c r="N307">
        <v>0.61299999999999999</v>
      </c>
      <c r="O307">
        <v>3.843</v>
      </c>
      <c r="P307" t="s">
        <v>1315</v>
      </c>
      <c r="Q307">
        <v>0</v>
      </c>
      <c r="W307" s="67">
        <v>44818</v>
      </c>
      <c r="X307" t="s">
        <v>2324</v>
      </c>
      <c r="Y307">
        <v>4.1000000000000002E-2</v>
      </c>
      <c r="Z307">
        <v>0.01</v>
      </c>
    </row>
    <row r="308" spans="1:26">
      <c r="A308" t="s">
        <v>68</v>
      </c>
      <c r="B308" t="s">
        <v>2903</v>
      </c>
      <c r="C308" t="s">
        <v>1274</v>
      </c>
      <c r="D308" t="s">
        <v>1311</v>
      </c>
      <c r="E308">
        <v>498</v>
      </c>
      <c r="F308">
        <v>0.42399999999999999</v>
      </c>
      <c r="G308">
        <v>105.19</v>
      </c>
      <c r="H308">
        <v>4</v>
      </c>
      <c r="I308" t="s">
        <v>1315</v>
      </c>
      <c r="J308" t="s">
        <v>2838</v>
      </c>
      <c r="K308" t="s">
        <v>2904</v>
      </c>
      <c r="L308" t="s">
        <v>2905</v>
      </c>
      <c r="M308">
        <v>0.28899999999999998</v>
      </c>
      <c r="N308">
        <v>0.52500000000000002</v>
      </c>
      <c r="O308">
        <v>5.4180000000000001</v>
      </c>
      <c r="P308" t="s">
        <v>1315</v>
      </c>
      <c r="Q308">
        <v>0</v>
      </c>
      <c r="W308" s="67">
        <v>44818</v>
      </c>
      <c r="X308" t="s">
        <v>2324</v>
      </c>
      <c r="Y308">
        <v>4.1000000000000002E-2</v>
      </c>
      <c r="Z308">
        <v>8.9999999999999993E-3</v>
      </c>
    </row>
    <row r="309" spans="1:26">
      <c r="A309" t="s">
        <v>68</v>
      </c>
      <c r="B309" t="s">
        <v>2906</v>
      </c>
      <c r="C309" t="s">
        <v>1274</v>
      </c>
      <c r="D309" t="s">
        <v>1311</v>
      </c>
      <c r="E309">
        <v>259</v>
      </c>
      <c r="F309">
        <v>0.35599999999999998</v>
      </c>
      <c r="G309">
        <v>42.27</v>
      </c>
      <c r="H309">
        <v>4</v>
      </c>
      <c r="I309" t="s">
        <v>1315</v>
      </c>
      <c r="J309" t="s">
        <v>1316</v>
      </c>
      <c r="K309" t="s">
        <v>1383</v>
      </c>
      <c r="L309" t="s">
        <v>2907</v>
      </c>
      <c r="M309">
        <v>0.2162</v>
      </c>
      <c r="N309">
        <v>0.59499999999999997</v>
      </c>
      <c r="O309">
        <v>2.82</v>
      </c>
      <c r="P309" t="s">
        <v>1315</v>
      </c>
      <c r="W309" s="67">
        <v>44136</v>
      </c>
      <c r="X309" t="s">
        <v>1279</v>
      </c>
    </row>
    <row r="310" spans="1:26">
      <c r="A310" t="s">
        <v>68</v>
      </c>
      <c r="B310" t="s">
        <v>2908</v>
      </c>
      <c r="C310" t="s">
        <v>1274</v>
      </c>
      <c r="D310" t="s">
        <v>1311</v>
      </c>
      <c r="E310">
        <v>411</v>
      </c>
      <c r="F310">
        <v>0.46</v>
      </c>
      <c r="G310">
        <v>87.674999999999997</v>
      </c>
      <c r="H310">
        <v>4</v>
      </c>
      <c r="I310" t="s">
        <v>1315</v>
      </c>
      <c r="J310" t="s">
        <v>1316</v>
      </c>
      <c r="K310" t="s">
        <v>1384</v>
      </c>
      <c r="L310" t="s">
        <v>2909</v>
      </c>
      <c r="M310">
        <v>0.17760000000000001</v>
      </c>
      <c r="N310">
        <v>0.47</v>
      </c>
      <c r="O310">
        <v>6.3</v>
      </c>
      <c r="P310" t="s">
        <v>1315</v>
      </c>
      <c r="W310" s="67">
        <v>44136</v>
      </c>
      <c r="X310" t="s">
        <v>1279</v>
      </c>
    </row>
    <row r="311" spans="1:26">
      <c r="A311" t="s">
        <v>68</v>
      </c>
      <c r="B311" t="s">
        <v>2910</v>
      </c>
      <c r="C311" t="s">
        <v>1274</v>
      </c>
      <c r="D311" t="s">
        <v>1311</v>
      </c>
      <c r="E311">
        <v>489</v>
      </c>
      <c r="F311">
        <v>0.51</v>
      </c>
      <c r="G311">
        <v>117.35</v>
      </c>
      <c r="H311">
        <v>4</v>
      </c>
      <c r="I311" t="s">
        <v>1315</v>
      </c>
      <c r="J311" t="s">
        <v>1316</v>
      </c>
      <c r="K311" t="s">
        <v>1385</v>
      </c>
      <c r="L311" t="s">
        <v>2911</v>
      </c>
      <c r="M311">
        <v>0.16769999999999999</v>
      </c>
      <c r="N311">
        <v>0.43</v>
      </c>
      <c r="O311">
        <v>6.1</v>
      </c>
      <c r="P311" t="s">
        <v>1315</v>
      </c>
      <c r="W311" s="67">
        <v>44136</v>
      </c>
      <c r="X311" t="s">
        <v>1279</v>
      </c>
    </row>
    <row r="312" spans="1:26">
      <c r="A312" t="s">
        <v>68</v>
      </c>
      <c r="B312" t="s">
        <v>2912</v>
      </c>
      <c r="C312" t="s">
        <v>1274</v>
      </c>
      <c r="D312" t="s">
        <v>1311</v>
      </c>
      <c r="E312">
        <v>436</v>
      </c>
      <c r="F312">
        <v>0.47</v>
      </c>
      <c r="G312">
        <v>95.2</v>
      </c>
      <c r="H312">
        <v>4</v>
      </c>
      <c r="I312" t="s">
        <v>1315</v>
      </c>
      <c r="J312" t="s">
        <v>1316</v>
      </c>
      <c r="K312" t="s">
        <v>1386</v>
      </c>
      <c r="L312" t="s">
        <v>2913</v>
      </c>
      <c r="M312">
        <v>0.1789</v>
      </c>
      <c r="N312">
        <v>0.47</v>
      </c>
      <c r="O312">
        <v>5.24</v>
      </c>
      <c r="P312" t="s">
        <v>1315</v>
      </c>
      <c r="W312" s="67">
        <v>44136</v>
      </c>
      <c r="X312" t="s">
        <v>1279</v>
      </c>
    </row>
    <row r="313" spans="1:26">
      <c r="A313" t="s">
        <v>68</v>
      </c>
      <c r="B313" t="s">
        <v>2914</v>
      </c>
      <c r="C313" t="s">
        <v>1274</v>
      </c>
      <c r="D313" t="s">
        <v>1311</v>
      </c>
      <c r="E313">
        <v>483</v>
      </c>
      <c r="F313">
        <v>0.5</v>
      </c>
      <c r="G313">
        <v>112.77</v>
      </c>
      <c r="H313">
        <v>4</v>
      </c>
      <c r="I313" t="s">
        <v>1315</v>
      </c>
      <c r="J313" t="s">
        <v>1316</v>
      </c>
      <c r="K313" t="s">
        <v>1387</v>
      </c>
      <c r="L313" t="s">
        <v>2915</v>
      </c>
      <c r="M313">
        <v>0.17180000000000001</v>
      </c>
      <c r="N313">
        <v>0.44</v>
      </c>
      <c r="O313">
        <v>6.7</v>
      </c>
      <c r="P313" t="s">
        <v>1315</v>
      </c>
      <c r="W313" s="67">
        <v>44136</v>
      </c>
      <c r="X313" t="s">
        <v>1279</v>
      </c>
    </row>
    <row r="314" spans="1:26">
      <c r="A314" t="s">
        <v>68</v>
      </c>
      <c r="B314" t="s">
        <v>2916</v>
      </c>
      <c r="C314" t="s">
        <v>1274</v>
      </c>
      <c r="D314" t="s">
        <v>1311</v>
      </c>
      <c r="E314">
        <v>262</v>
      </c>
      <c r="F314">
        <v>0.35</v>
      </c>
      <c r="G314">
        <v>42.27</v>
      </c>
      <c r="H314">
        <v>4</v>
      </c>
      <c r="I314" t="s">
        <v>1315</v>
      </c>
      <c r="J314" t="s">
        <v>1316</v>
      </c>
      <c r="K314" t="s">
        <v>1388</v>
      </c>
      <c r="L314" t="s">
        <v>2917</v>
      </c>
      <c r="M314">
        <v>0.22140000000000001</v>
      </c>
      <c r="N314">
        <v>0.6</v>
      </c>
      <c r="O314">
        <v>2.82</v>
      </c>
      <c r="P314" t="s">
        <v>1315</v>
      </c>
      <c r="W314" s="67">
        <v>44136</v>
      </c>
      <c r="X314" t="s">
        <v>1279</v>
      </c>
    </row>
    <row r="315" spans="1:26">
      <c r="A315" t="s">
        <v>68</v>
      </c>
      <c r="B315" t="s">
        <v>2918</v>
      </c>
      <c r="C315" t="s">
        <v>1274</v>
      </c>
      <c r="D315" t="s">
        <v>1311</v>
      </c>
      <c r="E315">
        <v>425</v>
      </c>
      <c r="F315">
        <v>0.48699999999999999</v>
      </c>
      <c r="G315">
        <v>96.48</v>
      </c>
      <c r="H315">
        <v>4</v>
      </c>
      <c r="I315" t="s">
        <v>1315</v>
      </c>
      <c r="J315" t="s">
        <v>1316</v>
      </c>
      <c r="K315" t="s">
        <v>1389</v>
      </c>
      <c r="L315" t="s">
        <v>2919</v>
      </c>
      <c r="M315">
        <v>0.1694</v>
      </c>
      <c r="N315">
        <v>0.46</v>
      </c>
      <c r="O315">
        <v>5.24</v>
      </c>
      <c r="P315" t="s">
        <v>1315</v>
      </c>
      <c r="W315" s="67">
        <v>44136</v>
      </c>
      <c r="X315" t="s">
        <v>1279</v>
      </c>
    </row>
    <row r="316" spans="1:26">
      <c r="A316" t="s">
        <v>68</v>
      </c>
      <c r="B316" t="s">
        <v>2920</v>
      </c>
      <c r="C316" t="s">
        <v>1274</v>
      </c>
      <c r="D316" t="s">
        <v>1311</v>
      </c>
      <c r="E316">
        <v>501</v>
      </c>
      <c r="F316">
        <v>0.51</v>
      </c>
      <c r="G316">
        <v>120.35</v>
      </c>
      <c r="H316">
        <v>4</v>
      </c>
      <c r="I316" t="s">
        <v>1315</v>
      </c>
      <c r="J316" t="s">
        <v>1316</v>
      </c>
      <c r="K316" t="s">
        <v>1390</v>
      </c>
      <c r="L316" t="s">
        <v>2921</v>
      </c>
      <c r="M316">
        <v>0.17369999999999999</v>
      </c>
      <c r="N316">
        <v>0.43</v>
      </c>
      <c r="O316">
        <v>6.5</v>
      </c>
      <c r="P316" t="s">
        <v>1315</v>
      </c>
      <c r="W316" s="67">
        <v>44136</v>
      </c>
      <c r="X316" t="s">
        <v>1279</v>
      </c>
    </row>
    <row r="317" spans="1:26">
      <c r="A317" t="s">
        <v>68</v>
      </c>
      <c r="B317" t="s">
        <v>2922</v>
      </c>
      <c r="C317" t="s">
        <v>1274</v>
      </c>
      <c r="D317" t="s">
        <v>1311</v>
      </c>
      <c r="E317">
        <v>272</v>
      </c>
      <c r="F317">
        <v>0.27900000000000003</v>
      </c>
      <c r="G317">
        <v>36.18</v>
      </c>
      <c r="H317">
        <v>4</v>
      </c>
      <c r="I317" t="s">
        <v>1315</v>
      </c>
      <c r="J317" t="s">
        <v>1584</v>
      </c>
      <c r="K317" t="s">
        <v>2923</v>
      </c>
      <c r="L317" t="s">
        <v>2924</v>
      </c>
      <c r="M317">
        <v>0.20599999999999999</v>
      </c>
      <c r="N317">
        <v>0.68799999999999994</v>
      </c>
      <c r="O317">
        <v>1.4</v>
      </c>
      <c r="P317" t="s">
        <v>1315</v>
      </c>
      <c r="Q317">
        <v>0</v>
      </c>
      <c r="W317" s="67">
        <v>44818</v>
      </c>
      <c r="X317" t="s">
        <v>2324</v>
      </c>
      <c r="Y317">
        <v>3.1E-2</v>
      </c>
      <c r="Z317">
        <v>2E-3</v>
      </c>
    </row>
    <row r="318" spans="1:26">
      <c r="A318" t="s">
        <v>68</v>
      </c>
      <c r="B318" t="s">
        <v>2925</v>
      </c>
      <c r="C318" t="s">
        <v>1274</v>
      </c>
      <c r="D318" t="s">
        <v>1311</v>
      </c>
      <c r="E318">
        <v>406</v>
      </c>
      <c r="F318">
        <v>0.38400000000000001</v>
      </c>
      <c r="G318">
        <v>74.739999999999995</v>
      </c>
      <c r="H318">
        <v>4</v>
      </c>
      <c r="I318" t="s">
        <v>1315</v>
      </c>
      <c r="J318" t="s">
        <v>1584</v>
      </c>
      <c r="K318" t="s">
        <v>2926</v>
      </c>
      <c r="L318" t="s">
        <v>2927</v>
      </c>
      <c r="M318">
        <v>0.17199999999999999</v>
      </c>
      <c r="N318">
        <v>0.57799999999999996</v>
      </c>
      <c r="O318">
        <v>5.26</v>
      </c>
      <c r="P318" t="s">
        <v>1315</v>
      </c>
      <c r="Q318">
        <v>0</v>
      </c>
      <c r="W318" s="67">
        <v>44818</v>
      </c>
      <c r="X318" t="s">
        <v>2324</v>
      </c>
      <c r="Y318">
        <v>3.2000000000000001E-2</v>
      </c>
      <c r="Z318">
        <v>5.0000000000000001E-3</v>
      </c>
    </row>
    <row r="319" spans="1:26">
      <c r="A319" t="s">
        <v>68</v>
      </c>
      <c r="B319" t="s">
        <v>2928</v>
      </c>
      <c r="C319" t="s">
        <v>1274</v>
      </c>
      <c r="D319" t="s">
        <v>1311</v>
      </c>
      <c r="E319">
        <v>575</v>
      </c>
      <c r="F319">
        <v>0.441</v>
      </c>
      <c r="G319">
        <v>121.19</v>
      </c>
      <c r="H319">
        <v>4</v>
      </c>
      <c r="I319" t="s">
        <v>1315</v>
      </c>
      <c r="J319" t="s">
        <v>1584</v>
      </c>
      <c r="K319" t="s">
        <v>2929</v>
      </c>
      <c r="L319" t="s">
        <v>2930</v>
      </c>
      <c r="M319">
        <v>0.14399999999999999</v>
      </c>
      <c r="N319">
        <v>0.52800000000000002</v>
      </c>
      <c r="O319">
        <v>7.93</v>
      </c>
      <c r="P319" t="s">
        <v>1315</v>
      </c>
      <c r="Q319">
        <v>0</v>
      </c>
      <c r="W319" s="67">
        <v>44818</v>
      </c>
      <c r="X319" t="s">
        <v>2324</v>
      </c>
      <c r="Y319">
        <v>2.5999999999999999E-2</v>
      </c>
      <c r="Z319">
        <v>5.0000000000000001E-3</v>
      </c>
    </row>
    <row r="320" spans="1:26">
      <c r="A320" t="s">
        <v>68</v>
      </c>
      <c r="B320" t="s">
        <v>2931</v>
      </c>
      <c r="C320" t="s">
        <v>1274</v>
      </c>
      <c r="D320" t="s">
        <v>1311</v>
      </c>
      <c r="E320">
        <v>263</v>
      </c>
      <c r="F320">
        <v>0.23400000000000001</v>
      </c>
      <c r="G320">
        <v>29.35</v>
      </c>
      <c r="H320">
        <v>4</v>
      </c>
      <c r="I320" t="s">
        <v>1315</v>
      </c>
      <c r="J320" t="s">
        <v>1308</v>
      </c>
      <c r="K320" t="s">
        <v>2932</v>
      </c>
      <c r="L320" t="s">
        <v>2933</v>
      </c>
      <c r="M320">
        <v>0.20899999999999999</v>
      </c>
      <c r="N320">
        <v>0.71699999999999997</v>
      </c>
      <c r="O320">
        <v>1.38</v>
      </c>
      <c r="P320" t="s">
        <v>1315</v>
      </c>
      <c r="Q320">
        <v>0</v>
      </c>
      <c r="W320" s="67">
        <v>44818</v>
      </c>
      <c r="X320" t="s">
        <v>2324</v>
      </c>
      <c r="Y320">
        <v>4.5999999999999999E-2</v>
      </c>
      <c r="Z320">
        <v>3.0000000000000001E-3</v>
      </c>
    </row>
    <row r="321" spans="1:26">
      <c r="A321" t="s">
        <v>68</v>
      </c>
      <c r="B321" t="s">
        <v>2934</v>
      </c>
      <c r="C321" t="s">
        <v>1274</v>
      </c>
      <c r="D321" t="s">
        <v>1311</v>
      </c>
      <c r="E321">
        <v>398</v>
      </c>
      <c r="F321">
        <v>0.372</v>
      </c>
      <c r="G321">
        <v>70.92</v>
      </c>
      <c r="H321">
        <v>4</v>
      </c>
      <c r="I321" t="s">
        <v>1315</v>
      </c>
      <c r="J321" t="s">
        <v>1284</v>
      </c>
      <c r="K321" t="s">
        <v>2935</v>
      </c>
      <c r="L321" t="s">
        <v>2936</v>
      </c>
      <c r="M321">
        <v>0.17799999999999999</v>
      </c>
      <c r="N321">
        <v>0.59299999999999997</v>
      </c>
      <c r="O321">
        <v>4.5999999999999996</v>
      </c>
      <c r="P321" t="s">
        <v>1315</v>
      </c>
      <c r="Q321">
        <v>0</v>
      </c>
      <c r="W321" s="67">
        <v>44818</v>
      </c>
      <c r="X321" t="s">
        <v>2324</v>
      </c>
      <c r="Y321">
        <v>0.03</v>
      </c>
      <c r="Z321">
        <v>5.0000000000000001E-3</v>
      </c>
    </row>
    <row r="322" spans="1:26">
      <c r="A322" t="s">
        <v>68</v>
      </c>
      <c r="B322" t="s">
        <v>2937</v>
      </c>
      <c r="C322" t="s">
        <v>1274</v>
      </c>
      <c r="D322" t="s">
        <v>1311</v>
      </c>
      <c r="E322">
        <v>530</v>
      </c>
      <c r="F322">
        <v>0.40600000000000003</v>
      </c>
      <c r="G322">
        <v>102.7</v>
      </c>
      <c r="H322">
        <v>4</v>
      </c>
      <c r="I322" t="s">
        <v>1315</v>
      </c>
      <c r="J322" t="s">
        <v>1284</v>
      </c>
      <c r="K322" t="s">
        <v>2938</v>
      </c>
      <c r="L322" t="s">
        <v>2939</v>
      </c>
      <c r="M322">
        <v>0.157</v>
      </c>
      <c r="N322">
        <v>0.56299999999999994</v>
      </c>
      <c r="O322">
        <v>5.9020000000000001</v>
      </c>
      <c r="P322" t="s">
        <v>1315</v>
      </c>
      <c r="Q322">
        <v>0</v>
      </c>
      <c r="W322" s="67">
        <v>44818</v>
      </c>
      <c r="X322" t="s">
        <v>2324</v>
      </c>
      <c r="Y322">
        <v>2.5999999999999999E-2</v>
      </c>
      <c r="Z322">
        <v>5.0000000000000001E-3</v>
      </c>
    </row>
    <row r="323" spans="1:26">
      <c r="A323" t="s">
        <v>68</v>
      </c>
      <c r="B323" t="s">
        <v>2940</v>
      </c>
      <c r="C323" t="s">
        <v>1274</v>
      </c>
      <c r="D323" t="s">
        <v>1311</v>
      </c>
      <c r="E323">
        <v>255</v>
      </c>
      <c r="F323">
        <v>0.32100000000000001</v>
      </c>
      <c r="G323">
        <v>39.15</v>
      </c>
      <c r="H323">
        <v>4</v>
      </c>
      <c r="I323" t="s">
        <v>1315</v>
      </c>
      <c r="J323" t="s">
        <v>1567</v>
      </c>
      <c r="K323" t="s">
        <v>2941</v>
      </c>
      <c r="L323" t="s">
        <v>2942</v>
      </c>
      <c r="M323">
        <v>0.247</v>
      </c>
      <c r="N323">
        <v>0.64600000000000002</v>
      </c>
      <c r="O323">
        <v>1.4</v>
      </c>
      <c r="P323" t="s">
        <v>1315</v>
      </c>
      <c r="Q323">
        <v>0</v>
      </c>
      <c r="W323" s="67">
        <v>44818</v>
      </c>
      <c r="X323" t="s">
        <v>2324</v>
      </c>
      <c r="Y323">
        <v>0.03</v>
      </c>
      <c r="Z323">
        <v>3.0000000000000001E-3</v>
      </c>
    </row>
    <row r="324" spans="1:26">
      <c r="A324" t="s">
        <v>68</v>
      </c>
      <c r="B324" t="s">
        <v>2943</v>
      </c>
      <c r="C324" t="s">
        <v>1274</v>
      </c>
      <c r="D324" t="s">
        <v>1311</v>
      </c>
      <c r="E324">
        <v>370</v>
      </c>
      <c r="F324">
        <v>0.42399999999999999</v>
      </c>
      <c r="G324">
        <v>75.16</v>
      </c>
      <c r="H324">
        <v>4</v>
      </c>
      <c r="I324" t="s">
        <v>1315</v>
      </c>
      <c r="J324" t="s">
        <v>2129</v>
      </c>
      <c r="K324" t="s">
        <v>2944</v>
      </c>
      <c r="L324" t="s">
        <v>2945</v>
      </c>
      <c r="M324">
        <v>0.19500000000000001</v>
      </c>
      <c r="N324">
        <v>0.54500000000000004</v>
      </c>
      <c r="O324">
        <v>4.5999999999999996</v>
      </c>
      <c r="P324" t="s">
        <v>1315</v>
      </c>
      <c r="Q324">
        <v>0</v>
      </c>
      <c r="W324" s="67">
        <v>44812</v>
      </c>
      <c r="X324" t="s">
        <v>2324</v>
      </c>
    </row>
    <row r="325" spans="1:26">
      <c r="A325" t="s">
        <v>68</v>
      </c>
      <c r="B325" t="s">
        <v>2946</v>
      </c>
      <c r="C325" t="s">
        <v>1274</v>
      </c>
      <c r="D325" t="s">
        <v>1311</v>
      </c>
      <c r="E325">
        <v>501</v>
      </c>
      <c r="G325">
        <v>103.95</v>
      </c>
      <c r="H325">
        <v>4</v>
      </c>
      <c r="I325" t="s">
        <v>1315</v>
      </c>
      <c r="J325" t="s">
        <v>2129</v>
      </c>
      <c r="K325" t="s">
        <v>2947</v>
      </c>
      <c r="L325" t="s">
        <v>2948</v>
      </c>
      <c r="M325">
        <v>0.17199999999999999</v>
      </c>
      <c r="N325">
        <v>0.47899999999999998</v>
      </c>
      <c r="O325">
        <v>5.9</v>
      </c>
      <c r="P325" t="s">
        <v>1315</v>
      </c>
      <c r="Q325">
        <v>0</v>
      </c>
      <c r="W325" s="67">
        <v>44812</v>
      </c>
      <c r="X325" t="s">
        <v>2324</v>
      </c>
    </row>
    <row r="326" spans="1:26">
      <c r="A326" t="s">
        <v>68</v>
      </c>
      <c r="B326" t="s">
        <v>2949</v>
      </c>
      <c r="C326" t="s">
        <v>1274</v>
      </c>
      <c r="D326" t="s">
        <v>1311</v>
      </c>
      <c r="E326">
        <v>448</v>
      </c>
      <c r="F326">
        <v>0.4</v>
      </c>
      <c r="G326">
        <v>86.1</v>
      </c>
      <c r="H326">
        <v>4</v>
      </c>
      <c r="I326" t="s">
        <v>1315</v>
      </c>
      <c r="J326" t="s">
        <v>1316</v>
      </c>
      <c r="K326" t="s">
        <v>1391</v>
      </c>
      <c r="L326" t="s">
        <v>2950</v>
      </c>
      <c r="M326">
        <v>0.2031</v>
      </c>
      <c r="N326">
        <v>0.56999999999999995</v>
      </c>
      <c r="O326">
        <v>11.074999999999999</v>
      </c>
      <c r="P326" t="s">
        <v>1315</v>
      </c>
      <c r="Q326">
        <v>21</v>
      </c>
      <c r="W326" s="67">
        <v>44136</v>
      </c>
      <c r="X326" t="s">
        <v>1279</v>
      </c>
    </row>
    <row r="327" spans="1:26">
      <c r="A327" t="s">
        <v>68</v>
      </c>
      <c r="B327" t="s">
        <v>2951</v>
      </c>
      <c r="C327" t="s">
        <v>1274</v>
      </c>
      <c r="D327" t="s">
        <v>1311</v>
      </c>
      <c r="E327">
        <v>461</v>
      </c>
      <c r="F327">
        <v>0.39</v>
      </c>
      <c r="G327">
        <v>86.051199999999994</v>
      </c>
      <c r="H327">
        <v>4</v>
      </c>
      <c r="I327" t="s">
        <v>1315</v>
      </c>
      <c r="J327" t="s">
        <v>1316</v>
      </c>
      <c r="K327" t="s">
        <v>1392</v>
      </c>
      <c r="L327" t="s">
        <v>2952</v>
      </c>
      <c r="M327">
        <v>0.15620000000000001</v>
      </c>
      <c r="N327">
        <v>0.57999999999999996</v>
      </c>
      <c r="O327">
        <v>9.5399999999999991</v>
      </c>
      <c r="P327" t="s">
        <v>1318</v>
      </c>
      <c r="Q327">
        <v>21</v>
      </c>
      <c r="W327" s="67">
        <v>44136</v>
      </c>
      <c r="X327" t="s">
        <v>1279</v>
      </c>
    </row>
    <row r="328" spans="1:26">
      <c r="A328" t="s">
        <v>68</v>
      </c>
      <c r="B328" t="s">
        <v>2953</v>
      </c>
      <c r="C328" t="s">
        <v>1274</v>
      </c>
      <c r="D328" t="s">
        <v>1311</v>
      </c>
      <c r="E328">
        <v>403</v>
      </c>
      <c r="F328">
        <v>0.33500000000000002</v>
      </c>
      <c r="G328">
        <v>64.650000000000006</v>
      </c>
      <c r="H328">
        <v>4</v>
      </c>
      <c r="I328" t="s">
        <v>1315</v>
      </c>
      <c r="J328" t="s">
        <v>1584</v>
      </c>
      <c r="K328" t="s">
        <v>2954</v>
      </c>
      <c r="L328" t="s">
        <v>2955</v>
      </c>
      <c r="M328">
        <v>0.26600000000000001</v>
      </c>
      <c r="N328">
        <v>0.50800000000000001</v>
      </c>
      <c r="O328">
        <v>9.5399999999999991</v>
      </c>
      <c r="P328" t="s">
        <v>1315</v>
      </c>
      <c r="Q328">
        <v>22</v>
      </c>
      <c r="W328" s="67">
        <v>44818</v>
      </c>
      <c r="X328" t="s">
        <v>2324</v>
      </c>
      <c r="Y328">
        <v>0.14799999999999999</v>
      </c>
      <c r="Z328">
        <v>8.9999999999999993E-3</v>
      </c>
    </row>
    <row r="329" spans="1:26">
      <c r="A329" t="s">
        <v>68</v>
      </c>
      <c r="B329" t="s">
        <v>2956</v>
      </c>
      <c r="C329" t="s">
        <v>1274</v>
      </c>
      <c r="D329" t="s">
        <v>1311</v>
      </c>
      <c r="E329">
        <v>416</v>
      </c>
      <c r="F329">
        <v>0.33500000000000002</v>
      </c>
      <c r="G329">
        <v>69.849999999999994</v>
      </c>
      <c r="H329">
        <v>4</v>
      </c>
      <c r="I329" t="s">
        <v>1315</v>
      </c>
      <c r="J329" t="s">
        <v>2637</v>
      </c>
      <c r="K329" t="s">
        <v>2957</v>
      </c>
      <c r="L329" t="s">
        <v>2958</v>
      </c>
      <c r="M329">
        <v>0.375</v>
      </c>
      <c r="N329">
        <v>0.499</v>
      </c>
      <c r="O329">
        <v>10.02</v>
      </c>
      <c r="P329" t="s">
        <v>2323</v>
      </c>
      <c r="Q329">
        <v>24</v>
      </c>
      <c r="W329" s="67">
        <v>44818</v>
      </c>
      <c r="X329" t="s">
        <v>2324</v>
      </c>
      <c r="Y329">
        <v>0.14699999999999999</v>
      </c>
      <c r="Z329">
        <v>1.9E-2</v>
      </c>
    </row>
    <row r="330" spans="1:26">
      <c r="A330" t="s">
        <v>68</v>
      </c>
      <c r="B330" t="s">
        <v>2959</v>
      </c>
      <c r="C330" t="s">
        <v>1274</v>
      </c>
      <c r="D330" t="s">
        <v>1311</v>
      </c>
      <c r="E330">
        <v>481</v>
      </c>
      <c r="F330">
        <v>0.23699999999999999</v>
      </c>
      <c r="G330">
        <v>54.35</v>
      </c>
      <c r="H330">
        <v>4</v>
      </c>
      <c r="I330" t="s">
        <v>1315</v>
      </c>
      <c r="J330" t="s">
        <v>1284</v>
      </c>
      <c r="K330" t="s">
        <v>2960</v>
      </c>
      <c r="L330" t="s">
        <v>2961</v>
      </c>
      <c r="M330">
        <v>0.372</v>
      </c>
      <c r="N330">
        <v>0.623</v>
      </c>
      <c r="O330">
        <v>10.039999999999999</v>
      </c>
      <c r="P330" t="s">
        <v>1315</v>
      </c>
      <c r="Q330">
        <v>23</v>
      </c>
      <c r="W330" s="67">
        <v>44818</v>
      </c>
      <c r="X330" t="s">
        <v>2324</v>
      </c>
      <c r="Y330">
        <v>0.13200000000000001</v>
      </c>
      <c r="Z330">
        <v>8.0000000000000002E-3</v>
      </c>
    </row>
    <row r="331" spans="1:26">
      <c r="A331" t="s">
        <v>68</v>
      </c>
      <c r="B331" t="s">
        <v>2962</v>
      </c>
      <c r="C331" t="s">
        <v>1274</v>
      </c>
      <c r="D331" t="s">
        <v>1311</v>
      </c>
      <c r="E331">
        <v>388</v>
      </c>
      <c r="F331">
        <v>0.33</v>
      </c>
      <c r="G331">
        <v>61.2</v>
      </c>
      <c r="H331">
        <v>4</v>
      </c>
      <c r="I331" t="s">
        <v>1315</v>
      </c>
      <c r="J331" t="s">
        <v>2129</v>
      </c>
      <c r="K331" t="s">
        <v>2963</v>
      </c>
      <c r="L331" t="s">
        <v>2964</v>
      </c>
      <c r="M331">
        <v>0.28100000000000003</v>
      </c>
      <c r="N331">
        <v>0.49099999999999999</v>
      </c>
      <c r="O331">
        <v>10.02</v>
      </c>
      <c r="P331" t="s">
        <v>1315</v>
      </c>
      <c r="Q331">
        <v>0</v>
      </c>
      <c r="W331" s="67">
        <v>44818</v>
      </c>
      <c r="X331" t="s">
        <v>2324</v>
      </c>
      <c r="Y331">
        <v>0.16900000000000001</v>
      </c>
    </row>
    <row r="332" spans="1:26">
      <c r="A332" t="s">
        <v>68</v>
      </c>
      <c r="B332" t="s">
        <v>2965</v>
      </c>
      <c r="C332" t="s">
        <v>1274</v>
      </c>
      <c r="D332" t="s">
        <v>1311</v>
      </c>
      <c r="E332">
        <v>246</v>
      </c>
      <c r="F332">
        <v>0.14299999999999999</v>
      </c>
      <c r="G332">
        <v>17.5</v>
      </c>
      <c r="H332">
        <v>4</v>
      </c>
      <c r="I332" t="s">
        <v>1315</v>
      </c>
      <c r="J332" t="s">
        <v>2838</v>
      </c>
      <c r="K332" t="s">
        <v>2966</v>
      </c>
      <c r="L332" t="s">
        <v>2967</v>
      </c>
      <c r="M332">
        <v>0.22800000000000001</v>
      </c>
      <c r="N332">
        <v>0.82399999999999995</v>
      </c>
      <c r="O332">
        <v>1.0940000000000001</v>
      </c>
      <c r="P332" t="s">
        <v>1315</v>
      </c>
      <c r="Q332">
        <v>0</v>
      </c>
      <c r="W332" s="67">
        <v>44818</v>
      </c>
      <c r="X332" t="s">
        <v>2324</v>
      </c>
      <c r="Y332">
        <v>2.7E-2</v>
      </c>
      <c r="Z332">
        <v>5.0000000000000001E-3</v>
      </c>
    </row>
    <row r="333" spans="1:26">
      <c r="A333" t="s">
        <v>68</v>
      </c>
      <c r="B333" t="s">
        <v>2968</v>
      </c>
      <c r="C333" t="s">
        <v>1274</v>
      </c>
      <c r="D333" t="s">
        <v>1311</v>
      </c>
      <c r="E333">
        <v>343</v>
      </c>
      <c r="F333">
        <v>0.27700000000000002</v>
      </c>
      <c r="G333">
        <v>47.59</v>
      </c>
      <c r="H333">
        <v>4</v>
      </c>
      <c r="I333" t="s">
        <v>1315</v>
      </c>
      <c r="J333" t="s">
        <v>2838</v>
      </c>
      <c r="K333" t="s">
        <v>2969</v>
      </c>
      <c r="L333" s="68" t="s">
        <v>2970</v>
      </c>
      <c r="M333">
        <v>0.248</v>
      </c>
      <c r="N333">
        <v>0.66700000000000004</v>
      </c>
      <c r="O333">
        <v>3.859</v>
      </c>
      <c r="P333" t="s">
        <v>1315</v>
      </c>
      <c r="Q333">
        <v>0</v>
      </c>
      <c r="W333" s="67">
        <v>44818</v>
      </c>
      <c r="X333" t="s">
        <v>2324</v>
      </c>
      <c r="Y333">
        <v>4.4999999999999998E-2</v>
      </c>
      <c r="Z333">
        <v>0.01</v>
      </c>
    </row>
    <row r="334" spans="1:26">
      <c r="A334" t="s">
        <v>68</v>
      </c>
      <c r="B334" t="s">
        <v>2971</v>
      </c>
      <c r="C334" t="s">
        <v>1274</v>
      </c>
      <c r="D334" t="s">
        <v>1311</v>
      </c>
      <c r="E334">
        <v>367</v>
      </c>
      <c r="F334">
        <v>0.26700000000000002</v>
      </c>
      <c r="G334">
        <v>48.95</v>
      </c>
      <c r="H334">
        <v>4</v>
      </c>
      <c r="I334" t="s">
        <v>1315</v>
      </c>
      <c r="J334" t="s">
        <v>2838</v>
      </c>
      <c r="K334" t="s">
        <v>2972</v>
      </c>
      <c r="L334" t="s">
        <v>2973</v>
      </c>
      <c r="M334">
        <v>0.23400000000000001</v>
      </c>
      <c r="N334">
        <v>0.66</v>
      </c>
      <c r="O334">
        <v>5.3860000000000001</v>
      </c>
      <c r="P334" t="s">
        <v>1315</v>
      </c>
      <c r="Q334">
        <v>0</v>
      </c>
      <c r="W334" s="67">
        <v>44818</v>
      </c>
      <c r="X334" t="s">
        <v>2324</v>
      </c>
      <c r="Y334">
        <v>5.8999999999999997E-2</v>
      </c>
      <c r="Z334">
        <v>1.4E-2</v>
      </c>
    </row>
    <row r="335" spans="1:26">
      <c r="A335" t="s">
        <v>68</v>
      </c>
      <c r="B335" t="s">
        <v>2974</v>
      </c>
      <c r="C335" t="s">
        <v>1274</v>
      </c>
      <c r="D335" t="s">
        <v>1311</v>
      </c>
      <c r="E335">
        <v>258</v>
      </c>
      <c r="F335">
        <v>0.35599999999999998</v>
      </c>
      <c r="G335">
        <v>42.27</v>
      </c>
      <c r="H335">
        <v>4</v>
      </c>
      <c r="I335" t="s">
        <v>1315</v>
      </c>
      <c r="J335" t="s">
        <v>1316</v>
      </c>
      <c r="K335" t="s">
        <v>1393</v>
      </c>
      <c r="L335" t="s">
        <v>2975</v>
      </c>
      <c r="M335">
        <v>0.21709999999999999</v>
      </c>
      <c r="N335">
        <v>0.59499999999999997</v>
      </c>
      <c r="O335">
        <v>2.82</v>
      </c>
      <c r="P335" t="s">
        <v>1315</v>
      </c>
      <c r="W335" s="67">
        <v>44136</v>
      </c>
      <c r="X335" t="s">
        <v>1279</v>
      </c>
    </row>
    <row r="336" spans="1:26">
      <c r="A336" t="s">
        <v>68</v>
      </c>
      <c r="B336" t="s">
        <v>2976</v>
      </c>
      <c r="C336" t="s">
        <v>1274</v>
      </c>
      <c r="D336" t="s">
        <v>1311</v>
      </c>
      <c r="E336">
        <v>416</v>
      </c>
      <c r="F336">
        <v>0.46</v>
      </c>
      <c r="G336">
        <v>90.2</v>
      </c>
      <c r="H336">
        <v>4</v>
      </c>
      <c r="I336" t="s">
        <v>1315</v>
      </c>
      <c r="J336" t="s">
        <v>1316</v>
      </c>
      <c r="K336" t="s">
        <v>1394</v>
      </c>
      <c r="L336" t="s">
        <v>2977</v>
      </c>
      <c r="M336">
        <v>0.17549999999999999</v>
      </c>
      <c r="N336">
        <v>0.48</v>
      </c>
      <c r="O336">
        <v>6.3</v>
      </c>
      <c r="P336" t="s">
        <v>1315</v>
      </c>
      <c r="W336" s="67">
        <v>44136</v>
      </c>
      <c r="X336" t="s">
        <v>1279</v>
      </c>
    </row>
    <row r="337" spans="1:26">
      <c r="A337" t="s">
        <v>68</v>
      </c>
      <c r="B337" t="s">
        <v>2978</v>
      </c>
      <c r="C337" t="s">
        <v>1274</v>
      </c>
      <c r="D337" t="s">
        <v>1311</v>
      </c>
      <c r="E337">
        <v>491</v>
      </c>
      <c r="F337">
        <v>0.51</v>
      </c>
      <c r="G337">
        <v>117.35</v>
      </c>
      <c r="H337">
        <v>4</v>
      </c>
      <c r="I337" t="s">
        <v>1315</v>
      </c>
      <c r="J337" t="s">
        <v>1316</v>
      </c>
      <c r="K337" t="s">
        <v>1395</v>
      </c>
      <c r="L337" t="s">
        <v>2979</v>
      </c>
      <c r="M337">
        <v>0.16900000000000001</v>
      </c>
      <c r="N337">
        <v>0.43</v>
      </c>
      <c r="O337">
        <v>6.5</v>
      </c>
      <c r="P337" t="s">
        <v>1315</v>
      </c>
      <c r="W337" s="67">
        <v>44136</v>
      </c>
      <c r="X337" t="s">
        <v>1279</v>
      </c>
    </row>
    <row r="338" spans="1:26">
      <c r="A338" t="s">
        <v>68</v>
      </c>
      <c r="B338" t="s">
        <v>2980</v>
      </c>
      <c r="C338" t="s">
        <v>1274</v>
      </c>
      <c r="D338" t="s">
        <v>1311</v>
      </c>
      <c r="E338">
        <v>245</v>
      </c>
      <c r="F338">
        <v>0.317</v>
      </c>
      <c r="G338">
        <v>35.6</v>
      </c>
      <c r="H338">
        <v>4</v>
      </c>
      <c r="I338" t="s">
        <v>1315</v>
      </c>
      <c r="J338" t="s">
        <v>1316</v>
      </c>
      <c r="K338" t="s">
        <v>1396</v>
      </c>
      <c r="L338" t="s">
        <v>2981</v>
      </c>
      <c r="M338">
        <v>0.22450000000000001</v>
      </c>
      <c r="N338">
        <v>0.63</v>
      </c>
      <c r="O338">
        <v>2.82</v>
      </c>
      <c r="P338" t="s">
        <v>1315</v>
      </c>
      <c r="W338" s="67">
        <v>44136</v>
      </c>
      <c r="X338" t="s">
        <v>1279</v>
      </c>
    </row>
    <row r="339" spans="1:26">
      <c r="A339" t="s">
        <v>68</v>
      </c>
      <c r="B339" t="s">
        <v>2982</v>
      </c>
      <c r="C339" t="s">
        <v>1274</v>
      </c>
      <c r="D339" t="s">
        <v>1311</v>
      </c>
      <c r="E339">
        <v>398</v>
      </c>
      <c r="F339">
        <v>0.44700000000000001</v>
      </c>
      <c r="G339">
        <v>82.76</v>
      </c>
      <c r="H339">
        <v>4</v>
      </c>
      <c r="I339" t="s">
        <v>1315</v>
      </c>
      <c r="J339" t="s">
        <v>1316</v>
      </c>
      <c r="K339" t="s">
        <v>1397</v>
      </c>
      <c r="L339" t="s">
        <v>2983</v>
      </c>
      <c r="M339">
        <v>0.18090000000000001</v>
      </c>
      <c r="N339">
        <v>0.49099999999999999</v>
      </c>
      <c r="O339">
        <v>5.24</v>
      </c>
      <c r="P339" t="s">
        <v>1315</v>
      </c>
      <c r="W339" s="67">
        <v>44136</v>
      </c>
      <c r="X339" t="s">
        <v>1279</v>
      </c>
    </row>
    <row r="340" spans="1:26">
      <c r="A340" t="s">
        <v>68</v>
      </c>
      <c r="B340" t="s">
        <v>2984</v>
      </c>
      <c r="C340" t="s">
        <v>1274</v>
      </c>
      <c r="D340" t="s">
        <v>1311</v>
      </c>
      <c r="E340">
        <v>485</v>
      </c>
      <c r="F340">
        <v>0.49</v>
      </c>
      <c r="G340">
        <v>117.72</v>
      </c>
      <c r="H340">
        <v>4</v>
      </c>
      <c r="I340" t="s">
        <v>1315</v>
      </c>
      <c r="J340" t="s">
        <v>1316</v>
      </c>
      <c r="K340" t="s">
        <v>1398</v>
      </c>
      <c r="L340" t="s">
        <v>2985</v>
      </c>
      <c r="M340">
        <v>0.17319999999999999</v>
      </c>
      <c r="N340">
        <v>0.45</v>
      </c>
      <c r="O340">
        <v>6.5</v>
      </c>
      <c r="P340" t="s">
        <v>1315</v>
      </c>
      <c r="W340" s="67">
        <v>44136</v>
      </c>
      <c r="X340" t="s">
        <v>1279</v>
      </c>
    </row>
    <row r="341" spans="1:26">
      <c r="A341" t="s">
        <v>68</v>
      </c>
      <c r="B341" t="s">
        <v>2986</v>
      </c>
      <c r="C341" t="s">
        <v>1274</v>
      </c>
      <c r="D341" t="s">
        <v>1311</v>
      </c>
      <c r="E341">
        <v>272</v>
      </c>
      <c r="F341">
        <v>0.27900000000000003</v>
      </c>
      <c r="G341">
        <v>36.18</v>
      </c>
      <c r="H341">
        <v>4</v>
      </c>
      <c r="I341" t="s">
        <v>1315</v>
      </c>
      <c r="J341" t="s">
        <v>1584</v>
      </c>
      <c r="K341" t="s">
        <v>2987</v>
      </c>
      <c r="L341" t="s">
        <v>2988</v>
      </c>
      <c r="M341">
        <v>0.20200000000000001</v>
      </c>
      <c r="N341">
        <v>0.68799999999999994</v>
      </c>
      <c r="O341">
        <v>1.4</v>
      </c>
      <c r="P341" t="s">
        <v>1315</v>
      </c>
      <c r="Q341">
        <v>0</v>
      </c>
      <c r="W341" s="67">
        <v>44818</v>
      </c>
      <c r="X341" t="s">
        <v>2324</v>
      </c>
      <c r="Y341">
        <v>3.1E-2</v>
      </c>
      <c r="Z341">
        <v>2E-3</v>
      </c>
    </row>
    <row r="342" spans="1:26">
      <c r="A342" t="s">
        <v>68</v>
      </c>
      <c r="B342" t="s">
        <v>2989</v>
      </c>
      <c r="C342" t="s">
        <v>1274</v>
      </c>
      <c r="D342" t="s">
        <v>1311</v>
      </c>
      <c r="E342">
        <v>417</v>
      </c>
      <c r="F342">
        <v>0.374</v>
      </c>
      <c r="G342">
        <v>74.739999999999995</v>
      </c>
      <c r="H342">
        <v>4</v>
      </c>
      <c r="I342" t="s">
        <v>1315</v>
      </c>
      <c r="J342" t="s">
        <v>1584</v>
      </c>
      <c r="K342" t="s">
        <v>2990</v>
      </c>
      <c r="L342" t="s">
        <v>2991</v>
      </c>
      <c r="M342">
        <v>0.189</v>
      </c>
      <c r="N342">
        <v>0.58899999999999997</v>
      </c>
      <c r="O342">
        <v>5.26</v>
      </c>
      <c r="P342" t="s">
        <v>1315</v>
      </c>
      <c r="Q342">
        <v>0</v>
      </c>
      <c r="W342" s="67">
        <v>44818</v>
      </c>
      <c r="X342" t="s">
        <v>2324</v>
      </c>
      <c r="Y342">
        <v>3.2000000000000001E-2</v>
      </c>
      <c r="Z342">
        <v>5.0000000000000001E-3</v>
      </c>
    </row>
    <row r="343" spans="1:26">
      <c r="A343" t="s">
        <v>68</v>
      </c>
      <c r="B343" t="s">
        <v>2992</v>
      </c>
      <c r="C343" t="s">
        <v>1274</v>
      </c>
      <c r="D343" t="s">
        <v>1311</v>
      </c>
      <c r="E343">
        <v>578</v>
      </c>
      <c r="G343">
        <v>121.19</v>
      </c>
      <c r="H343">
        <v>4</v>
      </c>
      <c r="I343" t="s">
        <v>1315</v>
      </c>
      <c r="J343" t="s">
        <v>1584</v>
      </c>
      <c r="K343" t="s">
        <v>2993</v>
      </c>
      <c r="L343" t="s">
        <v>2994</v>
      </c>
      <c r="M343">
        <v>0.17100000000000001</v>
      </c>
      <c r="N343">
        <v>0.52900000000000003</v>
      </c>
      <c r="O343">
        <v>7.93</v>
      </c>
      <c r="P343" t="s">
        <v>1315</v>
      </c>
      <c r="Q343">
        <v>0</v>
      </c>
      <c r="W343" s="67">
        <v>44818</v>
      </c>
      <c r="X343" t="s">
        <v>2324</v>
      </c>
      <c r="Y343">
        <v>2.8000000000000001E-2</v>
      </c>
    </row>
    <row r="344" spans="1:26">
      <c r="A344" t="s">
        <v>68</v>
      </c>
      <c r="B344" t="s">
        <v>2995</v>
      </c>
      <c r="C344" t="s">
        <v>1274</v>
      </c>
      <c r="D344" t="s">
        <v>1311</v>
      </c>
      <c r="E344">
        <v>196</v>
      </c>
      <c r="F344">
        <v>0.18</v>
      </c>
      <c r="G344">
        <v>16.739999999999998</v>
      </c>
      <c r="H344">
        <v>4</v>
      </c>
      <c r="I344" t="s">
        <v>1315</v>
      </c>
      <c r="J344" t="s">
        <v>1584</v>
      </c>
      <c r="K344" t="s">
        <v>2996</v>
      </c>
      <c r="L344" t="s">
        <v>2997</v>
      </c>
      <c r="M344">
        <v>0.26500000000000001</v>
      </c>
      <c r="N344">
        <v>7.76</v>
      </c>
      <c r="O344">
        <v>0.6</v>
      </c>
      <c r="P344" t="s">
        <v>1315</v>
      </c>
      <c r="Q344">
        <v>0</v>
      </c>
      <c r="W344" s="67">
        <v>44818</v>
      </c>
      <c r="X344" t="s">
        <v>2324</v>
      </c>
      <c r="Y344">
        <v>4.2000000000000003E-2</v>
      </c>
      <c r="Z344">
        <v>2E-3</v>
      </c>
    </row>
    <row r="345" spans="1:26">
      <c r="A345" t="s">
        <v>68</v>
      </c>
      <c r="B345" t="s">
        <v>2998</v>
      </c>
      <c r="C345" t="s">
        <v>1274</v>
      </c>
      <c r="D345" t="s">
        <v>1311</v>
      </c>
      <c r="E345">
        <v>490</v>
      </c>
      <c r="F345">
        <v>0.39800000000000002</v>
      </c>
      <c r="G345">
        <v>93.04</v>
      </c>
      <c r="H345">
        <v>4</v>
      </c>
      <c r="I345" t="s">
        <v>1315</v>
      </c>
      <c r="J345" t="s">
        <v>1619</v>
      </c>
      <c r="K345" t="s">
        <v>2999</v>
      </c>
      <c r="L345" t="s">
        <v>3000</v>
      </c>
      <c r="M345">
        <v>0.17100000000000001</v>
      </c>
      <c r="N345">
        <v>0.56399999999999995</v>
      </c>
      <c r="O345">
        <v>6.69</v>
      </c>
      <c r="P345" t="s">
        <v>1315</v>
      </c>
      <c r="Q345">
        <v>0</v>
      </c>
      <c r="W345" s="67">
        <v>44818</v>
      </c>
      <c r="X345" t="s">
        <v>2324</v>
      </c>
    </row>
    <row r="346" spans="1:26">
      <c r="A346" t="s">
        <v>68</v>
      </c>
      <c r="B346" t="s">
        <v>3001</v>
      </c>
      <c r="C346" t="s">
        <v>1274</v>
      </c>
      <c r="D346" t="s">
        <v>1311</v>
      </c>
      <c r="E346">
        <v>263</v>
      </c>
      <c r="F346">
        <v>0.23400000000000001</v>
      </c>
      <c r="G346">
        <v>29.35</v>
      </c>
      <c r="H346">
        <v>4</v>
      </c>
      <c r="I346" t="s">
        <v>1315</v>
      </c>
      <c r="J346" t="s">
        <v>1308</v>
      </c>
      <c r="K346" t="s">
        <v>3002</v>
      </c>
      <c r="L346" t="s">
        <v>3003</v>
      </c>
      <c r="M346">
        <v>0.20899999999999999</v>
      </c>
      <c r="N346">
        <v>0.71699999999999997</v>
      </c>
      <c r="O346">
        <v>1.38</v>
      </c>
      <c r="P346" t="s">
        <v>1315</v>
      </c>
      <c r="Q346">
        <v>0</v>
      </c>
      <c r="W346" s="67">
        <v>44818</v>
      </c>
      <c r="X346" t="s">
        <v>2324</v>
      </c>
      <c r="Y346">
        <v>4.5999999999999999E-2</v>
      </c>
      <c r="Z346">
        <v>3.0000000000000001E-3</v>
      </c>
    </row>
    <row r="347" spans="1:26">
      <c r="A347" t="s">
        <v>68</v>
      </c>
      <c r="B347" t="s">
        <v>3004</v>
      </c>
      <c r="C347" t="s">
        <v>1274</v>
      </c>
      <c r="D347" t="s">
        <v>1311</v>
      </c>
      <c r="E347">
        <v>399</v>
      </c>
      <c r="F347">
        <v>0.373</v>
      </c>
      <c r="G347">
        <v>70.92</v>
      </c>
      <c r="H347">
        <v>4</v>
      </c>
      <c r="I347" t="s">
        <v>1315</v>
      </c>
      <c r="J347" t="s">
        <v>1284</v>
      </c>
      <c r="K347" t="s">
        <v>3005</v>
      </c>
      <c r="L347" t="s">
        <v>3006</v>
      </c>
      <c r="M347">
        <v>0.18</v>
      </c>
      <c r="N347">
        <v>0.59199999999999997</v>
      </c>
      <c r="O347">
        <v>4.5999999999999996</v>
      </c>
      <c r="P347" t="s">
        <v>1315</v>
      </c>
      <c r="Q347">
        <v>0</v>
      </c>
      <c r="W347" s="67">
        <v>44818</v>
      </c>
      <c r="X347" t="s">
        <v>2324</v>
      </c>
      <c r="Y347">
        <v>0.03</v>
      </c>
      <c r="Z347">
        <v>5.0000000000000001E-3</v>
      </c>
    </row>
    <row r="348" spans="1:26">
      <c r="A348" t="s">
        <v>68</v>
      </c>
      <c r="B348" t="s">
        <v>3007</v>
      </c>
      <c r="C348" t="s">
        <v>1274</v>
      </c>
      <c r="D348" t="s">
        <v>1311</v>
      </c>
      <c r="E348">
        <v>488</v>
      </c>
      <c r="F348">
        <v>0.42099999999999999</v>
      </c>
      <c r="G348">
        <v>98.23</v>
      </c>
      <c r="H348">
        <v>4</v>
      </c>
      <c r="I348" t="s">
        <v>1315</v>
      </c>
      <c r="J348" t="s">
        <v>1284</v>
      </c>
      <c r="K348" t="s">
        <v>3008</v>
      </c>
      <c r="L348" t="s">
        <v>3009</v>
      </c>
      <c r="M348">
        <v>0.16200000000000001</v>
      </c>
      <c r="N348">
        <v>0.54400000000000004</v>
      </c>
      <c r="O348">
        <v>4.5999999999999996</v>
      </c>
      <c r="P348" t="s">
        <v>1315</v>
      </c>
      <c r="Q348">
        <v>0</v>
      </c>
      <c r="W348" s="67">
        <v>44818</v>
      </c>
      <c r="X348" t="s">
        <v>2324</v>
      </c>
      <c r="Y348">
        <v>3.1E-2</v>
      </c>
      <c r="Z348">
        <v>4.0000000000000001E-3</v>
      </c>
    </row>
    <row r="349" spans="1:26">
      <c r="A349" t="s">
        <v>68</v>
      </c>
      <c r="B349" t="s">
        <v>3010</v>
      </c>
      <c r="C349" t="s">
        <v>1274</v>
      </c>
      <c r="D349" t="s">
        <v>1311</v>
      </c>
      <c r="E349">
        <v>267</v>
      </c>
      <c r="F349">
        <v>0.308</v>
      </c>
      <c r="G349">
        <v>39.15</v>
      </c>
      <c r="H349">
        <v>4</v>
      </c>
      <c r="I349" t="s">
        <v>1315</v>
      </c>
      <c r="J349" t="s">
        <v>1567</v>
      </c>
      <c r="K349" t="s">
        <v>3011</v>
      </c>
      <c r="L349" t="s">
        <v>3012</v>
      </c>
      <c r="M349">
        <v>0.25800000000000001</v>
      </c>
      <c r="N349">
        <v>0.66</v>
      </c>
      <c r="O349">
        <v>1.4</v>
      </c>
      <c r="P349" t="s">
        <v>1315</v>
      </c>
      <c r="Q349">
        <v>0</v>
      </c>
      <c r="W349" s="67">
        <v>44818</v>
      </c>
      <c r="X349" t="s">
        <v>2324</v>
      </c>
      <c r="Y349">
        <v>2.9000000000000001E-2</v>
      </c>
      <c r="Z349">
        <v>3.0000000000000001E-3</v>
      </c>
    </row>
    <row r="350" spans="1:26">
      <c r="A350" t="s">
        <v>68</v>
      </c>
      <c r="B350" t="s">
        <v>3013</v>
      </c>
      <c r="C350" t="s">
        <v>1274</v>
      </c>
      <c r="D350" t="s">
        <v>1311</v>
      </c>
      <c r="E350">
        <v>382</v>
      </c>
      <c r="F350">
        <v>0.25900000000000001</v>
      </c>
      <c r="G350">
        <v>44.2</v>
      </c>
      <c r="H350">
        <v>4</v>
      </c>
      <c r="I350" t="s">
        <v>1315</v>
      </c>
      <c r="J350" t="s">
        <v>1299</v>
      </c>
      <c r="K350" t="s">
        <v>3014</v>
      </c>
      <c r="L350" t="s">
        <v>3015</v>
      </c>
      <c r="M350">
        <v>0.20399999999999999</v>
      </c>
      <c r="N350">
        <v>0.58699999999999997</v>
      </c>
      <c r="O350">
        <v>4.5999999999999996</v>
      </c>
      <c r="P350" t="s">
        <v>1315</v>
      </c>
      <c r="Q350">
        <v>0</v>
      </c>
      <c r="W350" s="67">
        <v>44818</v>
      </c>
      <c r="X350" t="s">
        <v>2324</v>
      </c>
      <c r="Y350">
        <v>0.14299999999999999</v>
      </c>
      <c r="Z350">
        <v>1.0999999999999999E-2</v>
      </c>
    </row>
    <row r="351" spans="1:26">
      <c r="A351" t="s">
        <v>68</v>
      </c>
      <c r="B351" t="s">
        <v>3016</v>
      </c>
      <c r="C351" t="s">
        <v>1274</v>
      </c>
      <c r="D351" t="s">
        <v>1311</v>
      </c>
      <c r="E351">
        <v>454</v>
      </c>
      <c r="F351">
        <v>0.46700000000000003</v>
      </c>
      <c r="G351">
        <v>101.45</v>
      </c>
      <c r="H351">
        <v>4</v>
      </c>
      <c r="I351" t="s">
        <v>1315</v>
      </c>
      <c r="J351" t="s">
        <v>2129</v>
      </c>
      <c r="K351" t="s">
        <v>3017</v>
      </c>
      <c r="L351" t="s">
        <v>3018</v>
      </c>
      <c r="M351">
        <v>0.187</v>
      </c>
      <c r="N351">
        <v>0.5</v>
      </c>
      <c r="O351">
        <v>6.55</v>
      </c>
      <c r="P351" t="s">
        <v>1315</v>
      </c>
      <c r="Q351">
        <v>0</v>
      </c>
      <c r="W351" s="67">
        <v>44812</v>
      </c>
      <c r="X351" t="s">
        <v>2324</v>
      </c>
    </row>
    <row r="352" spans="1:26">
      <c r="A352" t="s">
        <v>68</v>
      </c>
      <c r="B352" t="s">
        <v>3019</v>
      </c>
      <c r="C352" t="s">
        <v>1274</v>
      </c>
      <c r="D352" t="s">
        <v>1311</v>
      </c>
      <c r="E352">
        <v>214</v>
      </c>
      <c r="F352">
        <v>0.26300000000000001</v>
      </c>
      <c r="G352">
        <v>26.94</v>
      </c>
      <c r="H352">
        <v>4</v>
      </c>
      <c r="I352" t="s">
        <v>1315</v>
      </c>
      <c r="J352" t="s">
        <v>1467</v>
      </c>
      <c r="K352" t="s">
        <v>3020</v>
      </c>
      <c r="L352" t="s">
        <v>3021</v>
      </c>
      <c r="M352">
        <v>0.22900000000000001</v>
      </c>
      <c r="O352">
        <v>0.64</v>
      </c>
      <c r="P352" t="s">
        <v>1315</v>
      </c>
      <c r="Q352">
        <v>0</v>
      </c>
      <c r="W352" s="67">
        <v>44812</v>
      </c>
      <c r="X352" t="s">
        <v>2324</v>
      </c>
    </row>
    <row r="353" spans="1:26">
      <c r="A353" t="s">
        <v>68</v>
      </c>
      <c r="B353" t="s">
        <v>3022</v>
      </c>
      <c r="C353" t="s">
        <v>1274</v>
      </c>
      <c r="D353" t="s">
        <v>1311</v>
      </c>
      <c r="E353">
        <v>422</v>
      </c>
      <c r="F353">
        <v>0.34100000000000003</v>
      </c>
      <c r="G353">
        <v>72.099999999999994</v>
      </c>
      <c r="H353">
        <v>4</v>
      </c>
      <c r="I353" t="s">
        <v>1315</v>
      </c>
      <c r="J353" t="s">
        <v>2637</v>
      </c>
      <c r="K353" t="s">
        <v>3023</v>
      </c>
      <c r="L353" t="s">
        <v>3024</v>
      </c>
      <c r="M353">
        <v>0.35099999999999998</v>
      </c>
      <c r="N353">
        <v>0.497</v>
      </c>
      <c r="O353">
        <v>10.02</v>
      </c>
      <c r="P353" t="s">
        <v>2323</v>
      </c>
      <c r="Q353">
        <v>24</v>
      </c>
      <c r="W353" s="67">
        <v>44818</v>
      </c>
      <c r="X353" t="s">
        <v>2324</v>
      </c>
      <c r="Y353">
        <v>0.14499999999999999</v>
      </c>
      <c r="Z353">
        <v>1.7000000000000001E-2</v>
      </c>
    </row>
    <row r="354" spans="1:26">
      <c r="A354" t="s">
        <v>68</v>
      </c>
      <c r="B354" t="s">
        <v>3025</v>
      </c>
      <c r="C354" t="s">
        <v>1274</v>
      </c>
      <c r="D354" t="s">
        <v>1311</v>
      </c>
      <c r="E354">
        <v>551</v>
      </c>
      <c r="F354">
        <v>0.43</v>
      </c>
      <c r="G354">
        <v>113.5</v>
      </c>
      <c r="H354">
        <v>4</v>
      </c>
      <c r="I354" t="s">
        <v>1315</v>
      </c>
      <c r="J354" t="s">
        <v>1316</v>
      </c>
      <c r="K354" t="s">
        <v>1399</v>
      </c>
      <c r="L354" t="s">
        <v>3026</v>
      </c>
      <c r="M354">
        <v>0.14879999999999999</v>
      </c>
      <c r="N354">
        <v>0.54</v>
      </c>
      <c r="O354">
        <v>11.759</v>
      </c>
      <c r="P354" t="s">
        <v>1318</v>
      </c>
      <c r="Q354">
        <v>24</v>
      </c>
      <c r="W354" s="67">
        <v>44136</v>
      </c>
      <c r="X354" t="s">
        <v>1279</v>
      </c>
    </row>
    <row r="355" spans="1:26">
      <c r="A355" t="s">
        <v>68</v>
      </c>
      <c r="B355" t="s">
        <v>3027</v>
      </c>
      <c r="C355" t="s">
        <v>1274</v>
      </c>
      <c r="D355" t="s">
        <v>1311</v>
      </c>
      <c r="E355">
        <v>522</v>
      </c>
      <c r="F355">
        <v>0.42</v>
      </c>
      <c r="G355">
        <v>103.64570000000001</v>
      </c>
      <c r="H355">
        <v>4</v>
      </c>
      <c r="I355" t="s">
        <v>1315</v>
      </c>
      <c r="J355" t="s">
        <v>1316</v>
      </c>
      <c r="K355" t="s">
        <v>1400</v>
      </c>
      <c r="L355" t="s">
        <v>3028</v>
      </c>
      <c r="M355">
        <v>0.1552</v>
      </c>
      <c r="N355">
        <v>0.56000000000000005</v>
      </c>
      <c r="O355">
        <v>9.93</v>
      </c>
      <c r="P355" t="s">
        <v>1315</v>
      </c>
      <c r="Q355">
        <v>23</v>
      </c>
      <c r="W355" s="67">
        <v>44136</v>
      </c>
      <c r="X355" t="s">
        <v>1279</v>
      </c>
    </row>
    <row r="356" spans="1:26">
      <c r="A356" t="s">
        <v>68</v>
      </c>
      <c r="B356" t="s">
        <v>3029</v>
      </c>
      <c r="C356" t="s">
        <v>1274</v>
      </c>
      <c r="D356" t="s">
        <v>1311</v>
      </c>
      <c r="E356">
        <v>449</v>
      </c>
      <c r="F356">
        <v>0.36</v>
      </c>
      <c r="G356">
        <v>76.98</v>
      </c>
      <c r="H356">
        <v>4</v>
      </c>
      <c r="I356" t="s">
        <v>1315</v>
      </c>
      <c r="J356" t="s">
        <v>1584</v>
      </c>
      <c r="K356" t="s">
        <v>3030</v>
      </c>
      <c r="L356" t="s">
        <v>3031</v>
      </c>
      <c r="M356">
        <v>0.23599999999999999</v>
      </c>
      <c r="N356">
        <v>0.49299999999999999</v>
      </c>
      <c r="O356">
        <v>9.93</v>
      </c>
      <c r="P356" t="s">
        <v>1315</v>
      </c>
      <c r="Q356">
        <v>22</v>
      </c>
      <c r="W356" s="67">
        <v>44818</v>
      </c>
      <c r="X356" t="s">
        <v>2324</v>
      </c>
      <c r="Y356">
        <v>0.13900000000000001</v>
      </c>
      <c r="Z356">
        <v>8.0000000000000002E-3</v>
      </c>
    </row>
    <row r="357" spans="1:26">
      <c r="A357" t="s">
        <v>68</v>
      </c>
      <c r="B357" t="s">
        <v>3032</v>
      </c>
      <c r="C357" t="s">
        <v>1274</v>
      </c>
      <c r="D357" t="s">
        <v>1311</v>
      </c>
      <c r="E357">
        <v>512</v>
      </c>
      <c r="F357">
        <v>0.28499999999999998</v>
      </c>
      <c r="G357">
        <v>69.66</v>
      </c>
      <c r="H357">
        <v>4</v>
      </c>
      <c r="I357" t="s">
        <v>1315</v>
      </c>
      <c r="J357" t="s">
        <v>1284</v>
      </c>
      <c r="K357" t="s">
        <v>3033</v>
      </c>
      <c r="L357" t="s">
        <v>3034</v>
      </c>
      <c r="M357">
        <v>0.35399999999999998</v>
      </c>
      <c r="N357">
        <v>0.58399999999999996</v>
      </c>
      <c r="O357">
        <v>10.02</v>
      </c>
      <c r="P357" t="s">
        <v>1315</v>
      </c>
      <c r="Q357">
        <v>23</v>
      </c>
      <c r="W357" s="67">
        <v>44818</v>
      </c>
      <c r="X357" t="s">
        <v>2324</v>
      </c>
      <c r="Y357">
        <v>0.123</v>
      </c>
      <c r="Z357">
        <v>8.0000000000000002E-3</v>
      </c>
    </row>
    <row r="358" spans="1:26">
      <c r="A358" t="s">
        <v>68</v>
      </c>
      <c r="B358" t="s">
        <v>3035</v>
      </c>
      <c r="C358" t="s">
        <v>1274</v>
      </c>
      <c r="D358" t="s">
        <v>1311</v>
      </c>
      <c r="E358">
        <v>382</v>
      </c>
      <c r="F358">
        <v>0.31900000000000001</v>
      </c>
      <c r="G358">
        <v>58.14</v>
      </c>
      <c r="H358">
        <v>4</v>
      </c>
      <c r="I358" t="s">
        <v>1315</v>
      </c>
      <c r="J358" t="s">
        <v>2129</v>
      </c>
      <c r="K358" t="s">
        <v>3036</v>
      </c>
      <c r="L358" t="s">
        <v>3037</v>
      </c>
      <c r="M358">
        <v>0.29099999999999998</v>
      </c>
      <c r="N358">
        <v>0.5</v>
      </c>
      <c r="O358">
        <v>10.02</v>
      </c>
      <c r="P358" t="s">
        <v>1315</v>
      </c>
      <c r="Q358">
        <v>0</v>
      </c>
      <c r="W358" s="67">
        <v>44812</v>
      </c>
      <c r="X358" t="s">
        <v>2324</v>
      </c>
      <c r="Y358">
        <v>0.17100000000000001</v>
      </c>
    </row>
    <row r="359" spans="1:26">
      <c r="A359" t="s">
        <v>68</v>
      </c>
      <c r="B359" t="s">
        <v>3038</v>
      </c>
      <c r="C359" t="s">
        <v>1274</v>
      </c>
      <c r="D359" t="s">
        <v>1311</v>
      </c>
      <c r="E359">
        <v>720</v>
      </c>
      <c r="F359">
        <v>0.35</v>
      </c>
      <c r="G359">
        <v>118.1044</v>
      </c>
      <c r="H359">
        <v>4</v>
      </c>
      <c r="I359" t="s">
        <v>1315</v>
      </c>
      <c r="J359" t="s">
        <v>1316</v>
      </c>
      <c r="K359" t="s">
        <v>1401</v>
      </c>
      <c r="L359" t="s">
        <v>3039</v>
      </c>
      <c r="M359">
        <v>0.1389</v>
      </c>
      <c r="N359">
        <v>0.62</v>
      </c>
      <c r="O359">
        <v>13.23</v>
      </c>
      <c r="P359" t="s">
        <v>1318</v>
      </c>
      <c r="Q359">
        <v>27</v>
      </c>
      <c r="W359" s="67">
        <v>44136</v>
      </c>
      <c r="X359" t="s">
        <v>1279</v>
      </c>
    </row>
    <row r="360" spans="1:26">
      <c r="A360" t="s">
        <v>68</v>
      </c>
      <c r="B360" t="s">
        <v>3040</v>
      </c>
      <c r="C360" t="s">
        <v>1274</v>
      </c>
      <c r="D360" t="s">
        <v>1311</v>
      </c>
      <c r="E360">
        <v>514</v>
      </c>
      <c r="F360">
        <v>0.36799999999999999</v>
      </c>
      <c r="G360">
        <v>90.26</v>
      </c>
      <c r="H360">
        <v>4</v>
      </c>
      <c r="I360" t="s">
        <v>1315</v>
      </c>
      <c r="J360" t="s">
        <v>1584</v>
      </c>
      <c r="K360" t="s">
        <v>3041</v>
      </c>
      <c r="L360" t="s">
        <v>3042</v>
      </c>
      <c r="M360">
        <v>0.251</v>
      </c>
      <c r="N360">
        <v>0.46100000000000002</v>
      </c>
      <c r="O360">
        <v>13.23</v>
      </c>
      <c r="P360" t="s">
        <v>1315</v>
      </c>
      <c r="Q360">
        <v>27</v>
      </c>
      <c r="W360" s="67">
        <v>44818</v>
      </c>
      <c r="X360" t="s">
        <v>2324</v>
      </c>
      <c r="Y360">
        <v>0.161</v>
      </c>
      <c r="Z360">
        <v>0.01</v>
      </c>
    </row>
    <row r="361" spans="1:26">
      <c r="A361" t="s">
        <v>68</v>
      </c>
      <c r="B361" t="s">
        <v>3043</v>
      </c>
      <c r="C361" t="s">
        <v>1274</v>
      </c>
      <c r="D361" t="s">
        <v>1311</v>
      </c>
      <c r="E361">
        <v>543</v>
      </c>
      <c r="F361">
        <v>0.23</v>
      </c>
      <c r="G361">
        <v>59.67</v>
      </c>
      <c r="H361">
        <v>4</v>
      </c>
      <c r="I361" t="s">
        <v>1315</v>
      </c>
      <c r="J361" t="s">
        <v>1284</v>
      </c>
      <c r="K361" t="s">
        <v>3044</v>
      </c>
      <c r="L361" t="s">
        <v>3045</v>
      </c>
      <c r="M361">
        <v>0.39200000000000002</v>
      </c>
      <c r="N361">
        <v>0.60599999999999998</v>
      </c>
      <c r="O361">
        <v>13.54</v>
      </c>
      <c r="P361" t="s">
        <v>1315</v>
      </c>
      <c r="Q361">
        <v>27</v>
      </c>
      <c r="W361" s="67">
        <v>44818</v>
      </c>
      <c r="X361" t="s">
        <v>2324</v>
      </c>
      <c r="Y361">
        <v>0.154</v>
      </c>
      <c r="Z361">
        <v>0.01</v>
      </c>
    </row>
    <row r="362" spans="1:26">
      <c r="A362" t="s">
        <v>68</v>
      </c>
      <c r="B362" t="s">
        <v>3046</v>
      </c>
      <c r="C362" t="s">
        <v>1274</v>
      </c>
      <c r="D362" t="s">
        <v>1311</v>
      </c>
      <c r="E362">
        <v>594</v>
      </c>
      <c r="F362">
        <v>0.54200000000000004</v>
      </c>
      <c r="G362">
        <v>151.07</v>
      </c>
      <c r="H362">
        <v>4</v>
      </c>
      <c r="I362" t="s">
        <v>1315</v>
      </c>
      <c r="J362" t="s">
        <v>1316</v>
      </c>
      <c r="K362" t="s">
        <v>1402</v>
      </c>
      <c r="L362" t="s">
        <v>3047</v>
      </c>
      <c r="M362">
        <v>0.16669999999999999</v>
      </c>
      <c r="N362">
        <v>0.39600000000000002</v>
      </c>
      <c r="O362">
        <v>9.4</v>
      </c>
      <c r="P362" t="s">
        <v>1315</v>
      </c>
      <c r="W362" s="67">
        <v>44136</v>
      </c>
      <c r="X362" t="s">
        <v>1279</v>
      </c>
    </row>
    <row r="363" spans="1:26">
      <c r="A363" t="s">
        <v>68</v>
      </c>
      <c r="B363" t="s">
        <v>3048</v>
      </c>
      <c r="C363" t="s">
        <v>1274</v>
      </c>
      <c r="D363" t="s">
        <v>1311</v>
      </c>
      <c r="E363">
        <v>537</v>
      </c>
      <c r="F363">
        <v>0.53800000000000003</v>
      </c>
      <c r="G363">
        <v>151.07</v>
      </c>
      <c r="H363">
        <v>4</v>
      </c>
      <c r="I363" t="s">
        <v>1315</v>
      </c>
      <c r="J363" t="s">
        <v>1316</v>
      </c>
      <c r="K363" t="s">
        <v>1403</v>
      </c>
      <c r="L363" t="s">
        <v>3049</v>
      </c>
      <c r="M363">
        <v>0.17130000000000001</v>
      </c>
      <c r="N363">
        <v>0.41399999999999998</v>
      </c>
      <c r="O363">
        <v>6</v>
      </c>
      <c r="P363" t="s">
        <v>1315</v>
      </c>
      <c r="W363" s="67">
        <v>44136</v>
      </c>
      <c r="X363" t="s">
        <v>1279</v>
      </c>
    </row>
    <row r="364" spans="1:26">
      <c r="A364" t="s">
        <v>68</v>
      </c>
      <c r="B364" t="s">
        <v>3050</v>
      </c>
      <c r="C364" t="s">
        <v>1274</v>
      </c>
      <c r="D364" t="s">
        <v>1311</v>
      </c>
      <c r="E364">
        <v>451</v>
      </c>
      <c r="F364">
        <v>0.46</v>
      </c>
      <c r="G364">
        <v>96.9</v>
      </c>
      <c r="H364">
        <v>4</v>
      </c>
      <c r="I364" t="s">
        <v>1315</v>
      </c>
      <c r="J364" t="s">
        <v>1316</v>
      </c>
      <c r="K364" t="s">
        <v>1404</v>
      </c>
      <c r="L364" t="s">
        <v>3051</v>
      </c>
      <c r="M364">
        <v>0.19289999999999999</v>
      </c>
      <c r="N364">
        <v>0.48899999999999999</v>
      </c>
      <c r="O364">
        <v>5.24</v>
      </c>
      <c r="P364" t="s">
        <v>1315</v>
      </c>
      <c r="W364" s="67">
        <v>44136</v>
      </c>
      <c r="X364" t="s">
        <v>1279</v>
      </c>
    </row>
    <row r="365" spans="1:26">
      <c r="A365" t="s">
        <v>68</v>
      </c>
      <c r="B365" t="s">
        <v>3052</v>
      </c>
      <c r="C365" t="s">
        <v>1274</v>
      </c>
      <c r="D365" t="s">
        <v>1311</v>
      </c>
      <c r="E365">
        <v>509</v>
      </c>
      <c r="F365">
        <v>0.50800000000000001</v>
      </c>
      <c r="G365">
        <v>121.18</v>
      </c>
      <c r="H365">
        <v>4</v>
      </c>
      <c r="I365" t="s">
        <v>1315</v>
      </c>
      <c r="J365" t="s">
        <v>1316</v>
      </c>
      <c r="K365" t="s">
        <v>1405</v>
      </c>
      <c r="L365" t="s">
        <v>3053</v>
      </c>
      <c r="M365">
        <v>0.1827</v>
      </c>
      <c r="N365">
        <v>0.436</v>
      </c>
      <c r="O365">
        <v>6.5</v>
      </c>
      <c r="P365" t="s">
        <v>1315</v>
      </c>
      <c r="W365" s="67">
        <v>44136</v>
      </c>
      <c r="X365" t="s">
        <v>1279</v>
      </c>
    </row>
    <row r="366" spans="1:26">
      <c r="A366" t="s">
        <v>68</v>
      </c>
      <c r="B366" t="s">
        <v>3054</v>
      </c>
      <c r="C366" t="s">
        <v>1274</v>
      </c>
      <c r="D366" t="s">
        <v>1311</v>
      </c>
      <c r="E366">
        <v>360</v>
      </c>
      <c r="F366">
        <v>0.26900000000000002</v>
      </c>
      <c r="G366">
        <v>48.77</v>
      </c>
      <c r="H366">
        <v>4</v>
      </c>
      <c r="I366" t="s">
        <v>1315</v>
      </c>
      <c r="J366" t="s">
        <v>2838</v>
      </c>
      <c r="K366" t="s">
        <v>3055</v>
      </c>
      <c r="L366" t="s">
        <v>3056</v>
      </c>
      <c r="M366">
        <v>0.25</v>
      </c>
      <c r="N366">
        <v>0.67500000000000004</v>
      </c>
      <c r="O366">
        <v>4.2009999999999996</v>
      </c>
      <c r="P366" t="s">
        <v>1315</v>
      </c>
      <c r="Q366">
        <v>0</v>
      </c>
      <c r="W366" s="67">
        <v>44818</v>
      </c>
      <c r="X366" t="s">
        <v>2324</v>
      </c>
      <c r="Y366">
        <v>4.5999999999999999E-2</v>
      </c>
      <c r="Z366">
        <v>1.0999999999999999E-2</v>
      </c>
    </row>
    <row r="367" spans="1:26">
      <c r="A367" t="s">
        <v>68</v>
      </c>
      <c r="B367" t="s">
        <v>3057</v>
      </c>
      <c r="C367" t="s">
        <v>1274</v>
      </c>
      <c r="D367" t="s">
        <v>1311</v>
      </c>
      <c r="E367">
        <v>431</v>
      </c>
      <c r="F367">
        <v>0.22700000000000001</v>
      </c>
      <c r="G367">
        <v>49.22</v>
      </c>
      <c r="H367">
        <v>4</v>
      </c>
      <c r="I367" t="s">
        <v>1315</v>
      </c>
      <c r="J367" t="s">
        <v>2838</v>
      </c>
      <c r="K367" t="s">
        <v>3058</v>
      </c>
      <c r="L367" t="s">
        <v>3059</v>
      </c>
      <c r="M367">
        <v>0.253</v>
      </c>
      <c r="N367">
        <v>0.70699999999999996</v>
      </c>
      <c r="O367">
        <v>5.8280000000000003</v>
      </c>
      <c r="P367" t="s">
        <v>1315</v>
      </c>
      <c r="Q367">
        <v>0</v>
      </c>
      <c r="W367" s="67">
        <v>44818</v>
      </c>
      <c r="X367" t="s">
        <v>2324</v>
      </c>
      <c r="Y367">
        <v>5.2999999999999999E-2</v>
      </c>
      <c r="Z367">
        <v>1.2E-2</v>
      </c>
    </row>
    <row r="368" spans="1:26">
      <c r="A368" t="s">
        <v>68</v>
      </c>
      <c r="B368" t="s">
        <v>3060</v>
      </c>
      <c r="C368" t="s">
        <v>1274</v>
      </c>
      <c r="D368" t="s">
        <v>1314</v>
      </c>
      <c r="E368">
        <v>491</v>
      </c>
      <c r="F368">
        <v>0.246</v>
      </c>
      <c r="G368">
        <v>38.5</v>
      </c>
      <c r="H368">
        <v>6</v>
      </c>
      <c r="I368" t="s">
        <v>1315</v>
      </c>
      <c r="J368" t="s">
        <v>1276</v>
      </c>
      <c r="K368" t="s">
        <v>3061</v>
      </c>
      <c r="L368" t="s">
        <v>3062</v>
      </c>
      <c r="M368">
        <v>0.22600000000000001</v>
      </c>
      <c r="N368">
        <v>0.67900000000000005</v>
      </c>
      <c r="O368">
        <v>5.12</v>
      </c>
      <c r="P368" t="s">
        <v>2323</v>
      </c>
      <c r="Q368">
        <v>19</v>
      </c>
      <c r="W368" s="67">
        <v>44812</v>
      </c>
      <c r="X368" t="s">
        <v>2324</v>
      </c>
    </row>
    <row r="369" spans="1:26">
      <c r="A369" t="s">
        <v>68</v>
      </c>
      <c r="B369" t="s">
        <v>3063</v>
      </c>
      <c r="C369" t="s">
        <v>1274</v>
      </c>
      <c r="D369" t="s">
        <v>1314</v>
      </c>
      <c r="E369">
        <v>410</v>
      </c>
      <c r="F369">
        <v>0.223</v>
      </c>
      <c r="G369">
        <v>29.08</v>
      </c>
      <c r="H369">
        <v>6</v>
      </c>
      <c r="I369" t="s">
        <v>1315</v>
      </c>
      <c r="J369" t="s">
        <v>1308</v>
      </c>
      <c r="K369" t="s">
        <v>3064</v>
      </c>
      <c r="L369" t="s">
        <v>3065</v>
      </c>
      <c r="M369">
        <v>0.21</v>
      </c>
      <c r="N369">
        <v>0.71499999999999997</v>
      </c>
      <c r="O369">
        <v>3.24</v>
      </c>
      <c r="P369" t="s">
        <v>2323</v>
      </c>
      <c r="Q369">
        <v>18</v>
      </c>
      <c r="W369" s="67">
        <v>44812</v>
      </c>
      <c r="X369" t="s">
        <v>2324</v>
      </c>
    </row>
    <row r="370" spans="1:26">
      <c r="A370" t="s">
        <v>68</v>
      </c>
      <c r="B370" t="s">
        <v>3066</v>
      </c>
      <c r="C370" t="s">
        <v>1274</v>
      </c>
      <c r="D370" t="s">
        <v>1314</v>
      </c>
      <c r="E370">
        <v>433</v>
      </c>
      <c r="F370">
        <v>0.192</v>
      </c>
      <c r="G370">
        <v>26.4405</v>
      </c>
      <c r="H370">
        <v>6</v>
      </c>
      <c r="I370" t="s">
        <v>1315</v>
      </c>
      <c r="J370" t="s">
        <v>1316</v>
      </c>
      <c r="K370" t="s">
        <v>1406</v>
      </c>
      <c r="L370" t="s">
        <v>3067</v>
      </c>
      <c r="M370">
        <v>0.1986</v>
      </c>
      <c r="N370">
        <v>0.71399999999999997</v>
      </c>
      <c r="O370">
        <v>5.97</v>
      </c>
      <c r="P370" t="s">
        <v>1318</v>
      </c>
      <c r="Q370">
        <v>19</v>
      </c>
      <c r="W370" s="67">
        <v>44136</v>
      </c>
      <c r="X370" t="s">
        <v>1279</v>
      </c>
    </row>
    <row r="371" spans="1:26">
      <c r="A371" t="s">
        <v>68</v>
      </c>
      <c r="B371" t="s">
        <v>3068</v>
      </c>
      <c r="C371" t="s">
        <v>1274</v>
      </c>
      <c r="D371" t="s">
        <v>1314</v>
      </c>
      <c r="E371">
        <v>441</v>
      </c>
      <c r="F371">
        <v>0.188</v>
      </c>
      <c r="G371">
        <v>26.4405</v>
      </c>
      <c r="H371">
        <v>6</v>
      </c>
      <c r="I371" t="s">
        <v>1315</v>
      </c>
      <c r="J371" t="s">
        <v>1316</v>
      </c>
      <c r="K371" t="s">
        <v>1407</v>
      </c>
      <c r="L371" t="s">
        <v>3069</v>
      </c>
      <c r="M371">
        <v>0.20180000000000001</v>
      </c>
      <c r="N371">
        <v>0.72</v>
      </c>
      <c r="O371">
        <v>5.97</v>
      </c>
      <c r="P371" t="s">
        <v>1318</v>
      </c>
      <c r="Q371">
        <v>19</v>
      </c>
      <c r="W371" s="67">
        <v>44136</v>
      </c>
      <c r="X371" t="s">
        <v>1279</v>
      </c>
    </row>
    <row r="372" spans="1:26">
      <c r="A372" t="s">
        <v>68</v>
      </c>
      <c r="B372" t="s">
        <v>3070</v>
      </c>
      <c r="C372" t="s">
        <v>1274</v>
      </c>
      <c r="D372" t="s">
        <v>1314</v>
      </c>
      <c r="E372">
        <v>422</v>
      </c>
      <c r="F372">
        <v>0.19700000000000001</v>
      </c>
      <c r="G372">
        <v>26.4405</v>
      </c>
      <c r="H372">
        <v>6</v>
      </c>
      <c r="I372" t="s">
        <v>1315</v>
      </c>
      <c r="J372" t="s">
        <v>1316</v>
      </c>
      <c r="K372" t="s">
        <v>1408</v>
      </c>
      <c r="L372" t="s">
        <v>3071</v>
      </c>
      <c r="M372">
        <v>0.19670000000000001</v>
      </c>
      <c r="N372">
        <v>0.71299999999999997</v>
      </c>
      <c r="O372">
        <v>5.66</v>
      </c>
      <c r="P372" t="s">
        <v>1318</v>
      </c>
      <c r="Q372">
        <v>19</v>
      </c>
      <c r="W372" s="67">
        <v>44136</v>
      </c>
      <c r="X372" t="s">
        <v>1279</v>
      </c>
    </row>
    <row r="373" spans="1:26">
      <c r="A373" t="s">
        <v>68</v>
      </c>
      <c r="B373" t="s">
        <v>3072</v>
      </c>
      <c r="C373" t="s">
        <v>1274</v>
      </c>
      <c r="D373" t="s">
        <v>1314</v>
      </c>
      <c r="E373">
        <v>428</v>
      </c>
      <c r="F373">
        <v>0.20699999999999999</v>
      </c>
      <c r="G373">
        <v>28.3</v>
      </c>
      <c r="H373">
        <v>6</v>
      </c>
      <c r="I373" t="s">
        <v>1315</v>
      </c>
      <c r="J373" t="s">
        <v>1316</v>
      </c>
      <c r="K373" t="s">
        <v>1409</v>
      </c>
      <c r="L373" t="s">
        <v>3073</v>
      </c>
      <c r="M373">
        <v>0.1986</v>
      </c>
      <c r="N373">
        <v>0.70299999999999996</v>
      </c>
      <c r="O373">
        <v>5.6820000000000004</v>
      </c>
      <c r="P373" t="s">
        <v>1318</v>
      </c>
      <c r="Q373">
        <v>20</v>
      </c>
      <c r="W373" s="67">
        <v>44136</v>
      </c>
      <c r="X373" t="s">
        <v>1279</v>
      </c>
    </row>
    <row r="374" spans="1:26">
      <c r="A374" t="s">
        <v>68</v>
      </c>
      <c r="B374" t="s">
        <v>3074</v>
      </c>
      <c r="C374" t="s">
        <v>1274</v>
      </c>
      <c r="D374" t="s">
        <v>1314</v>
      </c>
      <c r="E374">
        <v>479</v>
      </c>
      <c r="F374">
        <v>0.23499999999999999</v>
      </c>
      <c r="G374">
        <v>35.8155</v>
      </c>
      <c r="H374">
        <v>6</v>
      </c>
      <c r="I374" t="s">
        <v>1315</v>
      </c>
      <c r="J374" t="s">
        <v>1316</v>
      </c>
      <c r="K374" t="s">
        <v>1410</v>
      </c>
      <c r="L374" t="s">
        <v>3075</v>
      </c>
      <c r="M374">
        <v>0.18790000000000001</v>
      </c>
      <c r="N374">
        <v>0.67</v>
      </c>
      <c r="O374">
        <v>7.03</v>
      </c>
      <c r="P374" t="s">
        <v>1318</v>
      </c>
      <c r="Q374">
        <v>22</v>
      </c>
      <c r="W374" s="67">
        <v>44136</v>
      </c>
      <c r="X374" t="s">
        <v>1279</v>
      </c>
    </row>
    <row r="375" spans="1:26">
      <c r="A375" t="s">
        <v>68</v>
      </c>
      <c r="B375" t="s">
        <v>3076</v>
      </c>
      <c r="C375" t="s">
        <v>1274</v>
      </c>
      <c r="D375" t="s">
        <v>1314</v>
      </c>
      <c r="E375">
        <v>468</v>
      </c>
      <c r="F375">
        <v>0.22800000000000001</v>
      </c>
      <c r="G375">
        <v>33.9405</v>
      </c>
      <c r="H375">
        <v>6</v>
      </c>
      <c r="I375" t="s">
        <v>1315</v>
      </c>
      <c r="J375" t="s">
        <v>1316</v>
      </c>
      <c r="K375" t="s">
        <v>1411</v>
      </c>
      <c r="L375" t="s">
        <v>3077</v>
      </c>
      <c r="M375">
        <v>0.19439999999999999</v>
      </c>
      <c r="N375">
        <v>0.68700000000000006</v>
      </c>
      <c r="O375">
        <v>5.36</v>
      </c>
      <c r="P375" t="s">
        <v>1318</v>
      </c>
      <c r="Q375">
        <v>22</v>
      </c>
      <c r="W375" s="67">
        <v>44136</v>
      </c>
      <c r="X375" t="s">
        <v>1279</v>
      </c>
    </row>
    <row r="376" spans="1:26">
      <c r="A376" t="s">
        <v>68</v>
      </c>
      <c r="B376" t="s">
        <v>3078</v>
      </c>
      <c r="C376" t="s">
        <v>1274</v>
      </c>
      <c r="D376" t="s">
        <v>1314</v>
      </c>
      <c r="E376">
        <v>487</v>
      </c>
      <c r="F376">
        <v>0.23200000000000001</v>
      </c>
      <c r="G376">
        <v>35.811500000000002</v>
      </c>
      <c r="H376">
        <v>6</v>
      </c>
      <c r="I376" t="s">
        <v>1315</v>
      </c>
      <c r="J376" t="s">
        <v>1316</v>
      </c>
      <c r="K376" t="s">
        <v>1412</v>
      </c>
      <c r="L376" t="s">
        <v>3079</v>
      </c>
      <c r="M376">
        <v>0.18690000000000001</v>
      </c>
      <c r="N376">
        <v>0.66700000000000004</v>
      </c>
      <c r="O376">
        <v>6.9569999999999999</v>
      </c>
      <c r="P376" t="s">
        <v>1318</v>
      </c>
      <c r="Q376">
        <v>22</v>
      </c>
      <c r="W376" s="67">
        <v>44136</v>
      </c>
      <c r="X376" t="s">
        <v>1279</v>
      </c>
    </row>
    <row r="377" spans="1:26">
      <c r="A377" t="s">
        <v>68</v>
      </c>
      <c r="B377" t="s">
        <v>3080</v>
      </c>
      <c r="C377" t="s">
        <v>1274</v>
      </c>
      <c r="D377" t="s">
        <v>1314</v>
      </c>
      <c r="E377">
        <v>472</v>
      </c>
      <c r="F377">
        <v>0.22600000000000001</v>
      </c>
      <c r="G377">
        <v>33.9</v>
      </c>
      <c r="H377">
        <v>6</v>
      </c>
      <c r="I377" t="s">
        <v>1315</v>
      </c>
      <c r="J377" t="s">
        <v>1316</v>
      </c>
      <c r="K377" t="s">
        <v>1413</v>
      </c>
      <c r="L377" t="s">
        <v>3081</v>
      </c>
      <c r="M377">
        <v>0.19700000000000001</v>
      </c>
      <c r="N377">
        <v>0.68600000000000005</v>
      </c>
      <c r="O377">
        <v>5.9725999999999999</v>
      </c>
      <c r="P377" t="s">
        <v>1318</v>
      </c>
      <c r="Q377">
        <v>22</v>
      </c>
      <c r="W377" s="67">
        <v>44136</v>
      </c>
      <c r="X377" t="s">
        <v>1279</v>
      </c>
    </row>
    <row r="378" spans="1:26">
      <c r="A378" t="s">
        <v>68</v>
      </c>
      <c r="B378" t="s">
        <v>3082</v>
      </c>
      <c r="C378" t="s">
        <v>1274</v>
      </c>
      <c r="D378" t="s">
        <v>1314</v>
      </c>
      <c r="E378">
        <v>487</v>
      </c>
      <c r="F378">
        <v>0.219</v>
      </c>
      <c r="G378">
        <v>33.9</v>
      </c>
      <c r="H378">
        <v>6</v>
      </c>
      <c r="I378" t="s">
        <v>1315</v>
      </c>
      <c r="J378" t="s">
        <v>1316</v>
      </c>
      <c r="K378" t="s">
        <v>1414</v>
      </c>
      <c r="L378" t="s">
        <v>3083</v>
      </c>
      <c r="M378">
        <v>0.191</v>
      </c>
      <c r="N378">
        <v>0.68899999999999995</v>
      </c>
      <c r="O378">
        <v>6.4725999999999999</v>
      </c>
      <c r="P378" t="s">
        <v>1318</v>
      </c>
      <c r="Q378">
        <v>22</v>
      </c>
      <c r="W378" s="67">
        <v>44136</v>
      </c>
      <c r="X378" t="s">
        <v>1279</v>
      </c>
    </row>
    <row r="379" spans="1:26">
      <c r="A379" t="s">
        <v>68</v>
      </c>
      <c r="B379" t="s">
        <v>3084</v>
      </c>
      <c r="C379" t="s">
        <v>1274</v>
      </c>
      <c r="D379" t="s">
        <v>1314</v>
      </c>
      <c r="E379">
        <v>463</v>
      </c>
      <c r="F379">
        <v>0.24299999999999999</v>
      </c>
      <c r="G379">
        <v>36.14</v>
      </c>
      <c r="H379">
        <v>6</v>
      </c>
      <c r="I379" t="s">
        <v>1315</v>
      </c>
      <c r="J379" t="s">
        <v>2673</v>
      </c>
      <c r="K379" t="s">
        <v>3085</v>
      </c>
      <c r="L379" s="68" t="s">
        <v>3086</v>
      </c>
      <c r="M379">
        <v>0.22889999999999999</v>
      </c>
      <c r="N379">
        <v>0.70299999999999996</v>
      </c>
      <c r="O379">
        <v>2.82</v>
      </c>
      <c r="P379" t="s">
        <v>2323</v>
      </c>
      <c r="Q379">
        <v>21</v>
      </c>
      <c r="W379" s="67">
        <v>44658</v>
      </c>
      <c r="X379" t="s">
        <v>2324</v>
      </c>
      <c r="Y379">
        <v>0</v>
      </c>
      <c r="Z379">
        <v>0</v>
      </c>
    </row>
    <row r="380" spans="1:26">
      <c r="A380" t="s">
        <v>68</v>
      </c>
      <c r="B380" t="s">
        <v>3087</v>
      </c>
      <c r="C380" t="s">
        <v>1274</v>
      </c>
      <c r="D380" t="s">
        <v>1314</v>
      </c>
      <c r="E380">
        <v>481</v>
      </c>
      <c r="F380">
        <v>0.23699999999999999</v>
      </c>
      <c r="G380">
        <v>36.14</v>
      </c>
      <c r="H380">
        <v>6</v>
      </c>
      <c r="I380" t="s">
        <v>1315</v>
      </c>
      <c r="J380" t="s">
        <v>2673</v>
      </c>
      <c r="K380" t="s">
        <v>3088</v>
      </c>
      <c r="L380" t="s">
        <v>3089</v>
      </c>
      <c r="M380">
        <v>0.21829999999999999</v>
      </c>
      <c r="N380">
        <v>0.69099999999999995</v>
      </c>
      <c r="O380">
        <v>4.57</v>
      </c>
      <c r="P380" t="s">
        <v>2323</v>
      </c>
      <c r="Q380">
        <v>21</v>
      </c>
      <c r="W380" s="67">
        <v>44658</v>
      </c>
      <c r="X380" t="s">
        <v>2324</v>
      </c>
      <c r="Y380">
        <v>0</v>
      </c>
      <c r="Z380">
        <v>0</v>
      </c>
    </row>
    <row r="381" spans="1:26">
      <c r="A381" t="s">
        <v>68</v>
      </c>
      <c r="B381" t="s">
        <v>3090</v>
      </c>
      <c r="C381" t="s">
        <v>1274</v>
      </c>
      <c r="D381" t="s">
        <v>1314</v>
      </c>
      <c r="E381">
        <v>544</v>
      </c>
      <c r="F381">
        <v>0.24</v>
      </c>
      <c r="G381">
        <v>38.700000000000003</v>
      </c>
      <c r="H381">
        <v>6</v>
      </c>
      <c r="I381" t="s">
        <v>1315</v>
      </c>
      <c r="J381" t="s">
        <v>1287</v>
      </c>
      <c r="K381" t="s">
        <v>3091</v>
      </c>
      <c r="L381" t="s">
        <v>3092</v>
      </c>
      <c r="M381">
        <v>0.21510000000000001</v>
      </c>
      <c r="N381">
        <v>0.64500000000000002</v>
      </c>
      <c r="O381">
        <v>4.6399999999999997</v>
      </c>
      <c r="P381" t="s">
        <v>2323</v>
      </c>
      <c r="Q381">
        <v>21</v>
      </c>
      <c r="W381" s="67">
        <v>44658</v>
      </c>
      <c r="X381" t="s">
        <v>2324</v>
      </c>
      <c r="Y381">
        <v>0.108</v>
      </c>
      <c r="Z381">
        <v>6.9999999999999897E-3</v>
      </c>
    </row>
    <row r="382" spans="1:26">
      <c r="A382" t="s">
        <v>68</v>
      </c>
      <c r="B382" t="s">
        <v>3093</v>
      </c>
      <c r="C382" t="s">
        <v>1274</v>
      </c>
      <c r="D382" t="s">
        <v>1314</v>
      </c>
      <c r="E382">
        <v>493</v>
      </c>
      <c r="F382">
        <v>0.22900000000000001</v>
      </c>
      <c r="G382">
        <v>35.8155</v>
      </c>
      <c r="H382">
        <v>6</v>
      </c>
      <c r="I382" t="s">
        <v>1315</v>
      </c>
      <c r="J382" t="s">
        <v>1316</v>
      </c>
      <c r="K382" t="s">
        <v>1415</v>
      </c>
      <c r="L382" s="68" t="s">
        <v>3094</v>
      </c>
      <c r="M382">
        <v>0.18659999999999999</v>
      </c>
      <c r="N382">
        <v>0.66900000000000004</v>
      </c>
      <c r="O382">
        <v>7.32</v>
      </c>
      <c r="P382" t="s">
        <v>1318</v>
      </c>
      <c r="Q382">
        <v>23</v>
      </c>
      <c r="W382" s="67">
        <v>44136</v>
      </c>
      <c r="X382" t="s">
        <v>1279</v>
      </c>
    </row>
    <row r="383" spans="1:26">
      <c r="A383" t="s">
        <v>68</v>
      </c>
      <c r="B383" t="s">
        <v>3095</v>
      </c>
      <c r="C383" t="s">
        <v>1274</v>
      </c>
      <c r="D383" t="s">
        <v>1314</v>
      </c>
      <c r="E383">
        <v>519</v>
      </c>
      <c r="F383">
        <v>0.19400000000000001</v>
      </c>
      <c r="G383">
        <v>32.1</v>
      </c>
      <c r="H383">
        <v>6</v>
      </c>
      <c r="I383" t="s">
        <v>1315</v>
      </c>
      <c r="J383" t="s">
        <v>1316</v>
      </c>
      <c r="K383" t="s">
        <v>1416</v>
      </c>
      <c r="L383" t="s">
        <v>3096</v>
      </c>
      <c r="M383">
        <v>0.20810000000000001</v>
      </c>
      <c r="N383">
        <v>0.69499999999999995</v>
      </c>
      <c r="O383">
        <v>8.766</v>
      </c>
      <c r="P383" t="s">
        <v>1318</v>
      </c>
      <c r="Q383">
        <v>23</v>
      </c>
      <c r="W383" s="67">
        <v>44136</v>
      </c>
      <c r="X383" t="s">
        <v>1279</v>
      </c>
    </row>
    <row r="384" spans="1:26">
      <c r="A384" t="s">
        <v>68</v>
      </c>
      <c r="B384" t="s">
        <v>3097</v>
      </c>
      <c r="C384" t="s">
        <v>1274</v>
      </c>
      <c r="D384" t="s">
        <v>1314</v>
      </c>
      <c r="E384">
        <v>606</v>
      </c>
      <c r="F384">
        <v>0.3</v>
      </c>
      <c r="G384">
        <v>57.895499999999998</v>
      </c>
      <c r="H384">
        <v>6</v>
      </c>
      <c r="I384" t="s">
        <v>1315</v>
      </c>
      <c r="J384" t="s">
        <v>1316</v>
      </c>
      <c r="K384" t="s">
        <v>1417</v>
      </c>
      <c r="L384" t="s">
        <v>3098</v>
      </c>
      <c r="M384">
        <v>0.16500000000000001</v>
      </c>
      <c r="N384">
        <v>0.59599999999999997</v>
      </c>
      <c r="O384">
        <v>8.35</v>
      </c>
      <c r="P384" t="s">
        <v>1318</v>
      </c>
      <c r="Q384">
        <v>23</v>
      </c>
      <c r="W384" s="67">
        <v>44136</v>
      </c>
      <c r="X384" t="s">
        <v>1279</v>
      </c>
    </row>
    <row r="385" spans="1:26">
      <c r="A385" t="s">
        <v>68</v>
      </c>
      <c r="B385" t="s">
        <v>3099</v>
      </c>
      <c r="C385" t="s">
        <v>1274</v>
      </c>
      <c r="D385" t="s">
        <v>1314</v>
      </c>
      <c r="E385">
        <v>468</v>
      </c>
      <c r="F385">
        <v>0.23400000000000001</v>
      </c>
      <c r="G385">
        <v>34.700000000000003</v>
      </c>
      <c r="H385">
        <v>6</v>
      </c>
      <c r="I385" t="s">
        <v>1315</v>
      </c>
      <c r="J385" t="s">
        <v>1316</v>
      </c>
      <c r="K385" t="s">
        <v>1418</v>
      </c>
      <c r="L385" t="s">
        <v>3100</v>
      </c>
      <c r="M385">
        <v>0.18160000000000001</v>
      </c>
      <c r="N385">
        <v>0.66600000000000004</v>
      </c>
      <c r="O385">
        <v>6.7460000000000004</v>
      </c>
      <c r="P385" t="s">
        <v>1318</v>
      </c>
      <c r="Q385">
        <v>24</v>
      </c>
      <c r="W385" s="67">
        <v>44136</v>
      </c>
      <c r="X385" t="s">
        <v>1279</v>
      </c>
    </row>
    <row r="386" spans="1:26">
      <c r="A386" t="s">
        <v>68</v>
      </c>
      <c r="B386" t="s">
        <v>3101</v>
      </c>
      <c r="C386" t="s">
        <v>1274</v>
      </c>
      <c r="D386" t="s">
        <v>1314</v>
      </c>
      <c r="E386">
        <v>510</v>
      </c>
      <c r="F386">
        <v>0.245</v>
      </c>
      <c r="G386">
        <v>39.5655</v>
      </c>
      <c r="H386">
        <v>6</v>
      </c>
      <c r="I386" t="s">
        <v>1315</v>
      </c>
      <c r="J386" t="s">
        <v>1316</v>
      </c>
      <c r="K386" t="s">
        <v>1419</v>
      </c>
      <c r="L386" t="s">
        <v>3102</v>
      </c>
      <c r="M386">
        <v>0.18240000000000001</v>
      </c>
      <c r="N386">
        <v>0.65600000000000003</v>
      </c>
      <c r="O386">
        <v>7.335</v>
      </c>
      <c r="P386" t="s">
        <v>1318</v>
      </c>
      <c r="Q386">
        <v>23</v>
      </c>
      <c r="W386" s="67">
        <v>44136</v>
      </c>
      <c r="X386" t="s">
        <v>1279</v>
      </c>
    </row>
    <row r="387" spans="1:26">
      <c r="A387" t="s">
        <v>68</v>
      </c>
      <c r="B387" t="s">
        <v>3103</v>
      </c>
      <c r="C387" t="s">
        <v>1274</v>
      </c>
      <c r="D387" t="s">
        <v>1314</v>
      </c>
      <c r="E387">
        <v>463</v>
      </c>
      <c r="F387">
        <v>0.24399999999999999</v>
      </c>
      <c r="G387">
        <v>35.8155</v>
      </c>
      <c r="H387">
        <v>6</v>
      </c>
      <c r="I387" t="s">
        <v>1315</v>
      </c>
      <c r="J387" t="s">
        <v>1316</v>
      </c>
      <c r="K387" t="s">
        <v>1420</v>
      </c>
      <c r="L387" t="s">
        <v>3104</v>
      </c>
      <c r="M387">
        <v>0.19869999999999999</v>
      </c>
      <c r="N387">
        <v>0.69799999999999995</v>
      </c>
      <c r="O387">
        <v>2.8940000000000001</v>
      </c>
      <c r="P387" t="s">
        <v>1318</v>
      </c>
      <c r="Q387">
        <v>24</v>
      </c>
      <c r="W387" s="67">
        <v>44136</v>
      </c>
      <c r="X387" t="s">
        <v>1279</v>
      </c>
    </row>
    <row r="388" spans="1:26">
      <c r="A388" t="s">
        <v>68</v>
      </c>
      <c r="B388" t="s">
        <v>3105</v>
      </c>
      <c r="C388" t="s">
        <v>1274</v>
      </c>
      <c r="D388" t="s">
        <v>1314</v>
      </c>
      <c r="E388">
        <v>504</v>
      </c>
      <c r="F388">
        <v>0.23400000000000001</v>
      </c>
      <c r="G388">
        <v>37.6905</v>
      </c>
      <c r="H388">
        <v>6</v>
      </c>
      <c r="I388" t="s">
        <v>1315</v>
      </c>
      <c r="J388" t="s">
        <v>1352</v>
      </c>
      <c r="K388" t="s">
        <v>1421</v>
      </c>
      <c r="L388" t="s">
        <v>3106</v>
      </c>
      <c r="M388">
        <v>0.1845</v>
      </c>
      <c r="N388">
        <v>0.66200000000000003</v>
      </c>
      <c r="O388">
        <v>7.407</v>
      </c>
      <c r="P388" t="s">
        <v>1318</v>
      </c>
      <c r="Q388">
        <v>23</v>
      </c>
      <c r="W388" s="67">
        <v>44136</v>
      </c>
      <c r="X388" t="s">
        <v>1279</v>
      </c>
    </row>
    <row r="389" spans="1:26">
      <c r="A389" t="s">
        <v>68</v>
      </c>
      <c r="B389" t="s">
        <v>3107</v>
      </c>
      <c r="C389" t="s">
        <v>1274</v>
      </c>
      <c r="D389" t="s">
        <v>1314</v>
      </c>
      <c r="E389">
        <v>505</v>
      </c>
      <c r="F389">
        <v>0.23499999999999999</v>
      </c>
      <c r="G389">
        <v>37.700000000000003</v>
      </c>
      <c r="H389">
        <v>6</v>
      </c>
      <c r="I389" t="s">
        <v>1315</v>
      </c>
      <c r="J389" t="s">
        <v>1316</v>
      </c>
      <c r="K389" t="s">
        <v>1422</v>
      </c>
      <c r="L389" t="s">
        <v>3108</v>
      </c>
      <c r="M389">
        <v>0.1842</v>
      </c>
      <c r="N389">
        <v>0.66</v>
      </c>
      <c r="O389">
        <v>7.4569999999999999</v>
      </c>
      <c r="P389" t="s">
        <v>1318</v>
      </c>
      <c r="Q389">
        <v>24</v>
      </c>
      <c r="W389" s="67">
        <v>44136</v>
      </c>
      <c r="X389" t="s">
        <v>1279</v>
      </c>
    </row>
    <row r="390" spans="1:26">
      <c r="A390" t="s">
        <v>68</v>
      </c>
      <c r="B390" t="s">
        <v>3109</v>
      </c>
      <c r="C390" t="s">
        <v>1274</v>
      </c>
      <c r="D390" t="s">
        <v>1314</v>
      </c>
      <c r="E390">
        <v>505</v>
      </c>
      <c r="F390">
        <v>0.223</v>
      </c>
      <c r="G390">
        <v>35.799999999999997</v>
      </c>
      <c r="H390">
        <v>6</v>
      </c>
      <c r="I390" t="s">
        <v>1315</v>
      </c>
      <c r="J390" t="s">
        <v>1316</v>
      </c>
      <c r="K390" t="s">
        <v>1423</v>
      </c>
      <c r="L390" s="68" t="s">
        <v>3110</v>
      </c>
      <c r="M390">
        <v>0.20399999999999999</v>
      </c>
      <c r="N390">
        <v>0.68300000000000005</v>
      </c>
      <c r="O390">
        <v>6.7426000000000004</v>
      </c>
      <c r="P390" t="s">
        <v>1318</v>
      </c>
      <c r="Q390">
        <v>24</v>
      </c>
      <c r="W390" s="67">
        <v>44136</v>
      </c>
      <c r="X390" t="s">
        <v>1279</v>
      </c>
    </row>
    <row r="391" spans="1:26">
      <c r="A391" t="s">
        <v>68</v>
      </c>
      <c r="B391" t="s">
        <v>3111</v>
      </c>
      <c r="C391" t="s">
        <v>1274</v>
      </c>
      <c r="D391" t="s">
        <v>1314</v>
      </c>
      <c r="E391">
        <v>476</v>
      </c>
      <c r="F391">
        <v>0.22700000000000001</v>
      </c>
      <c r="G391">
        <v>34.6</v>
      </c>
      <c r="H391">
        <v>6</v>
      </c>
      <c r="I391" t="s">
        <v>1315</v>
      </c>
      <c r="J391" t="s">
        <v>1665</v>
      </c>
      <c r="K391" t="s">
        <v>3112</v>
      </c>
      <c r="L391" t="s">
        <v>3113</v>
      </c>
      <c r="M391">
        <v>0.218</v>
      </c>
      <c r="N391">
        <v>0.71099999999999997</v>
      </c>
      <c r="O391">
        <v>3.52</v>
      </c>
      <c r="P391" t="s">
        <v>2323</v>
      </c>
      <c r="Q391">
        <v>24</v>
      </c>
      <c r="W391" s="67">
        <v>44812</v>
      </c>
      <c r="X391" t="s">
        <v>2324</v>
      </c>
    </row>
    <row r="392" spans="1:26">
      <c r="A392" t="s">
        <v>68</v>
      </c>
      <c r="B392" t="s">
        <v>3114</v>
      </c>
      <c r="C392" t="s">
        <v>1274</v>
      </c>
      <c r="D392" t="s">
        <v>1314</v>
      </c>
      <c r="E392">
        <v>499</v>
      </c>
      <c r="F392">
        <v>0.22600000000000001</v>
      </c>
      <c r="G392">
        <v>35.799999999999997</v>
      </c>
      <c r="H392">
        <v>6</v>
      </c>
      <c r="I392" t="s">
        <v>1315</v>
      </c>
      <c r="J392" t="s">
        <v>1316</v>
      </c>
      <c r="K392" t="s">
        <v>1424</v>
      </c>
      <c r="L392" t="s">
        <v>3115</v>
      </c>
      <c r="M392">
        <v>0.18240000000000001</v>
      </c>
      <c r="N392">
        <v>0.67700000000000005</v>
      </c>
      <c r="O392">
        <v>7.0125999999999999</v>
      </c>
      <c r="P392" t="s">
        <v>1318</v>
      </c>
      <c r="Q392">
        <v>24</v>
      </c>
      <c r="W392" s="67">
        <v>44136</v>
      </c>
      <c r="X392" t="s">
        <v>1279</v>
      </c>
    </row>
    <row r="393" spans="1:26">
      <c r="A393" t="s">
        <v>68</v>
      </c>
      <c r="B393" t="s">
        <v>3116</v>
      </c>
      <c r="C393" t="s">
        <v>1274</v>
      </c>
      <c r="D393" t="s">
        <v>1314</v>
      </c>
      <c r="E393">
        <v>475</v>
      </c>
      <c r="F393">
        <v>0.221</v>
      </c>
      <c r="G393">
        <v>33.29</v>
      </c>
      <c r="H393">
        <v>6</v>
      </c>
      <c r="I393" t="s">
        <v>1315</v>
      </c>
      <c r="J393" t="s">
        <v>1284</v>
      </c>
      <c r="K393" t="s">
        <v>3117</v>
      </c>
      <c r="L393" t="s">
        <v>3118</v>
      </c>
      <c r="M393">
        <v>0.20200000000000001</v>
      </c>
      <c r="O393">
        <v>5.6</v>
      </c>
      <c r="P393" t="s">
        <v>2323</v>
      </c>
      <c r="Q393">
        <v>24</v>
      </c>
      <c r="W393" s="67">
        <v>44812</v>
      </c>
      <c r="X393" t="s">
        <v>2324</v>
      </c>
    </row>
    <row r="394" spans="1:26">
      <c r="A394" t="s">
        <v>68</v>
      </c>
      <c r="B394" t="s">
        <v>3119</v>
      </c>
      <c r="C394" t="s">
        <v>1274</v>
      </c>
      <c r="D394" t="s">
        <v>1314</v>
      </c>
      <c r="E394">
        <v>523</v>
      </c>
      <c r="F394">
        <v>0.26200000000000001</v>
      </c>
      <c r="G394">
        <v>43.67</v>
      </c>
      <c r="H394">
        <v>6</v>
      </c>
      <c r="I394" t="s">
        <v>1315</v>
      </c>
      <c r="J394" t="s">
        <v>1665</v>
      </c>
      <c r="K394" t="s">
        <v>3120</v>
      </c>
      <c r="L394" t="s">
        <v>3121</v>
      </c>
      <c r="M394">
        <v>0.18160000000000001</v>
      </c>
      <c r="N394">
        <v>0.66200000000000003</v>
      </c>
      <c r="O394">
        <v>5.36</v>
      </c>
      <c r="P394" t="s">
        <v>2323</v>
      </c>
      <c r="Q394">
        <v>23</v>
      </c>
      <c r="W394" s="67">
        <v>44658</v>
      </c>
      <c r="X394" t="s">
        <v>2324</v>
      </c>
      <c r="Y394">
        <v>0</v>
      </c>
      <c r="Z394">
        <v>0</v>
      </c>
    </row>
    <row r="395" spans="1:26">
      <c r="A395" t="s">
        <v>68</v>
      </c>
      <c r="B395" t="s">
        <v>3122</v>
      </c>
      <c r="C395" t="s">
        <v>1274</v>
      </c>
      <c r="D395" t="s">
        <v>1314</v>
      </c>
      <c r="E395">
        <v>543</v>
      </c>
      <c r="F395">
        <v>0.28000000000000003</v>
      </c>
      <c r="G395">
        <v>48.36</v>
      </c>
      <c r="H395">
        <v>6</v>
      </c>
      <c r="I395" t="s">
        <v>1315</v>
      </c>
      <c r="J395" t="s">
        <v>1665</v>
      </c>
      <c r="K395" t="s">
        <v>3123</v>
      </c>
      <c r="L395" t="s">
        <v>3124</v>
      </c>
      <c r="M395">
        <v>0.17499999999999999</v>
      </c>
      <c r="O395">
        <v>5.76</v>
      </c>
      <c r="P395" t="s">
        <v>2323</v>
      </c>
      <c r="Q395">
        <v>23</v>
      </c>
      <c r="W395" s="67">
        <v>44812</v>
      </c>
      <c r="X395" t="s">
        <v>2324</v>
      </c>
    </row>
    <row r="396" spans="1:26">
      <c r="A396" t="s">
        <v>68</v>
      </c>
      <c r="B396" t="s">
        <v>3125</v>
      </c>
      <c r="C396" t="s">
        <v>1274</v>
      </c>
      <c r="D396" t="s">
        <v>1314</v>
      </c>
      <c r="E396">
        <v>464</v>
      </c>
      <c r="F396">
        <v>0.24</v>
      </c>
      <c r="G396">
        <v>35.4</v>
      </c>
      <c r="H396">
        <v>6</v>
      </c>
      <c r="I396" t="s">
        <v>1315</v>
      </c>
      <c r="J396" t="s">
        <v>2673</v>
      </c>
      <c r="K396" t="s">
        <v>3126</v>
      </c>
      <c r="L396" t="s">
        <v>3127</v>
      </c>
      <c r="M396">
        <v>0.2069</v>
      </c>
      <c r="N396">
        <v>0.69</v>
      </c>
      <c r="O396">
        <v>3.39</v>
      </c>
      <c r="P396" t="s">
        <v>2323</v>
      </c>
      <c r="Q396">
        <v>23</v>
      </c>
      <c r="W396" s="67">
        <v>44658</v>
      </c>
      <c r="X396" t="s">
        <v>2324</v>
      </c>
      <c r="Y396">
        <v>0</v>
      </c>
      <c r="Z396">
        <v>0</v>
      </c>
    </row>
    <row r="397" spans="1:26">
      <c r="A397" t="s">
        <v>68</v>
      </c>
      <c r="B397" t="s">
        <v>3128</v>
      </c>
      <c r="C397" t="s">
        <v>1274</v>
      </c>
      <c r="D397" t="s">
        <v>1314</v>
      </c>
      <c r="E397">
        <v>481</v>
      </c>
      <c r="F397">
        <v>0.23100000000000001</v>
      </c>
      <c r="G397">
        <v>35.4</v>
      </c>
      <c r="H397">
        <v>6</v>
      </c>
      <c r="I397" t="s">
        <v>1315</v>
      </c>
      <c r="J397" t="s">
        <v>2673</v>
      </c>
      <c r="K397" t="s">
        <v>3129</v>
      </c>
      <c r="L397" t="s">
        <v>3130</v>
      </c>
      <c r="M397">
        <v>0.20369999999999999</v>
      </c>
      <c r="N397">
        <v>0.68200000000000005</v>
      </c>
      <c r="O397">
        <v>5.15</v>
      </c>
      <c r="P397" t="s">
        <v>2323</v>
      </c>
      <c r="Q397">
        <v>23</v>
      </c>
      <c r="W397" s="67">
        <v>44658</v>
      </c>
      <c r="X397" t="s">
        <v>2324</v>
      </c>
      <c r="Y397">
        <v>0</v>
      </c>
      <c r="Z397">
        <v>0</v>
      </c>
    </row>
    <row r="398" spans="1:26">
      <c r="A398" t="s">
        <v>68</v>
      </c>
      <c r="B398" t="s">
        <v>3131</v>
      </c>
      <c r="C398" t="s">
        <v>1274</v>
      </c>
      <c r="D398" t="s">
        <v>1314</v>
      </c>
      <c r="E398">
        <v>496</v>
      </c>
      <c r="F398">
        <v>0.21199999999999999</v>
      </c>
      <c r="G398">
        <v>35.4</v>
      </c>
      <c r="H398">
        <v>6</v>
      </c>
      <c r="I398" t="s">
        <v>1315</v>
      </c>
      <c r="J398" t="s">
        <v>2641</v>
      </c>
      <c r="K398" t="s">
        <v>3132</v>
      </c>
      <c r="L398" t="s">
        <v>3133</v>
      </c>
      <c r="M398">
        <v>0.23</v>
      </c>
      <c r="N398">
        <v>0.70399999999999996</v>
      </c>
      <c r="O398">
        <v>5.15</v>
      </c>
      <c r="P398" t="s">
        <v>2323</v>
      </c>
      <c r="Q398">
        <v>23</v>
      </c>
      <c r="W398" s="67">
        <v>44812</v>
      </c>
      <c r="X398" t="s">
        <v>2324</v>
      </c>
      <c r="Y398">
        <v>7.4999999999999997E-2</v>
      </c>
      <c r="Z398">
        <v>8.9999999999999993E-3</v>
      </c>
    </row>
    <row r="399" spans="1:26">
      <c r="A399" t="s">
        <v>68</v>
      </c>
      <c r="B399" t="s">
        <v>3134</v>
      </c>
      <c r="C399" t="s">
        <v>1274</v>
      </c>
      <c r="D399" t="s">
        <v>1314</v>
      </c>
      <c r="E399">
        <v>523</v>
      </c>
      <c r="F399">
        <v>0.28899999999999998</v>
      </c>
      <c r="G399">
        <v>48.02</v>
      </c>
      <c r="H399">
        <v>6</v>
      </c>
      <c r="I399" t="s">
        <v>1315</v>
      </c>
      <c r="J399" t="s">
        <v>2673</v>
      </c>
      <c r="K399" t="s">
        <v>3135</v>
      </c>
      <c r="L399" t="s">
        <v>3136</v>
      </c>
      <c r="M399">
        <v>0.1855</v>
      </c>
      <c r="N399">
        <v>0.64500000000000002</v>
      </c>
      <c r="O399">
        <v>3.81</v>
      </c>
      <c r="P399" t="s">
        <v>2323</v>
      </c>
      <c r="Q399">
        <v>23</v>
      </c>
      <c r="W399" s="67">
        <v>44658</v>
      </c>
      <c r="X399" t="s">
        <v>2324</v>
      </c>
      <c r="Y399">
        <v>0</v>
      </c>
      <c r="Z399">
        <v>0</v>
      </c>
    </row>
    <row r="400" spans="1:26">
      <c r="A400" t="s">
        <v>68</v>
      </c>
      <c r="B400" t="s">
        <v>3137</v>
      </c>
      <c r="C400" t="s">
        <v>1274</v>
      </c>
      <c r="D400" t="s">
        <v>1314</v>
      </c>
      <c r="E400">
        <v>542</v>
      </c>
      <c r="F400">
        <v>0.27900000000000003</v>
      </c>
      <c r="G400">
        <v>48.02</v>
      </c>
      <c r="H400">
        <v>6</v>
      </c>
      <c r="I400" t="s">
        <v>1315</v>
      </c>
      <c r="J400" t="s">
        <v>2673</v>
      </c>
      <c r="K400" t="s">
        <v>3138</v>
      </c>
      <c r="L400" t="s">
        <v>3139</v>
      </c>
      <c r="M400">
        <v>0.17710000000000001</v>
      </c>
      <c r="N400">
        <v>0.64</v>
      </c>
      <c r="O400">
        <v>5.57</v>
      </c>
      <c r="P400" t="s">
        <v>2323</v>
      </c>
      <c r="Q400">
        <v>23</v>
      </c>
      <c r="W400" s="67">
        <v>44658</v>
      </c>
      <c r="X400" t="s">
        <v>2324</v>
      </c>
      <c r="Y400">
        <v>0</v>
      </c>
      <c r="Z400">
        <v>0</v>
      </c>
    </row>
    <row r="401" spans="1:26">
      <c r="A401" t="s">
        <v>68</v>
      </c>
      <c r="B401" t="s">
        <v>3140</v>
      </c>
      <c r="C401" t="s">
        <v>1274</v>
      </c>
      <c r="D401" t="s">
        <v>1314</v>
      </c>
      <c r="E401">
        <v>565</v>
      </c>
      <c r="F401">
        <v>0.245</v>
      </c>
      <c r="G401">
        <v>40.76</v>
      </c>
      <c r="H401">
        <v>6</v>
      </c>
      <c r="I401" t="s">
        <v>1315</v>
      </c>
      <c r="J401" t="s">
        <v>1287</v>
      </c>
      <c r="K401" t="s">
        <v>3141</v>
      </c>
      <c r="L401" t="s">
        <v>3142</v>
      </c>
      <c r="M401">
        <v>0.21590000000000001</v>
      </c>
      <c r="N401">
        <v>0.626</v>
      </c>
      <c r="O401">
        <v>5.23</v>
      </c>
      <c r="P401" t="s">
        <v>2323</v>
      </c>
      <c r="Q401">
        <v>24</v>
      </c>
      <c r="W401" s="67">
        <v>44658</v>
      </c>
      <c r="X401" t="s">
        <v>2324</v>
      </c>
      <c r="Y401">
        <v>0.121</v>
      </c>
      <c r="Z401">
        <v>8.0000000000000002E-3</v>
      </c>
    </row>
    <row r="402" spans="1:26">
      <c r="A402" t="s">
        <v>68</v>
      </c>
      <c r="B402" t="s">
        <v>3143</v>
      </c>
      <c r="C402" t="s">
        <v>1274</v>
      </c>
      <c r="D402" t="s">
        <v>1314</v>
      </c>
      <c r="E402">
        <v>538</v>
      </c>
      <c r="F402">
        <v>0.316</v>
      </c>
      <c r="G402">
        <v>49.57</v>
      </c>
      <c r="H402">
        <v>6</v>
      </c>
      <c r="I402" t="s">
        <v>1315</v>
      </c>
      <c r="J402" t="s">
        <v>1287</v>
      </c>
      <c r="K402" t="s">
        <v>3144</v>
      </c>
      <c r="L402" t="s">
        <v>3145</v>
      </c>
      <c r="M402">
        <v>0.2379</v>
      </c>
      <c r="N402">
        <v>0.55500000000000005</v>
      </c>
      <c r="O402">
        <v>5.07</v>
      </c>
      <c r="P402" t="s">
        <v>2323</v>
      </c>
      <c r="Q402">
        <v>23</v>
      </c>
      <c r="W402" s="67">
        <v>44658</v>
      </c>
      <c r="X402" t="s">
        <v>2324</v>
      </c>
      <c r="Y402">
        <v>0.121</v>
      </c>
      <c r="Z402">
        <v>8.0000000000000002E-3</v>
      </c>
    </row>
    <row r="403" spans="1:26">
      <c r="A403" t="s">
        <v>68</v>
      </c>
      <c r="B403" t="s">
        <v>3146</v>
      </c>
      <c r="C403" t="s">
        <v>1274</v>
      </c>
      <c r="D403" t="s">
        <v>1314</v>
      </c>
      <c r="E403">
        <v>587</v>
      </c>
      <c r="F403">
        <v>0.32600000000000001</v>
      </c>
      <c r="G403">
        <v>56.5</v>
      </c>
      <c r="H403">
        <v>6</v>
      </c>
      <c r="I403" t="s">
        <v>1315</v>
      </c>
      <c r="J403" t="s">
        <v>1287</v>
      </c>
      <c r="K403" t="s">
        <v>3147</v>
      </c>
      <c r="L403" t="s">
        <v>3148</v>
      </c>
      <c r="M403">
        <v>0.23849999999999999</v>
      </c>
      <c r="N403">
        <v>0.54799999999999904</v>
      </c>
      <c r="O403">
        <v>5.55</v>
      </c>
      <c r="P403" t="s">
        <v>2323</v>
      </c>
      <c r="Q403">
        <v>23</v>
      </c>
      <c r="W403" s="67">
        <v>44658</v>
      </c>
      <c r="X403" t="s">
        <v>2324</v>
      </c>
      <c r="Y403">
        <v>0.11899999999999999</v>
      </c>
      <c r="Z403">
        <v>6.9999999999999897E-3</v>
      </c>
    </row>
    <row r="404" spans="1:26">
      <c r="A404" t="s">
        <v>68</v>
      </c>
      <c r="B404" t="s">
        <v>3149</v>
      </c>
      <c r="C404" t="s">
        <v>1274</v>
      </c>
      <c r="D404" t="s">
        <v>1314</v>
      </c>
      <c r="E404">
        <v>508</v>
      </c>
      <c r="F404">
        <v>0.27900000000000003</v>
      </c>
      <c r="G404">
        <v>45.1905</v>
      </c>
      <c r="H404">
        <v>6</v>
      </c>
      <c r="I404" t="s">
        <v>1315</v>
      </c>
      <c r="J404" t="s">
        <v>1316</v>
      </c>
      <c r="K404" t="s">
        <v>1425</v>
      </c>
      <c r="L404" t="s">
        <v>3150</v>
      </c>
      <c r="M404">
        <v>0.19089999999999999</v>
      </c>
      <c r="N404">
        <v>0.65500000000000003</v>
      </c>
      <c r="O404">
        <v>3.4762</v>
      </c>
      <c r="P404" t="s">
        <v>1318</v>
      </c>
      <c r="Q404">
        <v>27</v>
      </c>
      <c r="W404" s="67">
        <v>44136</v>
      </c>
      <c r="X404" t="s">
        <v>1279</v>
      </c>
    </row>
    <row r="405" spans="1:26">
      <c r="A405" t="s">
        <v>68</v>
      </c>
      <c r="B405" t="s">
        <v>3151</v>
      </c>
      <c r="C405" t="s">
        <v>1274</v>
      </c>
      <c r="D405" t="s">
        <v>1314</v>
      </c>
      <c r="E405">
        <v>577</v>
      </c>
      <c r="F405">
        <v>0.20599999999999999</v>
      </c>
      <c r="G405">
        <v>37.700000000000003</v>
      </c>
      <c r="H405">
        <v>6</v>
      </c>
      <c r="I405" t="s">
        <v>1315</v>
      </c>
      <c r="J405" t="s">
        <v>1316</v>
      </c>
      <c r="K405" t="s">
        <v>1426</v>
      </c>
      <c r="L405" t="s">
        <v>3152</v>
      </c>
      <c r="M405">
        <v>0.19239999999999999</v>
      </c>
      <c r="N405">
        <v>0.66100000000000003</v>
      </c>
      <c r="O405">
        <v>11.68</v>
      </c>
      <c r="P405" t="s">
        <v>1318</v>
      </c>
      <c r="Q405">
        <v>27</v>
      </c>
      <c r="W405" s="67">
        <v>44136</v>
      </c>
      <c r="X405" t="s">
        <v>1279</v>
      </c>
    </row>
    <row r="406" spans="1:26">
      <c r="A406" t="s">
        <v>68</v>
      </c>
      <c r="B406" t="s">
        <v>3153</v>
      </c>
      <c r="C406" t="s">
        <v>1274</v>
      </c>
      <c r="D406" t="s">
        <v>1314</v>
      </c>
      <c r="E406">
        <v>558</v>
      </c>
      <c r="F406">
        <v>0.20399999999999999</v>
      </c>
      <c r="G406">
        <v>36.11</v>
      </c>
      <c r="H406">
        <v>6</v>
      </c>
      <c r="I406" t="s">
        <v>1315</v>
      </c>
      <c r="J406" t="s">
        <v>1665</v>
      </c>
      <c r="K406" t="s">
        <v>3154</v>
      </c>
      <c r="L406" t="s">
        <v>3155</v>
      </c>
      <c r="M406">
        <v>0.215</v>
      </c>
      <c r="N406">
        <v>0.72799999999999998</v>
      </c>
      <c r="O406">
        <v>4.67</v>
      </c>
      <c r="P406" t="s">
        <v>2323</v>
      </c>
      <c r="Q406">
        <v>27</v>
      </c>
      <c r="W406" s="67">
        <v>44812</v>
      </c>
      <c r="X406" t="s">
        <v>2324</v>
      </c>
    </row>
    <row r="407" spans="1:26">
      <c r="A407" t="s">
        <v>68</v>
      </c>
      <c r="B407" t="s">
        <v>3156</v>
      </c>
      <c r="C407" t="s">
        <v>1274</v>
      </c>
      <c r="D407" t="s">
        <v>1314</v>
      </c>
      <c r="E407">
        <v>623</v>
      </c>
      <c r="F407">
        <v>0.253</v>
      </c>
      <c r="G407">
        <v>50.8</v>
      </c>
      <c r="H407">
        <v>6</v>
      </c>
      <c r="I407" t="s">
        <v>1315</v>
      </c>
      <c r="J407" t="s">
        <v>1316</v>
      </c>
      <c r="K407" t="s">
        <v>1427</v>
      </c>
      <c r="L407" t="s">
        <v>3157</v>
      </c>
      <c r="M407">
        <v>0.1862</v>
      </c>
      <c r="N407">
        <v>0.625</v>
      </c>
      <c r="O407">
        <v>11.68</v>
      </c>
      <c r="P407" t="s">
        <v>1318</v>
      </c>
      <c r="Q407">
        <v>27</v>
      </c>
      <c r="W407" s="67">
        <v>44136</v>
      </c>
      <c r="X407" t="s">
        <v>1279</v>
      </c>
    </row>
    <row r="408" spans="1:26">
      <c r="A408" t="s">
        <v>68</v>
      </c>
      <c r="B408" t="s">
        <v>3158</v>
      </c>
      <c r="C408" t="s">
        <v>1274</v>
      </c>
      <c r="D408" t="s">
        <v>1314</v>
      </c>
      <c r="E408">
        <v>563</v>
      </c>
      <c r="F408">
        <v>0.28599999999999998</v>
      </c>
      <c r="G408">
        <v>51.33</v>
      </c>
      <c r="H408">
        <v>6</v>
      </c>
      <c r="I408" t="s">
        <v>1315</v>
      </c>
      <c r="J408" t="s">
        <v>1292</v>
      </c>
      <c r="K408" t="s">
        <v>3159</v>
      </c>
      <c r="L408" t="s">
        <v>3160</v>
      </c>
      <c r="M408">
        <v>0.1794</v>
      </c>
      <c r="N408">
        <v>0.625</v>
      </c>
      <c r="O408">
        <v>6.87</v>
      </c>
      <c r="P408" t="s">
        <v>2323</v>
      </c>
      <c r="Q408">
        <v>27</v>
      </c>
      <c r="W408" s="67">
        <v>44658</v>
      </c>
      <c r="X408" t="s">
        <v>2324</v>
      </c>
      <c r="Y408">
        <v>0</v>
      </c>
      <c r="Z408">
        <v>0</v>
      </c>
    </row>
    <row r="409" spans="1:26">
      <c r="A409" t="s">
        <v>68</v>
      </c>
      <c r="B409" t="s">
        <v>3161</v>
      </c>
      <c r="C409" t="s">
        <v>1274</v>
      </c>
      <c r="D409" t="s">
        <v>1314</v>
      </c>
      <c r="E409">
        <v>579</v>
      </c>
      <c r="F409">
        <v>0.28299999999999997</v>
      </c>
      <c r="G409">
        <v>52.21</v>
      </c>
      <c r="H409">
        <v>6</v>
      </c>
      <c r="I409" t="s">
        <v>1315</v>
      </c>
      <c r="J409" t="s">
        <v>1292</v>
      </c>
      <c r="K409" t="s">
        <v>3162</v>
      </c>
      <c r="L409" t="s">
        <v>3163</v>
      </c>
      <c r="M409">
        <v>0.1762</v>
      </c>
      <c r="N409">
        <v>0.627</v>
      </c>
      <c r="O409">
        <v>7.27</v>
      </c>
      <c r="P409" t="s">
        <v>2323</v>
      </c>
      <c r="Q409">
        <v>27</v>
      </c>
      <c r="W409" s="67">
        <v>44658</v>
      </c>
      <c r="X409" t="s">
        <v>2324</v>
      </c>
      <c r="Y409">
        <v>0</v>
      </c>
      <c r="Z409">
        <v>0</v>
      </c>
    </row>
    <row r="410" spans="1:26">
      <c r="A410" t="s">
        <v>68</v>
      </c>
      <c r="B410" t="s">
        <v>3164</v>
      </c>
      <c r="C410" t="s">
        <v>1274</v>
      </c>
      <c r="D410" t="s">
        <v>1314</v>
      </c>
      <c r="E410">
        <v>517</v>
      </c>
      <c r="F410">
        <v>0.249</v>
      </c>
      <c r="G410">
        <v>41.14</v>
      </c>
      <c r="H410">
        <v>6</v>
      </c>
      <c r="I410" t="s">
        <v>1315</v>
      </c>
      <c r="J410" t="s">
        <v>2673</v>
      </c>
      <c r="K410" t="s">
        <v>3165</v>
      </c>
      <c r="L410" t="s">
        <v>3166</v>
      </c>
      <c r="M410">
        <v>0.1915</v>
      </c>
      <c r="N410">
        <v>0.65500000000000003</v>
      </c>
      <c r="O410">
        <v>6.27</v>
      </c>
      <c r="P410" t="s">
        <v>2323</v>
      </c>
      <c r="Q410">
        <v>27</v>
      </c>
      <c r="W410" s="67">
        <v>44658</v>
      </c>
      <c r="X410" t="s">
        <v>2324</v>
      </c>
      <c r="Y410">
        <v>0</v>
      </c>
      <c r="Z410">
        <v>0</v>
      </c>
    </row>
    <row r="411" spans="1:26">
      <c r="A411" t="s">
        <v>68</v>
      </c>
      <c r="B411" t="s">
        <v>3167</v>
      </c>
      <c r="C411" t="s">
        <v>1274</v>
      </c>
      <c r="D411" t="s">
        <v>1314</v>
      </c>
      <c r="E411">
        <v>597</v>
      </c>
      <c r="F411">
        <v>0.28799999999999998</v>
      </c>
      <c r="G411">
        <v>54.6</v>
      </c>
      <c r="H411">
        <v>6</v>
      </c>
      <c r="I411" t="s">
        <v>1315</v>
      </c>
      <c r="J411" t="s">
        <v>2673</v>
      </c>
      <c r="K411" t="s">
        <v>3168</v>
      </c>
      <c r="L411" t="s">
        <v>3169</v>
      </c>
      <c r="M411">
        <v>0.17419999999999999</v>
      </c>
      <c r="N411">
        <v>0.624</v>
      </c>
      <c r="O411">
        <v>6.81</v>
      </c>
      <c r="P411" t="s">
        <v>2323</v>
      </c>
      <c r="Q411">
        <v>27</v>
      </c>
      <c r="W411" s="67">
        <v>44658</v>
      </c>
      <c r="X411" t="s">
        <v>2324</v>
      </c>
      <c r="Y411">
        <v>0</v>
      </c>
      <c r="Z411">
        <v>0</v>
      </c>
    </row>
    <row r="412" spans="1:26">
      <c r="A412" t="s">
        <v>68</v>
      </c>
      <c r="B412" t="s">
        <v>3170</v>
      </c>
      <c r="C412" t="s">
        <v>1274</v>
      </c>
      <c r="D412" t="s">
        <v>1314</v>
      </c>
      <c r="E412">
        <v>586</v>
      </c>
      <c r="F412">
        <v>0.32700000000000001</v>
      </c>
      <c r="G412">
        <v>55.76</v>
      </c>
      <c r="H412">
        <v>6</v>
      </c>
      <c r="I412" t="s">
        <v>1315</v>
      </c>
      <c r="J412" t="s">
        <v>1287</v>
      </c>
      <c r="K412" t="s">
        <v>3171</v>
      </c>
      <c r="L412" t="s">
        <v>3172</v>
      </c>
      <c r="M412">
        <v>0.23380000000000001</v>
      </c>
      <c r="N412">
        <v>0.52500000000000002</v>
      </c>
      <c r="O412">
        <v>6.38</v>
      </c>
      <c r="P412" t="s">
        <v>2323</v>
      </c>
      <c r="Q412">
        <v>27</v>
      </c>
      <c r="W412" s="67">
        <v>44658</v>
      </c>
      <c r="X412" t="s">
        <v>2324</v>
      </c>
      <c r="Y412">
        <v>0.13900000000000001</v>
      </c>
      <c r="Z412">
        <v>8.9999999999999993E-3</v>
      </c>
    </row>
    <row r="413" spans="1:26">
      <c r="A413" t="s">
        <v>68</v>
      </c>
      <c r="B413" t="s">
        <v>3173</v>
      </c>
      <c r="C413" t="s">
        <v>1274</v>
      </c>
      <c r="D413" t="s">
        <v>1314</v>
      </c>
      <c r="E413">
        <v>642</v>
      </c>
      <c r="F413">
        <v>0.33900000000000002</v>
      </c>
      <c r="G413">
        <v>63.98</v>
      </c>
      <c r="H413">
        <v>6</v>
      </c>
      <c r="I413" t="s">
        <v>1315</v>
      </c>
      <c r="J413" t="s">
        <v>1287</v>
      </c>
      <c r="K413" t="s">
        <v>3174</v>
      </c>
      <c r="L413" t="s">
        <v>3175</v>
      </c>
      <c r="M413">
        <v>0.23519999999999999</v>
      </c>
      <c r="N413">
        <v>0.51800000000000002</v>
      </c>
      <c r="O413">
        <v>6.91</v>
      </c>
      <c r="P413" t="s">
        <v>2323</v>
      </c>
      <c r="Q413">
        <v>27</v>
      </c>
      <c r="W413" s="67">
        <v>44658</v>
      </c>
      <c r="X413" t="s">
        <v>2324</v>
      </c>
      <c r="Y413">
        <v>0.13500000000000001</v>
      </c>
      <c r="Z413">
        <v>8.9999999999999993E-3</v>
      </c>
    </row>
    <row r="414" spans="1:26">
      <c r="A414" t="s">
        <v>68</v>
      </c>
      <c r="B414" t="s">
        <v>3176</v>
      </c>
      <c r="C414" t="s">
        <v>1274</v>
      </c>
      <c r="D414" t="s">
        <v>1314</v>
      </c>
      <c r="E414">
        <v>727</v>
      </c>
      <c r="F414">
        <v>0.34899999999999998</v>
      </c>
      <c r="G414">
        <v>74.459999999999994</v>
      </c>
      <c r="H414">
        <v>6</v>
      </c>
      <c r="I414" t="s">
        <v>1315</v>
      </c>
      <c r="J414" t="s">
        <v>3177</v>
      </c>
      <c r="K414" t="s">
        <v>3178</v>
      </c>
      <c r="L414" t="s">
        <v>3179</v>
      </c>
      <c r="M414">
        <v>0.2366</v>
      </c>
      <c r="N414">
        <v>0.52400000000000002</v>
      </c>
      <c r="O414">
        <v>6.88</v>
      </c>
      <c r="P414" t="s">
        <v>2323</v>
      </c>
      <c r="Q414">
        <v>27</v>
      </c>
      <c r="W414" s="67">
        <v>44658</v>
      </c>
      <c r="X414" t="s">
        <v>2324</v>
      </c>
      <c r="Y414">
        <v>0.11899999999999999</v>
      </c>
      <c r="Z414">
        <v>8.0000000000000002E-3</v>
      </c>
    </row>
    <row r="415" spans="1:26">
      <c r="A415" t="s">
        <v>68</v>
      </c>
      <c r="B415" t="s">
        <v>3180</v>
      </c>
      <c r="C415" t="s">
        <v>1274</v>
      </c>
      <c r="D415" t="s">
        <v>1314</v>
      </c>
      <c r="E415">
        <v>670</v>
      </c>
      <c r="F415">
        <v>0.27300000000000002</v>
      </c>
      <c r="G415">
        <v>58.01</v>
      </c>
      <c r="H415">
        <v>6</v>
      </c>
      <c r="I415" t="s">
        <v>1315</v>
      </c>
      <c r="J415" t="s">
        <v>1568</v>
      </c>
      <c r="K415" t="s">
        <v>3181</v>
      </c>
      <c r="L415" t="s">
        <v>3182</v>
      </c>
      <c r="M415">
        <v>0.18959999999999999</v>
      </c>
      <c r="N415">
        <v>0.61399999999999999</v>
      </c>
      <c r="O415">
        <v>10.7</v>
      </c>
      <c r="P415" t="s">
        <v>2323</v>
      </c>
      <c r="Q415">
        <v>32</v>
      </c>
      <c r="W415" s="67">
        <v>44658</v>
      </c>
      <c r="X415" t="s">
        <v>2324</v>
      </c>
      <c r="Y415">
        <v>0</v>
      </c>
      <c r="Z415">
        <v>0</v>
      </c>
    </row>
    <row r="416" spans="1:26">
      <c r="A416" t="s">
        <v>68</v>
      </c>
      <c r="B416" t="s">
        <v>3183</v>
      </c>
      <c r="C416" t="s">
        <v>1274</v>
      </c>
      <c r="D416" t="s">
        <v>1314</v>
      </c>
      <c r="E416">
        <v>739</v>
      </c>
      <c r="F416">
        <v>0.33100000000000002</v>
      </c>
      <c r="G416">
        <v>78.17</v>
      </c>
      <c r="H416">
        <v>6</v>
      </c>
      <c r="I416" t="s">
        <v>1315</v>
      </c>
      <c r="J416" t="s">
        <v>2673</v>
      </c>
      <c r="K416" t="s">
        <v>3184</v>
      </c>
      <c r="L416" t="s">
        <v>3185</v>
      </c>
      <c r="M416">
        <v>0.17050000000000001</v>
      </c>
      <c r="N416">
        <v>0.56999999999999995</v>
      </c>
      <c r="O416">
        <v>9.6</v>
      </c>
      <c r="P416" t="s">
        <v>2323</v>
      </c>
      <c r="Q416">
        <v>31</v>
      </c>
      <c r="W416" s="67">
        <v>44658</v>
      </c>
      <c r="X416" t="s">
        <v>2324</v>
      </c>
      <c r="Y416">
        <v>0</v>
      </c>
      <c r="Z416">
        <v>0</v>
      </c>
    </row>
    <row r="417" spans="1:26">
      <c r="A417" t="s">
        <v>68</v>
      </c>
      <c r="B417" t="s">
        <v>3186</v>
      </c>
      <c r="C417" t="s">
        <v>1274</v>
      </c>
      <c r="D417" t="s">
        <v>1314</v>
      </c>
      <c r="E417">
        <v>853</v>
      </c>
      <c r="F417">
        <v>0.29899999999999999</v>
      </c>
      <c r="G417">
        <v>75.37</v>
      </c>
      <c r="H417">
        <v>6</v>
      </c>
      <c r="I417" t="s">
        <v>1315</v>
      </c>
      <c r="J417" t="s">
        <v>1287</v>
      </c>
      <c r="K417" t="s">
        <v>3187</v>
      </c>
      <c r="L417" t="s">
        <v>3188</v>
      </c>
      <c r="M417">
        <v>0.2263</v>
      </c>
      <c r="N417">
        <v>0.52300000000000002</v>
      </c>
      <c r="O417">
        <v>11.7</v>
      </c>
      <c r="P417" t="s">
        <v>2323</v>
      </c>
      <c r="Q417">
        <v>31</v>
      </c>
      <c r="W417" s="67">
        <v>44658</v>
      </c>
      <c r="X417" t="s">
        <v>2324</v>
      </c>
      <c r="Y417">
        <v>0.16800000000000001</v>
      </c>
      <c r="Z417">
        <v>0.01</v>
      </c>
    </row>
    <row r="418" spans="1:26">
      <c r="A418" t="s">
        <v>68</v>
      </c>
      <c r="B418" t="s">
        <v>3189</v>
      </c>
      <c r="C418" t="s">
        <v>1274</v>
      </c>
      <c r="D418" t="s">
        <v>1314</v>
      </c>
      <c r="E418">
        <v>752</v>
      </c>
      <c r="F418">
        <v>0.31</v>
      </c>
      <c r="G418">
        <v>76.78</v>
      </c>
      <c r="H418">
        <v>6</v>
      </c>
      <c r="I418" t="s">
        <v>1315</v>
      </c>
      <c r="J418" t="s">
        <v>2368</v>
      </c>
      <c r="K418" t="s">
        <v>3190</v>
      </c>
      <c r="L418" t="s">
        <v>3191</v>
      </c>
      <c r="M418">
        <v>0.25</v>
      </c>
      <c r="N418">
        <v>0.59099999999999997</v>
      </c>
      <c r="O418">
        <v>9.9</v>
      </c>
      <c r="P418" t="s">
        <v>2323</v>
      </c>
      <c r="Q418">
        <v>31</v>
      </c>
      <c r="W418" s="67">
        <v>44812</v>
      </c>
      <c r="X418" t="s">
        <v>2324</v>
      </c>
      <c r="Y418">
        <v>8.7999999999999995E-2</v>
      </c>
      <c r="Z418">
        <v>0.01</v>
      </c>
    </row>
    <row r="419" spans="1:26">
      <c r="A419" t="s">
        <v>68</v>
      </c>
      <c r="B419" t="s">
        <v>3192</v>
      </c>
      <c r="C419" t="s">
        <v>1274</v>
      </c>
      <c r="D419" t="s">
        <v>1314</v>
      </c>
      <c r="E419">
        <v>729</v>
      </c>
      <c r="F419">
        <v>0.33400000000000002</v>
      </c>
      <c r="G419">
        <v>77.215500000000006</v>
      </c>
      <c r="H419">
        <v>6</v>
      </c>
      <c r="I419" t="s">
        <v>1315</v>
      </c>
      <c r="J419" t="s">
        <v>1316</v>
      </c>
      <c r="K419" t="s">
        <v>1428</v>
      </c>
      <c r="L419" t="s">
        <v>3193</v>
      </c>
      <c r="M419">
        <v>0.1646</v>
      </c>
      <c r="N419">
        <v>0.55400000000000005</v>
      </c>
      <c r="O419">
        <v>12.2805</v>
      </c>
      <c r="P419" t="s">
        <v>1318</v>
      </c>
      <c r="Q419">
        <v>34</v>
      </c>
      <c r="W419" s="67">
        <v>44136</v>
      </c>
      <c r="X419" t="s">
        <v>1279</v>
      </c>
    </row>
    <row r="420" spans="1:26">
      <c r="A420" t="s">
        <v>68</v>
      </c>
      <c r="B420" t="s">
        <v>3194</v>
      </c>
      <c r="C420" t="s">
        <v>1274</v>
      </c>
      <c r="D420" t="s">
        <v>1314</v>
      </c>
      <c r="E420">
        <v>688</v>
      </c>
      <c r="F420">
        <v>0.312</v>
      </c>
      <c r="G420">
        <v>68.400000000000006</v>
      </c>
      <c r="H420">
        <v>6</v>
      </c>
      <c r="I420" t="s">
        <v>1315</v>
      </c>
      <c r="J420" t="s">
        <v>1302</v>
      </c>
      <c r="K420" t="s">
        <v>3195</v>
      </c>
      <c r="L420" t="s">
        <v>3196</v>
      </c>
      <c r="M420">
        <v>0.17299999999999999</v>
      </c>
      <c r="N420">
        <v>0.57499999999999996</v>
      </c>
      <c r="O420">
        <v>10.3</v>
      </c>
      <c r="P420" t="s">
        <v>2323</v>
      </c>
      <c r="Q420">
        <v>34</v>
      </c>
      <c r="W420" s="67">
        <v>44658</v>
      </c>
      <c r="X420" t="s">
        <v>2324</v>
      </c>
      <c r="Y420">
        <v>0</v>
      </c>
      <c r="Z420">
        <v>0</v>
      </c>
    </row>
    <row r="421" spans="1:26">
      <c r="A421" t="s">
        <v>68</v>
      </c>
      <c r="B421" t="s">
        <v>3197</v>
      </c>
      <c r="C421" t="s">
        <v>1429</v>
      </c>
      <c r="D421" t="s">
        <v>1430</v>
      </c>
      <c r="E421">
        <v>12700</v>
      </c>
      <c r="F421">
        <v>0.90200000000000002</v>
      </c>
      <c r="G421">
        <v>2767.7220000000002</v>
      </c>
      <c r="H421">
        <v>4</v>
      </c>
      <c r="I421" t="s">
        <v>1315</v>
      </c>
      <c r="J421" t="s">
        <v>1431</v>
      </c>
      <c r="K421" t="s">
        <v>1432</v>
      </c>
      <c r="L421" t="s">
        <v>3198</v>
      </c>
      <c r="M421">
        <v>1.1024</v>
      </c>
      <c r="N421">
        <v>9.5000000000000001E-2</v>
      </c>
      <c r="O421">
        <v>20.2</v>
      </c>
      <c r="P421" t="s">
        <v>1315</v>
      </c>
      <c r="R421" t="s">
        <v>1433</v>
      </c>
      <c r="S421" t="s">
        <v>1434</v>
      </c>
      <c r="T421">
        <v>16</v>
      </c>
      <c r="U421">
        <v>2</v>
      </c>
      <c r="W421" s="67">
        <v>44136</v>
      </c>
      <c r="X421" t="s">
        <v>1279</v>
      </c>
    </row>
    <row r="422" spans="1:26">
      <c r="A422" t="s">
        <v>68</v>
      </c>
      <c r="B422" t="s">
        <v>3199</v>
      </c>
      <c r="C422" t="s">
        <v>1429</v>
      </c>
      <c r="D422" t="s">
        <v>1430</v>
      </c>
      <c r="E422">
        <v>6800</v>
      </c>
      <c r="F422">
        <v>0.80800000000000005</v>
      </c>
      <c r="G422">
        <v>1325</v>
      </c>
      <c r="H422">
        <v>4</v>
      </c>
      <c r="I422" t="s">
        <v>1315</v>
      </c>
      <c r="J422" t="s">
        <v>1431</v>
      </c>
      <c r="K422" t="s">
        <v>1435</v>
      </c>
      <c r="L422" t="s">
        <v>3200</v>
      </c>
      <c r="M422">
        <v>1.0059</v>
      </c>
      <c r="N422">
        <v>0.183</v>
      </c>
      <c r="O422">
        <v>22.225000000000001</v>
      </c>
      <c r="P422" t="s">
        <v>1315</v>
      </c>
      <c r="R422" t="s">
        <v>1433</v>
      </c>
      <c r="S422" t="s">
        <v>1436</v>
      </c>
      <c r="T422">
        <v>32</v>
      </c>
      <c r="U422">
        <v>2</v>
      </c>
      <c r="W422" s="67">
        <v>44136</v>
      </c>
      <c r="X422" t="s">
        <v>1279</v>
      </c>
    </row>
    <row r="423" spans="1:26">
      <c r="A423" t="s">
        <v>68</v>
      </c>
      <c r="B423" t="s">
        <v>3201</v>
      </c>
      <c r="C423" t="s">
        <v>1429</v>
      </c>
      <c r="D423" t="s">
        <v>1430</v>
      </c>
      <c r="E423">
        <v>6510</v>
      </c>
      <c r="F423">
        <v>0.80700000000000005</v>
      </c>
      <c r="G423">
        <v>1242.5999999999999</v>
      </c>
      <c r="H423">
        <v>4</v>
      </c>
      <c r="I423" t="s">
        <v>1315</v>
      </c>
      <c r="J423" t="s">
        <v>1431</v>
      </c>
      <c r="K423" t="s">
        <v>1437</v>
      </c>
      <c r="L423" t="s">
        <v>3202</v>
      </c>
      <c r="M423">
        <v>0.98460000000000003</v>
      </c>
      <c r="N423">
        <v>0.185</v>
      </c>
      <c r="O423">
        <v>43.62</v>
      </c>
      <c r="P423" t="s">
        <v>1315</v>
      </c>
      <c r="R423" t="s">
        <v>1433</v>
      </c>
      <c r="S423" t="s">
        <v>1438</v>
      </c>
      <c r="T423">
        <v>32</v>
      </c>
      <c r="U423">
        <v>2</v>
      </c>
      <c r="W423" s="67">
        <v>44136</v>
      </c>
      <c r="X423" t="s">
        <v>1279</v>
      </c>
    </row>
    <row r="424" spans="1:26">
      <c r="A424" t="s">
        <v>68</v>
      </c>
      <c r="B424" t="s">
        <v>3203</v>
      </c>
      <c r="C424" t="s">
        <v>1429</v>
      </c>
      <c r="D424" t="s">
        <v>1430</v>
      </c>
      <c r="E424">
        <v>5680</v>
      </c>
      <c r="F424">
        <v>0.70199999999999996</v>
      </c>
      <c r="G424">
        <v>947.8</v>
      </c>
      <c r="H424">
        <v>4</v>
      </c>
      <c r="I424" t="s">
        <v>1315</v>
      </c>
      <c r="J424" t="s">
        <v>1431</v>
      </c>
      <c r="K424" t="s">
        <v>1439</v>
      </c>
      <c r="L424" t="s">
        <v>3204</v>
      </c>
      <c r="M424">
        <v>0.83630000000000004</v>
      </c>
      <c r="N424">
        <v>0.27700000000000002</v>
      </c>
      <c r="O424">
        <v>3</v>
      </c>
      <c r="P424" t="s">
        <v>1315</v>
      </c>
      <c r="R424" t="s">
        <v>1440</v>
      </c>
      <c r="S424" t="s">
        <v>1441</v>
      </c>
      <c r="T424">
        <v>16</v>
      </c>
      <c r="U424">
        <v>2</v>
      </c>
      <c r="W424" s="67">
        <v>44136</v>
      </c>
      <c r="X424" t="s">
        <v>1279</v>
      </c>
    </row>
    <row r="425" spans="1:26">
      <c r="A425" t="s">
        <v>68</v>
      </c>
      <c r="B425" t="s">
        <v>3205</v>
      </c>
      <c r="C425" t="s">
        <v>1429</v>
      </c>
      <c r="D425" t="s">
        <v>1430</v>
      </c>
      <c r="E425">
        <v>6570</v>
      </c>
      <c r="F425">
        <v>0.73699999999999999</v>
      </c>
      <c r="G425">
        <v>1152.4000000000001</v>
      </c>
      <c r="H425">
        <v>4</v>
      </c>
      <c r="I425" t="s">
        <v>1315</v>
      </c>
      <c r="J425" t="s">
        <v>1431</v>
      </c>
      <c r="K425" t="s">
        <v>1442</v>
      </c>
      <c r="L425" t="s">
        <v>3206</v>
      </c>
      <c r="M425">
        <v>0.89649999999999996</v>
      </c>
      <c r="N425">
        <v>0.245</v>
      </c>
      <c r="O425">
        <v>5.8</v>
      </c>
      <c r="P425" t="s">
        <v>1315</v>
      </c>
      <c r="R425" t="s">
        <v>1440</v>
      </c>
      <c r="S425" t="s">
        <v>1443</v>
      </c>
      <c r="T425">
        <v>16</v>
      </c>
      <c r="U425">
        <v>2</v>
      </c>
      <c r="W425" s="67">
        <v>44136</v>
      </c>
      <c r="X425" t="s">
        <v>1279</v>
      </c>
    </row>
    <row r="426" spans="1:26">
      <c r="A426" t="s">
        <v>68</v>
      </c>
      <c r="B426" t="s">
        <v>3207</v>
      </c>
      <c r="C426" t="s">
        <v>1429</v>
      </c>
      <c r="D426" t="s">
        <v>1430</v>
      </c>
      <c r="E426">
        <v>7460</v>
      </c>
      <c r="F426">
        <v>0.76800000000000002</v>
      </c>
      <c r="G426">
        <v>1370.1</v>
      </c>
      <c r="H426">
        <v>4</v>
      </c>
      <c r="I426" t="s">
        <v>1315</v>
      </c>
      <c r="J426" t="s">
        <v>1431</v>
      </c>
      <c r="K426" t="s">
        <v>1444</v>
      </c>
      <c r="L426" s="68" t="s">
        <v>3208</v>
      </c>
      <c r="M426">
        <v>0.92359999999999998</v>
      </c>
      <c r="N426">
        <v>0.217</v>
      </c>
      <c r="O426">
        <v>6.4</v>
      </c>
      <c r="P426" t="s">
        <v>1315</v>
      </c>
      <c r="R426" t="s">
        <v>1440</v>
      </c>
      <c r="S426" t="s">
        <v>1443</v>
      </c>
      <c r="T426">
        <v>16</v>
      </c>
      <c r="U426">
        <v>2</v>
      </c>
      <c r="W426" s="67">
        <v>44136</v>
      </c>
      <c r="X426" t="s">
        <v>1279</v>
      </c>
    </row>
    <row r="427" spans="1:26">
      <c r="A427" t="s">
        <v>68</v>
      </c>
      <c r="B427" t="s">
        <v>3209</v>
      </c>
      <c r="C427" t="s">
        <v>1429</v>
      </c>
      <c r="D427" t="s">
        <v>1430</v>
      </c>
      <c r="E427">
        <v>8970</v>
      </c>
      <c r="F427">
        <v>0.79600000000000004</v>
      </c>
      <c r="G427">
        <v>1715.6</v>
      </c>
      <c r="H427">
        <v>4</v>
      </c>
      <c r="I427" t="s">
        <v>1315</v>
      </c>
      <c r="J427" t="s">
        <v>1431</v>
      </c>
      <c r="K427" t="s">
        <v>1445</v>
      </c>
      <c r="L427" t="s">
        <v>3210</v>
      </c>
      <c r="M427">
        <v>0.95650000000000002</v>
      </c>
      <c r="N427">
        <v>0.189</v>
      </c>
      <c r="O427">
        <v>13</v>
      </c>
      <c r="P427" t="s">
        <v>1315</v>
      </c>
      <c r="R427" t="s">
        <v>1440</v>
      </c>
      <c r="S427" t="s">
        <v>1443</v>
      </c>
      <c r="T427">
        <v>32</v>
      </c>
      <c r="U427">
        <v>2</v>
      </c>
      <c r="W427" s="67">
        <v>44136</v>
      </c>
      <c r="X427" t="s">
        <v>1279</v>
      </c>
    </row>
    <row r="428" spans="1:26">
      <c r="A428" t="s">
        <v>68</v>
      </c>
      <c r="B428" t="s">
        <v>3211</v>
      </c>
      <c r="C428" t="s">
        <v>1429</v>
      </c>
      <c r="D428" t="s">
        <v>1430</v>
      </c>
      <c r="E428">
        <v>6180</v>
      </c>
      <c r="F428">
        <v>0.73099999999999998</v>
      </c>
      <c r="G428">
        <v>1063.4639999999999</v>
      </c>
      <c r="H428">
        <v>4</v>
      </c>
      <c r="I428" t="s">
        <v>1315</v>
      </c>
      <c r="J428" t="s">
        <v>1446</v>
      </c>
      <c r="K428" t="s">
        <v>1447</v>
      </c>
      <c r="L428" t="s">
        <v>3212</v>
      </c>
      <c r="M428">
        <v>0.9385</v>
      </c>
      <c r="N428">
        <v>0.253</v>
      </c>
      <c r="O428">
        <v>7</v>
      </c>
      <c r="P428" t="s">
        <v>1315</v>
      </c>
      <c r="R428" t="s">
        <v>1440</v>
      </c>
      <c r="S428" t="s">
        <v>1443</v>
      </c>
      <c r="T428">
        <v>16</v>
      </c>
      <c r="U428">
        <v>2</v>
      </c>
      <c r="W428" s="67">
        <v>44136</v>
      </c>
      <c r="X428" t="s">
        <v>1279</v>
      </c>
    </row>
    <row r="429" spans="1:26">
      <c r="A429" t="s">
        <v>68</v>
      </c>
      <c r="B429" t="s">
        <v>3213</v>
      </c>
      <c r="C429" t="s">
        <v>1429</v>
      </c>
      <c r="D429" t="s">
        <v>1430</v>
      </c>
      <c r="E429">
        <v>7000</v>
      </c>
      <c r="F429">
        <v>0.72199999999999998</v>
      </c>
      <c r="G429">
        <v>1215.0119999999999</v>
      </c>
      <c r="H429">
        <v>4</v>
      </c>
      <c r="I429" t="s">
        <v>1315</v>
      </c>
      <c r="J429" t="s">
        <v>1431</v>
      </c>
      <c r="K429" t="s">
        <v>1448</v>
      </c>
      <c r="L429" t="s">
        <v>3214</v>
      </c>
      <c r="M429">
        <v>0.89570000000000005</v>
      </c>
      <c r="N429">
        <v>0.23699999999999999</v>
      </c>
      <c r="O429">
        <v>6.4</v>
      </c>
      <c r="P429" t="s">
        <v>1315</v>
      </c>
      <c r="R429" t="s">
        <v>1440</v>
      </c>
      <c r="S429" t="s">
        <v>1449</v>
      </c>
      <c r="T429">
        <v>64</v>
      </c>
      <c r="U429">
        <v>2</v>
      </c>
      <c r="W429" s="67">
        <v>44136</v>
      </c>
      <c r="X429" t="s">
        <v>1279</v>
      </c>
    </row>
    <row r="430" spans="1:26">
      <c r="A430" t="s">
        <v>68</v>
      </c>
      <c r="B430" t="s">
        <v>3215</v>
      </c>
      <c r="C430" t="s">
        <v>1429</v>
      </c>
      <c r="D430" t="s">
        <v>1430</v>
      </c>
      <c r="E430">
        <v>9150</v>
      </c>
      <c r="F430">
        <v>0.81200000000000006</v>
      </c>
      <c r="G430">
        <v>1770.396</v>
      </c>
      <c r="H430">
        <v>4</v>
      </c>
      <c r="I430" t="s">
        <v>1315</v>
      </c>
      <c r="J430" t="s">
        <v>1431</v>
      </c>
      <c r="K430" t="s">
        <v>1450</v>
      </c>
      <c r="L430" t="s">
        <v>3216</v>
      </c>
      <c r="M430">
        <v>0.98470000000000002</v>
      </c>
      <c r="N430">
        <v>0.185</v>
      </c>
      <c r="O430">
        <v>14.5</v>
      </c>
      <c r="P430" t="s">
        <v>1315</v>
      </c>
      <c r="R430" t="s">
        <v>1440</v>
      </c>
      <c r="S430" t="s">
        <v>1443</v>
      </c>
      <c r="T430">
        <v>64</v>
      </c>
      <c r="U430">
        <v>4</v>
      </c>
      <c r="W430" s="67">
        <v>44136</v>
      </c>
      <c r="X430" t="s">
        <v>1279</v>
      </c>
    </row>
    <row r="431" spans="1:26">
      <c r="A431" t="s">
        <v>68</v>
      </c>
      <c r="B431" t="s">
        <v>3217</v>
      </c>
      <c r="C431" t="s">
        <v>1429</v>
      </c>
      <c r="D431" t="s">
        <v>1430</v>
      </c>
      <c r="E431">
        <v>5380</v>
      </c>
      <c r="F431">
        <v>0.78400000000000003</v>
      </c>
      <c r="G431">
        <v>1011.342</v>
      </c>
      <c r="H431">
        <v>4</v>
      </c>
      <c r="I431" t="s">
        <v>1315</v>
      </c>
      <c r="J431" t="s">
        <v>1431</v>
      </c>
      <c r="K431" t="s">
        <v>1451</v>
      </c>
      <c r="L431" t="s">
        <v>3218</v>
      </c>
      <c r="M431">
        <v>0.95909999999999995</v>
      </c>
      <c r="N431">
        <v>0.21199999999999999</v>
      </c>
      <c r="O431">
        <v>8.0500000000000007</v>
      </c>
      <c r="P431" t="s">
        <v>1315</v>
      </c>
      <c r="R431" t="s">
        <v>1433</v>
      </c>
      <c r="S431" t="s">
        <v>1452</v>
      </c>
      <c r="T431">
        <v>16</v>
      </c>
      <c r="U431">
        <v>1</v>
      </c>
      <c r="W431" s="67">
        <v>44136</v>
      </c>
      <c r="X431" t="s">
        <v>1279</v>
      </c>
    </row>
    <row r="432" spans="1:26">
      <c r="A432" t="s">
        <v>68</v>
      </c>
      <c r="B432" t="s">
        <v>3219</v>
      </c>
      <c r="C432" t="s">
        <v>1429</v>
      </c>
      <c r="D432" t="s">
        <v>1430</v>
      </c>
      <c r="E432">
        <v>5260</v>
      </c>
      <c r="F432">
        <v>0.77300000000000002</v>
      </c>
      <c r="G432">
        <v>980.7</v>
      </c>
      <c r="H432">
        <v>4</v>
      </c>
      <c r="I432" t="s">
        <v>1315</v>
      </c>
      <c r="J432" t="s">
        <v>1431</v>
      </c>
      <c r="K432" t="s">
        <v>1453</v>
      </c>
      <c r="L432" t="s">
        <v>3220</v>
      </c>
      <c r="M432">
        <v>0.92400000000000004</v>
      </c>
      <c r="N432">
        <v>0.222</v>
      </c>
      <c r="O432">
        <v>12.2</v>
      </c>
      <c r="P432" t="s">
        <v>1315</v>
      </c>
      <c r="R432" t="s">
        <v>1433</v>
      </c>
      <c r="S432" t="s">
        <v>1454</v>
      </c>
      <c r="T432">
        <v>16</v>
      </c>
      <c r="U432">
        <v>1</v>
      </c>
      <c r="W432" s="67">
        <v>44136</v>
      </c>
      <c r="X432" t="s">
        <v>1279</v>
      </c>
    </row>
    <row r="433" spans="1:24">
      <c r="A433" t="s">
        <v>68</v>
      </c>
      <c r="B433" t="s">
        <v>3221</v>
      </c>
      <c r="C433" t="s">
        <v>1429</v>
      </c>
      <c r="D433" t="s">
        <v>1430</v>
      </c>
      <c r="E433">
        <v>5510</v>
      </c>
      <c r="F433">
        <v>0.78700000000000003</v>
      </c>
      <c r="G433">
        <v>1014.8</v>
      </c>
      <c r="H433">
        <v>4</v>
      </c>
      <c r="I433" t="s">
        <v>1315</v>
      </c>
      <c r="J433" t="s">
        <v>1446</v>
      </c>
      <c r="K433" t="s">
        <v>1455</v>
      </c>
      <c r="L433" t="s">
        <v>3222</v>
      </c>
      <c r="M433">
        <v>0.99819999999999998</v>
      </c>
      <c r="N433">
        <v>0.20799999999999999</v>
      </c>
      <c r="O433">
        <v>19.3</v>
      </c>
      <c r="P433" t="s">
        <v>1315</v>
      </c>
      <c r="R433" t="s">
        <v>1433</v>
      </c>
      <c r="S433" t="s">
        <v>1454</v>
      </c>
      <c r="T433">
        <v>16</v>
      </c>
      <c r="U433">
        <v>2</v>
      </c>
      <c r="W433" s="67">
        <v>44136</v>
      </c>
      <c r="X433" t="s">
        <v>1279</v>
      </c>
    </row>
    <row r="434" spans="1:24">
      <c r="A434" t="s">
        <v>68</v>
      </c>
      <c r="B434" t="s">
        <v>3223</v>
      </c>
      <c r="C434" t="s">
        <v>1429</v>
      </c>
      <c r="D434" t="s">
        <v>1430</v>
      </c>
      <c r="E434">
        <v>5230</v>
      </c>
      <c r="F434">
        <v>0.77600000000000002</v>
      </c>
      <c r="G434">
        <v>987.3</v>
      </c>
      <c r="H434">
        <v>4</v>
      </c>
      <c r="I434" t="s">
        <v>1315</v>
      </c>
      <c r="J434" t="s">
        <v>1431</v>
      </c>
      <c r="K434" t="s">
        <v>1456</v>
      </c>
      <c r="L434" t="s">
        <v>3224</v>
      </c>
      <c r="M434">
        <v>1.0516000000000001</v>
      </c>
      <c r="N434">
        <v>0.22</v>
      </c>
      <c r="O434">
        <v>13.2</v>
      </c>
      <c r="P434" t="s">
        <v>1315</v>
      </c>
      <c r="R434" t="s">
        <v>1433</v>
      </c>
      <c r="S434" t="s">
        <v>1454</v>
      </c>
      <c r="T434">
        <v>16</v>
      </c>
      <c r="U434">
        <v>1</v>
      </c>
      <c r="W434" s="67">
        <v>44136</v>
      </c>
      <c r="X434" t="s">
        <v>1279</v>
      </c>
    </row>
    <row r="435" spans="1:24">
      <c r="A435" t="s">
        <v>68</v>
      </c>
      <c r="B435" t="s">
        <v>3225</v>
      </c>
      <c r="C435" t="s">
        <v>1429</v>
      </c>
      <c r="D435" t="s">
        <v>1430</v>
      </c>
      <c r="E435">
        <v>8150</v>
      </c>
      <c r="F435">
        <v>0.85299999999999998</v>
      </c>
      <c r="G435">
        <v>1760.3</v>
      </c>
      <c r="H435">
        <v>4</v>
      </c>
      <c r="I435" t="s">
        <v>1315</v>
      </c>
      <c r="J435" t="s">
        <v>1446</v>
      </c>
      <c r="K435" t="s">
        <v>1457</v>
      </c>
      <c r="L435" t="s">
        <v>3226</v>
      </c>
      <c r="M435">
        <v>1.0135000000000001</v>
      </c>
      <c r="N435">
        <v>0.14299999999999999</v>
      </c>
      <c r="O435">
        <v>26.3</v>
      </c>
      <c r="P435" t="s">
        <v>1315</v>
      </c>
      <c r="R435" t="s">
        <v>1433</v>
      </c>
      <c r="S435" t="s">
        <v>1454</v>
      </c>
      <c r="T435">
        <v>16</v>
      </c>
      <c r="U435">
        <v>2</v>
      </c>
      <c r="W435" s="67">
        <v>44136</v>
      </c>
      <c r="X435" t="s">
        <v>1279</v>
      </c>
    </row>
    <row r="436" spans="1:24">
      <c r="A436" t="s">
        <v>68</v>
      </c>
      <c r="B436" t="s">
        <v>3227</v>
      </c>
      <c r="C436" t="s">
        <v>1429</v>
      </c>
      <c r="D436" t="s">
        <v>1430</v>
      </c>
      <c r="E436">
        <v>7360</v>
      </c>
      <c r="F436">
        <v>0.83899999999999997</v>
      </c>
      <c r="G436">
        <v>1480.002</v>
      </c>
      <c r="H436">
        <v>4</v>
      </c>
      <c r="I436" t="s">
        <v>1315</v>
      </c>
      <c r="J436" t="s">
        <v>1431</v>
      </c>
      <c r="K436" t="s">
        <v>1458</v>
      </c>
      <c r="L436" t="s">
        <v>3228</v>
      </c>
      <c r="M436">
        <v>1.0136000000000001</v>
      </c>
      <c r="N436">
        <v>0.157</v>
      </c>
      <c r="O436">
        <v>17.64</v>
      </c>
      <c r="P436" t="s">
        <v>1315</v>
      </c>
      <c r="R436" t="s">
        <v>1433</v>
      </c>
      <c r="S436" t="s">
        <v>1459</v>
      </c>
      <c r="T436">
        <v>16</v>
      </c>
      <c r="U436">
        <v>2</v>
      </c>
      <c r="W436" s="67">
        <v>44136</v>
      </c>
      <c r="X436" t="s">
        <v>1279</v>
      </c>
    </row>
    <row r="437" spans="1:24">
      <c r="A437" t="s">
        <v>68</v>
      </c>
      <c r="B437" t="s">
        <v>3229</v>
      </c>
      <c r="C437" t="s">
        <v>1429</v>
      </c>
      <c r="D437" t="s">
        <v>1430</v>
      </c>
      <c r="E437">
        <v>8230</v>
      </c>
      <c r="F437">
        <v>0.84599999999999997</v>
      </c>
      <c r="G437">
        <v>1636.3679999999999</v>
      </c>
      <c r="H437">
        <v>4</v>
      </c>
      <c r="I437" t="s">
        <v>1315</v>
      </c>
      <c r="J437" t="s">
        <v>1431</v>
      </c>
      <c r="K437" t="s">
        <v>1460</v>
      </c>
      <c r="L437" t="s">
        <v>3230</v>
      </c>
      <c r="M437">
        <v>1.0668</v>
      </c>
      <c r="N437">
        <v>0.15</v>
      </c>
      <c r="O437">
        <v>25.4</v>
      </c>
      <c r="P437" t="s">
        <v>1315</v>
      </c>
      <c r="R437" t="s">
        <v>1433</v>
      </c>
      <c r="S437" t="s">
        <v>1461</v>
      </c>
      <c r="T437">
        <v>32</v>
      </c>
      <c r="U437">
        <v>2</v>
      </c>
      <c r="W437" s="67">
        <v>44136</v>
      </c>
      <c r="X437" t="s">
        <v>1279</v>
      </c>
    </row>
    <row r="438" spans="1:24">
      <c r="A438" t="s">
        <v>68</v>
      </c>
      <c r="B438" t="s">
        <v>3231</v>
      </c>
      <c r="C438" t="s">
        <v>1429</v>
      </c>
      <c r="D438" t="s">
        <v>1430</v>
      </c>
      <c r="E438">
        <v>7260</v>
      </c>
      <c r="F438">
        <v>0.82199999999999995</v>
      </c>
      <c r="G438">
        <v>1433.5740000000001</v>
      </c>
      <c r="H438">
        <v>4</v>
      </c>
      <c r="I438" t="s">
        <v>1315</v>
      </c>
      <c r="J438" t="s">
        <v>1446</v>
      </c>
      <c r="K438" t="s">
        <v>1462</v>
      </c>
      <c r="L438" t="s">
        <v>3232</v>
      </c>
      <c r="M438">
        <v>1.0441</v>
      </c>
      <c r="N438">
        <v>0.17399999999999999</v>
      </c>
      <c r="O438">
        <v>18.600000000000001</v>
      </c>
      <c r="P438" t="s">
        <v>1315</v>
      </c>
      <c r="R438" t="s">
        <v>1433</v>
      </c>
      <c r="S438" t="s">
        <v>1463</v>
      </c>
      <c r="T438">
        <v>16</v>
      </c>
      <c r="U438">
        <v>2</v>
      </c>
      <c r="W438" s="67">
        <v>44136</v>
      </c>
      <c r="X438" t="s">
        <v>1279</v>
      </c>
    </row>
    <row r="439" spans="1:24">
      <c r="A439" t="s">
        <v>68</v>
      </c>
      <c r="B439" t="s">
        <v>3233</v>
      </c>
      <c r="C439" t="s">
        <v>1429</v>
      </c>
      <c r="D439" t="s">
        <v>1430</v>
      </c>
      <c r="E439">
        <v>7730</v>
      </c>
      <c r="F439">
        <v>0.83</v>
      </c>
      <c r="G439">
        <v>1760.3</v>
      </c>
      <c r="H439">
        <v>4</v>
      </c>
      <c r="I439" t="s">
        <v>1315</v>
      </c>
      <c r="J439" t="s">
        <v>1446</v>
      </c>
      <c r="K439" t="s">
        <v>1464</v>
      </c>
      <c r="L439" t="s">
        <v>3234</v>
      </c>
      <c r="M439">
        <v>1.022</v>
      </c>
      <c r="N439">
        <v>0.16600000000000001</v>
      </c>
      <c r="O439">
        <v>26.3</v>
      </c>
      <c r="P439" t="s">
        <v>1315</v>
      </c>
      <c r="R439" t="s">
        <v>1433</v>
      </c>
      <c r="S439" t="s">
        <v>1465</v>
      </c>
      <c r="T439">
        <v>32</v>
      </c>
      <c r="U439">
        <v>2</v>
      </c>
      <c r="W439" s="67">
        <v>44136</v>
      </c>
      <c r="X439" t="s">
        <v>1279</v>
      </c>
    </row>
    <row r="440" spans="1:24">
      <c r="A440" t="s">
        <v>68</v>
      </c>
      <c r="B440" t="s">
        <v>3235</v>
      </c>
      <c r="C440" t="s">
        <v>1429</v>
      </c>
      <c r="D440" t="s">
        <v>1430</v>
      </c>
      <c r="E440">
        <v>6840</v>
      </c>
      <c r="F440">
        <v>0.82199999999999995</v>
      </c>
      <c r="G440">
        <v>1359.6</v>
      </c>
      <c r="H440">
        <v>4</v>
      </c>
      <c r="I440" t="s">
        <v>1315</v>
      </c>
      <c r="J440" t="s">
        <v>1431</v>
      </c>
      <c r="K440" t="s">
        <v>1466</v>
      </c>
      <c r="L440" t="s">
        <v>3236</v>
      </c>
      <c r="M440">
        <v>0.98980000000000001</v>
      </c>
      <c r="N440">
        <v>0.17399999999999999</v>
      </c>
      <c r="O440">
        <v>14.5</v>
      </c>
      <c r="P440" t="s">
        <v>1315</v>
      </c>
      <c r="R440" t="s">
        <v>1433</v>
      </c>
      <c r="S440" t="s">
        <v>1463</v>
      </c>
      <c r="T440">
        <v>16</v>
      </c>
      <c r="U440">
        <v>2</v>
      </c>
      <c r="W440" s="67">
        <v>44470</v>
      </c>
      <c r="X440" t="s">
        <v>1290</v>
      </c>
    </row>
    <row r="441" spans="1:24">
      <c r="A441" t="s">
        <v>68</v>
      </c>
      <c r="B441" t="s">
        <v>3237</v>
      </c>
      <c r="C441" t="s">
        <v>1429</v>
      </c>
      <c r="D441" t="s">
        <v>1430</v>
      </c>
      <c r="E441">
        <v>8160</v>
      </c>
      <c r="F441">
        <v>0.92</v>
      </c>
      <c r="G441">
        <v>1782.2</v>
      </c>
      <c r="H441">
        <v>4</v>
      </c>
      <c r="I441" t="s">
        <v>1315</v>
      </c>
      <c r="J441" t="s">
        <v>1467</v>
      </c>
      <c r="K441" t="s">
        <v>1468</v>
      </c>
      <c r="L441" t="s">
        <v>3238</v>
      </c>
      <c r="N441">
        <v>0.08</v>
      </c>
      <c r="O441">
        <v>16.75</v>
      </c>
      <c r="P441" t="s">
        <v>1315</v>
      </c>
      <c r="Q441">
        <v>4</v>
      </c>
      <c r="R441" t="s">
        <v>1433</v>
      </c>
      <c r="S441" t="s">
        <v>1469</v>
      </c>
      <c r="T441">
        <v>8</v>
      </c>
      <c r="U441">
        <v>1</v>
      </c>
      <c r="W441" s="67">
        <v>44470</v>
      </c>
      <c r="X441" t="s">
        <v>1290</v>
      </c>
    </row>
    <row r="442" spans="1:24">
      <c r="A442" t="s">
        <v>68</v>
      </c>
      <c r="B442" t="s">
        <v>3239</v>
      </c>
      <c r="C442" t="s">
        <v>1429</v>
      </c>
      <c r="D442" t="s">
        <v>1430</v>
      </c>
      <c r="E442">
        <v>12700</v>
      </c>
      <c r="F442">
        <v>0.94</v>
      </c>
      <c r="G442">
        <v>2872.4</v>
      </c>
      <c r="H442">
        <v>4</v>
      </c>
      <c r="I442" t="s">
        <v>1315</v>
      </c>
      <c r="J442" t="s">
        <v>1467</v>
      </c>
      <c r="K442" t="s">
        <v>1470</v>
      </c>
      <c r="L442" t="s">
        <v>3240</v>
      </c>
      <c r="N442">
        <v>0.06</v>
      </c>
      <c r="O442">
        <v>21.8</v>
      </c>
      <c r="P442" t="s">
        <v>1315</v>
      </c>
      <c r="Q442">
        <v>4</v>
      </c>
      <c r="R442" t="s">
        <v>1433</v>
      </c>
      <c r="S442" t="s">
        <v>1471</v>
      </c>
      <c r="T442">
        <v>8</v>
      </c>
      <c r="U442">
        <v>2</v>
      </c>
      <c r="W442" s="67">
        <v>44136</v>
      </c>
      <c r="X442" t="s">
        <v>1279</v>
      </c>
    </row>
    <row r="443" spans="1:24">
      <c r="A443" t="s">
        <v>68</v>
      </c>
      <c r="B443" t="s">
        <v>3241</v>
      </c>
      <c r="C443" t="s">
        <v>1429</v>
      </c>
      <c r="D443" t="s">
        <v>1430</v>
      </c>
      <c r="E443">
        <v>7490</v>
      </c>
      <c r="F443">
        <v>0.83199999999999996</v>
      </c>
      <c r="G443">
        <v>1473.5</v>
      </c>
      <c r="H443">
        <v>4</v>
      </c>
      <c r="I443" t="s">
        <v>1315</v>
      </c>
      <c r="J443" t="s">
        <v>1446</v>
      </c>
      <c r="K443" t="s">
        <v>1472</v>
      </c>
      <c r="L443" t="s">
        <v>3242</v>
      </c>
      <c r="M443">
        <v>1.0053000000000001</v>
      </c>
      <c r="N443">
        <v>0.16300000000000001</v>
      </c>
      <c r="O443">
        <v>29.2</v>
      </c>
      <c r="P443" t="s">
        <v>1315</v>
      </c>
      <c r="R443" t="s">
        <v>1433</v>
      </c>
      <c r="S443" t="s">
        <v>1465</v>
      </c>
      <c r="T443">
        <v>16</v>
      </c>
      <c r="U443">
        <v>2</v>
      </c>
      <c r="W443" s="67">
        <v>44136</v>
      </c>
      <c r="X443" t="s">
        <v>1279</v>
      </c>
    </row>
    <row r="444" spans="1:24">
      <c r="A444" t="s">
        <v>68</v>
      </c>
      <c r="B444" t="s">
        <v>3243</v>
      </c>
      <c r="C444" t="s">
        <v>1429</v>
      </c>
      <c r="D444" t="s">
        <v>1430</v>
      </c>
      <c r="E444">
        <v>8970</v>
      </c>
      <c r="F444">
        <v>0.85099999999999998</v>
      </c>
      <c r="G444">
        <v>1813.32</v>
      </c>
      <c r="H444">
        <v>4</v>
      </c>
      <c r="I444" t="s">
        <v>1315</v>
      </c>
      <c r="J444" t="s">
        <v>1446</v>
      </c>
      <c r="K444" t="s">
        <v>1473</v>
      </c>
      <c r="L444" t="s">
        <v>3244</v>
      </c>
      <c r="M444">
        <v>1.1059000000000001</v>
      </c>
      <c r="N444">
        <v>0.14499999999999999</v>
      </c>
      <c r="O444">
        <v>29.5</v>
      </c>
      <c r="P444" t="s">
        <v>1315</v>
      </c>
      <c r="R444" t="s">
        <v>1433</v>
      </c>
      <c r="S444" t="s">
        <v>1474</v>
      </c>
      <c r="T444">
        <v>32</v>
      </c>
      <c r="U444">
        <v>2</v>
      </c>
      <c r="W444" s="67">
        <v>44136</v>
      </c>
      <c r="X444" t="s">
        <v>1279</v>
      </c>
    </row>
    <row r="445" spans="1:24">
      <c r="A445" t="s">
        <v>68</v>
      </c>
      <c r="B445" t="s">
        <v>3245</v>
      </c>
      <c r="C445" t="s">
        <v>1429</v>
      </c>
      <c r="D445" t="s">
        <v>1430</v>
      </c>
      <c r="E445">
        <v>8640</v>
      </c>
      <c r="F445">
        <v>0.84299999999999997</v>
      </c>
      <c r="G445">
        <v>1760.3</v>
      </c>
      <c r="H445">
        <v>4</v>
      </c>
      <c r="I445" t="s">
        <v>1315</v>
      </c>
      <c r="J445" t="s">
        <v>1446</v>
      </c>
      <c r="K445" t="s">
        <v>1475</v>
      </c>
      <c r="L445" t="s">
        <v>3246</v>
      </c>
      <c r="M445">
        <v>0.98150000000000004</v>
      </c>
      <c r="N445">
        <v>0.152</v>
      </c>
      <c r="O445">
        <v>26.3</v>
      </c>
      <c r="P445" t="s">
        <v>1315</v>
      </c>
      <c r="R445" t="s">
        <v>1433</v>
      </c>
      <c r="S445" t="s">
        <v>1476</v>
      </c>
      <c r="T445">
        <v>32</v>
      </c>
      <c r="U445">
        <v>2</v>
      </c>
      <c r="W445" s="67">
        <v>44136</v>
      </c>
      <c r="X445" t="s">
        <v>1279</v>
      </c>
    </row>
    <row r="446" spans="1:24">
      <c r="A446" t="s">
        <v>68</v>
      </c>
      <c r="B446" t="s">
        <v>3247</v>
      </c>
      <c r="C446" t="s">
        <v>1429</v>
      </c>
      <c r="D446" t="s">
        <v>1430</v>
      </c>
      <c r="E446">
        <v>9180</v>
      </c>
      <c r="F446">
        <v>0.85199999999999998</v>
      </c>
      <c r="G446">
        <v>1858.8720000000001</v>
      </c>
      <c r="H446">
        <v>4</v>
      </c>
      <c r="I446" t="s">
        <v>1315</v>
      </c>
      <c r="J446" t="s">
        <v>1446</v>
      </c>
      <c r="K446" t="s">
        <v>1477</v>
      </c>
      <c r="L446" t="s">
        <v>3248</v>
      </c>
      <c r="M446">
        <v>1.1547000000000001</v>
      </c>
      <c r="N446">
        <v>0.14399999999999999</v>
      </c>
      <c r="O446">
        <v>33.1</v>
      </c>
      <c r="P446" t="s">
        <v>1315</v>
      </c>
      <c r="R446" t="s">
        <v>1433</v>
      </c>
      <c r="S446" t="s">
        <v>1478</v>
      </c>
      <c r="T446">
        <v>32</v>
      </c>
      <c r="U446">
        <v>2</v>
      </c>
      <c r="W446" s="67">
        <v>44136</v>
      </c>
      <c r="X446" t="s">
        <v>1279</v>
      </c>
    </row>
    <row r="447" spans="1:24">
      <c r="A447" t="s">
        <v>68</v>
      </c>
      <c r="B447" t="s">
        <v>3249</v>
      </c>
      <c r="C447" t="s">
        <v>1429</v>
      </c>
      <c r="D447" t="s">
        <v>1430</v>
      </c>
      <c r="E447">
        <v>8090</v>
      </c>
      <c r="F447">
        <v>0.84399999999999997</v>
      </c>
      <c r="G447">
        <v>1628.1</v>
      </c>
      <c r="H447">
        <v>4</v>
      </c>
      <c r="I447" t="s">
        <v>1315</v>
      </c>
      <c r="J447" t="s">
        <v>1431</v>
      </c>
      <c r="K447" t="s">
        <v>1479</v>
      </c>
      <c r="L447" t="s">
        <v>3250</v>
      </c>
      <c r="M447">
        <v>1.0271999999999999</v>
      </c>
      <c r="N447">
        <v>0.152</v>
      </c>
      <c r="O447">
        <v>26.61</v>
      </c>
      <c r="P447" t="s">
        <v>1315</v>
      </c>
      <c r="R447" t="s">
        <v>1433</v>
      </c>
      <c r="S447" t="s">
        <v>1480</v>
      </c>
      <c r="T447">
        <v>8</v>
      </c>
      <c r="U447">
        <v>2</v>
      </c>
      <c r="W447" s="67">
        <v>44136</v>
      </c>
      <c r="X447" t="s">
        <v>1279</v>
      </c>
    </row>
    <row r="448" spans="1:24">
      <c r="A448" t="s">
        <v>68</v>
      </c>
      <c r="B448" t="s">
        <v>3251</v>
      </c>
      <c r="C448" t="s">
        <v>1429</v>
      </c>
      <c r="D448" t="s">
        <v>1430</v>
      </c>
      <c r="E448">
        <v>11600</v>
      </c>
      <c r="F448">
        <v>0.88400000000000001</v>
      </c>
      <c r="G448">
        <v>2470.3000000000002</v>
      </c>
      <c r="H448">
        <v>4</v>
      </c>
      <c r="I448" t="s">
        <v>1315</v>
      </c>
      <c r="J448" t="s">
        <v>1431</v>
      </c>
      <c r="K448" t="s">
        <v>1481</v>
      </c>
      <c r="L448" t="s">
        <v>3252</v>
      </c>
      <c r="M448">
        <v>1.069</v>
      </c>
      <c r="N448">
        <v>0.113</v>
      </c>
      <c r="O448">
        <v>33.4</v>
      </c>
      <c r="P448" t="s">
        <v>1315</v>
      </c>
      <c r="R448" t="s">
        <v>1433</v>
      </c>
      <c r="S448" t="s">
        <v>1480</v>
      </c>
      <c r="T448">
        <v>32</v>
      </c>
      <c r="U448">
        <v>2</v>
      </c>
      <c r="W448" s="67">
        <v>44136</v>
      </c>
      <c r="X448" t="s">
        <v>1279</v>
      </c>
    </row>
    <row r="449" spans="1:26">
      <c r="A449" t="s">
        <v>68</v>
      </c>
      <c r="B449" t="s">
        <v>3253</v>
      </c>
      <c r="C449" t="s">
        <v>1429</v>
      </c>
      <c r="D449" t="s">
        <v>1430</v>
      </c>
      <c r="E449">
        <v>8990</v>
      </c>
      <c r="F449">
        <v>0.91</v>
      </c>
      <c r="G449">
        <v>1949.5</v>
      </c>
      <c r="H449">
        <v>4</v>
      </c>
      <c r="I449" t="s">
        <v>1315</v>
      </c>
      <c r="J449" t="s">
        <v>1467</v>
      </c>
      <c r="K449" t="s">
        <v>1482</v>
      </c>
      <c r="L449" t="s">
        <v>3254</v>
      </c>
      <c r="N449">
        <v>0.09</v>
      </c>
      <c r="O449">
        <v>36.299999999999997</v>
      </c>
      <c r="P449" t="s">
        <v>1315</v>
      </c>
      <c r="Q449">
        <v>4</v>
      </c>
      <c r="R449" t="s">
        <v>1433</v>
      </c>
      <c r="S449" t="s">
        <v>1469</v>
      </c>
      <c r="T449">
        <v>8</v>
      </c>
      <c r="U449">
        <v>1</v>
      </c>
      <c r="W449" s="67">
        <v>44470</v>
      </c>
      <c r="X449" t="s">
        <v>1290</v>
      </c>
    </row>
    <row r="450" spans="1:26">
      <c r="A450" t="s">
        <v>68</v>
      </c>
      <c r="B450" t="s">
        <v>3255</v>
      </c>
      <c r="C450" t="s">
        <v>1429</v>
      </c>
      <c r="D450" t="s">
        <v>1430</v>
      </c>
      <c r="E450">
        <v>12600</v>
      </c>
      <c r="F450">
        <v>0.85899999999999999</v>
      </c>
      <c r="G450">
        <v>2622.306</v>
      </c>
      <c r="H450">
        <v>4</v>
      </c>
      <c r="I450" t="s">
        <v>1315</v>
      </c>
      <c r="J450" t="s">
        <v>1431</v>
      </c>
      <c r="K450" t="s">
        <v>1483</v>
      </c>
      <c r="L450" t="s">
        <v>3256</v>
      </c>
      <c r="M450">
        <v>0.97619999999999996</v>
      </c>
      <c r="N450">
        <v>0.13800000000000001</v>
      </c>
      <c r="O450">
        <v>31.8</v>
      </c>
      <c r="P450" t="s">
        <v>1315</v>
      </c>
      <c r="R450" t="s">
        <v>1433</v>
      </c>
      <c r="S450" t="s">
        <v>1484</v>
      </c>
      <c r="T450">
        <v>256</v>
      </c>
      <c r="U450">
        <v>2</v>
      </c>
      <c r="W450" s="67">
        <v>44136</v>
      </c>
      <c r="X450" t="s">
        <v>1279</v>
      </c>
    </row>
    <row r="451" spans="1:26">
      <c r="A451" t="s">
        <v>68</v>
      </c>
      <c r="B451" t="s">
        <v>3257</v>
      </c>
      <c r="C451" t="s">
        <v>1429</v>
      </c>
      <c r="D451" t="s">
        <v>1430</v>
      </c>
      <c r="E451">
        <v>15600</v>
      </c>
      <c r="F451">
        <v>0.89900000000000002</v>
      </c>
      <c r="G451">
        <v>3325.7</v>
      </c>
      <c r="H451">
        <v>4</v>
      </c>
      <c r="I451" t="s">
        <v>1315</v>
      </c>
      <c r="J451" t="s">
        <v>1431</v>
      </c>
      <c r="K451" t="s">
        <v>1485</v>
      </c>
      <c r="L451" t="s">
        <v>3258</v>
      </c>
      <c r="M451">
        <v>1.1217999999999999</v>
      </c>
      <c r="N451">
        <v>9.8000000000000004E-2</v>
      </c>
      <c r="O451">
        <v>36.6</v>
      </c>
      <c r="P451" t="s">
        <v>1315</v>
      </c>
      <c r="R451" t="s">
        <v>1433</v>
      </c>
      <c r="S451" t="s">
        <v>1484</v>
      </c>
      <c r="T451">
        <v>128</v>
      </c>
      <c r="U451">
        <v>4</v>
      </c>
      <c r="W451" s="67">
        <v>44136</v>
      </c>
      <c r="X451" t="s">
        <v>1279</v>
      </c>
    </row>
    <row r="452" spans="1:26">
      <c r="A452" t="s">
        <v>68</v>
      </c>
      <c r="B452" t="s">
        <v>3259</v>
      </c>
      <c r="C452" t="s">
        <v>1429</v>
      </c>
      <c r="D452" t="s">
        <v>1430</v>
      </c>
      <c r="E452">
        <v>13300</v>
      </c>
      <c r="F452">
        <v>0.85899999999999999</v>
      </c>
      <c r="G452">
        <v>2764.2179999999998</v>
      </c>
      <c r="H452">
        <v>4</v>
      </c>
      <c r="I452" t="s">
        <v>1315</v>
      </c>
      <c r="J452" t="s">
        <v>1446</v>
      </c>
      <c r="K452" t="s">
        <v>1486</v>
      </c>
      <c r="L452" t="s">
        <v>3260</v>
      </c>
      <c r="M452">
        <v>1.0677000000000001</v>
      </c>
      <c r="N452">
        <v>0.13400000000000001</v>
      </c>
      <c r="O452">
        <v>59</v>
      </c>
      <c r="P452" t="s">
        <v>1315</v>
      </c>
      <c r="R452" t="s">
        <v>1433</v>
      </c>
      <c r="S452" t="s">
        <v>1487</v>
      </c>
      <c r="T452">
        <v>256</v>
      </c>
      <c r="U452">
        <v>4</v>
      </c>
      <c r="W452" s="67">
        <v>44136</v>
      </c>
      <c r="X452" t="s">
        <v>1279</v>
      </c>
    </row>
    <row r="453" spans="1:26">
      <c r="A453" t="s">
        <v>68</v>
      </c>
      <c r="B453" t="s">
        <v>3261</v>
      </c>
      <c r="C453" t="s">
        <v>1429</v>
      </c>
      <c r="D453" t="s">
        <v>1430</v>
      </c>
      <c r="E453">
        <v>14100</v>
      </c>
      <c r="F453">
        <v>0.89600000000000002</v>
      </c>
      <c r="G453">
        <v>3012.1260000000002</v>
      </c>
      <c r="H453">
        <v>4</v>
      </c>
      <c r="I453" t="s">
        <v>1315</v>
      </c>
      <c r="J453" t="s">
        <v>1431</v>
      </c>
      <c r="K453" t="s">
        <v>1488</v>
      </c>
      <c r="L453" t="s">
        <v>3262</v>
      </c>
      <c r="M453">
        <v>1.0992999999999999</v>
      </c>
      <c r="N453">
        <v>9.8000000000000004E-2</v>
      </c>
      <c r="O453">
        <v>44</v>
      </c>
      <c r="P453" t="s">
        <v>1315</v>
      </c>
      <c r="R453" t="s">
        <v>1433</v>
      </c>
      <c r="S453" t="s">
        <v>1487</v>
      </c>
      <c r="T453">
        <v>64</v>
      </c>
      <c r="U453">
        <v>2</v>
      </c>
      <c r="W453" s="67">
        <v>44136</v>
      </c>
      <c r="X453" t="s">
        <v>1279</v>
      </c>
    </row>
    <row r="454" spans="1:26">
      <c r="A454" t="s">
        <v>68</v>
      </c>
      <c r="B454" t="s">
        <v>3263</v>
      </c>
      <c r="C454" t="s">
        <v>1429</v>
      </c>
      <c r="D454" t="s">
        <v>1430</v>
      </c>
      <c r="E454">
        <v>13200</v>
      </c>
      <c r="F454">
        <v>0.94</v>
      </c>
      <c r="G454">
        <v>2950.8</v>
      </c>
      <c r="H454">
        <v>4</v>
      </c>
      <c r="I454" t="s">
        <v>1315</v>
      </c>
      <c r="J454" t="s">
        <v>1467</v>
      </c>
      <c r="K454" t="s">
        <v>1489</v>
      </c>
      <c r="L454" t="s">
        <v>3264</v>
      </c>
      <c r="N454">
        <v>0.06</v>
      </c>
      <c r="O454">
        <v>56</v>
      </c>
      <c r="P454" t="s">
        <v>1315</v>
      </c>
      <c r="Q454">
        <v>4</v>
      </c>
      <c r="R454" t="s">
        <v>1433</v>
      </c>
      <c r="S454" t="s">
        <v>1490</v>
      </c>
      <c r="T454">
        <v>16</v>
      </c>
      <c r="U454">
        <v>1</v>
      </c>
      <c r="W454" s="67">
        <v>44470</v>
      </c>
      <c r="X454" t="s">
        <v>1290</v>
      </c>
    </row>
    <row r="455" spans="1:26">
      <c r="A455" t="s">
        <v>68</v>
      </c>
      <c r="B455" t="s">
        <v>3265</v>
      </c>
      <c r="C455" t="s">
        <v>1429</v>
      </c>
      <c r="D455" t="s">
        <v>1430</v>
      </c>
      <c r="E455">
        <v>4260</v>
      </c>
      <c r="F455">
        <v>0.72099999999999997</v>
      </c>
      <c r="G455">
        <v>745</v>
      </c>
      <c r="H455">
        <v>4</v>
      </c>
      <c r="I455" t="s">
        <v>1315</v>
      </c>
      <c r="J455" t="s">
        <v>1431</v>
      </c>
      <c r="K455" t="s">
        <v>1491</v>
      </c>
      <c r="L455" t="s">
        <v>3266</v>
      </c>
      <c r="M455">
        <v>0.90380000000000005</v>
      </c>
      <c r="N455">
        <v>0.26900000000000002</v>
      </c>
      <c r="O455">
        <v>11.13</v>
      </c>
      <c r="P455" t="s">
        <v>1315</v>
      </c>
      <c r="R455" t="s">
        <v>1492</v>
      </c>
      <c r="S455" t="s">
        <v>1454</v>
      </c>
      <c r="T455">
        <v>16</v>
      </c>
      <c r="U455">
        <v>1</v>
      </c>
      <c r="W455" s="67">
        <v>44136</v>
      </c>
      <c r="X455" t="s">
        <v>1279</v>
      </c>
    </row>
    <row r="456" spans="1:26">
      <c r="A456" t="s">
        <v>68</v>
      </c>
      <c r="B456" t="s">
        <v>3267</v>
      </c>
      <c r="C456" t="s">
        <v>1429</v>
      </c>
      <c r="D456" t="s">
        <v>1430</v>
      </c>
      <c r="E456">
        <v>4480</v>
      </c>
      <c r="F456">
        <v>0.73199999999999998</v>
      </c>
      <c r="G456">
        <v>799.8</v>
      </c>
      <c r="H456">
        <v>4</v>
      </c>
      <c r="I456" t="s">
        <v>1315</v>
      </c>
      <c r="J456" t="s">
        <v>1431</v>
      </c>
      <c r="K456" t="s">
        <v>1493</v>
      </c>
      <c r="L456" t="s">
        <v>3268</v>
      </c>
      <c r="M456">
        <v>0.92859999999999998</v>
      </c>
      <c r="N456">
        <v>0.25800000000000001</v>
      </c>
      <c r="O456">
        <v>11.84</v>
      </c>
      <c r="P456" t="s">
        <v>1315</v>
      </c>
      <c r="R456" t="s">
        <v>1492</v>
      </c>
      <c r="S456" t="s">
        <v>1454</v>
      </c>
      <c r="T456">
        <v>16</v>
      </c>
      <c r="U456">
        <v>1</v>
      </c>
      <c r="W456" s="67">
        <v>44136</v>
      </c>
      <c r="X456" t="s">
        <v>1279</v>
      </c>
    </row>
    <row r="457" spans="1:26">
      <c r="A457" t="s">
        <v>68</v>
      </c>
      <c r="B457" t="s">
        <v>3269</v>
      </c>
      <c r="C457" t="s">
        <v>1429</v>
      </c>
      <c r="D457" t="s">
        <v>1430</v>
      </c>
      <c r="E457">
        <v>4800</v>
      </c>
      <c r="F457">
        <v>0.749</v>
      </c>
      <c r="G457">
        <v>858.91800000000001</v>
      </c>
      <c r="H457">
        <v>4</v>
      </c>
      <c r="I457" t="s">
        <v>1315</v>
      </c>
      <c r="J457" t="s">
        <v>1431</v>
      </c>
      <c r="K457" t="s">
        <v>1494</v>
      </c>
      <c r="L457" t="s">
        <v>3270</v>
      </c>
      <c r="M457">
        <v>0.88539999999999996</v>
      </c>
      <c r="N457">
        <v>0.23899999999999999</v>
      </c>
      <c r="O457">
        <v>26</v>
      </c>
      <c r="P457" t="s">
        <v>1315</v>
      </c>
      <c r="R457" t="s">
        <v>1492</v>
      </c>
      <c r="S457" t="s">
        <v>1454</v>
      </c>
      <c r="T457">
        <v>16</v>
      </c>
      <c r="U457">
        <v>1</v>
      </c>
      <c r="W457" s="67">
        <v>44136</v>
      </c>
      <c r="X457" t="s">
        <v>1279</v>
      </c>
    </row>
    <row r="458" spans="1:26">
      <c r="A458" t="s">
        <v>68</v>
      </c>
      <c r="B458" t="s">
        <v>3271</v>
      </c>
      <c r="C458" t="s">
        <v>1429</v>
      </c>
      <c r="D458" t="s">
        <v>1430</v>
      </c>
      <c r="E458">
        <v>4780</v>
      </c>
      <c r="F458">
        <v>0.752</v>
      </c>
      <c r="G458">
        <v>852.8</v>
      </c>
      <c r="H458">
        <v>4</v>
      </c>
      <c r="I458" t="s">
        <v>1315</v>
      </c>
      <c r="J458" t="s">
        <v>1431</v>
      </c>
      <c r="K458" t="s">
        <v>1495</v>
      </c>
      <c r="L458" t="s">
        <v>3272</v>
      </c>
      <c r="M458">
        <v>0.96860000000000002</v>
      </c>
      <c r="N458">
        <v>0.23699999999999999</v>
      </c>
      <c r="O458">
        <v>22.25</v>
      </c>
      <c r="P458" t="s">
        <v>1315</v>
      </c>
      <c r="R458" t="s">
        <v>1492</v>
      </c>
      <c r="S458" t="s">
        <v>1454</v>
      </c>
      <c r="T458">
        <v>16</v>
      </c>
      <c r="U458">
        <v>1</v>
      </c>
      <c r="W458" s="67">
        <v>44136</v>
      </c>
      <c r="X458" t="s">
        <v>1279</v>
      </c>
    </row>
    <row r="459" spans="1:26">
      <c r="A459" t="s">
        <v>68</v>
      </c>
      <c r="B459" t="s">
        <v>3273</v>
      </c>
      <c r="C459" t="s">
        <v>1429</v>
      </c>
      <c r="D459" t="s">
        <v>1430</v>
      </c>
      <c r="E459">
        <v>8520</v>
      </c>
      <c r="F459">
        <v>0.85</v>
      </c>
      <c r="G459">
        <v>1697.6880000000001</v>
      </c>
      <c r="H459">
        <v>4</v>
      </c>
      <c r="I459" t="s">
        <v>1315</v>
      </c>
      <c r="J459" t="s">
        <v>1446</v>
      </c>
      <c r="K459" t="s">
        <v>1496</v>
      </c>
      <c r="L459" t="s">
        <v>3274</v>
      </c>
      <c r="M459">
        <v>1.1514</v>
      </c>
      <c r="N459">
        <v>0.14199999999999999</v>
      </c>
      <c r="O459">
        <v>30.2</v>
      </c>
      <c r="P459" t="s">
        <v>1315</v>
      </c>
      <c r="R459" t="s">
        <v>1492</v>
      </c>
      <c r="S459" t="s">
        <v>1454</v>
      </c>
      <c r="T459">
        <v>16</v>
      </c>
      <c r="U459">
        <v>2</v>
      </c>
      <c r="W459" s="67">
        <v>44136</v>
      </c>
      <c r="X459" t="s">
        <v>1279</v>
      </c>
    </row>
    <row r="460" spans="1:26">
      <c r="A460" t="s">
        <v>68</v>
      </c>
      <c r="B460" t="s">
        <v>3275</v>
      </c>
      <c r="C460" t="s">
        <v>1429</v>
      </c>
      <c r="D460" t="s">
        <v>1430</v>
      </c>
      <c r="E460">
        <v>7810</v>
      </c>
      <c r="F460">
        <v>0.84</v>
      </c>
      <c r="G460">
        <v>1577.2380000000001</v>
      </c>
      <c r="H460">
        <v>4</v>
      </c>
      <c r="I460" t="s">
        <v>1315</v>
      </c>
      <c r="J460" t="s">
        <v>1446</v>
      </c>
      <c r="K460" t="s">
        <v>1497</v>
      </c>
      <c r="L460" t="s">
        <v>3276</v>
      </c>
      <c r="M460">
        <v>1.0051000000000001</v>
      </c>
      <c r="N460">
        <v>0.153</v>
      </c>
      <c r="O460">
        <v>26.02</v>
      </c>
      <c r="P460" t="s">
        <v>1315</v>
      </c>
      <c r="R460" t="s">
        <v>1492</v>
      </c>
      <c r="S460" t="s">
        <v>1463</v>
      </c>
      <c r="T460">
        <v>16</v>
      </c>
      <c r="U460">
        <v>2</v>
      </c>
      <c r="W460" s="67">
        <v>44136</v>
      </c>
      <c r="X460" t="s">
        <v>1279</v>
      </c>
    </row>
    <row r="461" spans="1:26">
      <c r="A461" t="s">
        <v>68</v>
      </c>
      <c r="B461" t="s">
        <v>3277</v>
      </c>
      <c r="C461" t="s">
        <v>1429</v>
      </c>
      <c r="D461" t="s">
        <v>1430</v>
      </c>
      <c r="E461">
        <v>8560</v>
      </c>
      <c r="F461">
        <v>0.84499999999999997</v>
      </c>
      <c r="G461">
        <v>858.91800000000001</v>
      </c>
      <c r="H461">
        <v>4</v>
      </c>
      <c r="I461" t="s">
        <v>1315</v>
      </c>
      <c r="J461" t="s">
        <v>1431</v>
      </c>
      <c r="K461" t="s">
        <v>1498</v>
      </c>
      <c r="L461" t="s">
        <v>3278</v>
      </c>
      <c r="M461">
        <v>1.0467</v>
      </c>
      <c r="N461">
        <v>0.14599999999999999</v>
      </c>
      <c r="O461">
        <v>26</v>
      </c>
      <c r="P461" t="s">
        <v>1315</v>
      </c>
      <c r="R461" t="s">
        <v>1492</v>
      </c>
      <c r="S461" t="s">
        <v>1499</v>
      </c>
      <c r="T461">
        <v>16</v>
      </c>
      <c r="U461">
        <v>2</v>
      </c>
      <c r="W461" s="67">
        <v>44136</v>
      </c>
      <c r="X461" t="s">
        <v>1279</v>
      </c>
    </row>
    <row r="462" spans="1:26">
      <c r="A462" t="s">
        <v>68</v>
      </c>
      <c r="B462" t="s">
        <v>3279</v>
      </c>
      <c r="C462" t="s">
        <v>1429</v>
      </c>
      <c r="D462" t="s">
        <v>1430</v>
      </c>
      <c r="E462">
        <v>8000</v>
      </c>
      <c r="F462">
        <v>0.82599999999999996</v>
      </c>
      <c r="G462">
        <v>1584.7</v>
      </c>
      <c r="H462">
        <v>4</v>
      </c>
      <c r="I462" t="s">
        <v>1315</v>
      </c>
      <c r="J462" t="s">
        <v>1431</v>
      </c>
      <c r="K462" t="s">
        <v>1500</v>
      </c>
      <c r="L462" t="s">
        <v>3280</v>
      </c>
      <c r="M462">
        <v>1.0163</v>
      </c>
      <c r="N462">
        <v>0.16400000000000001</v>
      </c>
      <c r="O462">
        <v>42.36</v>
      </c>
      <c r="P462" t="s">
        <v>1315</v>
      </c>
      <c r="R462" t="s">
        <v>1492</v>
      </c>
      <c r="S462" t="s">
        <v>1501</v>
      </c>
      <c r="T462">
        <v>32</v>
      </c>
      <c r="U462">
        <v>2</v>
      </c>
      <c r="W462" s="67">
        <v>44136</v>
      </c>
      <c r="X462" t="s">
        <v>1279</v>
      </c>
    </row>
    <row r="463" spans="1:26">
      <c r="A463" t="s">
        <v>68</v>
      </c>
      <c r="B463" t="s">
        <v>3281</v>
      </c>
      <c r="C463" t="s">
        <v>1274</v>
      </c>
      <c r="D463" t="s">
        <v>1311</v>
      </c>
      <c r="E463">
        <v>346</v>
      </c>
      <c r="F463">
        <v>0.33800000000000002</v>
      </c>
      <c r="G463">
        <v>55.81</v>
      </c>
      <c r="H463">
        <v>4</v>
      </c>
      <c r="I463" t="s">
        <v>1315</v>
      </c>
      <c r="J463" t="s">
        <v>1580</v>
      </c>
      <c r="K463" t="s">
        <v>3282</v>
      </c>
      <c r="L463" t="s">
        <v>3283</v>
      </c>
      <c r="M463">
        <v>0.191</v>
      </c>
      <c r="N463">
        <v>0.629</v>
      </c>
      <c r="O463">
        <v>2.1</v>
      </c>
      <c r="P463" t="s">
        <v>1315</v>
      </c>
      <c r="Q463">
        <v>0</v>
      </c>
      <c r="W463" s="67">
        <v>44818</v>
      </c>
      <c r="X463" t="s">
        <v>2324</v>
      </c>
      <c r="Y463">
        <v>0.03</v>
      </c>
      <c r="Z463">
        <v>3.0000000000000001E-3</v>
      </c>
    </row>
    <row r="464" spans="1:26">
      <c r="A464" t="s">
        <v>68</v>
      </c>
      <c r="B464" t="s">
        <v>3284</v>
      </c>
      <c r="C464" t="s">
        <v>1274</v>
      </c>
      <c r="D464" t="s">
        <v>1311</v>
      </c>
      <c r="E464">
        <v>279</v>
      </c>
      <c r="F464">
        <v>0.182</v>
      </c>
      <c r="G464">
        <v>25.58</v>
      </c>
      <c r="H464">
        <v>4</v>
      </c>
      <c r="I464" t="s">
        <v>1315</v>
      </c>
      <c r="J464" t="s">
        <v>2641</v>
      </c>
      <c r="K464" t="s">
        <v>3285</v>
      </c>
      <c r="L464" t="s">
        <v>3286</v>
      </c>
      <c r="M464">
        <v>0.23300000000000001</v>
      </c>
      <c r="N464">
        <v>0.78200000000000003</v>
      </c>
      <c r="O464">
        <v>1.4259999999999999</v>
      </c>
      <c r="P464" t="s">
        <v>1315</v>
      </c>
      <c r="Q464">
        <v>0</v>
      </c>
      <c r="W464" s="67">
        <v>44818</v>
      </c>
      <c r="X464" t="s">
        <v>2324</v>
      </c>
      <c r="Y464">
        <v>0.03</v>
      </c>
      <c r="Z464">
        <v>6.0000000000000001E-3</v>
      </c>
    </row>
    <row r="465" spans="1:26">
      <c r="A465" t="s">
        <v>68</v>
      </c>
      <c r="B465" t="s">
        <v>3287</v>
      </c>
      <c r="C465" t="s">
        <v>1274</v>
      </c>
      <c r="D465" t="s">
        <v>1311</v>
      </c>
      <c r="E465">
        <v>448</v>
      </c>
      <c r="F465">
        <v>0.35</v>
      </c>
      <c r="G465">
        <v>74.739999999999995</v>
      </c>
      <c r="H465">
        <v>4</v>
      </c>
      <c r="I465" t="s">
        <v>1315</v>
      </c>
      <c r="J465" t="s">
        <v>2375</v>
      </c>
      <c r="K465" t="s">
        <v>3288</v>
      </c>
      <c r="L465" t="s">
        <v>3289</v>
      </c>
      <c r="M465">
        <v>0.17599999999999999</v>
      </c>
      <c r="N465">
        <v>0.61899999999999999</v>
      </c>
      <c r="O465">
        <v>5.26</v>
      </c>
      <c r="P465" t="s">
        <v>1315</v>
      </c>
      <c r="Q465">
        <v>0</v>
      </c>
      <c r="W465" s="67">
        <v>44818</v>
      </c>
      <c r="X465" t="s">
        <v>2324</v>
      </c>
      <c r="Y465">
        <v>2.5999999999999999E-2</v>
      </c>
      <c r="Z465">
        <v>5.0000000000000001E-3</v>
      </c>
    </row>
    <row r="466" spans="1:26">
      <c r="A466" t="s">
        <v>68</v>
      </c>
      <c r="B466" t="s">
        <v>3290</v>
      </c>
      <c r="C466" t="s">
        <v>1274</v>
      </c>
      <c r="D466" t="s">
        <v>1311</v>
      </c>
      <c r="E466">
        <v>399</v>
      </c>
      <c r="F466">
        <v>0.373</v>
      </c>
      <c r="G466">
        <v>70.92</v>
      </c>
      <c r="H466">
        <v>4</v>
      </c>
      <c r="I466" t="s">
        <v>1315</v>
      </c>
      <c r="J466" t="s">
        <v>1284</v>
      </c>
      <c r="K466" t="s">
        <v>3291</v>
      </c>
      <c r="L466" t="s">
        <v>3292</v>
      </c>
      <c r="M466">
        <v>0.18</v>
      </c>
      <c r="N466">
        <v>0.59199999999999997</v>
      </c>
      <c r="O466">
        <v>4.5999999999999996</v>
      </c>
      <c r="P466" t="s">
        <v>1315</v>
      </c>
      <c r="Q466">
        <v>0</v>
      </c>
      <c r="W466" s="67">
        <v>44818</v>
      </c>
      <c r="X466" t="s">
        <v>2324</v>
      </c>
      <c r="Y466">
        <v>0.03</v>
      </c>
      <c r="Z466">
        <v>5.0000000000000001E-3</v>
      </c>
    </row>
    <row r="467" spans="1:26">
      <c r="A467" t="s">
        <v>68</v>
      </c>
      <c r="B467" t="s">
        <v>3293</v>
      </c>
      <c r="C467" t="s">
        <v>1274</v>
      </c>
      <c r="D467" t="s">
        <v>1311</v>
      </c>
      <c r="E467">
        <v>388</v>
      </c>
      <c r="F467">
        <v>0.45500000000000002</v>
      </c>
      <c r="G467">
        <v>84.26</v>
      </c>
      <c r="H467">
        <v>4</v>
      </c>
      <c r="I467" t="s">
        <v>1315</v>
      </c>
      <c r="J467" t="s">
        <v>2129</v>
      </c>
      <c r="K467" t="s">
        <v>3294</v>
      </c>
      <c r="L467" t="s">
        <v>3295</v>
      </c>
      <c r="M467">
        <v>0.191</v>
      </c>
      <c r="N467">
        <v>0.51600000000000001</v>
      </c>
      <c r="O467">
        <v>4.5999999999999996</v>
      </c>
      <c r="P467" t="s">
        <v>1315</v>
      </c>
      <c r="Q467">
        <v>0</v>
      </c>
      <c r="W467" s="67">
        <v>44812</v>
      </c>
      <c r="X467" t="s">
        <v>2324</v>
      </c>
    </row>
    <row r="468" spans="1:26">
      <c r="A468" t="s">
        <v>68</v>
      </c>
      <c r="B468" t="s">
        <v>3296</v>
      </c>
      <c r="C468" t="s">
        <v>1274</v>
      </c>
      <c r="D468" t="s">
        <v>1311</v>
      </c>
      <c r="E468">
        <v>439</v>
      </c>
      <c r="F468">
        <v>0.42699999999999999</v>
      </c>
      <c r="G468">
        <v>93.86</v>
      </c>
      <c r="H468">
        <v>4</v>
      </c>
      <c r="I468" t="s">
        <v>1315</v>
      </c>
      <c r="J468" t="s">
        <v>2641</v>
      </c>
      <c r="K468" t="s">
        <v>3297</v>
      </c>
      <c r="L468" t="s">
        <v>3298</v>
      </c>
      <c r="M468">
        <v>0.30099999999999999</v>
      </c>
      <c r="N468">
        <v>0.53</v>
      </c>
      <c r="O468">
        <v>3.867</v>
      </c>
      <c r="P468" t="s">
        <v>1315</v>
      </c>
      <c r="Q468">
        <v>0</v>
      </c>
      <c r="W468" s="67">
        <v>44818</v>
      </c>
      <c r="X468" t="s">
        <v>2324</v>
      </c>
      <c r="Y468">
        <v>3.5000000000000003E-2</v>
      </c>
      <c r="Z468">
        <v>8.0000000000000002E-3</v>
      </c>
    </row>
    <row r="469" spans="1:26">
      <c r="A469" t="s">
        <v>68</v>
      </c>
      <c r="B469" t="s">
        <v>3299</v>
      </c>
      <c r="C469" t="s">
        <v>1274</v>
      </c>
      <c r="D469" t="s">
        <v>1311</v>
      </c>
      <c r="E469">
        <v>295</v>
      </c>
      <c r="F469">
        <v>0.111</v>
      </c>
      <c r="G469">
        <v>16.350000000000001</v>
      </c>
      <c r="H469">
        <v>4</v>
      </c>
      <c r="I469" t="s">
        <v>1315</v>
      </c>
      <c r="J469" t="s">
        <v>2368</v>
      </c>
      <c r="K469" t="s">
        <v>3300</v>
      </c>
      <c r="L469" t="s">
        <v>3301</v>
      </c>
      <c r="M469">
        <v>0.20699999999999999</v>
      </c>
      <c r="N469">
        <v>0.85199999999999998</v>
      </c>
      <c r="O469">
        <v>1.49</v>
      </c>
      <c r="P469" t="s">
        <v>2323</v>
      </c>
      <c r="Q469">
        <v>14</v>
      </c>
      <c r="W469" s="67">
        <v>44812</v>
      </c>
      <c r="X469" t="s">
        <v>2324</v>
      </c>
      <c r="Y469">
        <v>3.3000000000000002E-2</v>
      </c>
      <c r="Z469">
        <v>4.0000000000000001E-3</v>
      </c>
    </row>
    <row r="470" spans="1:26">
      <c r="A470" t="s">
        <v>68</v>
      </c>
      <c r="B470" t="s">
        <v>3302</v>
      </c>
      <c r="C470" t="s">
        <v>1274</v>
      </c>
      <c r="D470" t="s">
        <v>1275</v>
      </c>
      <c r="E470">
        <v>331</v>
      </c>
      <c r="F470">
        <v>0.23</v>
      </c>
      <c r="G470">
        <v>36.83</v>
      </c>
      <c r="H470">
        <v>4</v>
      </c>
      <c r="I470" t="s">
        <v>1315</v>
      </c>
      <c r="J470" t="s">
        <v>1352</v>
      </c>
      <c r="K470" t="s">
        <v>1502</v>
      </c>
      <c r="L470" t="s">
        <v>3303</v>
      </c>
      <c r="M470">
        <v>0.19939999999999999</v>
      </c>
      <c r="N470">
        <v>0.71</v>
      </c>
      <c r="O470">
        <v>2.6</v>
      </c>
      <c r="P470" t="s">
        <v>1318</v>
      </c>
      <c r="Q470">
        <v>15</v>
      </c>
      <c r="W470" s="67">
        <v>44136</v>
      </c>
      <c r="X470" t="s">
        <v>1279</v>
      </c>
    </row>
    <row r="471" spans="1:26">
      <c r="A471" t="s">
        <v>68</v>
      </c>
      <c r="B471" t="s">
        <v>3304</v>
      </c>
      <c r="C471" t="s">
        <v>1274</v>
      </c>
      <c r="D471" t="s">
        <v>1275</v>
      </c>
      <c r="E471">
        <v>304</v>
      </c>
      <c r="F471">
        <v>0.16200000000000001</v>
      </c>
      <c r="G471">
        <v>27.5</v>
      </c>
      <c r="H471">
        <v>4</v>
      </c>
      <c r="I471" t="s">
        <v>1315</v>
      </c>
      <c r="J471" t="s">
        <v>1316</v>
      </c>
      <c r="K471" t="s">
        <v>1503</v>
      </c>
      <c r="L471" t="s">
        <v>3305</v>
      </c>
      <c r="M471">
        <v>0.22370000000000001</v>
      </c>
      <c r="N471">
        <v>0.79200000000000004</v>
      </c>
      <c r="O471">
        <v>2.17</v>
      </c>
      <c r="P471" t="s">
        <v>1318</v>
      </c>
      <c r="Q471">
        <v>15</v>
      </c>
      <c r="W471" s="67">
        <v>44136</v>
      </c>
      <c r="X471" t="s">
        <v>1279</v>
      </c>
    </row>
    <row r="472" spans="1:26">
      <c r="A472" t="s">
        <v>68</v>
      </c>
      <c r="B472" t="s">
        <v>3306</v>
      </c>
      <c r="C472" t="s">
        <v>1274</v>
      </c>
      <c r="D472" t="s">
        <v>1275</v>
      </c>
      <c r="E472">
        <v>335</v>
      </c>
      <c r="F472">
        <v>0.17399999999999999</v>
      </c>
      <c r="G472">
        <v>27.72</v>
      </c>
      <c r="H472">
        <v>4</v>
      </c>
      <c r="I472" t="s">
        <v>1315</v>
      </c>
      <c r="J472" t="s">
        <v>1316</v>
      </c>
      <c r="K472" t="s">
        <v>1504</v>
      </c>
      <c r="L472" t="s">
        <v>3307</v>
      </c>
      <c r="M472">
        <v>0.20300000000000001</v>
      </c>
      <c r="N472">
        <v>0.78</v>
      </c>
      <c r="O472">
        <v>2.0299999999999998</v>
      </c>
      <c r="P472" t="s">
        <v>1318</v>
      </c>
      <c r="Q472">
        <v>15</v>
      </c>
      <c r="W472" s="67">
        <v>44136</v>
      </c>
      <c r="X472" t="s">
        <v>1279</v>
      </c>
    </row>
    <row r="473" spans="1:26">
      <c r="A473" t="s">
        <v>68</v>
      </c>
      <c r="B473" t="s">
        <v>3308</v>
      </c>
      <c r="C473" t="s">
        <v>1274</v>
      </c>
      <c r="D473" t="s">
        <v>1311</v>
      </c>
      <c r="E473">
        <v>389</v>
      </c>
      <c r="F473">
        <v>0.13</v>
      </c>
      <c r="G473">
        <v>24.13</v>
      </c>
      <c r="H473">
        <v>4</v>
      </c>
      <c r="I473" t="s">
        <v>1315</v>
      </c>
      <c r="J473" t="s">
        <v>2375</v>
      </c>
      <c r="K473" t="s">
        <v>3309</v>
      </c>
      <c r="L473" t="s">
        <v>3310</v>
      </c>
      <c r="M473">
        <v>0.20599999999999999</v>
      </c>
      <c r="N473">
        <v>0.83299999999999996</v>
      </c>
      <c r="O473">
        <v>1.9</v>
      </c>
      <c r="P473" t="s">
        <v>2323</v>
      </c>
      <c r="Q473">
        <v>15</v>
      </c>
      <c r="W473" s="67">
        <v>44812</v>
      </c>
      <c r="X473" t="s">
        <v>2324</v>
      </c>
    </row>
    <row r="474" spans="1:26">
      <c r="A474" t="s">
        <v>68</v>
      </c>
      <c r="B474" t="s">
        <v>3311</v>
      </c>
      <c r="C474" t="s">
        <v>1274</v>
      </c>
      <c r="D474" t="s">
        <v>1311</v>
      </c>
      <c r="E474">
        <v>394</v>
      </c>
      <c r="G474">
        <v>22.89</v>
      </c>
      <c r="H474">
        <v>4</v>
      </c>
      <c r="I474" t="s">
        <v>1315</v>
      </c>
      <c r="J474" t="s">
        <v>2375</v>
      </c>
      <c r="K474" t="s">
        <v>3312</v>
      </c>
      <c r="L474" t="s">
        <v>3313</v>
      </c>
      <c r="M474">
        <v>0.19800000000000001</v>
      </c>
      <c r="O474">
        <v>1.97</v>
      </c>
      <c r="P474" t="s">
        <v>2323</v>
      </c>
      <c r="Q474">
        <v>15</v>
      </c>
      <c r="W474" s="67">
        <v>44818</v>
      </c>
      <c r="X474" t="s">
        <v>2324</v>
      </c>
    </row>
    <row r="475" spans="1:26">
      <c r="A475" t="s">
        <v>68</v>
      </c>
      <c r="B475" t="s">
        <v>3314</v>
      </c>
      <c r="C475" t="s">
        <v>1274</v>
      </c>
      <c r="D475" t="s">
        <v>1311</v>
      </c>
      <c r="E475">
        <v>395</v>
      </c>
      <c r="F475">
        <v>0.14000000000000001</v>
      </c>
      <c r="G475">
        <v>26.34</v>
      </c>
      <c r="H475">
        <v>4</v>
      </c>
      <c r="I475" t="s">
        <v>1315</v>
      </c>
      <c r="J475" t="s">
        <v>1284</v>
      </c>
      <c r="K475" t="s">
        <v>3315</v>
      </c>
      <c r="L475" t="s">
        <v>3316</v>
      </c>
      <c r="M475">
        <v>0.20300000000000001</v>
      </c>
      <c r="N475">
        <v>0.82399999999999995</v>
      </c>
      <c r="O475">
        <v>1.85</v>
      </c>
      <c r="P475" t="s">
        <v>2323</v>
      </c>
      <c r="Q475">
        <v>15</v>
      </c>
      <c r="W475" s="67">
        <v>44812</v>
      </c>
      <c r="X475" t="s">
        <v>2324</v>
      </c>
    </row>
    <row r="476" spans="1:26">
      <c r="A476" t="s">
        <v>68</v>
      </c>
      <c r="B476" t="s">
        <v>3317</v>
      </c>
      <c r="C476" t="s">
        <v>1274</v>
      </c>
      <c r="D476" t="s">
        <v>1311</v>
      </c>
      <c r="E476">
        <v>313</v>
      </c>
      <c r="F476">
        <v>0.14899999999999999</v>
      </c>
      <c r="G476">
        <v>22.09</v>
      </c>
      <c r="H476">
        <v>4</v>
      </c>
      <c r="I476" t="s">
        <v>1315</v>
      </c>
      <c r="J476" t="s">
        <v>1467</v>
      </c>
      <c r="K476" t="s">
        <v>3318</v>
      </c>
      <c r="L476" t="s">
        <v>3319</v>
      </c>
      <c r="M476">
        <v>0.20799999999999999</v>
      </c>
      <c r="O476">
        <v>1.825</v>
      </c>
      <c r="P476" t="s">
        <v>2323</v>
      </c>
      <c r="Q476">
        <v>15</v>
      </c>
      <c r="W476" s="67">
        <v>44812</v>
      </c>
      <c r="X476" t="s">
        <v>2324</v>
      </c>
    </row>
    <row r="477" spans="1:26">
      <c r="A477" t="s">
        <v>68</v>
      </c>
      <c r="B477" t="s">
        <v>3320</v>
      </c>
      <c r="C477" t="s">
        <v>1274</v>
      </c>
      <c r="D477" t="s">
        <v>1275</v>
      </c>
      <c r="E477">
        <v>379</v>
      </c>
      <c r="F477">
        <v>0.13600000000000001</v>
      </c>
      <c r="G477">
        <v>24.92</v>
      </c>
      <c r="H477">
        <v>4</v>
      </c>
      <c r="I477" t="s">
        <v>1315</v>
      </c>
      <c r="J477" t="s">
        <v>2673</v>
      </c>
      <c r="K477" t="s">
        <v>3321</v>
      </c>
      <c r="L477" t="s">
        <v>3322</v>
      </c>
      <c r="M477">
        <v>0.20319999999999999</v>
      </c>
      <c r="N477">
        <v>0.82799999999999996</v>
      </c>
      <c r="O477">
        <v>1.79</v>
      </c>
      <c r="P477" t="s">
        <v>1318</v>
      </c>
      <c r="Q477">
        <v>15.6</v>
      </c>
      <c r="W477" s="67">
        <v>44711</v>
      </c>
      <c r="X477" t="s">
        <v>1290</v>
      </c>
      <c r="Y477">
        <v>3.4000000000000002E-2</v>
      </c>
    </row>
    <row r="478" spans="1:26">
      <c r="A478" t="s">
        <v>68</v>
      </c>
      <c r="B478" t="s">
        <v>3323</v>
      </c>
      <c r="C478" t="s">
        <v>1274</v>
      </c>
      <c r="D478" t="s">
        <v>1311</v>
      </c>
      <c r="E478">
        <v>364</v>
      </c>
      <c r="F478">
        <v>0.13700000000000001</v>
      </c>
      <c r="G478">
        <v>25.21</v>
      </c>
      <c r="H478">
        <v>4</v>
      </c>
      <c r="I478" t="s">
        <v>1315</v>
      </c>
      <c r="J478" t="s">
        <v>2524</v>
      </c>
      <c r="K478" t="s">
        <v>3324</v>
      </c>
      <c r="L478" t="s">
        <v>3325</v>
      </c>
      <c r="M478">
        <v>0.19500000000000001</v>
      </c>
      <c r="N478">
        <v>0.82399999999999995</v>
      </c>
      <c r="O478">
        <v>1.78</v>
      </c>
      <c r="P478" t="s">
        <v>2323</v>
      </c>
      <c r="Q478">
        <v>15</v>
      </c>
      <c r="W478" s="67">
        <v>44812</v>
      </c>
      <c r="X478" t="s">
        <v>2324</v>
      </c>
      <c r="Y478">
        <v>3.5000000000000003E-2</v>
      </c>
      <c r="Z478">
        <v>4.0000000000000001E-3</v>
      </c>
    </row>
    <row r="479" spans="1:26">
      <c r="A479" t="s">
        <v>68</v>
      </c>
      <c r="B479" t="s">
        <v>3326</v>
      </c>
      <c r="C479" t="s">
        <v>1274</v>
      </c>
      <c r="D479" t="s">
        <v>1311</v>
      </c>
      <c r="E479">
        <v>374</v>
      </c>
      <c r="F479">
        <v>0.13800000000000001</v>
      </c>
      <c r="G479">
        <v>25.98</v>
      </c>
      <c r="H479">
        <v>4</v>
      </c>
      <c r="I479" t="s">
        <v>1315</v>
      </c>
      <c r="J479" t="s">
        <v>2524</v>
      </c>
      <c r="K479" t="s">
        <v>3327</v>
      </c>
      <c r="L479" t="s">
        <v>3328</v>
      </c>
      <c r="M479">
        <v>0.20899999999999999</v>
      </c>
      <c r="N479">
        <v>0.82299999999999995</v>
      </c>
      <c r="O479">
        <v>1.792</v>
      </c>
      <c r="P479" t="s">
        <v>2323</v>
      </c>
      <c r="Q479">
        <v>15</v>
      </c>
      <c r="W479" s="67">
        <v>44812</v>
      </c>
      <c r="X479" t="s">
        <v>2324</v>
      </c>
      <c r="Y479">
        <v>3.4000000000000002E-2</v>
      </c>
      <c r="Z479">
        <v>4.0000000000000001E-3</v>
      </c>
    </row>
    <row r="480" spans="1:26">
      <c r="A480" t="s">
        <v>68</v>
      </c>
      <c r="B480" t="s">
        <v>3329</v>
      </c>
      <c r="C480" t="s">
        <v>1274</v>
      </c>
      <c r="D480" t="s">
        <v>1311</v>
      </c>
      <c r="E480">
        <v>569</v>
      </c>
      <c r="F480">
        <v>0.436</v>
      </c>
      <c r="G480">
        <v>117.93</v>
      </c>
      <c r="H480">
        <v>4</v>
      </c>
      <c r="I480" t="s">
        <v>1315</v>
      </c>
      <c r="J480" t="s">
        <v>1284</v>
      </c>
      <c r="K480" t="s">
        <v>3330</v>
      </c>
      <c r="L480" t="s">
        <v>3331</v>
      </c>
      <c r="M480">
        <v>0.16700000000000001</v>
      </c>
      <c r="N480">
        <v>0.51900000000000002</v>
      </c>
      <c r="O480">
        <v>13</v>
      </c>
      <c r="P480" t="s">
        <v>1315</v>
      </c>
      <c r="Q480">
        <v>0</v>
      </c>
      <c r="W480" s="67">
        <v>44812</v>
      </c>
      <c r="X480" t="s">
        <v>2324</v>
      </c>
      <c r="Y480">
        <v>3.5999999999999997E-2</v>
      </c>
    </row>
    <row r="481" spans="1:26">
      <c r="A481" t="s">
        <v>68</v>
      </c>
      <c r="B481" t="s">
        <v>3332</v>
      </c>
      <c r="C481" t="s">
        <v>1274</v>
      </c>
      <c r="D481" t="s">
        <v>1311</v>
      </c>
      <c r="E481">
        <v>765</v>
      </c>
      <c r="F481">
        <v>0.55400000000000005</v>
      </c>
      <c r="G481">
        <v>202.22</v>
      </c>
      <c r="H481">
        <v>4</v>
      </c>
      <c r="I481" t="s">
        <v>1315</v>
      </c>
      <c r="J481" t="s">
        <v>2129</v>
      </c>
      <c r="K481" t="s">
        <v>3333</v>
      </c>
      <c r="L481" t="s">
        <v>3334</v>
      </c>
      <c r="M481">
        <v>0.18</v>
      </c>
      <c r="N481">
        <v>0.47</v>
      </c>
      <c r="O481">
        <v>13</v>
      </c>
      <c r="P481" t="s">
        <v>1315</v>
      </c>
      <c r="Q481">
        <v>0</v>
      </c>
      <c r="W481" s="67">
        <v>44812</v>
      </c>
      <c r="X481" t="s">
        <v>2324</v>
      </c>
    </row>
    <row r="482" spans="1:26">
      <c r="A482" t="s">
        <v>68</v>
      </c>
      <c r="B482" t="s">
        <v>3335</v>
      </c>
      <c r="C482" t="s">
        <v>1274</v>
      </c>
      <c r="D482" t="s">
        <v>1311</v>
      </c>
      <c r="E482">
        <v>608</v>
      </c>
      <c r="F482">
        <v>0.48099999999999998</v>
      </c>
      <c r="G482">
        <v>146.78</v>
      </c>
      <c r="H482">
        <v>4</v>
      </c>
      <c r="I482" t="s">
        <v>1315</v>
      </c>
      <c r="J482" t="s">
        <v>2641</v>
      </c>
      <c r="K482" t="s">
        <v>3336</v>
      </c>
      <c r="L482" t="s">
        <v>3337</v>
      </c>
      <c r="M482">
        <v>0.317</v>
      </c>
      <c r="N482">
        <v>0.46100000000000002</v>
      </c>
      <c r="O482">
        <v>7.6779999999999999</v>
      </c>
      <c r="P482" t="s">
        <v>1315</v>
      </c>
      <c r="Q482">
        <v>0</v>
      </c>
      <c r="W482" s="67">
        <v>44818</v>
      </c>
      <c r="X482" t="s">
        <v>2324</v>
      </c>
      <c r="Y482">
        <v>4.8000000000000001E-2</v>
      </c>
      <c r="Z482">
        <v>1.0999999999999999E-2</v>
      </c>
    </row>
    <row r="483" spans="1:26">
      <c r="A483" t="s">
        <v>68</v>
      </c>
      <c r="B483" t="s">
        <v>3338</v>
      </c>
      <c r="C483" t="s">
        <v>1274</v>
      </c>
      <c r="D483" t="s">
        <v>1311</v>
      </c>
      <c r="E483">
        <v>1390</v>
      </c>
      <c r="G483">
        <v>56.547199999999997</v>
      </c>
      <c r="H483">
        <v>4</v>
      </c>
      <c r="I483" t="s">
        <v>1315</v>
      </c>
      <c r="J483" t="s">
        <v>1304</v>
      </c>
      <c r="K483" t="s">
        <v>3339</v>
      </c>
      <c r="L483" t="s">
        <v>3340</v>
      </c>
      <c r="M483">
        <v>0.61899999999999999</v>
      </c>
      <c r="O483">
        <v>7.8</v>
      </c>
      <c r="P483" t="s">
        <v>1315</v>
      </c>
      <c r="Q483">
        <v>0</v>
      </c>
      <c r="W483" s="67">
        <v>44812</v>
      </c>
      <c r="X483" t="s">
        <v>2324</v>
      </c>
    </row>
    <row r="484" spans="1:26">
      <c r="A484" t="s">
        <v>68</v>
      </c>
      <c r="B484" t="s">
        <v>3341</v>
      </c>
      <c r="C484" t="s">
        <v>1274</v>
      </c>
      <c r="D484" t="s">
        <v>1311</v>
      </c>
      <c r="E484">
        <v>395</v>
      </c>
      <c r="F484">
        <v>7.8E-2</v>
      </c>
      <c r="G484">
        <v>15.05</v>
      </c>
      <c r="H484">
        <v>4</v>
      </c>
      <c r="I484" t="s">
        <v>1315</v>
      </c>
      <c r="J484" t="s">
        <v>2637</v>
      </c>
      <c r="K484" t="s">
        <v>3342</v>
      </c>
      <c r="L484" t="s">
        <v>3343</v>
      </c>
      <c r="M484">
        <v>0.223</v>
      </c>
      <c r="N484">
        <v>0.88500000000000001</v>
      </c>
      <c r="O484">
        <v>1.48</v>
      </c>
      <c r="P484" t="s">
        <v>2323</v>
      </c>
      <c r="Q484">
        <v>14</v>
      </c>
      <c r="W484" s="67">
        <v>44818</v>
      </c>
      <c r="X484" t="s">
        <v>2324</v>
      </c>
      <c r="Y484">
        <v>3.3000000000000002E-2</v>
      </c>
      <c r="Z484">
        <v>4.0000000000000001E-3</v>
      </c>
    </row>
    <row r="485" spans="1:26">
      <c r="A485" t="s">
        <v>68</v>
      </c>
      <c r="B485" t="s">
        <v>3344</v>
      </c>
      <c r="C485" t="s">
        <v>1274</v>
      </c>
      <c r="D485" t="s">
        <v>1275</v>
      </c>
      <c r="E485">
        <v>368</v>
      </c>
      <c r="F485">
        <v>0.25700000000000001</v>
      </c>
      <c r="G485">
        <v>51.6</v>
      </c>
      <c r="H485">
        <v>4</v>
      </c>
      <c r="I485" t="s">
        <v>1315</v>
      </c>
      <c r="J485" t="s">
        <v>1316</v>
      </c>
      <c r="K485" t="s">
        <v>1505</v>
      </c>
      <c r="L485" t="s">
        <v>3345</v>
      </c>
      <c r="M485">
        <v>0.19020000000000001</v>
      </c>
      <c r="N485">
        <v>0.70699999999999996</v>
      </c>
      <c r="O485">
        <v>1.88</v>
      </c>
      <c r="P485" t="s">
        <v>1318</v>
      </c>
      <c r="Q485">
        <v>15</v>
      </c>
      <c r="W485" s="67">
        <v>44136</v>
      </c>
      <c r="X485" t="s">
        <v>1279</v>
      </c>
    </row>
    <row r="486" spans="1:26">
      <c r="A486" t="s">
        <v>68</v>
      </c>
      <c r="B486" t="s">
        <v>3346</v>
      </c>
      <c r="C486" t="s">
        <v>1274</v>
      </c>
      <c r="D486" t="s">
        <v>1275</v>
      </c>
      <c r="E486">
        <v>330</v>
      </c>
      <c r="F486">
        <v>0.13800000000000001</v>
      </c>
      <c r="G486">
        <v>23.52</v>
      </c>
      <c r="H486">
        <v>4</v>
      </c>
      <c r="I486" t="s">
        <v>1315</v>
      </c>
      <c r="J486" t="s">
        <v>1316</v>
      </c>
      <c r="K486" t="s">
        <v>1506</v>
      </c>
      <c r="L486" t="s">
        <v>3347</v>
      </c>
      <c r="M486">
        <v>0.21210000000000001</v>
      </c>
      <c r="N486">
        <v>0.81200000000000006</v>
      </c>
      <c r="O486">
        <v>2.04</v>
      </c>
      <c r="P486" t="s">
        <v>1318</v>
      </c>
      <c r="Q486">
        <v>15</v>
      </c>
      <c r="W486" s="67">
        <v>44136</v>
      </c>
      <c r="X486" t="s">
        <v>1279</v>
      </c>
    </row>
    <row r="487" spans="1:26">
      <c r="A487" t="s">
        <v>68</v>
      </c>
      <c r="B487" t="s">
        <v>3348</v>
      </c>
      <c r="C487" t="s">
        <v>1274</v>
      </c>
      <c r="D487" t="s">
        <v>1275</v>
      </c>
      <c r="E487">
        <v>340</v>
      </c>
      <c r="F487">
        <v>0.16</v>
      </c>
      <c r="G487">
        <v>29.95</v>
      </c>
      <c r="H487">
        <v>4</v>
      </c>
      <c r="I487" t="s">
        <v>1315</v>
      </c>
      <c r="J487" t="s">
        <v>1316</v>
      </c>
      <c r="K487" t="s">
        <v>1507</v>
      </c>
      <c r="L487" t="s">
        <v>3349</v>
      </c>
      <c r="M487">
        <v>0.2</v>
      </c>
      <c r="N487">
        <v>0.79900000000000004</v>
      </c>
      <c r="O487">
        <v>2.0499999999999998</v>
      </c>
      <c r="P487" t="s">
        <v>1318</v>
      </c>
      <c r="Q487">
        <v>15</v>
      </c>
      <c r="W487" s="67">
        <v>44136</v>
      </c>
      <c r="X487" t="s">
        <v>1279</v>
      </c>
    </row>
    <row r="488" spans="1:26">
      <c r="A488" t="s">
        <v>68</v>
      </c>
      <c r="B488" t="s">
        <v>3350</v>
      </c>
      <c r="C488" t="s">
        <v>1274</v>
      </c>
      <c r="D488" t="s">
        <v>1311</v>
      </c>
      <c r="E488">
        <v>512</v>
      </c>
      <c r="F488">
        <v>0.122</v>
      </c>
      <c r="G488">
        <v>29.62</v>
      </c>
      <c r="H488">
        <v>4</v>
      </c>
      <c r="I488" t="s">
        <v>1315</v>
      </c>
      <c r="J488" t="s">
        <v>1584</v>
      </c>
      <c r="K488" t="s">
        <v>3351</v>
      </c>
      <c r="L488" t="s">
        <v>3352</v>
      </c>
      <c r="M488">
        <v>0.20100000000000001</v>
      </c>
      <c r="N488">
        <v>0.84799999999999998</v>
      </c>
      <c r="O488">
        <v>2.1</v>
      </c>
      <c r="P488" t="s">
        <v>2323</v>
      </c>
      <c r="Q488">
        <v>15</v>
      </c>
      <c r="W488" s="67">
        <v>44812</v>
      </c>
      <c r="X488" t="s">
        <v>2324</v>
      </c>
    </row>
    <row r="489" spans="1:26">
      <c r="A489" t="s">
        <v>68</v>
      </c>
      <c r="B489" t="s">
        <v>3353</v>
      </c>
      <c r="C489" t="s">
        <v>1274</v>
      </c>
      <c r="D489" t="s">
        <v>1311</v>
      </c>
      <c r="E489">
        <v>414</v>
      </c>
      <c r="F489">
        <v>0.14199999999999999</v>
      </c>
      <c r="G489">
        <v>27.96</v>
      </c>
      <c r="H489">
        <v>4</v>
      </c>
      <c r="I489" t="s">
        <v>1315</v>
      </c>
      <c r="J489" t="s">
        <v>1284</v>
      </c>
      <c r="K489" t="s">
        <v>3354</v>
      </c>
      <c r="L489" t="s">
        <v>3355</v>
      </c>
      <c r="M489">
        <v>0.22500000000000001</v>
      </c>
      <c r="N489">
        <v>0.81599999999999995</v>
      </c>
      <c r="O489">
        <v>2.0499999999999998</v>
      </c>
      <c r="P489" t="s">
        <v>2323</v>
      </c>
      <c r="Q489">
        <v>15</v>
      </c>
      <c r="W489" s="67">
        <v>44812</v>
      </c>
      <c r="X489" t="s">
        <v>2324</v>
      </c>
    </row>
    <row r="490" spans="1:26">
      <c r="A490" t="s">
        <v>68</v>
      </c>
      <c r="B490" t="s">
        <v>3356</v>
      </c>
      <c r="C490" t="s">
        <v>1274</v>
      </c>
      <c r="D490" t="s">
        <v>1275</v>
      </c>
      <c r="E490">
        <v>432</v>
      </c>
      <c r="F490">
        <v>0.121</v>
      </c>
      <c r="G490">
        <v>24.66</v>
      </c>
      <c r="H490">
        <v>4</v>
      </c>
      <c r="I490" t="s">
        <v>1315</v>
      </c>
      <c r="J490" t="s">
        <v>1567</v>
      </c>
      <c r="K490" t="s">
        <v>3357</v>
      </c>
      <c r="L490" t="s">
        <v>3358</v>
      </c>
      <c r="M490">
        <v>0.2014</v>
      </c>
      <c r="N490">
        <v>0.82799999999999996</v>
      </c>
      <c r="O490">
        <v>2.04</v>
      </c>
      <c r="P490" t="s">
        <v>1318</v>
      </c>
      <c r="Q490">
        <v>15.6</v>
      </c>
      <c r="W490" s="67">
        <v>44711</v>
      </c>
      <c r="X490" t="s">
        <v>1290</v>
      </c>
      <c r="Y490">
        <v>4.8000000000000001E-2</v>
      </c>
    </row>
    <row r="491" spans="1:26">
      <c r="A491" t="s">
        <v>68</v>
      </c>
      <c r="B491" t="s">
        <v>3359</v>
      </c>
      <c r="C491" t="s">
        <v>1274</v>
      </c>
      <c r="D491" t="s">
        <v>1311</v>
      </c>
      <c r="E491">
        <v>443</v>
      </c>
      <c r="F491">
        <v>0.121</v>
      </c>
      <c r="G491">
        <v>27.06</v>
      </c>
      <c r="H491">
        <v>4</v>
      </c>
      <c r="I491" t="s">
        <v>1315</v>
      </c>
      <c r="J491" t="s">
        <v>2637</v>
      </c>
      <c r="K491" t="s">
        <v>3360</v>
      </c>
      <c r="L491" t="s">
        <v>3361</v>
      </c>
      <c r="M491">
        <v>0.20300000000000001</v>
      </c>
      <c r="N491">
        <v>0.82899999999999996</v>
      </c>
      <c r="O491">
        <v>2.04</v>
      </c>
      <c r="P491" t="s">
        <v>2323</v>
      </c>
      <c r="Q491">
        <v>15</v>
      </c>
      <c r="W491" s="67">
        <v>44818</v>
      </c>
      <c r="X491" t="s">
        <v>2324</v>
      </c>
      <c r="Y491">
        <v>4.3999999999999997E-2</v>
      </c>
      <c r="Z491">
        <v>6.0000000000000001E-3</v>
      </c>
    </row>
    <row r="492" spans="1:26">
      <c r="A492" t="s">
        <v>68</v>
      </c>
      <c r="B492" t="s">
        <v>3362</v>
      </c>
      <c r="C492" t="s">
        <v>1274</v>
      </c>
      <c r="D492" t="s">
        <v>1311</v>
      </c>
      <c r="E492">
        <v>509</v>
      </c>
      <c r="F492">
        <v>0.09</v>
      </c>
      <c r="G492">
        <v>21.67</v>
      </c>
      <c r="H492">
        <v>4</v>
      </c>
      <c r="I492" t="s">
        <v>1315</v>
      </c>
      <c r="J492" t="s">
        <v>1567</v>
      </c>
      <c r="K492" t="s">
        <v>3363</v>
      </c>
      <c r="L492" t="s">
        <v>3364</v>
      </c>
      <c r="M492">
        <v>0.224</v>
      </c>
      <c r="N492">
        <v>0.85799999999999998</v>
      </c>
      <c r="O492">
        <v>2.5299999999999998</v>
      </c>
      <c r="P492" t="s">
        <v>2323</v>
      </c>
      <c r="Q492">
        <v>17</v>
      </c>
      <c r="W492" s="67">
        <v>44812</v>
      </c>
      <c r="X492" t="s">
        <v>2324</v>
      </c>
      <c r="Y492">
        <v>4.9000000000000002E-2</v>
      </c>
      <c r="Z492">
        <v>3.0000000000000001E-3</v>
      </c>
    </row>
    <row r="493" spans="1:26">
      <c r="A493" t="s">
        <v>68</v>
      </c>
      <c r="B493" t="s">
        <v>3365</v>
      </c>
      <c r="C493" t="s">
        <v>1274</v>
      </c>
      <c r="D493" t="s">
        <v>1311</v>
      </c>
      <c r="E493">
        <v>524</v>
      </c>
      <c r="F493">
        <v>0.11799999999999999</v>
      </c>
      <c r="G493">
        <v>30.95</v>
      </c>
      <c r="H493">
        <v>4</v>
      </c>
      <c r="I493" t="s">
        <v>1315</v>
      </c>
      <c r="J493" t="s">
        <v>2368</v>
      </c>
      <c r="K493" t="s">
        <v>3366</v>
      </c>
      <c r="L493" t="s">
        <v>3367</v>
      </c>
      <c r="M493">
        <v>0.22900000000000001</v>
      </c>
      <c r="N493">
        <v>0.83199999999999996</v>
      </c>
      <c r="O493">
        <v>2.5</v>
      </c>
      <c r="P493" t="s">
        <v>2323</v>
      </c>
      <c r="Q493">
        <v>17</v>
      </c>
      <c r="W493" s="67">
        <v>44812</v>
      </c>
      <c r="X493" t="s">
        <v>2324</v>
      </c>
      <c r="Y493">
        <v>4.3999999999999997E-2</v>
      </c>
      <c r="Z493">
        <v>6.0000000000000001E-3</v>
      </c>
    </row>
    <row r="494" spans="1:26">
      <c r="A494" t="s">
        <v>68</v>
      </c>
      <c r="B494" t="s">
        <v>3368</v>
      </c>
      <c r="C494" t="s">
        <v>1274</v>
      </c>
      <c r="D494" t="s">
        <v>1275</v>
      </c>
      <c r="E494">
        <v>399</v>
      </c>
      <c r="F494">
        <v>0.28000000000000003</v>
      </c>
      <c r="G494">
        <v>60.3</v>
      </c>
      <c r="H494">
        <v>4</v>
      </c>
      <c r="I494" t="s">
        <v>1315</v>
      </c>
      <c r="J494" t="s">
        <v>1316</v>
      </c>
      <c r="K494" t="s">
        <v>1508</v>
      </c>
      <c r="L494" t="s">
        <v>3369</v>
      </c>
      <c r="M494">
        <v>0.19550000000000001</v>
      </c>
      <c r="N494">
        <v>0.68300000000000005</v>
      </c>
      <c r="O494">
        <v>2.98</v>
      </c>
      <c r="P494" t="s">
        <v>1318</v>
      </c>
      <c r="Q494">
        <v>15</v>
      </c>
      <c r="W494" s="67">
        <v>44136</v>
      </c>
      <c r="X494" t="s">
        <v>1279</v>
      </c>
    </row>
    <row r="495" spans="1:26">
      <c r="A495" t="s">
        <v>68</v>
      </c>
      <c r="B495" t="s">
        <v>3370</v>
      </c>
      <c r="C495" t="s">
        <v>1274</v>
      </c>
      <c r="D495" t="s">
        <v>1311</v>
      </c>
      <c r="E495">
        <v>399</v>
      </c>
      <c r="F495">
        <v>0.14000000000000001</v>
      </c>
      <c r="G495">
        <v>26.67</v>
      </c>
      <c r="H495">
        <v>4</v>
      </c>
      <c r="I495" t="s">
        <v>1315</v>
      </c>
      <c r="J495" t="s">
        <v>1584</v>
      </c>
      <c r="K495" t="s">
        <v>3371</v>
      </c>
      <c r="L495" t="s">
        <v>3372</v>
      </c>
      <c r="M495">
        <v>0.21299999999999999</v>
      </c>
      <c r="N495">
        <v>0.85199999999999998</v>
      </c>
      <c r="O495">
        <v>2.52</v>
      </c>
      <c r="P495" t="s">
        <v>2323</v>
      </c>
      <c r="Q495">
        <v>15</v>
      </c>
      <c r="W495" s="67">
        <v>44812</v>
      </c>
      <c r="X495" t="s">
        <v>2324</v>
      </c>
    </row>
    <row r="496" spans="1:26">
      <c r="A496" t="s">
        <v>68</v>
      </c>
      <c r="B496" t="s">
        <v>3373</v>
      </c>
      <c r="C496" t="s">
        <v>1274</v>
      </c>
      <c r="D496" t="s">
        <v>1311</v>
      </c>
      <c r="E496">
        <v>367</v>
      </c>
      <c r="F496">
        <v>0.14199999999999999</v>
      </c>
      <c r="G496">
        <v>25.67</v>
      </c>
      <c r="H496">
        <v>4</v>
      </c>
      <c r="I496" t="s">
        <v>1315</v>
      </c>
      <c r="J496" t="s">
        <v>1584</v>
      </c>
      <c r="K496" t="s">
        <v>3374</v>
      </c>
      <c r="L496" t="s">
        <v>3375</v>
      </c>
      <c r="M496">
        <v>0.185</v>
      </c>
      <c r="N496">
        <v>0.80200000000000005</v>
      </c>
      <c r="O496">
        <v>2.52</v>
      </c>
      <c r="P496" t="s">
        <v>2323</v>
      </c>
      <c r="Q496">
        <v>15</v>
      </c>
      <c r="W496" s="67">
        <v>44812</v>
      </c>
      <c r="X496" t="s">
        <v>2324</v>
      </c>
    </row>
    <row r="497" spans="1:26">
      <c r="A497" t="s">
        <v>68</v>
      </c>
      <c r="B497" t="s">
        <v>3376</v>
      </c>
      <c r="C497" t="s">
        <v>1274</v>
      </c>
      <c r="D497" t="s">
        <v>1311</v>
      </c>
      <c r="E497">
        <v>458</v>
      </c>
      <c r="F497">
        <v>0.111</v>
      </c>
      <c r="G497">
        <v>24.22</v>
      </c>
      <c r="H497">
        <v>4</v>
      </c>
      <c r="I497" t="s">
        <v>1315</v>
      </c>
      <c r="J497" t="s">
        <v>1567</v>
      </c>
      <c r="K497" t="s">
        <v>3377</v>
      </c>
      <c r="L497" t="s">
        <v>3378</v>
      </c>
      <c r="M497">
        <v>0.247</v>
      </c>
      <c r="N497">
        <v>0.85</v>
      </c>
      <c r="O497">
        <v>2.4900000000000002</v>
      </c>
      <c r="P497" t="s">
        <v>2323</v>
      </c>
      <c r="Q497">
        <v>15</v>
      </c>
      <c r="W497" s="67">
        <v>44812</v>
      </c>
      <c r="X497" t="s">
        <v>2324</v>
      </c>
      <c r="Y497">
        <v>3.6999999999999998E-2</v>
      </c>
      <c r="Z497">
        <v>2E-3</v>
      </c>
    </row>
    <row r="498" spans="1:26">
      <c r="A498" t="s">
        <v>68</v>
      </c>
      <c r="B498" t="s">
        <v>3379</v>
      </c>
      <c r="C498" t="s">
        <v>1274</v>
      </c>
      <c r="D498" t="s">
        <v>1311</v>
      </c>
      <c r="E498">
        <v>472</v>
      </c>
      <c r="F498">
        <v>0.14199999999999999</v>
      </c>
      <c r="G498">
        <v>33.147840000000002</v>
      </c>
      <c r="H498">
        <v>4</v>
      </c>
      <c r="I498" t="s">
        <v>1315</v>
      </c>
      <c r="J498" t="s">
        <v>2368</v>
      </c>
      <c r="K498" t="s">
        <v>3380</v>
      </c>
      <c r="L498" t="s">
        <v>3381</v>
      </c>
      <c r="M498">
        <v>0.19700000000000001</v>
      </c>
      <c r="N498">
        <v>0.81899999999999995</v>
      </c>
      <c r="O498">
        <v>2.6</v>
      </c>
      <c r="P498" t="s">
        <v>2323</v>
      </c>
      <c r="Q498">
        <v>16</v>
      </c>
      <c r="W498" s="67">
        <v>44812</v>
      </c>
      <c r="X498" t="s">
        <v>2324</v>
      </c>
      <c r="Y498">
        <v>3.4000000000000002E-2</v>
      </c>
      <c r="Z498">
        <v>4.0000000000000001E-3</v>
      </c>
    </row>
    <row r="499" spans="1:26">
      <c r="A499" t="s">
        <v>68</v>
      </c>
      <c r="B499" t="s">
        <v>3382</v>
      </c>
      <c r="C499" t="s">
        <v>1274</v>
      </c>
      <c r="D499" t="s">
        <v>1275</v>
      </c>
      <c r="E499">
        <v>416</v>
      </c>
      <c r="F499">
        <v>0.23100000000000001</v>
      </c>
      <c r="G499">
        <v>51.6</v>
      </c>
      <c r="H499">
        <v>4</v>
      </c>
      <c r="I499" t="s">
        <v>1315</v>
      </c>
      <c r="J499" t="s">
        <v>1316</v>
      </c>
      <c r="K499" t="s">
        <v>1509</v>
      </c>
      <c r="L499" t="s">
        <v>3383</v>
      </c>
      <c r="M499">
        <v>0.22839999999999999</v>
      </c>
      <c r="N499">
        <v>0.71599999999999997</v>
      </c>
      <c r="O499">
        <v>3.45</v>
      </c>
      <c r="P499" t="s">
        <v>1318</v>
      </c>
      <c r="Q499">
        <v>17</v>
      </c>
      <c r="W499" s="67">
        <v>44136</v>
      </c>
      <c r="X499" t="s">
        <v>1279</v>
      </c>
    </row>
    <row r="500" spans="1:26">
      <c r="A500" t="s">
        <v>68</v>
      </c>
      <c r="B500" t="s">
        <v>3384</v>
      </c>
      <c r="C500" t="s">
        <v>1274</v>
      </c>
      <c r="D500" t="s">
        <v>1311</v>
      </c>
      <c r="E500">
        <v>476</v>
      </c>
      <c r="F500">
        <v>0.189</v>
      </c>
      <c r="G500">
        <v>25.11</v>
      </c>
      <c r="H500">
        <v>4</v>
      </c>
      <c r="I500" t="s">
        <v>1315</v>
      </c>
      <c r="J500" t="s">
        <v>1584</v>
      </c>
      <c r="K500" t="s">
        <v>3385</v>
      </c>
      <c r="L500" t="s">
        <v>3386</v>
      </c>
      <c r="M500">
        <v>0.21199999999999999</v>
      </c>
      <c r="O500">
        <v>3.09</v>
      </c>
      <c r="P500" t="s">
        <v>2323</v>
      </c>
      <c r="Q500">
        <v>17</v>
      </c>
      <c r="W500" s="67">
        <v>44812</v>
      </c>
      <c r="X500" t="s">
        <v>2324</v>
      </c>
    </row>
    <row r="501" spans="1:26">
      <c r="A501" t="s">
        <v>68</v>
      </c>
      <c r="B501" t="s">
        <v>3387</v>
      </c>
      <c r="C501" t="s">
        <v>1274</v>
      </c>
      <c r="D501" t="s">
        <v>1311</v>
      </c>
      <c r="E501">
        <v>463</v>
      </c>
      <c r="G501">
        <v>32.69</v>
      </c>
      <c r="H501">
        <v>4</v>
      </c>
      <c r="I501" t="s">
        <v>1315</v>
      </c>
      <c r="J501" t="s">
        <v>1584</v>
      </c>
      <c r="K501" t="s">
        <v>3388</v>
      </c>
      <c r="L501" t="s">
        <v>3389</v>
      </c>
      <c r="M501">
        <v>0.27200000000000002</v>
      </c>
      <c r="O501">
        <v>3.09</v>
      </c>
      <c r="P501" t="s">
        <v>2323</v>
      </c>
      <c r="Q501">
        <v>17</v>
      </c>
      <c r="W501" s="67">
        <v>44818</v>
      </c>
      <c r="X501" t="s">
        <v>2324</v>
      </c>
    </row>
    <row r="502" spans="1:26">
      <c r="A502" t="s">
        <v>68</v>
      </c>
      <c r="B502" t="s">
        <v>3390</v>
      </c>
      <c r="C502" t="s">
        <v>1274</v>
      </c>
      <c r="D502" t="s">
        <v>1311</v>
      </c>
      <c r="E502">
        <v>495</v>
      </c>
      <c r="F502">
        <v>0.126</v>
      </c>
      <c r="G502">
        <v>27.59</v>
      </c>
      <c r="H502">
        <v>4</v>
      </c>
      <c r="I502" t="s">
        <v>1315</v>
      </c>
      <c r="J502" t="s">
        <v>1284</v>
      </c>
      <c r="K502" t="s">
        <v>3391</v>
      </c>
      <c r="L502" t="s">
        <v>3392</v>
      </c>
      <c r="M502">
        <v>0.222</v>
      </c>
      <c r="N502">
        <v>0.82499999999999996</v>
      </c>
      <c r="O502">
        <v>3.13</v>
      </c>
      <c r="P502" t="s">
        <v>2323</v>
      </c>
      <c r="Q502">
        <v>17</v>
      </c>
      <c r="W502" s="67">
        <v>44812</v>
      </c>
      <c r="X502" t="s">
        <v>2324</v>
      </c>
    </row>
    <row r="503" spans="1:26">
      <c r="A503" t="s">
        <v>68</v>
      </c>
      <c r="B503" t="s">
        <v>3393</v>
      </c>
      <c r="C503" t="s">
        <v>1274</v>
      </c>
      <c r="D503" t="s">
        <v>1311</v>
      </c>
      <c r="E503">
        <v>533</v>
      </c>
      <c r="F503">
        <v>8.8999999999999996E-2</v>
      </c>
      <c r="G503">
        <v>22.52</v>
      </c>
      <c r="H503">
        <v>4</v>
      </c>
      <c r="I503" t="s">
        <v>1315</v>
      </c>
      <c r="J503" t="s">
        <v>1567</v>
      </c>
      <c r="K503" t="s">
        <v>3394</v>
      </c>
      <c r="L503" t="s">
        <v>3395</v>
      </c>
      <c r="M503">
        <v>0.22500000000000001</v>
      </c>
      <c r="N503">
        <v>0.871</v>
      </c>
      <c r="O503">
        <v>3.01</v>
      </c>
      <c r="P503" t="s">
        <v>2323</v>
      </c>
      <c r="Q503">
        <v>17</v>
      </c>
      <c r="W503" s="67">
        <v>44812</v>
      </c>
      <c r="X503" t="s">
        <v>2324</v>
      </c>
      <c r="Y503">
        <v>3.7999999999999999E-2</v>
      </c>
      <c r="Z503">
        <v>2E-3</v>
      </c>
    </row>
    <row r="504" spans="1:26">
      <c r="A504" t="s">
        <v>68</v>
      </c>
      <c r="B504" t="s">
        <v>3396</v>
      </c>
      <c r="C504" t="s">
        <v>1274</v>
      </c>
      <c r="D504" t="s">
        <v>1311</v>
      </c>
      <c r="E504">
        <v>489</v>
      </c>
      <c r="F504">
        <v>0.13200000000000001</v>
      </c>
      <c r="G504">
        <v>32.08</v>
      </c>
      <c r="H504">
        <v>4</v>
      </c>
      <c r="I504" t="s">
        <v>1315</v>
      </c>
      <c r="J504" t="s">
        <v>2368</v>
      </c>
      <c r="K504" t="s">
        <v>3397</v>
      </c>
      <c r="L504" t="s">
        <v>3398</v>
      </c>
      <c r="M504">
        <v>0.19800000000000001</v>
      </c>
      <c r="N504">
        <v>0.82499999999999996</v>
      </c>
      <c r="O504">
        <v>3.05</v>
      </c>
      <c r="P504" t="s">
        <v>2323</v>
      </c>
      <c r="Q504">
        <v>17</v>
      </c>
      <c r="W504" s="67">
        <v>44812</v>
      </c>
      <c r="X504" t="s">
        <v>2324</v>
      </c>
      <c r="Y504">
        <v>3.7999999999999999E-2</v>
      </c>
      <c r="Z504">
        <v>5.0000000000000001E-3</v>
      </c>
    </row>
    <row r="505" spans="1:26">
      <c r="A505" t="s">
        <v>68</v>
      </c>
      <c r="B505" t="s">
        <v>3399</v>
      </c>
      <c r="C505" t="s">
        <v>1274</v>
      </c>
      <c r="D505" t="s">
        <v>1311</v>
      </c>
      <c r="E505">
        <v>1880</v>
      </c>
      <c r="F505">
        <v>0.64900000000000002</v>
      </c>
      <c r="G505">
        <v>608.91999999999996</v>
      </c>
      <c r="H505">
        <v>4</v>
      </c>
      <c r="I505" t="s">
        <v>1315</v>
      </c>
      <c r="J505" t="s">
        <v>3400</v>
      </c>
      <c r="K505" t="s">
        <v>3401</v>
      </c>
      <c r="L505" t="s">
        <v>3402</v>
      </c>
      <c r="M505">
        <v>0.41599999999999998</v>
      </c>
      <c r="N505">
        <v>0.316</v>
      </c>
      <c r="O505">
        <v>15.346</v>
      </c>
      <c r="P505" t="s">
        <v>1315</v>
      </c>
      <c r="Q505">
        <v>0</v>
      </c>
      <c r="W505" s="67">
        <v>44818</v>
      </c>
      <c r="X505" t="s">
        <v>2324</v>
      </c>
      <c r="Y505">
        <v>2.8000000000000001E-2</v>
      </c>
      <c r="Z505">
        <v>6.0000000000000001E-3</v>
      </c>
    </row>
    <row r="506" spans="1:26">
      <c r="A506" t="s">
        <v>68</v>
      </c>
      <c r="B506" t="s">
        <v>3403</v>
      </c>
      <c r="C506" t="s">
        <v>1274</v>
      </c>
      <c r="D506" t="s">
        <v>1311</v>
      </c>
      <c r="E506">
        <v>537</v>
      </c>
      <c r="F506">
        <v>0.34399999999999997</v>
      </c>
      <c r="G506">
        <v>86.5</v>
      </c>
      <c r="H506">
        <v>4</v>
      </c>
      <c r="I506" t="s">
        <v>1315</v>
      </c>
      <c r="J506" t="s">
        <v>1316</v>
      </c>
      <c r="K506" t="s">
        <v>1510</v>
      </c>
      <c r="L506" t="s">
        <v>3404</v>
      </c>
      <c r="M506">
        <v>0.1583</v>
      </c>
      <c r="N506">
        <v>0.59799999999999998</v>
      </c>
      <c r="O506">
        <v>8.1999999999999993</v>
      </c>
      <c r="P506" t="s">
        <v>1315</v>
      </c>
      <c r="W506" s="67">
        <v>44136</v>
      </c>
      <c r="X506" t="s">
        <v>1279</v>
      </c>
    </row>
    <row r="507" spans="1:26">
      <c r="A507" t="s">
        <v>68</v>
      </c>
      <c r="B507" t="s">
        <v>3405</v>
      </c>
      <c r="C507" t="s">
        <v>1274</v>
      </c>
      <c r="D507" t="s">
        <v>1311</v>
      </c>
      <c r="E507">
        <v>430</v>
      </c>
      <c r="F507">
        <v>0.49299999999999999</v>
      </c>
      <c r="G507">
        <v>98.89</v>
      </c>
      <c r="H507">
        <v>4</v>
      </c>
      <c r="I507" t="s">
        <v>1315</v>
      </c>
      <c r="J507" t="s">
        <v>1316</v>
      </c>
      <c r="K507" t="s">
        <v>1511</v>
      </c>
      <c r="L507" t="s">
        <v>3406</v>
      </c>
      <c r="M507">
        <v>0.1721</v>
      </c>
      <c r="N507">
        <v>0.45400000000000001</v>
      </c>
      <c r="O507">
        <v>5.24</v>
      </c>
      <c r="P507" t="s">
        <v>1315</v>
      </c>
      <c r="W507" s="67">
        <v>44136</v>
      </c>
      <c r="X507" t="s">
        <v>1279</v>
      </c>
    </row>
    <row r="508" spans="1:26">
      <c r="A508" t="s">
        <v>68</v>
      </c>
      <c r="B508" t="s">
        <v>3407</v>
      </c>
      <c r="C508" t="s">
        <v>1274</v>
      </c>
      <c r="D508" t="s">
        <v>1311</v>
      </c>
      <c r="E508">
        <v>642</v>
      </c>
      <c r="F508">
        <v>0.46200000000000002</v>
      </c>
      <c r="G508">
        <v>139.6</v>
      </c>
      <c r="H508">
        <v>4</v>
      </c>
      <c r="I508" t="s">
        <v>1315</v>
      </c>
      <c r="J508" t="s">
        <v>1352</v>
      </c>
      <c r="K508" t="s">
        <v>1512</v>
      </c>
      <c r="L508" t="s">
        <v>3408</v>
      </c>
      <c r="M508">
        <v>0.14169999999999999</v>
      </c>
      <c r="N508">
        <v>0.48699999999999999</v>
      </c>
      <c r="O508">
        <v>9.1999999999999993</v>
      </c>
      <c r="P508" t="s">
        <v>1315</v>
      </c>
      <c r="W508" s="67">
        <v>44136</v>
      </c>
      <c r="X508" t="s">
        <v>1279</v>
      </c>
    </row>
    <row r="509" spans="1:26">
      <c r="A509" t="s">
        <v>68</v>
      </c>
      <c r="B509" t="s">
        <v>3409</v>
      </c>
      <c r="C509" t="s">
        <v>1274</v>
      </c>
      <c r="D509" t="s">
        <v>1311</v>
      </c>
      <c r="E509">
        <v>590</v>
      </c>
      <c r="F509">
        <v>0.496</v>
      </c>
      <c r="G509">
        <v>137.51</v>
      </c>
      <c r="H509">
        <v>4</v>
      </c>
      <c r="I509" t="s">
        <v>1315</v>
      </c>
      <c r="J509" t="s">
        <v>1316</v>
      </c>
      <c r="K509" t="s">
        <v>1513</v>
      </c>
      <c r="L509" t="s">
        <v>3410</v>
      </c>
      <c r="M509">
        <v>0.16270000000000001</v>
      </c>
      <c r="N509">
        <v>0.434</v>
      </c>
      <c r="O509">
        <v>10.57</v>
      </c>
      <c r="P509" t="s">
        <v>1315</v>
      </c>
      <c r="W509" s="67">
        <v>44136</v>
      </c>
      <c r="X509" t="s">
        <v>1279</v>
      </c>
    </row>
    <row r="510" spans="1:26">
      <c r="A510" t="s">
        <v>68</v>
      </c>
      <c r="B510" t="s">
        <v>3411</v>
      </c>
      <c r="C510" t="s">
        <v>1274</v>
      </c>
      <c r="D510" t="s">
        <v>1311</v>
      </c>
      <c r="E510">
        <v>1502</v>
      </c>
      <c r="F510">
        <v>0.71699999999999997</v>
      </c>
      <c r="G510">
        <v>512.9</v>
      </c>
      <c r="H510">
        <v>4</v>
      </c>
      <c r="I510" t="s">
        <v>1315</v>
      </c>
      <c r="J510" t="s">
        <v>1316</v>
      </c>
      <c r="K510" t="s">
        <v>1514</v>
      </c>
      <c r="L510" t="s">
        <v>3412</v>
      </c>
      <c r="M510">
        <v>0.14050000000000001</v>
      </c>
      <c r="N510">
        <v>0.245</v>
      </c>
      <c r="O510">
        <v>15.7</v>
      </c>
      <c r="P510" t="s">
        <v>1315</v>
      </c>
      <c r="W510" s="67">
        <v>44136</v>
      </c>
      <c r="X510" t="s">
        <v>1279</v>
      </c>
    </row>
    <row r="511" spans="1:26">
      <c r="A511" t="s">
        <v>68</v>
      </c>
      <c r="B511" t="s">
        <v>3413</v>
      </c>
      <c r="C511" t="s">
        <v>1274</v>
      </c>
      <c r="D511" t="s">
        <v>1311</v>
      </c>
      <c r="E511">
        <v>1180</v>
      </c>
      <c r="F511">
        <v>0.61699999999999999</v>
      </c>
      <c r="G511">
        <v>347.55</v>
      </c>
      <c r="H511">
        <v>4</v>
      </c>
      <c r="I511" t="s">
        <v>1315</v>
      </c>
      <c r="J511" t="s">
        <v>1316</v>
      </c>
      <c r="K511" t="s">
        <v>1515</v>
      </c>
      <c r="L511" t="s">
        <v>3414</v>
      </c>
      <c r="M511">
        <v>0.1492</v>
      </c>
      <c r="N511">
        <v>0.32100000000000001</v>
      </c>
      <c r="O511">
        <v>21.7</v>
      </c>
      <c r="P511" t="s">
        <v>1315</v>
      </c>
      <c r="W511" s="67">
        <v>44136</v>
      </c>
      <c r="X511" t="s">
        <v>1279</v>
      </c>
    </row>
    <row r="512" spans="1:26">
      <c r="A512" t="s">
        <v>68</v>
      </c>
      <c r="B512" t="s">
        <v>3415</v>
      </c>
      <c r="C512" t="s">
        <v>1274</v>
      </c>
      <c r="D512" t="s">
        <v>1311</v>
      </c>
      <c r="E512">
        <v>1820</v>
      </c>
      <c r="F512">
        <v>0.75600000000000001</v>
      </c>
      <c r="G512">
        <v>657.7</v>
      </c>
      <c r="H512">
        <v>4</v>
      </c>
      <c r="I512" t="s">
        <v>1315</v>
      </c>
      <c r="J512" t="s">
        <v>1316</v>
      </c>
      <c r="K512" t="s">
        <v>1516</v>
      </c>
      <c r="L512" t="s">
        <v>3416</v>
      </c>
      <c r="M512">
        <v>0.13789999999999999</v>
      </c>
      <c r="N512">
        <v>0.21</v>
      </c>
      <c r="O512">
        <v>16.77</v>
      </c>
      <c r="P512" t="s">
        <v>1315</v>
      </c>
      <c r="W512" s="67">
        <v>44136</v>
      </c>
      <c r="X512" t="s">
        <v>1279</v>
      </c>
    </row>
    <row r="513" spans="1:26">
      <c r="A513" t="s">
        <v>68</v>
      </c>
      <c r="B513" t="s">
        <v>3417</v>
      </c>
      <c r="C513" t="s">
        <v>1274</v>
      </c>
      <c r="D513" t="s">
        <v>1311</v>
      </c>
      <c r="E513">
        <v>1820</v>
      </c>
      <c r="F513">
        <v>0.68799999999999994</v>
      </c>
      <c r="G513">
        <v>597.21</v>
      </c>
      <c r="H513">
        <v>4</v>
      </c>
      <c r="I513" t="s">
        <v>1315</v>
      </c>
      <c r="J513" t="s">
        <v>1316</v>
      </c>
      <c r="K513" t="s">
        <v>1517</v>
      </c>
      <c r="L513" t="s">
        <v>3418</v>
      </c>
      <c r="M513">
        <v>0.15110000000000001</v>
      </c>
      <c r="N513">
        <v>0.26900000000000002</v>
      </c>
      <c r="O513">
        <v>24.7</v>
      </c>
      <c r="P513" t="s">
        <v>1315</v>
      </c>
      <c r="W513" s="67">
        <v>44136</v>
      </c>
      <c r="X513" t="s">
        <v>1279</v>
      </c>
    </row>
    <row r="514" spans="1:26">
      <c r="A514" t="s">
        <v>68</v>
      </c>
      <c r="B514" t="s">
        <v>3419</v>
      </c>
      <c r="C514" t="s">
        <v>1274</v>
      </c>
      <c r="D514" t="s">
        <v>1311</v>
      </c>
      <c r="E514">
        <v>2518</v>
      </c>
      <c r="F514">
        <v>0.78200000000000003</v>
      </c>
      <c r="G514">
        <v>277.08</v>
      </c>
      <c r="H514">
        <v>4</v>
      </c>
      <c r="I514" t="s">
        <v>1315</v>
      </c>
      <c r="J514" t="s">
        <v>1316</v>
      </c>
      <c r="K514" t="s">
        <v>1518</v>
      </c>
      <c r="L514" t="s">
        <v>3420</v>
      </c>
      <c r="M514">
        <v>0.1426</v>
      </c>
      <c r="N514">
        <v>0.187</v>
      </c>
      <c r="O514">
        <v>22.61</v>
      </c>
      <c r="P514" t="s">
        <v>1315</v>
      </c>
      <c r="W514" s="67">
        <v>44136</v>
      </c>
      <c r="X514" t="s">
        <v>1279</v>
      </c>
    </row>
    <row r="515" spans="1:26">
      <c r="A515" t="s">
        <v>68</v>
      </c>
      <c r="B515" t="s">
        <v>3421</v>
      </c>
      <c r="C515" t="s">
        <v>1274</v>
      </c>
      <c r="D515" t="s">
        <v>1311</v>
      </c>
      <c r="E515">
        <v>2496</v>
      </c>
      <c r="F515">
        <v>0.73799999999999999</v>
      </c>
      <c r="G515">
        <v>875.34</v>
      </c>
      <c r="H515">
        <v>4</v>
      </c>
      <c r="I515" t="s">
        <v>1315</v>
      </c>
      <c r="J515" t="s">
        <v>1316</v>
      </c>
      <c r="K515" t="s">
        <v>1519</v>
      </c>
      <c r="L515" t="s">
        <v>3422</v>
      </c>
      <c r="M515">
        <v>0.14019999999999999</v>
      </c>
      <c r="N515">
        <v>0.218</v>
      </c>
      <c r="O515">
        <v>33.1</v>
      </c>
      <c r="P515" t="s">
        <v>1315</v>
      </c>
      <c r="W515" s="67">
        <v>44136</v>
      </c>
      <c r="X515" t="s">
        <v>1279</v>
      </c>
    </row>
    <row r="516" spans="1:26">
      <c r="A516" t="s">
        <v>68</v>
      </c>
      <c r="B516" t="s">
        <v>3423</v>
      </c>
      <c r="C516" t="s">
        <v>1274</v>
      </c>
      <c r="D516" t="s">
        <v>1314</v>
      </c>
      <c r="E516">
        <v>454</v>
      </c>
      <c r="F516">
        <v>0.217</v>
      </c>
      <c r="G516">
        <v>31.3611</v>
      </c>
      <c r="H516">
        <v>6</v>
      </c>
      <c r="I516" t="s">
        <v>1315</v>
      </c>
      <c r="J516" t="s">
        <v>1316</v>
      </c>
      <c r="K516" t="s">
        <v>1520</v>
      </c>
      <c r="L516" t="s">
        <v>3424</v>
      </c>
      <c r="M516">
        <v>0.20930000000000001</v>
      </c>
      <c r="N516">
        <v>0.70699999999999996</v>
      </c>
      <c r="O516">
        <v>4.4969999999999999</v>
      </c>
      <c r="P516" t="s">
        <v>1318</v>
      </c>
      <c r="Q516">
        <v>21</v>
      </c>
      <c r="W516" s="67">
        <v>44136</v>
      </c>
      <c r="X516" t="s">
        <v>1279</v>
      </c>
    </row>
    <row r="517" spans="1:26">
      <c r="A517" t="s">
        <v>68</v>
      </c>
      <c r="B517" t="s">
        <v>3425</v>
      </c>
      <c r="C517" t="s">
        <v>1274</v>
      </c>
      <c r="D517" t="s">
        <v>1314</v>
      </c>
      <c r="E517">
        <v>491</v>
      </c>
      <c r="F517">
        <v>0.27700000000000002</v>
      </c>
      <c r="G517">
        <v>43.3155</v>
      </c>
      <c r="H517">
        <v>6</v>
      </c>
      <c r="I517" t="s">
        <v>1315</v>
      </c>
      <c r="J517" t="s">
        <v>1316</v>
      </c>
      <c r="K517" t="s">
        <v>1521</v>
      </c>
      <c r="L517" t="s">
        <v>3426</v>
      </c>
      <c r="M517">
        <v>0.19550000000000001</v>
      </c>
      <c r="N517">
        <v>0.65500000000000003</v>
      </c>
      <c r="O517">
        <v>4.4489999999999998</v>
      </c>
      <c r="P517" t="s">
        <v>1318</v>
      </c>
      <c r="Q517">
        <v>21</v>
      </c>
      <c r="W517" s="67">
        <v>44136</v>
      </c>
      <c r="X517" t="s">
        <v>1279</v>
      </c>
    </row>
    <row r="518" spans="1:26">
      <c r="A518" t="s">
        <v>68</v>
      </c>
      <c r="B518" t="s">
        <v>3427</v>
      </c>
      <c r="C518" t="s">
        <v>1274</v>
      </c>
      <c r="D518" t="s">
        <v>1314</v>
      </c>
      <c r="E518">
        <v>476</v>
      </c>
      <c r="F518">
        <v>0.27400000000000002</v>
      </c>
      <c r="G518">
        <v>41.4405</v>
      </c>
      <c r="H518">
        <v>6</v>
      </c>
      <c r="I518" t="s">
        <v>1315</v>
      </c>
      <c r="J518" t="s">
        <v>1316</v>
      </c>
      <c r="K518" t="s">
        <v>1522</v>
      </c>
      <c r="L518" t="s">
        <v>3428</v>
      </c>
      <c r="M518">
        <v>0.20169999999999999</v>
      </c>
      <c r="N518">
        <v>0.65600000000000003</v>
      </c>
      <c r="O518">
        <v>4.3879999999999999</v>
      </c>
      <c r="P518" t="s">
        <v>1318</v>
      </c>
      <c r="Q518">
        <v>21</v>
      </c>
      <c r="W518" s="67">
        <v>44136</v>
      </c>
      <c r="X518" t="s">
        <v>1279</v>
      </c>
    </row>
    <row r="519" spans="1:26">
      <c r="A519" t="s">
        <v>68</v>
      </c>
      <c r="B519" t="s">
        <v>3429</v>
      </c>
      <c r="C519" t="s">
        <v>1274</v>
      </c>
      <c r="D519" t="s">
        <v>1314</v>
      </c>
      <c r="E519">
        <v>463</v>
      </c>
      <c r="F519">
        <v>0.23100000000000001</v>
      </c>
      <c r="G519">
        <v>34.116300000000003</v>
      </c>
      <c r="H519">
        <v>6</v>
      </c>
      <c r="I519" t="s">
        <v>1315</v>
      </c>
      <c r="J519" t="s">
        <v>1316</v>
      </c>
      <c r="K519" t="s">
        <v>1523</v>
      </c>
      <c r="L519" t="s">
        <v>3430</v>
      </c>
      <c r="M519">
        <v>0.20300000000000001</v>
      </c>
      <c r="N519">
        <v>0.69699999999999995</v>
      </c>
      <c r="O519">
        <v>4.5750000000000002</v>
      </c>
      <c r="P519" t="s">
        <v>1318</v>
      </c>
      <c r="Q519">
        <v>23</v>
      </c>
      <c r="W519" s="67">
        <v>44136</v>
      </c>
      <c r="X519" t="s">
        <v>1279</v>
      </c>
    </row>
    <row r="520" spans="1:26">
      <c r="A520" t="s">
        <v>68</v>
      </c>
      <c r="B520" t="s">
        <v>3431</v>
      </c>
      <c r="C520" t="s">
        <v>1274</v>
      </c>
      <c r="D520" t="s">
        <v>1314</v>
      </c>
      <c r="E520">
        <v>488</v>
      </c>
      <c r="F520">
        <v>0.27900000000000003</v>
      </c>
      <c r="G520">
        <v>43.3155</v>
      </c>
      <c r="H520">
        <v>6</v>
      </c>
      <c r="I520" t="s">
        <v>1315</v>
      </c>
      <c r="J520" t="s">
        <v>1316</v>
      </c>
      <c r="K520" t="s">
        <v>1524</v>
      </c>
      <c r="L520" t="s">
        <v>3432</v>
      </c>
      <c r="M520">
        <v>0.19470000000000001</v>
      </c>
      <c r="N520">
        <v>0.64700000000000002</v>
      </c>
      <c r="O520">
        <v>4.8390000000000004</v>
      </c>
      <c r="P520" t="s">
        <v>1318</v>
      </c>
      <c r="Q520">
        <v>23</v>
      </c>
      <c r="W520" s="67">
        <v>44136</v>
      </c>
      <c r="X520" t="s">
        <v>1279</v>
      </c>
    </row>
    <row r="521" spans="1:26">
      <c r="A521" t="s">
        <v>68</v>
      </c>
      <c r="B521" t="s">
        <v>3433</v>
      </c>
      <c r="C521" t="s">
        <v>1274</v>
      </c>
      <c r="D521" t="s">
        <v>1314</v>
      </c>
      <c r="E521">
        <v>478</v>
      </c>
      <c r="F521">
        <v>0.29799999999999999</v>
      </c>
      <c r="G521">
        <v>45.1905</v>
      </c>
      <c r="H521">
        <v>6</v>
      </c>
      <c r="I521" t="s">
        <v>1315</v>
      </c>
      <c r="J521" t="s">
        <v>1316</v>
      </c>
      <c r="K521" t="s">
        <v>1525</v>
      </c>
      <c r="L521" t="s">
        <v>3434</v>
      </c>
      <c r="M521">
        <v>0.1946</v>
      </c>
      <c r="N521">
        <v>0.65200000000000002</v>
      </c>
      <c r="O521">
        <v>2.5910000000000002</v>
      </c>
      <c r="P521" t="s">
        <v>1318</v>
      </c>
      <c r="Q521">
        <v>23</v>
      </c>
      <c r="W521" s="67">
        <v>44136</v>
      </c>
      <c r="X521" t="s">
        <v>1279</v>
      </c>
    </row>
    <row r="522" spans="1:26">
      <c r="A522" t="s">
        <v>68</v>
      </c>
      <c r="B522" t="s">
        <v>3435</v>
      </c>
      <c r="C522" t="s">
        <v>1274</v>
      </c>
      <c r="D522" t="s">
        <v>1314</v>
      </c>
      <c r="E522">
        <v>428</v>
      </c>
      <c r="F522">
        <v>0.32</v>
      </c>
      <c r="G522">
        <v>43.3155</v>
      </c>
      <c r="H522">
        <v>6</v>
      </c>
      <c r="I522" t="s">
        <v>1315</v>
      </c>
      <c r="J522" t="s">
        <v>1352</v>
      </c>
      <c r="K522" t="s">
        <v>1526</v>
      </c>
      <c r="L522" t="s">
        <v>3436</v>
      </c>
      <c r="M522">
        <v>0.19389999999999999</v>
      </c>
      <c r="N522">
        <v>0.59</v>
      </c>
      <c r="O522">
        <v>5.34</v>
      </c>
      <c r="P522" t="s">
        <v>1318</v>
      </c>
      <c r="Q522">
        <v>23</v>
      </c>
      <c r="W522" s="67">
        <v>44136</v>
      </c>
      <c r="X522" t="s">
        <v>1279</v>
      </c>
    </row>
    <row r="523" spans="1:26">
      <c r="A523" t="s">
        <v>68</v>
      </c>
      <c r="B523" t="s">
        <v>3437</v>
      </c>
      <c r="C523" t="s">
        <v>1274</v>
      </c>
      <c r="D523" t="s">
        <v>1314</v>
      </c>
      <c r="E523">
        <v>654</v>
      </c>
      <c r="F523">
        <v>0.308</v>
      </c>
      <c r="G523">
        <v>64.090500000000006</v>
      </c>
      <c r="H523">
        <v>6</v>
      </c>
      <c r="I523" t="s">
        <v>1315</v>
      </c>
      <c r="J523" t="s">
        <v>1316</v>
      </c>
      <c r="K523" t="s">
        <v>1527</v>
      </c>
      <c r="L523" s="68" t="s">
        <v>3438</v>
      </c>
      <c r="M523">
        <v>0.17580000000000001</v>
      </c>
      <c r="N523">
        <v>0.60599999999999998</v>
      </c>
      <c r="O523">
        <v>8.0250000000000004</v>
      </c>
      <c r="P523" t="s">
        <v>1318</v>
      </c>
      <c r="Q523">
        <v>23</v>
      </c>
      <c r="W523" s="67">
        <v>44136</v>
      </c>
      <c r="X523" t="s">
        <v>1279</v>
      </c>
    </row>
    <row r="524" spans="1:26">
      <c r="A524" t="s">
        <v>68</v>
      </c>
      <c r="B524" t="s">
        <v>3439</v>
      </c>
      <c r="C524" t="s">
        <v>1274</v>
      </c>
      <c r="D524" t="s">
        <v>1314</v>
      </c>
      <c r="E524">
        <v>535</v>
      </c>
      <c r="F524">
        <v>0.29899999999999999</v>
      </c>
      <c r="G524">
        <v>50.965499999999999</v>
      </c>
      <c r="H524">
        <v>6</v>
      </c>
      <c r="I524" t="s">
        <v>1315</v>
      </c>
      <c r="J524" t="s">
        <v>1316</v>
      </c>
      <c r="K524" t="s">
        <v>1528</v>
      </c>
      <c r="L524" t="s">
        <v>3440</v>
      </c>
      <c r="M524">
        <v>0.2019</v>
      </c>
      <c r="N524">
        <v>0.65200000000000002</v>
      </c>
      <c r="O524">
        <v>2.5222000000000002</v>
      </c>
      <c r="P524" t="s">
        <v>1318</v>
      </c>
      <c r="Q524">
        <v>23</v>
      </c>
      <c r="W524" s="67">
        <v>44136</v>
      </c>
      <c r="X524" t="s">
        <v>1279</v>
      </c>
    </row>
    <row r="525" spans="1:26">
      <c r="A525" t="s">
        <v>68</v>
      </c>
      <c r="B525" t="s">
        <v>3441</v>
      </c>
      <c r="C525" t="s">
        <v>1274</v>
      </c>
      <c r="D525" t="s">
        <v>1314</v>
      </c>
      <c r="E525">
        <v>476</v>
      </c>
      <c r="F525">
        <v>0.249</v>
      </c>
      <c r="G525">
        <v>37.79</v>
      </c>
      <c r="H525">
        <v>6</v>
      </c>
      <c r="I525" t="s">
        <v>1315</v>
      </c>
      <c r="J525" t="s">
        <v>2320</v>
      </c>
      <c r="K525" t="s">
        <v>3442</v>
      </c>
      <c r="L525" t="s">
        <v>3443</v>
      </c>
      <c r="M525">
        <v>0.20169999999999999</v>
      </c>
      <c r="N525">
        <v>0.68200000000000005</v>
      </c>
      <c r="O525">
        <v>3.9</v>
      </c>
      <c r="P525" t="s">
        <v>2323</v>
      </c>
      <c r="Q525">
        <v>23</v>
      </c>
      <c r="W525" s="67">
        <v>44658</v>
      </c>
      <c r="X525" t="s">
        <v>2324</v>
      </c>
      <c r="Y525">
        <v>6.5000000000000002E-2</v>
      </c>
      <c r="Z525">
        <v>4.0000000000000001E-3</v>
      </c>
    </row>
    <row r="526" spans="1:26">
      <c r="A526" t="s">
        <v>68</v>
      </c>
      <c r="B526" t="s">
        <v>3444</v>
      </c>
      <c r="C526" t="s">
        <v>1274</v>
      </c>
      <c r="D526" t="s">
        <v>1314</v>
      </c>
      <c r="E526">
        <v>475</v>
      </c>
      <c r="F526">
        <v>0.25</v>
      </c>
      <c r="G526">
        <v>37.79</v>
      </c>
      <c r="H526">
        <v>6</v>
      </c>
      <c r="I526" t="s">
        <v>1315</v>
      </c>
      <c r="J526" t="s">
        <v>2320</v>
      </c>
      <c r="K526" t="s">
        <v>3445</v>
      </c>
      <c r="L526" t="s">
        <v>3446</v>
      </c>
      <c r="M526">
        <v>0.2084</v>
      </c>
      <c r="N526">
        <v>0.68299999999999905</v>
      </c>
      <c r="O526">
        <v>3.8</v>
      </c>
      <c r="P526" t="s">
        <v>2323</v>
      </c>
      <c r="Q526">
        <v>23</v>
      </c>
      <c r="W526" s="67">
        <v>44658</v>
      </c>
      <c r="X526" t="s">
        <v>2324</v>
      </c>
      <c r="Y526">
        <v>6.4000000000000001E-2</v>
      </c>
      <c r="Z526">
        <v>4.0000000000000001E-3</v>
      </c>
    </row>
    <row r="527" spans="1:26">
      <c r="A527" t="s">
        <v>68</v>
      </c>
      <c r="B527" t="s">
        <v>3447</v>
      </c>
      <c r="C527" t="s">
        <v>1274</v>
      </c>
      <c r="D527" t="s">
        <v>1314</v>
      </c>
      <c r="E527">
        <v>476</v>
      </c>
      <c r="F527">
        <v>0.248</v>
      </c>
      <c r="G527">
        <v>37.79</v>
      </c>
      <c r="H527">
        <v>6</v>
      </c>
      <c r="I527" t="s">
        <v>1315</v>
      </c>
      <c r="J527" t="s">
        <v>2320</v>
      </c>
      <c r="K527" t="s">
        <v>3448</v>
      </c>
      <c r="L527" t="s">
        <v>3449</v>
      </c>
      <c r="M527">
        <v>0.20169999999999999</v>
      </c>
      <c r="N527">
        <v>0.67700000000000005</v>
      </c>
      <c r="O527">
        <v>4.5</v>
      </c>
      <c r="P527" t="s">
        <v>2323</v>
      </c>
      <c r="Q527">
        <v>23</v>
      </c>
      <c r="W527" s="67">
        <v>44658</v>
      </c>
      <c r="X527" t="s">
        <v>2324</v>
      </c>
      <c r="Y527">
        <v>7.0999999999999994E-2</v>
      </c>
      <c r="Z527">
        <v>4.0000000000000001E-3</v>
      </c>
    </row>
    <row r="528" spans="1:26">
      <c r="A528" t="s">
        <v>68</v>
      </c>
      <c r="B528" t="s">
        <v>3450</v>
      </c>
      <c r="C528" t="s">
        <v>1274</v>
      </c>
      <c r="D528" t="s">
        <v>1314</v>
      </c>
      <c r="E528">
        <v>477</v>
      </c>
      <c r="F528">
        <v>0.248</v>
      </c>
      <c r="G528">
        <v>37.79</v>
      </c>
      <c r="H528">
        <v>6</v>
      </c>
      <c r="I528" t="s">
        <v>1315</v>
      </c>
      <c r="J528" t="s">
        <v>2320</v>
      </c>
      <c r="K528" t="s">
        <v>3451</v>
      </c>
      <c r="L528" t="s">
        <v>3452</v>
      </c>
      <c r="M528">
        <v>0.19919999999999999</v>
      </c>
      <c r="N528">
        <v>0.67599999999999905</v>
      </c>
      <c r="O528">
        <v>4.5</v>
      </c>
      <c r="P528" t="s">
        <v>2323</v>
      </c>
      <c r="Q528">
        <v>23</v>
      </c>
      <c r="W528" s="67">
        <v>44658</v>
      </c>
      <c r="X528" t="s">
        <v>2324</v>
      </c>
      <c r="Y528">
        <v>7.1999999999999995E-2</v>
      </c>
      <c r="Z528">
        <v>4.0000000000000001E-3</v>
      </c>
    </row>
    <row r="529" spans="1:26">
      <c r="A529" t="s">
        <v>68</v>
      </c>
      <c r="B529" t="s">
        <v>3453</v>
      </c>
      <c r="C529" t="s">
        <v>1274</v>
      </c>
      <c r="D529" t="s">
        <v>1314</v>
      </c>
      <c r="E529">
        <v>473</v>
      </c>
      <c r="F529">
        <v>0.248</v>
      </c>
      <c r="G529">
        <v>37.79</v>
      </c>
      <c r="H529">
        <v>6</v>
      </c>
      <c r="I529" t="s">
        <v>1315</v>
      </c>
      <c r="J529" t="s">
        <v>2320</v>
      </c>
      <c r="K529" t="s">
        <v>3454</v>
      </c>
      <c r="L529" t="s">
        <v>3455</v>
      </c>
      <c r="M529">
        <v>0.2051</v>
      </c>
      <c r="N529">
        <v>0.68400000000000005</v>
      </c>
      <c r="O529">
        <v>3.8</v>
      </c>
      <c r="P529" t="s">
        <v>2323</v>
      </c>
      <c r="Q529">
        <v>23</v>
      </c>
      <c r="W529" s="67">
        <v>44658</v>
      </c>
      <c r="X529" t="s">
        <v>2324</v>
      </c>
      <c r="Y529">
        <v>6.4000000000000001E-2</v>
      </c>
      <c r="Z529">
        <v>4.0000000000000001E-3</v>
      </c>
    </row>
    <row r="530" spans="1:26">
      <c r="A530" t="s">
        <v>68</v>
      </c>
      <c r="B530" t="s">
        <v>3456</v>
      </c>
      <c r="C530" t="s">
        <v>1274</v>
      </c>
      <c r="D530" t="s">
        <v>1314</v>
      </c>
      <c r="E530">
        <v>684</v>
      </c>
      <c r="F530">
        <v>0.28699999999999998</v>
      </c>
      <c r="G530">
        <v>62.368699999999997</v>
      </c>
      <c r="H530">
        <v>6</v>
      </c>
      <c r="I530" t="s">
        <v>1315</v>
      </c>
      <c r="J530" t="s">
        <v>1316</v>
      </c>
      <c r="K530" t="s">
        <v>1529</v>
      </c>
      <c r="L530" t="s">
        <v>3457</v>
      </c>
      <c r="M530">
        <v>0.17399999999999999</v>
      </c>
      <c r="N530">
        <v>0.61099999999999999</v>
      </c>
      <c r="O530">
        <v>9.7650000000000006</v>
      </c>
      <c r="P530" t="s">
        <v>1318</v>
      </c>
      <c r="Q530">
        <v>27</v>
      </c>
      <c r="W530" s="67">
        <v>44136</v>
      </c>
      <c r="X530" t="s">
        <v>1279</v>
      </c>
    </row>
    <row r="531" spans="1:26">
      <c r="A531" t="s">
        <v>68</v>
      </c>
      <c r="B531" t="s">
        <v>3458</v>
      </c>
      <c r="C531" t="s">
        <v>1274</v>
      </c>
      <c r="D531" t="s">
        <v>1314</v>
      </c>
      <c r="E531">
        <v>545</v>
      </c>
      <c r="F531">
        <v>0.34</v>
      </c>
      <c r="G531">
        <v>54.465499999999999</v>
      </c>
      <c r="H531">
        <v>6</v>
      </c>
      <c r="I531" t="s">
        <v>1315</v>
      </c>
      <c r="J531" t="s">
        <v>1352</v>
      </c>
      <c r="K531" t="s">
        <v>1530</v>
      </c>
      <c r="L531" t="s">
        <v>3459</v>
      </c>
      <c r="M531">
        <v>0.2165</v>
      </c>
      <c r="N531">
        <v>0.53</v>
      </c>
      <c r="O531">
        <v>10.1</v>
      </c>
      <c r="P531" t="s">
        <v>1318</v>
      </c>
      <c r="Q531">
        <v>27</v>
      </c>
      <c r="W531" s="67">
        <v>44136</v>
      </c>
      <c r="X531" t="s">
        <v>1279</v>
      </c>
    </row>
    <row r="532" spans="1:26">
      <c r="A532" t="s">
        <v>68</v>
      </c>
      <c r="B532" t="s">
        <v>3460</v>
      </c>
      <c r="C532" t="s">
        <v>1274</v>
      </c>
      <c r="D532" t="s">
        <v>1314</v>
      </c>
      <c r="E532">
        <v>549</v>
      </c>
      <c r="F532">
        <v>0.26900000000000002</v>
      </c>
      <c r="G532">
        <v>47.0655</v>
      </c>
      <c r="H532">
        <v>6</v>
      </c>
      <c r="I532" t="s">
        <v>1315</v>
      </c>
      <c r="J532" t="s">
        <v>1316</v>
      </c>
      <c r="K532" t="s">
        <v>1531</v>
      </c>
      <c r="L532" t="s">
        <v>3461</v>
      </c>
      <c r="M532">
        <v>0.18210000000000001</v>
      </c>
      <c r="N532">
        <v>0.621</v>
      </c>
      <c r="O532">
        <v>7.7</v>
      </c>
      <c r="P532" t="s">
        <v>1318</v>
      </c>
      <c r="Q532">
        <v>27</v>
      </c>
      <c r="W532" s="67">
        <v>44136</v>
      </c>
      <c r="X532" t="s">
        <v>1279</v>
      </c>
    </row>
    <row r="533" spans="1:26">
      <c r="A533" t="s">
        <v>68</v>
      </c>
      <c r="B533" t="s">
        <v>3462</v>
      </c>
      <c r="C533" t="s">
        <v>1274</v>
      </c>
      <c r="D533" t="s">
        <v>1314</v>
      </c>
      <c r="E533">
        <v>555</v>
      </c>
      <c r="F533">
        <v>0.27500000000000002</v>
      </c>
      <c r="G533">
        <v>48.97</v>
      </c>
      <c r="H533">
        <v>6</v>
      </c>
      <c r="I533" t="s">
        <v>1315</v>
      </c>
      <c r="J533" t="s">
        <v>2320</v>
      </c>
      <c r="K533" t="s">
        <v>3463</v>
      </c>
      <c r="L533" t="s">
        <v>3464</v>
      </c>
      <c r="M533">
        <v>0.1946</v>
      </c>
      <c r="N533">
        <v>0.64700000000000002</v>
      </c>
      <c r="O533">
        <v>5.4</v>
      </c>
      <c r="P533" t="s">
        <v>2323</v>
      </c>
      <c r="Q533">
        <v>27</v>
      </c>
      <c r="W533" s="67">
        <v>44658</v>
      </c>
      <c r="X533" t="s">
        <v>2324</v>
      </c>
      <c r="Y533">
        <v>7.3999999999999996E-2</v>
      </c>
      <c r="Z533">
        <v>4.0000000000000001E-3</v>
      </c>
    </row>
    <row r="534" spans="1:26">
      <c r="A534" t="s">
        <v>68</v>
      </c>
      <c r="B534" t="s">
        <v>3465</v>
      </c>
      <c r="C534" t="s">
        <v>1274</v>
      </c>
      <c r="D534" t="s">
        <v>1314</v>
      </c>
      <c r="E534">
        <v>565</v>
      </c>
      <c r="F534">
        <v>0.27200000000000002</v>
      </c>
      <c r="G534">
        <v>48.97</v>
      </c>
      <c r="H534">
        <v>6</v>
      </c>
      <c r="I534" t="s">
        <v>1315</v>
      </c>
      <c r="J534" t="s">
        <v>2320</v>
      </c>
      <c r="K534" t="s">
        <v>3466</v>
      </c>
      <c r="L534" t="s">
        <v>3467</v>
      </c>
      <c r="M534">
        <v>0.19650000000000001</v>
      </c>
      <c r="N534">
        <v>0.64</v>
      </c>
      <c r="O534">
        <v>6.19</v>
      </c>
      <c r="P534" t="s">
        <v>2323</v>
      </c>
      <c r="Q534">
        <v>27</v>
      </c>
      <c r="W534" s="67">
        <v>44658</v>
      </c>
      <c r="X534" t="s">
        <v>2324</v>
      </c>
      <c r="Y534">
        <v>8.3000000000000004E-2</v>
      </c>
      <c r="Z534">
        <v>5.0000000000000001E-3</v>
      </c>
    </row>
    <row r="535" spans="1:26">
      <c r="A535" t="s">
        <v>68</v>
      </c>
      <c r="B535" t="s">
        <v>3468</v>
      </c>
      <c r="C535" t="s">
        <v>1274</v>
      </c>
      <c r="D535" t="s">
        <v>1314</v>
      </c>
      <c r="E535">
        <v>523</v>
      </c>
      <c r="F535">
        <v>0.28100000000000003</v>
      </c>
      <c r="G535">
        <v>46.57</v>
      </c>
      <c r="H535">
        <v>6</v>
      </c>
      <c r="I535" t="s">
        <v>1315</v>
      </c>
      <c r="J535" t="s">
        <v>2320</v>
      </c>
      <c r="K535" t="s">
        <v>3469</v>
      </c>
      <c r="L535" t="s">
        <v>3470</v>
      </c>
      <c r="M535">
        <v>0.19120000000000001</v>
      </c>
      <c r="N535">
        <v>0.63900000000000001</v>
      </c>
      <c r="O535">
        <v>5</v>
      </c>
      <c r="P535" t="s">
        <v>2323</v>
      </c>
      <c r="Q535">
        <v>27</v>
      </c>
      <c r="W535" s="67">
        <v>44658</v>
      </c>
      <c r="X535" t="s">
        <v>2324</v>
      </c>
      <c r="Y535">
        <v>7.5999999999999998E-2</v>
      </c>
      <c r="Z535">
        <v>4.0000000000000001E-3</v>
      </c>
    </row>
    <row r="536" spans="1:26">
      <c r="A536" t="s">
        <v>68</v>
      </c>
      <c r="B536" t="s">
        <v>3471</v>
      </c>
      <c r="C536" t="s">
        <v>1274</v>
      </c>
      <c r="D536" t="s">
        <v>1314</v>
      </c>
      <c r="E536">
        <v>525</v>
      </c>
      <c r="F536">
        <v>0.27800000000000002</v>
      </c>
      <c r="G536">
        <v>46.57</v>
      </c>
      <c r="H536">
        <v>6</v>
      </c>
      <c r="I536" t="s">
        <v>1315</v>
      </c>
      <c r="J536" t="s">
        <v>2320</v>
      </c>
      <c r="K536" t="s">
        <v>3472</v>
      </c>
      <c r="L536" t="s">
        <v>3473</v>
      </c>
      <c r="M536">
        <v>0.19239999999999999</v>
      </c>
      <c r="N536">
        <v>0.64099999999999902</v>
      </c>
      <c r="O536">
        <v>5.0999999999999996</v>
      </c>
      <c r="P536" t="s">
        <v>2323</v>
      </c>
      <c r="Q536">
        <v>27</v>
      </c>
      <c r="W536" s="67">
        <v>44658</v>
      </c>
      <c r="X536" t="s">
        <v>2324</v>
      </c>
      <c r="Y536">
        <v>7.6999999999999999E-2</v>
      </c>
      <c r="Z536">
        <v>4.0000000000000001E-3</v>
      </c>
    </row>
    <row r="537" spans="1:26">
      <c r="A537" t="s">
        <v>68</v>
      </c>
      <c r="B537" t="s">
        <v>3474</v>
      </c>
      <c r="C537" t="s">
        <v>1274</v>
      </c>
      <c r="D537" t="s">
        <v>1314</v>
      </c>
      <c r="E537">
        <v>527</v>
      </c>
      <c r="F537">
        <v>0.27700000000000002</v>
      </c>
      <c r="G537">
        <v>46.57</v>
      </c>
      <c r="H537">
        <v>6</v>
      </c>
      <c r="I537" t="s">
        <v>1315</v>
      </c>
      <c r="J537" t="s">
        <v>2320</v>
      </c>
      <c r="K537" t="s">
        <v>3475</v>
      </c>
      <c r="L537" t="s">
        <v>3476</v>
      </c>
      <c r="M537">
        <v>0.19919999999999999</v>
      </c>
      <c r="N537">
        <v>0.63500000000000001</v>
      </c>
      <c r="O537">
        <v>5.8</v>
      </c>
      <c r="P537" t="s">
        <v>2323</v>
      </c>
      <c r="Q537">
        <v>27</v>
      </c>
      <c r="W537" s="67">
        <v>44658</v>
      </c>
      <c r="X537" t="s">
        <v>2324</v>
      </c>
      <c r="Y537">
        <v>8.3000000000000004E-2</v>
      </c>
      <c r="Z537">
        <v>5.0000000000000001E-3</v>
      </c>
    </row>
    <row r="538" spans="1:26">
      <c r="A538" t="s">
        <v>68</v>
      </c>
      <c r="B538" t="s">
        <v>3477</v>
      </c>
      <c r="C538" t="s">
        <v>1274</v>
      </c>
      <c r="D538" t="s">
        <v>1314</v>
      </c>
      <c r="E538">
        <v>527</v>
      </c>
      <c r="F538">
        <v>0.28000000000000003</v>
      </c>
      <c r="G538">
        <v>46.57</v>
      </c>
      <c r="H538">
        <v>6</v>
      </c>
      <c r="I538" t="s">
        <v>1315</v>
      </c>
      <c r="J538" t="s">
        <v>2320</v>
      </c>
      <c r="K538" t="s">
        <v>3478</v>
      </c>
      <c r="L538" t="s">
        <v>3479</v>
      </c>
      <c r="M538">
        <v>0.1973</v>
      </c>
      <c r="N538">
        <v>0.63200000000000001</v>
      </c>
      <c r="O538">
        <v>5.8</v>
      </c>
      <c r="P538" t="s">
        <v>2323</v>
      </c>
      <c r="Q538">
        <v>27</v>
      </c>
      <c r="W538" s="67">
        <v>44658</v>
      </c>
      <c r="X538" t="s">
        <v>2324</v>
      </c>
      <c r="Y538">
        <v>8.3000000000000004E-2</v>
      </c>
      <c r="Z538">
        <v>5.0000000000000001E-3</v>
      </c>
    </row>
    <row r="539" spans="1:26">
      <c r="A539" t="s">
        <v>68</v>
      </c>
      <c r="B539" t="s">
        <v>3480</v>
      </c>
      <c r="C539" t="s">
        <v>1274</v>
      </c>
      <c r="D539" t="s">
        <v>1314</v>
      </c>
      <c r="E539">
        <v>524</v>
      </c>
      <c r="F539">
        <v>0.27900000000000003</v>
      </c>
      <c r="G539">
        <v>46.57</v>
      </c>
      <c r="H539">
        <v>6</v>
      </c>
      <c r="I539" t="s">
        <v>1315</v>
      </c>
      <c r="J539" t="s">
        <v>2320</v>
      </c>
      <c r="K539" t="s">
        <v>3481</v>
      </c>
      <c r="L539" t="s">
        <v>3482</v>
      </c>
      <c r="M539">
        <v>0.1908</v>
      </c>
      <c r="N539">
        <v>0.64</v>
      </c>
      <c r="O539">
        <v>5.0999999999999996</v>
      </c>
      <c r="P539" t="s">
        <v>2323</v>
      </c>
      <c r="Q539">
        <v>27</v>
      </c>
      <c r="W539" s="67">
        <v>44658</v>
      </c>
      <c r="X539" t="s">
        <v>2324</v>
      </c>
      <c r="Y539">
        <v>7.6999999999999999E-2</v>
      </c>
      <c r="Z539">
        <v>4.0000000000000001E-3</v>
      </c>
    </row>
    <row r="540" spans="1:26">
      <c r="A540" t="s">
        <v>68</v>
      </c>
      <c r="B540" t="s">
        <v>3483</v>
      </c>
      <c r="C540" t="s">
        <v>1274</v>
      </c>
      <c r="D540" t="s">
        <v>1314</v>
      </c>
      <c r="E540">
        <v>615</v>
      </c>
      <c r="F540">
        <v>0.35099999999999998</v>
      </c>
      <c r="G540">
        <v>68.510000000000005</v>
      </c>
      <c r="H540">
        <v>6</v>
      </c>
      <c r="I540" t="s">
        <v>1315</v>
      </c>
      <c r="J540" t="s">
        <v>2320</v>
      </c>
      <c r="K540" t="s">
        <v>3484</v>
      </c>
      <c r="L540" t="s">
        <v>3485</v>
      </c>
      <c r="M540">
        <v>0.17560000000000001</v>
      </c>
      <c r="N540">
        <v>0.57899999999999996</v>
      </c>
      <c r="O540">
        <v>5.4</v>
      </c>
      <c r="P540" t="s">
        <v>2323</v>
      </c>
      <c r="Q540">
        <v>27</v>
      </c>
      <c r="W540" s="67">
        <v>44658</v>
      </c>
      <c r="X540" t="s">
        <v>2324</v>
      </c>
      <c r="Y540">
        <v>6.7000000000000004E-2</v>
      </c>
      <c r="Z540">
        <v>4.0000000000000001E-3</v>
      </c>
    </row>
    <row r="541" spans="1:26">
      <c r="A541" t="s">
        <v>68</v>
      </c>
      <c r="B541" t="s">
        <v>3486</v>
      </c>
      <c r="C541" t="s">
        <v>1274</v>
      </c>
      <c r="D541" t="s">
        <v>1314</v>
      </c>
      <c r="E541">
        <v>449</v>
      </c>
      <c r="F541">
        <v>0.24</v>
      </c>
      <c r="G541">
        <v>34.285649999999997</v>
      </c>
      <c r="H541">
        <v>6</v>
      </c>
      <c r="I541" t="s">
        <v>1315</v>
      </c>
      <c r="J541" t="s">
        <v>1316</v>
      </c>
      <c r="K541" t="s">
        <v>1532</v>
      </c>
      <c r="L541" t="s">
        <v>3487</v>
      </c>
      <c r="M541">
        <v>0.1893</v>
      </c>
      <c r="N541">
        <v>0.67700000000000005</v>
      </c>
      <c r="O541">
        <v>5.2809999999999997</v>
      </c>
      <c r="P541" t="s">
        <v>1318</v>
      </c>
      <c r="Q541">
        <v>21</v>
      </c>
      <c r="W541" s="67">
        <v>44136</v>
      </c>
      <c r="X541" t="s">
        <v>1279</v>
      </c>
    </row>
    <row r="542" spans="1:26">
      <c r="A542" t="s">
        <v>68</v>
      </c>
      <c r="B542" t="s">
        <v>3488</v>
      </c>
      <c r="C542" t="s">
        <v>1274</v>
      </c>
      <c r="D542" t="s">
        <v>1314</v>
      </c>
      <c r="E542">
        <v>475</v>
      </c>
      <c r="F542">
        <v>0.21199999999999999</v>
      </c>
      <c r="G542">
        <v>32.0899</v>
      </c>
      <c r="H542">
        <v>6</v>
      </c>
      <c r="I542" t="s">
        <v>1315</v>
      </c>
      <c r="J542" t="s">
        <v>1316</v>
      </c>
      <c r="K542" t="s">
        <v>1533</v>
      </c>
      <c r="L542" t="s">
        <v>3489</v>
      </c>
      <c r="M542">
        <v>0.2021</v>
      </c>
      <c r="N542">
        <v>0.7</v>
      </c>
      <c r="O542">
        <v>6.2</v>
      </c>
      <c r="P542" t="s">
        <v>1318</v>
      </c>
      <c r="Q542">
        <v>23</v>
      </c>
      <c r="W542" s="67">
        <v>44136</v>
      </c>
      <c r="X542" t="s">
        <v>1279</v>
      </c>
    </row>
    <row r="543" spans="1:26">
      <c r="A543" t="s">
        <v>68</v>
      </c>
      <c r="B543" t="s">
        <v>3490</v>
      </c>
      <c r="C543" t="s">
        <v>1274</v>
      </c>
      <c r="D543" t="s">
        <v>1314</v>
      </c>
      <c r="E543">
        <v>386</v>
      </c>
      <c r="F543">
        <v>0.26</v>
      </c>
      <c r="G543">
        <v>31.8843</v>
      </c>
      <c r="H543">
        <v>6</v>
      </c>
      <c r="I543" t="s">
        <v>1315</v>
      </c>
      <c r="J543" t="s">
        <v>1352</v>
      </c>
      <c r="K543" t="s">
        <v>1534</v>
      </c>
      <c r="L543" t="s">
        <v>3491</v>
      </c>
      <c r="M543">
        <v>0.18909999999999999</v>
      </c>
      <c r="N543">
        <v>0.66</v>
      </c>
      <c r="O543">
        <v>4.07</v>
      </c>
      <c r="P543" t="s">
        <v>1318</v>
      </c>
      <c r="Q543">
        <v>24</v>
      </c>
      <c r="W543" s="67">
        <v>44136</v>
      </c>
      <c r="X543" t="s">
        <v>1279</v>
      </c>
    </row>
    <row r="544" spans="1:26">
      <c r="A544" t="s">
        <v>68</v>
      </c>
      <c r="B544" t="s">
        <v>3492</v>
      </c>
      <c r="C544" t="s">
        <v>1274</v>
      </c>
      <c r="D544" t="s">
        <v>1314</v>
      </c>
      <c r="E544">
        <v>533</v>
      </c>
      <c r="F544">
        <v>0.23400000000000001</v>
      </c>
      <c r="G544">
        <v>39.5655</v>
      </c>
      <c r="H544">
        <v>6</v>
      </c>
      <c r="I544" t="s">
        <v>1315</v>
      </c>
      <c r="J544" t="s">
        <v>1316</v>
      </c>
      <c r="K544" t="s">
        <v>1535</v>
      </c>
      <c r="L544" t="s">
        <v>3493</v>
      </c>
      <c r="M544">
        <v>0.18759999999999999</v>
      </c>
      <c r="N544">
        <v>0.65500000000000003</v>
      </c>
      <c r="O544">
        <v>8.3070000000000004</v>
      </c>
      <c r="P544" t="s">
        <v>1318</v>
      </c>
      <c r="Q544">
        <v>27</v>
      </c>
      <c r="W544" s="67">
        <v>44136</v>
      </c>
      <c r="X544" t="s">
        <v>1279</v>
      </c>
    </row>
    <row r="545" spans="1:26">
      <c r="A545" t="s">
        <v>68</v>
      </c>
      <c r="B545" t="s">
        <v>3494</v>
      </c>
      <c r="C545" t="s">
        <v>1274</v>
      </c>
      <c r="D545" t="s">
        <v>1314</v>
      </c>
      <c r="E545">
        <v>522</v>
      </c>
      <c r="F545">
        <v>0.27600000000000002</v>
      </c>
      <c r="G545">
        <v>45.854999999999997</v>
      </c>
      <c r="H545">
        <v>6</v>
      </c>
      <c r="I545" t="s">
        <v>1315</v>
      </c>
      <c r="J545" t="s">
        <v>1316</v>
      </c>
      <c r="K545" t="s">
        <v>1536</v>
      </c>
      <c r="L545" s="68" t="s">
        <v>3495</v>
      </c>
      <c r="M545">
        <v>0.1724</v>
      </c>
      <c r="N545">
        <v>0.63300000000000001</v>
      </c>
      <c r="O545">
        <v>7.2839999999999998</v>
      </c>
      <c r="P545" t="s">
        <v>1318</v>
      </c>
      <c r="Q545">
        <v>24</v>
      </c>
      <c r="W545" s="67">
        <v>44136</v>
      </c>
      <c r="X545" t="s">
        <v>1279</v>
      </c>
    </row>
    <row r="546" spans="1:26">
      <c r="A546" t="s">
        <v>68</v>
      </c>
      <c r="B546" t="s">
        <v>3496</v>
      </c>
      <c r="C546" t="s">
        <v>1274</v>
      </c>
      <c r="D546" t="s">
        <v>1314</v>
      </c>
      <c r="E546">
        <v>533</v>
      </c>
      <c r="F546">
        <v>0.28899999999999998</v>
      </c>
      <c r="G546">
        <v>57.817500000000003</v>
      </c>
      <c r="H546">
        <v>6</v>
      </c>
      <c r="I546" t="s">
        <v>1315</v>
      </c>
      <c r="J546" t="s">
        <v>1316</v>
      </c>
      <c r="K546" t="s">
        <v>1537</v>
      </c>
      <c r="L546" t="s">
        <v>3497</v>
      </c>
      <c r="M546">
        <v>0.16889999999999999</v>
      </c>
      <c r="N546">
        <v>0.61399999999999999</v>
      </c>
      <c r="O546">
        <v>7.6917</v>
      </c>
      <c r="P546" t="s">
        <v>1318</v>
      </c>
      <c r="Q546">
        <v>24</v>
      </c>
      <c r="W546" s="67">
        <v>44136</v>
      </c>
      <c r="X546" t="s">
        <v>1279</v>
      </c>
    </row>
    <row r="547" spans="1:26">
      <c r="A547" t="s">
        <v>68</v>
      </c>
      <c r="B547" t="s">
        <v>3498</v>
      </c>
      <c r="C547" t="s">
        <v>1274</v>
      </c>
      <c r="D547" t="s">
        <v>1314</v>
      </c>
      <c r="E547">
        <v>562</v>
      </c>
      <c r="F547">
        <v>0.20300000000000001</v>
      </c>
      <c r="G547">
        <v>36.235500000000002</v>
      </c>
      <c r="H547">
        <v>6</v>
      </c>
      <c r="I547" t="s">
        <v>1315</v>
      </c>
      <c r="J547" t="s">
        <v>1316</v>
      </c>
      <c r="K547" t="s">
        <v>1538</v>
      </c>
      <c r="L547" t="s">
        <v>3499</v>
      </c>
      <c r="M547">
        <v>0.2011</v>
      </c>
      <c r="N547">
        <v>0.70099999999999996</v>
      </c>
      <c r="O547">
        <v>7.6710000000000003</v>
      </c>
      <c r="P547" t="s">
        <v>1318</v>
      </c>
      <c r="Q547">
        <v>24</v>
      </c>
      <c r="W547" s="67">
        <v>44136</v>
      </c>
      <c r="X547" t="s">
        <v>1279</v>
      </c>
    </row>
    <row r="548" spans="1:26">
      <c r="A548" t="s">
        <v>68</v>
      </c>
      <c r="B548" t="s">
        <v>3500</v>
      </c>
      <c r="C548" t="s">
        <v>1274</v>
      </c>
      <c r="D548" t="s">
        <v>1314</v>
      </c>
      <c r="E548">
        <v>530</v>
      </c>
      <c r="F548">
        <v>0.221</v>
      </c>
      <c r="G548">
        <v>37.192500000000003</v>
      </c>
      <c r="H548">
        <v>6</v>
      </c>
      <c r="I548" t="s">
        <v>1315</v>
      </c>
      <c r="J548" t="s">
        <v>1316</v>
      </c>
      <c r="K548" t="s">
        <v>1539</v>
      </c>
      <c r="L548" t="s">
        <v>3501</v>
      </c>
      <c r="M548">
        <v>0.1792</v>
      </c>
      <c r="N548">
        <v>0.66600000000000004</v>
      </c>
      <c r="O548">
        <v>8.6050000000000004</v>
      </c>
      <c r="P548" t="s">
        <v>1318</v>
      </c>
      <c r="Q548">
        <v>24</v>
      </c>
      <c r="W548" s="67">
        <v>44136</v>
      </c>
      <c r="X548" t="s">
        <v>1279</v>
      </c>
    </row>
    <row r="549" spans="1:26">
      <c r="A549" t="s">
        <v>68</v>
      </c>
      <c r="B549" t="s">
        <v>3502</v>
      </c>
      <c r="C549" t="s">
        <v>1274</v>
      </c>
      <c r="D549" t="s">
        <v>1314</v>
      </c>
      <c r="E549">
        <v>448</v>
      </c>
      <c r="F549">
        <v>0.215</v>
      </c>
      <c r="G549">
        <v>30.683</v>
      </c>
      <c r="H549">
        <v>6</v>
      </c>
      <c r="I549" t="s">
        <v>1315</v>
      </c>
      <c r="J549" t="s">
        <v>1316</v>
      </c>
      <c r="K549" t="s">
        <v>1540</v>
      </c>
      <c r="L549" t="s">
        <v>3503</v>
      </c>
      <c r="M549">
        <v>0.2031</v>
      </c>
      <c r="N549">
        <v>0.73199999999999998</v>
      </c>
      <c r="O549">
        <v>2.4980000000000002</v>
      </c>
      <c r="P549" t="s">
        <v>1318</v>
      </c>
      <c r="Q549">
        <v>24</v>
      </c>
      <c r="W549" s="67">
        <v>44136</v>
      </c>
      <c r="X549" t="s">
        <v>1279</v>
      </c>
    </row>
    <row r="550" spans="1:26">
      <c r="A550" t="s">
        <v>68</v>
      </c>
      <c r="B550" t="s">
        <v>3504</v>
      </c>
      <c r="C550" t="s">
        <v>1274</v>
      </c>
      <c r="D550" t="s">
        <v>1314</v>
      </c>
      <c r="E550">
        <v>469</v>
      </c>
      <c r="F550">
        <v>0.254</v>
      </c>
      <c r="G550">
        <v>37.840499999999999</v>
      </c>
      <c r="H550">
        <v>6</v>
      </c>
      <c r="I550" t="s">
        <v>1315</v>
      </c>
      <c r="J550" t="s">
        <v>1316</v>
      </c>
      <c r="K550" t="s">
        <v>1541</v>
      </c>
      <c r="L550" t="s">
        <v>3505</v>
      </c>
      <c r="M550">
        <v>0.19400000000000001</v>
      </c>
      <c r="N550">
        <v>0.69599999999999995</v>
      </c>
      <c r="O550">
        <v>2.3786999999999998</v>
      </c>
      <c r="P550" t="s">
        <v>1318</v>
      </c>
      <c r="Q550">
        <v>23</v>
      </c>
      <c r="W550" s="67">
        <v>44136</v>
      </c>
      <c r="X550" t="s">
        <v>1279</v>
      </c>
    </row>
    <row r="551" spans="1:26">
      <c r="A551" t="s">
        <v>68</v>
      </c>
      <c r="B551" t="s">
        <v>3506</v>
      </c>
      <c r="C551" t="s">
        <v>1274</v>
      </c>
      <c r="D551" t="s">
        <v>1314</v>
      </c>
      <c r="E551">
        <v>505</v>
      </c>
      <c r="F551">
        <v>0.30499999999999999</v>
      </c>
      <c r="G551">
        <v>48.9405</v>
      </c>
      <c r="H551">
        <v>6</v>
      </c>
      <c r="I551" t="s">
        <v>1315</v>
      </c>
      <c r="J551" t="s">
        <v>1316</v>
      </c>
      <c r="K551" t="s">
        <v>1542</v>
      </c>
      <c r="L551" t="s">
        <v>3507</v>
      </c>
      <c r="M551">
        <v>0.1842</v>
      </c>
      <c r="N551">
        <v>0.64380000000000004</v>
      </c>
      <c r="O551">
        <v>2.4986999999999999</v>
      </c>
      <c r="P551" t="s">
        <v>1318</v>
      </c>
      <c r="Q551">
        <v>23</v>
      </c>
      <c r="W551" s="67">
        <v>44136</v>
      </c>
      <c r="X551" t="s">
        <v>1279</v>
      </c>
    </row>
    <row r="552" spans="1:26">
      <c r="A552" t="s">
        <v>68</v>
      </c>
      <c r="B552" t="s">
        <v>3508</v>
      </c>
      <c r="C552" t="s">
        <v>1274</v>
      </c>
      <c r="D552" t="s">
        <v>1314</v>
      </c>
      <c r="E552">
        <v>545</v>
      </c>
      <c r="F552">
        <v>0.20100000000000001</v>
      </c>
      <c r="G552">
        <v>33.9</v>
      </c>
      <c r="H552">
        <v>6</v>
      </c>
      <c r="I552" t="s">
        <v>1315</v>
      </c>
      <c r="J552" t="s">
        <v>1316</v>
      </c>
      <c r="K552" t="s">
        <v>1543</v>
      </c>
      <c r="L552" t="s">
        <v>3509</v>
      </c>
      <c r="M552">
        <v>0.21829999999999999</v>
      </c>
      <c r="N552">
        <v>0.70299999999999996</v>
      </c>
      <c r="O552">
        <v>7.2156000000000002</v>
      </c>
      <c r="P552" t="s">
        <v>1318</v>
      </c>
      <c r="Q552">
        <v>24</v>
      </c>
      <c r="W552" s="67">
        <v>44136</v>
      </c>
      <c r="X552" t="s">
        <v>1279</v>
      </c>
    </row>
    <row r="553" spans="1:26">
      <c r="A553" t="s">
        <v>68</v>
      </c>
      <c r="B553" t="s">
        <v>3510</v>
      </c>
      <c r="C553" t="s">
        <v>1274</v>
      </c>
      <c r="D553" t="s">
        <v>1314</v>
      </c>
      <c r="E553">
        <v>549</v>
      </c>
      <c r="F553">
        <v>0.2</v>
      </c>
      <c r="G553">
        <v>34.9</v>
      </c>
      <c r="H553">
        <v>6</v>
      </c>
      <c r="I553" t="s">
        <v>1315</v>
      </c>
      <c r="J553" t="s">
        <v>1316</v>
      </c>
      <c r="K553" t="s">
        <v>1544</v>
      </c>
      <c r="L553" t="s">
        <v>3511</v>
      </c>
      <c r="M553">
        <v>0.21310000000000001</v>
      </c>
      <c r="N553">
        <v>0.7</v>
      </c>
      <c r="O553">
        <v>7.2156000000000002</v>
      </c>
      <c r="P553" t="s">
        <v>1318</v>
      </c>
      <c r="Q553">
        <v>24</v>
      </c>
      <c r="W553" s="67">
        <v>44136</v>
      </c>
      <c r="X553" t="s">
        <v>1279</v>
      </c>
    </row>
    <row r="554" spans="1:26">
      <c r="A554" t="s">
        <v>68</v>
      </c>
      <c r="B554" t="s">
        <v>3512</v>
      </c>
      <c r="C554" t="s">
        <v>1274</v>
      </c>
      <c r="D554" t="s">
        <v>1314</v>
      </c>
      <c r="E554">
        <v>541</v>
      </c>
      <c r="F554">
        <v>0.20300000000000001</v>
      </c>
      <c r="G554">
        <v>33.9</v>
      </c>
      <c r="H554">
        <v>6</v>
      </c>
      <c r="I554" t="s">
        <v>1315</v>
      </c>
      <c r="J554" t="s">
        <v>1316</v>
      </c>
      <c r="K554" t="s">
        <v>1545</v>
      </c>
      <c r="L554" t="s">
        <v>3513</v>
      </c>
      <c r="M554">
        <v>0.2218</v>
      </c>
      <c r="N554">
        <v>0.7</v>
      </c>
      <c r="O554">
        <v>7.2156000000000002</v>
      </c>
      <c r="P554" t="s">
        <v>1318</v>
      </c>
      <c r="Q554">
        <v>24</v>
      </c>
      <c r="W554" s="67">
        <v>44136</v>
      </c>
      <c r="X554" t="s">
        <v>1279</v>
      </c>
    </row>
    <row r="555" spans="1:26">
      <c r="A555" t="s">
        <v>68</v>
      </c>
      <c r="B555" t="s">
        <v>3514</v>
      </c>
      <c r="C555" t="s">
        <v>1274</v>
      </c>
      <c r="D555" t="s">
        <v>1314</v>
      </c>
      <c r="E555">
        <v>610</v>
      </c>
      <c r="F555">
        <v>0.21</v>
      </c>
      <c r="G555">
        <v>40.72</v>
      </c>
      <c r="H555">
        <v>6</v>
      </c>
      <c r="I555" t="s">
        <v>1315</v>
      </c>
      <c r="J555" t="s">
        <v>2136</v>
      </c>
      <c r="K555" t="s">
        <v>3515</v>
      </c>
      <c r="L555" t="s">
        <v>3516</v>
      </c>
      <c r="M555">
        <v>0.17380000000000001</v>
      </c>
      <c r="N555">
        <v>0.71199999999999997</v>
      </c>
      <c r="O555">
        <v>6.2</v>
      </c>
      <c r="P555" t="s">
        <v>2323</v>
      </c>
      <c r="Q555">
        <v>24</v>
      </c>
      <c r="W555" s="67">
        <v>44658</v>
      </c>
      <c r="X555" t="s">
        <v>2324</v>
      </c>
      <c r="Y555">
        <v>0</v>
      </c>
      <c r="Z555">
        <v>0</v>
      </c>
    </row>
    <row r="556" spans="1:26">
      <c r="A556" t="s">
        <v>68</v>
      </c>
      <c r="B556" t="s">
        <v>3517</v>
      </c>
      <c r="C556" t="s">
        <v>1274</v>
      </c>
      <c r="D556" t="s">
        <v>1314</v>
      </c>
      <c r="E556">
        <v>461</v>
      </c>
      <c r="F556">
        <v>0.21299999999999999</v>
      </c>
      <c r="G556">
        <v>31.39</v>
      </c>
      <c r="H556">
        <v>6</v>
      </c>
      <c r="I556" t="s">
        <v>1315</v>
      </c>
      <c r="J556" t="s">
        <v>2348</v>
      </c>
      <c r="K556" t="s">
        <v>3518</v>
      </c>
      <c r="L556" t="s">
        <v>3519</v>
      </c>
      <c r="M556">
        <v>0.2104</v>
      </c>
      <c r="N556">
        <v>0.72099999999999997</v>
      </c>
      <c r="O556">
        <v>3.52</v>
      </c>
      <c r="P556" t="s">
        <v>2323</v>
      </c>
      <c r="Q556">
        <v>23</v>
      </c>
      <c r="W556" s="67">
        <v>44658</v>
      </c>
      <c r="X556" t="s">
        <v>2324</v>
      </c>
      <c r="Y556">
        <v>0</v>
      </c>
      <c r="Z556">
        <v>0</v>
      </c>
    </row>
    <row r="557" spans="1:26">
      <c r="A557" t="s">
        <v>68</v>
      </c>
      <c r="B557" t="s">
        <v>3520</v>
      </c>
      <c r="C557" t="s">
        <v>1274</v>
      </c>
      <c r="D557" t="s">
        <v>1314</v>
      </c>
      <c r="E557">
        <v>479</v>
      </c>
      <c r="F557">
        <v>0.20599999999999999</v>
      </c>
      <c r="G557">
        <v>31.39</v>
      </c>
      <c r="H557">
        <v>6</v>
      </c>
      <c r="I557" t="s">
        <v>1315</v>
      </c>
      <c r="J557" t="s">
        <v>2348</v>
      </c>
      <c r="K557" t="s">
        <v>3521</v>
      </c>
      <c r="L557" t="s">
        <v>3522</v>
      </c>
      <c r="M557">
        <v>0.20669999999999999</v>
      </c>
      <c r="N557">
        <v>0.70699999999999996</v>
      </c>
      <c r="O557">
        <v>5.27</v>
      </c>
      <c r="P557" t="s">
        <v>2323</v>
      </c>
      <c r="Q557">
        <v>23</v>
      </c>
      <c r="W557" s="67">
        <v>44658</v>
      </c>
      <c r="X557" t="s">
        <v>2324</v>
      </c>
      <c r="Y557">
        <v>0</v>
      </c>
      <c r="Z557">
        <v>0</v>
      </c>
    </row>
    <row r="558" spans="1:26">
      <c r="A558" t="s">
        <v>68</v>
      </c>
      <c r="B558" t="s">
        <v>3523</v>
      </c>
      <c r="C558" t="s">
        <v>1274</v>
      </c>
      <c r="D558" t="s">
        <v>1314</v>
      </c>
      <c r="E558">
        <v>538</v>
      </c>
      <c r="F558">
        <v>0.24199999999999999</v>
      </c>
      <c r="G558">
        <v>41.72</v>
      </c>
      <c r="H558">
        <v>6</v>
      </c>
      <c r="I558" t="s">
        <v>1315</v>
      </c>
      <c r="J558" t="s">
        <v>2348</v>
      </c>
      <c r="K558" t="s">
        <v>3524</v>
      </c>
      <c r="L558" t="s">
        <v>3525</v>
      </c>
      <c r="M558">
        <v>0.184</v>
      </c>
      <c r="N558">
        <v>0.67400000000000004</v>
      </c>
      <c r="O558">
        <v>5.71</v>
      </c>
      <c r="P558" t="s">
        <v>2323</v>
      </c>
      <c r="Q558">
        <v>23</v>
      </c>
      <c r="W558" s="67">
        <v>44658</v>
      </c>
      <c r="X558" t="s">
        <v>2324</v>
      </c>
      <c r="Y558">
        <v>0</v>
      </c>
      <c r="Z558">
        <v>0</v>
      </c>
    </row>
    <row r="559" spans="1:26">
      <c r="A559" t="s">
        <v>68</v>
      </c>
      <c r="B559" t="s">
        <v>3526</v>
      </c>
      <c r="C559" t="s">
        <v>1274</v>
      </c>
      <c r="D559" t="s">
        <v>1314</v>
      </c>
      <c r="E559">
        <v>479</v>
      </c>
      <c r="F559">
        <v>0.20599999999999999</v>
      </c>
      <c r="G559">
        <v>31.39</v>
      </c>
      <c r="H559">
        <v>6</v>
      </c>
      <c r="I559" t="s">
        <v>1315</v>
      </c>
      <c r="J559" t="s">
        <v>2348</v>
      </c>
      <c r="K559" t="s">
        <v>3527</v>
      </c>
      <c r="L559" t="s">
        <v>3528</v>
      </c>
      <c r="M559">
        <v>0.20669999999999999</v>
      </c>
      <c r="N559">
        <v>0.70699999999999996</v>
      </c>
      <c r="O559">
        <v>5.27</v>
      </c>
      <c r="P559" t="s">
        <v>2323</v>
      </c>
      <c r="Q559">
        <v>23</v>
      </c>
      <c r="W559" s="67">
        <v>44658</v>
      </c>
      <c r="X559" t="s">
        <v>2324</v>
      </c>
      <c r="Y559">
        <v>0</v>
      </c>
      <c r="Z559">
        <v>0</v>
      </c>
    </row>
    <row r="560" spans="1:26">
      <c r="A560" t="s">
        <v>68</v>
      </c>
      <c r="B560" t="s">
        <v>3529</v>
      </c>
      <c r="C560" t="s">
        <v>1274</v>
      </c>
      <c r="D560" t="s">
        <v>1314</v>
      </c>
      <c r="E560">
        <v>592</v>
      </c>
      <c r="F560">
        <v>0.28599999999999998</v>
      </c>
      <c r="G560">
        <v>53.96</v>
      </c>
      <c r="H560">
        <v>6</v>
      </c>
      <c r="I560" t="s">
        <v>1315</v>
      </c>
      <c r="J560" t="s">
        <v>1665</v>
      </c>
      <c r="K560" t="s">
        <v>3530</v>
      </c>
      <c r="L560" t="s">
        <v>3531</v>
      </c>
      <c r="M560">
        <v>0.17199999999999999</v>
      </c>
      <c r="N560">
        <v>0.63700000000000001</v>
      </c>
      <c r="O560">
        <v>5.92</v>
      </c>
      <c r="P560" t="s">
        <v>2323</v>
      </c>
      <c r="Q560">
        <v>25</v>
      </c>
      <c r="W560" s="67">
        <v>44812</v>
      </c>
      <c r="X560" t="s">
        <v>2324</v>
      </c>
    </row>
    <row r="561" spans="1:26">
      <c r="A561" t="s">
        <v>68</v>
      </c>
      <c r="B561" t="s">
        <v>3532</v>
      </c>
      <c r="C561" t="s">
        <v>1274</v>
      </c>
      <c r="D561" t="s">
        <v>1314</v>
      </c>
      <c r="E561">
        <v>592</v>
      </c>
      <c r="F561">
        <v>0.28599999999999998</v>
      </c>
      <c r="G561">
        <v>53.96</v>
      </c>
      <c r="H561">
        <v>6</v>
      </c>
      <c r="I561" t="s">
        <v>1315</v>
      </c>
      <c r="J561" t="s">
        <v>1665</v>
      </c>
      <c r="K561" t="s">
        <v>3533</v>
      </c>
      <c r="L561" t="s">
        <v>3534</v>
      </c>
      <c r="M561">
        <v>0.17199999999999999</v>
      </c>
      <c r="N561">
        <v>0.63700000000000001</v>
      </c>
      <c r="O561">
        <v>5.92</v>
      </c>
      <c r="P561" t="s">
        <v>2323</v>
      </c>
      <c r="Q561">
        <v>25</v>
      </c>
      <c r="W561" s="67">
        <v>44812</v>
      </c>
      <c r="X561" t="s">
        <v>2324</v>
      </c>
    </row>
    <row r="562" spans="1:26">
      <c r="A562" t="s">
        <v>68</v>
      </c>
      <c r="B562" t="s">
        <v>3535</v>
      </c>
      <c r="C562" t="s">
        <v>1274</v>
      </c>
      <c r="D562" t="s">
        <v>1314</v>
      </c>
      <c r="E562">
        <v>655</v>
      </c>
      <c r="F562">
        <v>0.32800000000000001</v>
      </c>
      <c r="G562">
        <v>68.349999999999994</v>
      </c>
      <c r="H562">
        <v>6</v>
      </c>
      <c r="I562" t="s">
        <v>1315</v>
      </c>
      <c r="J562" t="s">
        <v>1665</v>
      </c>
      <c r="K562" t="s">
        <v>3536</v>
      </c>
      <c r="L562" t="s">
        <v>3537</v>
      </c>
      <c r="M562">
        <v>0.1588</v>
      </c>
      <c r="N562">
        <v>0.59399999999999997</v>
      </c>
      <c r="O562">
        <v>6.2</v>
      </c>
      <c r="P562" t="s">
        <v>2323</v>
      </c>
      <c r="Q562">
        <v>27</v>
      </c>
      <c r="W562" s="67">
        <v>44658</v>
      </c>
      <c r="X562" t="s">
        <v>2324</v>
      </c>
      <c r="Y562">
        <v>0</v>
      </c>
      <c r="Z562">
        <v>0</v>
      </c>
    </row>
    <row r="563" spans="1:26">
      <c r="A563" t="s">
        <v>68</v>
      </c>
      <c r="B563" t="s">
        <v>3538</v>
      </c>
      <c r="C563" t="s">
        <v>1274</v>
      </c>
      <c r="D563" t="s">
        <v>1314</v>
      </c>
      <c r="E563">
        <v>593</v>
      </c>
      <c r="F563">
        <v>0.28000000000000003</v>
      </c>
      <c r="G563">
        <v>35.81</v>
      </c>
      <c r="H563">
        <v>6</v>
      </c>
      <c r="I563" t="s">
        <v>1315</v>
      </c>
      <c r="J563" t="s">
        <v>1308</v>
      </c>
      <c r="K563" t="s">
        <v>3539</v>
      </c>
      <c r="L563" s="68" t="s">
        <v>3540</v>
      </c>
      <c r="M563">
        <v>0.22770000000000001</v>
      </c>
      <c r="N563">
        <v>0.71</v>
      </c>
      <c r="O563">
        <v>6</v>
      </c>
      <c r="P563" t="s">
        <v>2323</v>
      </c>
      <c r="Q563">
        <v>27</v>
      </c>
      <c r="W563" s="67">
        <v>44658</v>
      </c>
      <c r="X563" t="s">
        <v>2324</v>
      </c>
      <c r="Y563">
        <v>0</v>
      </c>
      <c r="Z563">
        <v>0</v>
      </c>
    </row>
    <row r="564" spans="1:26">
      <c r="A564" t="s">
        <v>68</v>
      </c>
      <c r="B564" t="s">
        <v>3541</v>
      </c>
      <c r="C564" t="s">
        <v>1274</v>
      </c>
      <c r="D564" t="s">
        <v>1314</v>
      </c>
      <c r="E564">
        <v>569</v>
      </c>
      <c r="F564">
        <v>0.28299999999999997</v>
      </c>
      <c r="G564">
        <v>51.39</v>
      </c>
      <c r="H564">
        <v>6</v>
      </c>
      <c r="I564" t="s">
        <v>1315</v>
      </c>
      <c r="J564" t="s">
        <v>2348</v>
      </c>
      <c r="K564" t="s">
        <v>3542</v>
      </c>
      <c r="L564" t="s">
        <v>3543</v>
      </c>
      <c r="M564">
        <v>0.1845</v>
      </c>
      <c r="N564">
        <v>0.625</v>
      </c>
      <c r="O564">
        <v>6.19</v>
      </c>
      <c r="P564" t="s">
        <v>2323</v>
      </c>
      <c r="Q564">
        <v>27</v>
      </c>
      <c r="W564" s="67">
        <v>44658</v>
      </c>
      <c r="X564" t="s">
        <v>2324</v>
      </c>
      <c r="Y564">
        <v>0</v>
      </c>
      <c r="Z564">
        <v>0</v>
      </c>
    </row>
    <row r="565" spans="1:26">
      <c r="A565" t="s">
        <v>68</v>
      </c>
      <c r="B565" t="s">
        <v>3544</v>
      </c>
      <c r="C565" t="s">
        <v>1274</v>
      </c>
      <c r="D565" t="s">
        <v>1314</v>
      </c>
      <c r="E565">
        <v>643</v>
      </c>
      <c r="F565">
        <v>0.32800000000000001</v>
      </c>
      <c r="G565">
        <v>66.739999999999995</v>
      </c>
      <c r="H565">
        <v>6</v>
      </c>
      <c r="I565" t="s">
        <v>1315</v>
      </c>
      <c r="J565" t="s">
        <v>2348</v>
      </c>
      <c r="K565" t="s">
        <v>3545</v>
      </c>
      <c r="L565" t="s">
        <v>3546</v>
      </c>
      <c r="M565">
        <v>0.16639999999999999</v>
      </c>
      <c r="N565">
        <v>0.58799999999999997</v>
      </c>
      <c r="O565">
        <v>6.59</v>
      </c>
      <c r="P565" t="s">
        <v>2323</v>
      </c>
      <c r="Q565">
        <v>27</v>
      </c>
      <c r="W565" s="67">
        <v>44658</v>
      </c>
      <c r="X565" t="s">
        <v>2324</v>
      </c>
      <c r="Y565">
        <v>0</v>
      </c>
      <c r="Z565">
        <v>0</v>
      </c>
    </row>
    <row r="566" spans="1:26">
      <c r="A566" t="s">
        <v>68</v>
      </c>
      <c r="B566" t="s">
        <v>3547</v>
      </c>
      <c r="C566" t="s">
        <v>1274</v>
      </c>
      <c r="D566" t="s">
        <v>1314</v>
      </c>
      <c r="E566">
        <v>569</v>
      </c>
      <c r="F566">
        <v>0.28299999999999997</v>
      </c>
      <c r="G566">
        <v>51.39</v>
      </c>
      <c r="H566">
        <v>6</v>
      </c>
      <c r="I566" t="s">
        <v>1315</v>
      </c>
      <c r="J566" t="s">
        <v>2348</v>
      </c>
      <c r="K566" t="s">
        <v>3548</v>
      </c>
      <c r="L566" t="s">
        <v>3549</v>
      </c>
      <c r="M566">
        <v>0.1845</v>
      </c>
      <c r="N566">
        <v>0.625</v>
      </c>
      <c r="O566">
        <v>6.19</v>
      </c>
      <c r="P566" t="s">
        <v>2323</v>
      </c>
      <c r="Q566">
        <v>27</v>
      </c>
      <c r="W566" s="67">
        <v>44658</v>
      </c>
      <c r="X566" t="s">
        <v>2324</v>
      </c>
      <c r="Y566">
        <v>0</v>
      </c>
      <c r="Z566">
        <v>0</v>
      </c>
    </row>
    <row r="567" spans="1:26">
      <c r="A567" t="s">
        <v>68</v>
      </c>
      <c r="B567" t="s">
        <v>3550</v>
      </c>
      <c r="C567" t="s">
        <v>1274</v>
      </c>
      <c r="D567" t="s">
        <v>1314</v>
      </c>
      <c r="E567">
        <v>815</v>
      </c>
      <c r="F567">
        <v>0.38500000000000001</v>
      </c>
      <c r="G567">
        <v>91.83</v>
      </c>
      <c r="H567">
        <v>6</v>
      </c>
      <c r="I567" t="s">
        <v>1315</v>
      </c>
      <c r="J567" t="s">
        <v>1299</v>
      </c>
      <c r="K567" t="s">
        <v>3551</v>
      </c>
      <c r="L567" t="s">
        <v>3552</v>
      </c>
      <c r="M567">
        <v>0.24909999999999999</v>
      </c>
      <c r="N567">
        <v>0.504</v>
      </c>
      <c r="O567">
        <v>6.27</v>
      </c>
      <c r="P567" t="s">
        <v>2323</v>
      </c>
      <c r="Q567">
        <v>27</v>
      </c>
      <c r="W567" s="67">
        <v>44658</v>
      </c>
      <c r="X567" t="s">
        <v>2324</v>
      </c>
      <c r="Y567">
        <v>0.105</v>
      </c>
      <c r="Z567">
        <v>6.9999999999999897E-3</v>
      </c>
    </row>
    <row r="568" spans="1:26">
      <c r="A568" t="s">
        <v>68</v>
      </c>
      <c r="B568" t="s">
        <v>3553</v>
      </c>
      <c r="C568" t="s">
        <v>1274</v>
      </c>
      <c r="D568" t="s">
        <v>1314</v>
      </c>
      <c r="E568">
        <v>815</v>
      </c>
      <c r="F568">
        <v>0.38500000000000001</v>
      </c>
      <c r="G568">
        <v>91.83</v>
      </c>
      <c r="H568">
        <v>6</v>
      </c>
      <c r="I568" t="s">
        <v>1315</v>
      </c>
      <c r="J568" t="s">
        <v>1299</v>
      </c>
      <c r="K568" t="s">
        <v>3554</v>
      </c>
      <c r="L568" t="s">
        <v>3555</v>
      </c>
      <c r="M568">
        <v>0.24909999999999999</v>
      </c>
      <c r="N568">
        <v>0.504</v>
      </c>
      <c r="O568">
        <v>6.27</v>
      </c>
      <c r="P568" t="s">
        <v>2323</v>
      </c>
      <c r="Q568">
        <v>27</v>
      </c>
      <c r="W568" s="67">
        <v>44658</v>
      </c>
      <c r="X568" t="s">
        <v>2324</v>
      </c>
      <c r="Y568">
        <v>0.105</v>
      </c>
      <c r="Z568">
        <v>6.9999999999999897E-3</v>
      </c>
    </row>
    <row r="569" spans="1:26">
      <c r="A569" t="s">
        <v>68</v>
      </c>
      <c r="B569" t="s">
        <v>3556</v>
      </c>
      <c r="C569" t="s">
        <v>1274</v>
      </c>
      <c r="D569" t="s">
        <v>1314</v>
      </c>
      <c r="E569">
        <v>820</v>
      </c>
      <c r="F569">
        <v>0.311</v>
      </c>
      <c r="G569">
        <v>74.650000000000006</v>
      </c>
      <c r="H569">
        <v>6</v>
      </c>
      <c r="I569" t="s">
        <v>1315</v>
      </c>
      <c r="J569" t="s">
        <v>1299</v>
      </c>
      <c r="K569" t="s">
        <v>3557</v>
      </c>
      <c r="L569" t="s">
        <v>3558</v>
      </c>
      <c r="M569">
        <v>0.21590000000000001</v>
      </c>
      <c r="N569">
        <v>0.51100000000000001</v>
      </c>
      <c r="O569">
        <v>10.76</v>
      </c>
      <c r="P569" t="s">
        <v>2323</v>
      </c>
      <c r="Q569">
        <v>30</v>
      </c>
      <c r="W569" s="67">
        <v>44658</v>
      </c>
      <c r="X569" t="s">
        <v>2324</v>
      </c>
      <c r="Y569">
        <v>0.16699999999999901</v>
      </c>
      <c r="Z569">
        <v>0.01</v>
      </c>
    </row>
    <row r="570" spans="1:26">
      <c r="A570" t="s">
        <v>68</v>
      </c>
      <c r="B570" t="s">
        <v>3559</v>
      </c>
      <c r="C570" t="s">
        <v>1274</v>
      </c>
      <c r="D570" t="s">
        <v>1314</v>
      </c>
      <c r="E570">
        <v>880</v>
      </c>
      <c r="F570">
        <v>0.36399999999999999</v>
      </c>
      <c r="G570">
        <v>94.06</v>
      </c>
      <c r="H570">
        <v>6</v>
      </c>
      <c r="I570" t="s">
        <v>1315</v>
      </c>
      <c r="J570" t="s">
        <v>1299</v>
      </c>
      <c r="K570" t="s">
        <v>3560</v>
      </c>
      <c r="L570" t="s">
        <v>3561</v>
      </c>
      <c r="M570">
        <v>0.23860000000000001</v>
      </c>
      <c r="N570">
        <v>0.49099999999999999</v>
      </c>
      <c r="O570">
        <v>9.9879999999999995</v>
      </c>
      <c r="P570" t="s">
        <v>2323</v>
      </c>
      <c r="Q570">
        <v>32</v>
      </c>
      <c r="W570" s="67">
        <v>44658</v>
      </c>
      <c r="X570" t="s">
        <v>2324</v>
      </c>
      <c r="Y570">
        <v>0.13600000000000001</v>
      </c>
      <c r="Z570">
        <v>8.9999999999999993E-3</v>
      </c>
    </row>
    <row r="571" spans="1:26">
      <c r="A571" t="s">
        <v>68</v>
      </c>
      <c r="B571" t="s">
        <v>3562</v>
      </c>
      <c r="C571" t="s">
        <v>1274</v>
      </c>
      <c r="D571" t="s">
        <v>1314</v>
      </c>
      <c r="E571">
        <v>841</v>
      </c>
      <c r="F571">
        <v>0.34899999999999998</v>
      </c>
      <c r="G571">
        <v>97.36</v>
      </c>
      <c r="H571">
        <v>6</v>
      </c>
      <c r="I571" t="s">
        <v>1315</v>
      </c>
      <c r="J571" t="s">
        <v>3563</v>
      </c>
      <c r="K571" t="s">
        <v>3564</v>
      </c>
      <c r="L571" t="s">
        <v>3565</v>
      </c>
      <c r="M571">
        <v>0.25700000000000001</v>
      </c>
      <c r="N571">
        <v>0.54400000000000004</v>
      </c>
      <c r="O571">
        <v>11.73</v>
      </c>
      <c r="P571" t="s">
        <v>2323</v>
      </c>
      <c r="Q571">
        <v>32</v>
      </c>
      <c r="W571" s="67">
        <v>44812</v>
      </c>
      <c r="X571" t="s">
        <v>2324</v>
      </c>
      <c r="Y571">
        <v>9.5000000000000001E-2</v>
      </c>
      <c r="Z571">
        <v>1.0999999999999999E-2</v>
      </c>
    </row>
    <row r="572" spans="1:26">
      <c r="A572" t="s">
        <v>68</v>
      </c>
      <c r="B572" t="s">
        <v>3566</v>
      </c>
      <c r="C572" t="s">
        <v>1274</v>
      </c>
      <c r="D572" t="s">
        <v>1314</v>
      </c>
      <c r="E572">
        <v>859</v>
      </c>
      <c r="F572">
        <v>0.38200000000000001</v>
      </c>
      <c r="G572">
        <v>104.69</v>
      </c>
      <c r="H572">
        <v>6</v>
      </c>
      <c r="I572" t="s">
        <v>1315</v>
      </c>
      <c r="J572" t="s">
        <v>1778</v>
      </c>
      <c r="K572" t="s">
        <v>3567</v>
      </c>
      <c r="L572" t="s">
        <v>3568</v>
      </c>
      <c r="M572">
        <v>0.151</v>
      </c>
      <c r="N572">
        <v>0.51600000000000001</v>
      </c>
      <c r="O572">
        <v>11.1</v>
      </c>
      <c r="P572" t="s">
        <v>2323</v>
      </c>
      <c r="Q572">
        <v>34</v>
      </c>
      <c r="W572" s="67">
        <v>44812</v>
      </c>
      <c r="X572" t="s">
        <v>2324</v>
      </c>
    </row>
    <row r="573" spans="1:26">
      <c r="A573" t="s">
        <v>68</v>
      </c>
      <c r="B573" t="s">
        <v>3569</v>
      </c>
      <c r="C573" t="s">
        <v>1274</v>
      </c>
      <c r="D573" t="s">
        <v>1314</v>
      </c>
      <c r="E573">
        <v>880</v>
      </c>
      <c r="F573">
        <v>0.29899999999999999</v>
      </c>
      <c r="G573">
        <v>83.48</v>
      </c>
      <c r="H573">
        <v>6</v>
      </c>
      <c r="I573" t="s">
        <v>1315</v>
      </c>
      <c r="J573" t="s">
        <v>2666</v>
      </c>
      <c r="K573" t="s">
        <v>3570</v>
      </c>
      <c r="L573" t="s">
        <v>3571</v>
      </c>
      <c r="M573">
        <v>0.30570000000000003</v>
      </c>
      <c r="N573">
        <v>0.60299999999999998</v>
      </c>
      <c r="O573">
        <v>11.19</v>
      </c>
      <c r="P573" t="s">
        <v>2323</v>
      </c>
      <c r="Q573">
        <v>34</v>
      </c>
      <c r="W573" s="67">
        <v>44658</v>
      </c>
      <c r="X573" t="s">
        <v>2324</v>
      </c>
      <c r="Y573">
        <v>0</v>
      </c>
      <c r="Z573">
        <v>0</v>
      </c>
    </row>
    <row r="574" spans="1:26">
      <c r="A574" t="s">
        <v>68</v>
      </c>
      <c r="B574" t="s">
        <v>3572</v>
      </c>
      <c r="C574" t="s">
        <v>1274</v>
      </c>
      <c r="D574" t="s">
        <v>1314</v>
      </c>
      <c r="E574">
        <v>926</v>
      </c>
      <c r="F574">
        <v>0.36499999999999999</v>
      </c>
      <c r="G574">
        <v>107.21550000000001</v>
      </c>
      <c r="H574">
        <v>6</v>
      </c>
      <c r="I574" t="s">
        <v>1315</v>
      </c>
      <c r="J574" t="s">
        <v>1316</v>
      </c>
      <c r="K574" t="s">
        <v>3573</v>
      </c>
      <c r="L574" t="s">
        <v>3574</v>
      </c>
      <c r="M574">
        <v>0.14799999999999999</v>
      </c>
      <c r="N574">
        <v>0.48699999999999999</v>
      </c>
      <c r="O574">
        <v>18.260000000000002</v>
      </c>
      <c r="P574" t="s">
        <v>2323</v>
      </c>
      <c r="Q574">
        <v>40</v>
      </c>
      <c r="W574" s="67">
        <v>44812</v>
      </c>
      <c r="X574" t="s">
        <v>2324</v>
      </c>
    </row>
    <row r="575" spans="1:26">
      <c r="A575" t="s">
        <v>68</v>
      </c>
      <c r="B575" t="s">
        <v>3575</v>
      </c>
      <c r="C575" t="s">
        <v>1274</v>
      </c>
      <c r="D575" t="s">
        <v>1314</v>
      </c>
      <c r="E575">
        <v>802</v>
      </c>
      <c r="F575">
        <v>0.35099999999999998</v>
      </c>
      <c r="G575">
        <v>89.95</v>
      </c>
      <c r="H575">
        <v>6</v>
      </c>
      <c r="I575" t="s">
        <v>1315</v>
      </c>
      <c r="J575" t="s">
        <v>1467</v>
      </c>
      <c r="K575" t="s">
        <v>3576</v>
      </c>
      <c r="L575" t="s">
        <v>3577</v>
      </c>
      <c r="M575">
        <v>0.15590000000000001</v>
      </c>
      <c r="N575">
        <v>0.51500000000000001</v>
      </c>
      <c r="O575">
        <v>13.13</v>
      </c>
      <c r="P575" t="s">
        <v>2323</v>
      </c>
      <c r="Q575">
        <v>35</v>
      </c>
      <c r="W575" s="67">
        <v>44658</v>
      </c>
      <c r="X575" t="s">
        <v>2324</v>
      </c>
      <c r="Y575">
        <v>0</v>
      </c>
      <c r="Z575">
        <v>0</v>
      </c>
    </row>
    <row r="576" spans="1:26">
      <c r="A576" t="s">
        <v>68</v>
      </c>
      <c r="B576" t="s">
        <v>3578</v>
      </c>
      <c r="C576" t="s">
        <v>1274</v>
      </c>
      <c r="D576" t="s">
        <v>1314</v>
      </c>
      <c r="E576">
        <v>926</v>
      </c>
      <c r="F576">
        <v>0.40699999999999997</v>
      </c>
      <c r="G576">
        <v>120.2</v>
      </c>
      <c r="H576">
        <v>6</v>
      </c>
      <c r="I576" t="s">
        <v>1315</v>
      </c>
      <c r="J576" t="s">
        <v>1467</v>
      </c>
      <c r="K576" t="s">
        <v>3579</v>
      </c>
      <c r="L576" t="s">
        <v>3580</v>
      </c>
      <c r="M576">
        <v>0.16089999999999999</v>
      </c>
      <c r="N576">
        <v>0.46500000000000002</v>
      </c>
      <c r="O576">
        <v>13.85</v>
      </c>
      <c r="P576" t="s">
        <v>2323</v>
      </c>
      <c r="Q576">
        <v>40</v>
      </c>
      <c r="W576" s="67">
        <v>44658</v>
      </c>
      <c r="X576" t="s">
        <v>2324</v>
      </c>
      <c r="Y576">
        <v>0</v>
      </c>
      <c r="Z576">
        <v>0</v>
      </c>
    </row>
    <row r="577" spans="1:26">
      <c r="A577" t="s">
        <v>68</v>
      </c>
      <c r="B577" t="s">
        <v>3581</v>
      </c>
      <c r="C577" t="s">
        <v>1274</v>
      </c>
      <c r="D577" t="s">
        <v>1314</v>
      </c>
      <c r="E577">
        <v>1330</v>
      </c>
      <c r="F577">
        <v>0.32100000000000001</v>
      </c>
      <c r="G577">
        <v>136.04</v>
      </c>
      <c r="H577">
        <v>6</v>
      </c>
      <c r="I577" t="s">
        <v>1315</v>
      </c>
      <c r="J577" t="s">
        <v>1665</v>
      </c>
      <c r="K577" t="s">
        <v>3582</v>
      </c>
      <c r="L577" t="s">
        <v>3583</v>
      </c>
      <c r="M577">
        <v>0.16400000000000001</v>
      </c>
      <c r="N577">
        <v>0.59199999999999997</v>
      </c>
      <c r="O577">
        <v>13.2</v>
      </c>
      <c r="P577" t="s">
        <v>2323</v>
      </c>
      <c r="Q577">
        <v>25</v>
      </c>
      <c r="W577" s="67">
        <v>44812</v>
      </c>
      <c r="X577" t="s">
        <v>2324</v>
      </c>
    </row>
    <row r="578" spans="1:26">
      <c r="A578" t="s">
        <v>68</v>
      </c>
      <c r="B578" t="s">
        <v>3584</v>
      </c>
      <c r="C578" t="s">
        <v>1274</v>
      </c>
      <c r="D578" t="s">
        <v>1314</v>
      </c>
      <c r="E578">
        <v>1000</v>
      </c>
      <c r="F578">
        <v>0.29599999999999999</v>
      </c>
      <c r="G578">
        <v>94.54</v>
      </c>
      <c r="H578">
        <v>6</v>
      </c>
      <c r="I578" t="s">
        <v>1315</v>
      </c>
      <c r="J578" t="s">
        <v>1619</v>
      </c>
      <c r="K578" t="s">
        <v>3585</v>
      </c>
      <c r="L578" t="s">
        <v>3586</v>
      </c>
      <c r="M578">
        <v>0.159</v>
      </c>
      <c r="N578">
        <v>0.56299999999999994</v>
      </c>
      <c r="O578">
        <v>16.742000000000001</v>
      </c>
      <c r="P578" t="s">
        <v>2323</v>
      </c>
      <c r="Q578">
        <v>49</v>
      </c>
      <c r="W578" s="67">
        <v>44658</v>
      </c>
      <c r="X578" t="s">
        <v>2324</v>
      </c>
      <c r="Y578">
        <v>0</v>
      </c>
      <c r="Z578">
        <v>0</v>
      </c>
    </row>
    <row r="579" spans="1:26">
      <c r="A579" t="s">
        <v>68</v>
      </c>
      <c r="B579" t="s">
        <v>3587</v>
      </c>
      <c r="C579" t="s">
        <v>1274</v>
      </c>
      <c r="D579" t="s">
        <v>1311</v>
      </c>
      <c r="E579">
        <v>273</v>
      </c>
      <c r="F579">
        <v>0.1</v>
      </c>
      <c r="G579">
        <v>13.28</v>
      </c>
      <c r="H579">
        <v>4</v>
      </c>
      <c r="I579" t="s">
        <v>1315</v>
      </c>
      <c r="J579" t="s">
        <v>2320</v>
      </c>
      <c r="K579" t="s">
        <v>3588</v>
      </c>
      <c r="L579" t="s">
        <v>3589</v>
      </c>
      <c r="M579">
        <v>0.23400000000000001</v>
      </c>
      <c r="N579">
        <v>0.85</v>
      </c>
      <c r="O579">
        <v>1.85</v>
      </c>
      <c r="P579" t="s">
        <v>2323</v>
      </c>
      <c r="Q579">
        <v>15</v>
      </c>
      <c r="W579" s="67">
        <v>44812</v>
      </c>
      <c r="X579" t="s">
        <v>2324</v>
      </c>
      <c r="Y579">
        <v>4.8000000000000001E-2</v>
      </c>
      <c r="Z579">
        <v>3.0000000000000001E-3</v>
      </c>
    </row>
    <row r="580" spans="1:26">
      <c r="A580" t="s">
        <v>68</v>
      </c>
      <c r="B580" t="s">
        <v>3590</v>
      </c>
      <c r="C580" t="s">
        <v>1274</v>
      </c>
      <c r="D580" t="s">
        <v>1311</v>
      </c>
      <c r="E580">
        <v>282</v>
      </c>
      <c r="F580">
        <v>0.13200000000000001</v>
      </c>
      <c r="G580">
        <v>17.940000000000001</v>
      </c>
      <c r="H580">
        <v>4</v>
      </c>
      <c r="I580" t="s">
        <v>1315</v>
      </c>
      <c r="J580" t="s">
        <v>2320</v>
      </c>
      <c r="K580" t="s">
        <v>3591</v>
      </c>
      <c r="L580" t="s">
        <v>3592</v>
      </c>
      <c r="M580">
        <v>0.22</v>
      </c>
      <c r="N580">
        <v>0.81899999999999995</v>
      </c>
      <c r="O580">
        <v>1.85</v>
      </c>
      <c r="P580" t="s">
        <v>2323</v>
      </c>
      <c r="Q580">
        <v>15</v>
      </c>
      <c r="W580" s="67">
        <v>44812</v>
      </c>
      <c r="X580" t="s">
        <v>2324</v>
      </c>
      <c r="Y580">
        <v>4.5999999999999999E-2</v>
      </c>
      <c r="Z580">
        <v>3.0000000000000001E-3</v>
      </c>
    </row>
    <row r="581" spans="1:26">
      <c r="A581" t="s">
        <v>68</v>
      </c>
      <c r="B581" t="s">
        <v>3593</v>
      </c>
      <c r="C581" t="s">
        <v>1274</v>
      </c>
      <c r="D581" t="s">
        <v>1311</v>
      </c>
      <c r="E581">
        <v>371</v>
      </c>
      <c r="F581">
        <v>0.26200000000000001</v>
      </c>
      <c r="G581">
        <v>48.88</v>
      </c>
      <c r="H581">
        <v>4</v>
      </c>
      <c r="I581" t="s">
        <v>1315</v>
      </c>
      <c r="J581" t="s">
        <v>2368</v>
      </c>
      <c r="K581" t="s">
        <v>3594</v>
      </c>
      <c r="L581" t="s">
        <v>3595</v>
      </c>
      <c r="M581">
        <v>0.224</v>
      </c>
      <c r="N581">
        <v>0.67200000000000004</v>
      </c>
      <c r="O581">
        <v>5.1760000000000002</v>
      </c>
      <c r="P581" t="s">
        <v>1315</v>
      </c>
      <c r="Q581">
        <v>0</v>
      </c>
      <c r="W581" s="67">
        <v>44818</v>
      </c>
      <c r="X581" t="s">
        <v>2324</v>
      </c>
      <c r="Y581">
        <v>5.3999999999999999E-2</v>
      </c>
      <c r="Z581">
        <v>1.2E-2</v>
      </c>
    </row>
    <row r="582" spans="1:26">
      <c r="A582" t="s">
        <v>68</v>
      </c>
      <c r="B582" t="s">
        <v>3596</v>
      </c>
      <c r="C582" t="s">
        <v>1274</v>
      </c>
      <c r="D582" t="s">
        <v>1311</v>
      </c>
      <c r="E582">
        <v>326</v>
      </c>
      <c r="F582">
        <v>9.8000000000000004E-2</v>
      </c>
      <c r="G582">
        <v>15.97</v>
      </c>
      <c r="H582">
        <v>4</v>
      </c>
      <c r="I582" t="s">
        <v>1315</v>
      </c>
      <c r="J582" t="s">
        <v>2368</v>
      </c>
      <c r="K582" t="s">
        <v>3597</v>
      </c>
      <c r="L582" t="s">
        <v>3598</v>
      </c>
      <c r="M582">
        <v>0.21199999999999999</v>
      </c>
      <c r="N582">
        <v>0.872</v>
      </c>
      <c r="O582">
        <v>1.2490000000000001</v>
      </c>
      <c r="P582" t="s">
        <v>2323</v>
      </c>
      <c r="Q582">
        <v>13</v>
      </c>
      <c r="W582" s="67">
        <v>44812</v>
      </c>
      <c r="X582" t="s">
        <v>2324</v>
      </c>
      <c r="Y582">
        <v>2.7E-2</v>
      </c>
      <c r="Z582">
        <v>3.0000000000000001E-3</v>
      </c>
    </row>
    <row r="583" spans="1:26">
      <c r="A583" t="s">
        <v>68</v>
      </c>
      <c r="B583" t="s">
        <v>3599</v>
      </c>
      <c r="C583" t="s">
        <v>1274</v>
      </c>
      <c r="D583" t="s">
        <v>1311</v>
      </c>
      <c r="E583">
        <v>386</v>
      </c>
      <c r="F583">
        <v>0.09</v>
      </c>
      <c r="G583">
        <v>17.47</v>
      </c>
      <c r="H583">
        <v>4</v>
      </c>
      <c r="I583" t="s">
        <v>1315</v>
      </c>
      <c r="J583" t="s">
        <v>2368</v>
      </c>
      <c r="K583" t="s">
        <v>3600</v>
      </c>
      <c r="L583" t="s">
        <v>3601</v>
      </c>
      <c r="M583">
        <v>0.23100000000000001</v>
      </c>
      <c r="N583">
        <v>0.872</v>
      </c>
      <c r="O583">
        <v>1.97</v>
      </c>
      <c r="P583" t="s">
        <v>2323</v>
      </c>
      <c r="Q583">
        <v>15</v>
      </c>
      <c r="W583" s="67">
        <v>44812</v>
      </c>
      <c r="X583" t="s">
        <v>2324</v>
      </c>
      <c r="Y583">
        <v>3.4000000000000002E-2</v>
      </c>
      <c r="Z583">
        <v>4.0000000000000001E-3</v>
      </c>
    </row>
    <row r="584" spans="1:26">
      <c r="A584" t="s">
        <v>68</v>
      </c>
      <c r="B584" t="s">
        <v>3602</v>
      </c>
      <c r="C584" t="s">
        <v>1274</v>
      </c>
      <c r="D584" t="s">
        <v>1311</v>
      </c>
      <c r="E584">
        <v>380</v>
      </c>
      <c r="F584">
        <v>9.9000000000000005E-2</v>
      </c>
      <c r="G584">
        <v>18.18</v>
      </c>
      <c r="H584">
        <v>4</v>
      </c>
      <c r="I584" t="s">
        <v>1315</v>
      </c>
      <c r="J584" t="s">
        <v>2368</v>
      </c>
      <c r="K584" t="s">
        <v>3603</v>
      </c>
      <c r="L584" t="s">
        <v>3604</v>
      </c>
      <c r="M584">
        <v>0.221</v>
      </c>
      <c r="N584">
        <v>0.86299999999999999</v>
      </c>
      <c r="O584">
        <v>1.97</v>
      </c>
      <c r="P584" t="s">
        <v>2323</v>
      </c>
      <c r="Q584">
        <v>15</v>
      </c>
      <c r="W584" s="67">
        <v>44812</v>
      </c>
      <c r="X584" t="s">
        <v>2324</v>
      </c>
      <c r="Y584">
        <v>3.4000000000000002E-2</v>
      </c>
      <c r="Z584">
        <v>4.0000000000000001E-3</v>
      </c>
    </row>
    <row r="585" spans="1:26">
      <c r="A585" t="s">
        <v>68</v>
      </c>
      <c r="B585" t="s">
        <v>3605</v>
      </c>
      <c r="C585" t="s">
        <v>1274</v>
      </c>
      <c r="D585" t="s">
        <v>1311</v>
      </c>
      <c r="E585">
        <v>412</v>
      </c>
      <c r="F585">
        <v>0.104</v>
      </c>
      <c r="G585">
        <v>21.58</v>
      </c>
      <c r="H585">
        <v>4</v>
      </c>
      <c r="I585" t="s">
        <v>1315</v>
      </c>
      <c r="J585" t="s">
        <v>2368</v>
      </c>
      <c r="K585" t="s">
        <v>3606</v>
      </c>
      <c r="L585" t="s">
        <v>3607</v>
      </c>
      <c r="M585">
        <v>0.223</v>
      </c>
      <c r="N585">
        <v>0.86099999999999999</v>
      </c>
      <c r="O585">
        <v>1.96</v>
      </c>
      <c r="P585" t="s">
        <v>2323</v>
      </c>
      <c r="Q585">
        <v>15</v>
      </c>
      <c r="W585" s="67">
        <v>44812</v>
      </c>
      <c r="X585" t="s">
        <v>2324</v>
      </c>
      <c r="Y585">
        <v>3.1E-2</v>
      </c>
      <c r="Z585">
        <v>4.0000000000000001E-3</v>
      </c>
    </row>
    <row r="586" spans="1:26">
      <c r="A586" t="s">
        <v>68</v>
      </c>
      <c r="B586" t="s">
        <v>3608</v>
      </c>
      <c r="C586" t="s">
        <v>1274</v>
      </c>
      <c r="D586" t="s">
        <v>1546</v>
      </c>
      <c r="E586">
        <v>70</v>
      </c>
      <c r="F586">
        <v>0.39</v>
      </c>
      <c r="G586">
        <v>19.2</v>
      </c>
      <c r="H586">
        <v>2</v>
      </c>
      <c r="I586" t="s">
        <v>1315</v>
      </c>
      <c r="J586" t="s">
        <v>1352</v>
      </c>
      <c r="K586" t="s">
        <v>1547</v>
      </c>
      <c r="L586" t="s">
        <v>3609</v>
      </c>
      <c r="M586">
        <v>0.44290000000000002</v>
      </c>
      <c r="N586">
        <v>0.59</v>
      </c>
      <c r="O586">
        <v>0.64</v>
      </c>
      <c r="P586" t="s">
        <v>1318</v>
      </c>
      <c r="W586" s="67">
        <v>44136</v>
      </c>
      <c r="X586" t="s">
        <v>1279</v>
      </c>
    </row>
    <row r="587" spans="1:26">
      <c r="A587" t="s">
        <v>68</v>
      </c>
      <c r="B587" t="s">
        <v>3610</v>
      </c>
      <c r="C587" t="s">
        <v>1274</v>
      </c>
      <c r="D587" t="s">
        <v>3611</v>
      </c>
      <c r="E587">
        <v>97</v>
      </c>
      <c r="F587">
        <v>0.33</v>
      </c>
      <c r="G587">
        <v>30.7</v>
      </c>
      <c r="H587">
        <v>2</v>
      </c>
      <c r="I587" t="s">
        <v>1315</v>
      </c>
      <c r="J587" t="s">
        <v>1284</v>
      </c>
      <c r="K587" t="s">
        <v>3612</v>
      </c>
      <c r="L587" t="s">
        <v>3613</v>
      </c>
      <c r="M587">
        <v>0.371</v>
      </c>
      <c r="N587">
        <v>0.63900000000000001</v>
      </c>
      <c r="O587">
        <v>0.24</v>
      </c>
      <c r="P587" t="s">
        <v>2323</v>
      </c>
      <c r="Q587">
        <v>0</v>
      </c>
      <c r="W587" s="67">
        <v>44818</v>
      </c>
      <c r="X587" t="s">
        <v>2324</v>
      </c>
      <c r="Y587">
        <v>2.9000000000000001E-2</v>
      </c>
      <c r="Z587">
        <v>2E-3</v>
      </c>
    </row>
    <row r="588" spans="1:26">
      <c r="A588" t="s">
        <v>68</v>
      </c>
      <c r="B588" t="s">
        <v>3614</v>
      </c>
      <c r="C588" t="s">
        <v>1274</v>
      </c>
      <c r="D588" t="s">
        <v>1546</v>
      </c>
      <c r="E588">
        <v>86</v>
      </c>
      <c r="F588">
        <v>0.5</v>
      </c>
      <c r="G588">
        <v>31.7</v>
      </c>
      <c r="H588">
        <v>2</v>
      </c>
      <c r="I588" t="s">
        <v>1315</v>
      </c>
      <c r="J588" t="s">
        <v>1352</v>
      </c>
      <c r="K588" t="s">
        <v>1548</v>
      </c>
      <c r="L588" t="s">
        <v>3615</v>
      </c>
      <c r="M588">
        <v>0.38369999999999999</v>
      </c>
      <c r="N588">
        <v>0.48</v>
      </c>
      <c r="O588">
        <v>0.93</v>
      </c>
      <c r="P588" t="s">
        <v>1318</v>
      </c>
      <c r="W588" s="67">
        <v>44136</v>
      </c>
      <c r="X588" t="s">
        <v>1279</v>
      </c>
    </row>
    <row r="589" spans="1:26">
      <c r="A589" t="s">
        <v>68</v>
      </c>
      <c r="B589" t="s">
        <v>3616</v>
      </c>
      <c r="C589" t="s">
        <v>1274</v>
      </c>
      <c r="D589" t="s">
        <v>1546</v>
      </c>
      <c r="E589">
        <v>89</v>
      </c>
      <c r="F589">
        <v>0.55000000000000004</v>
      </c>
      <c r="G589">
        <v>35.700000000000003</v>
      </c>
      <c r="H589">
        <v>2</v>
      </c>
      <c r="I589" t="s">
        <v>1315</v>
      </c>
      <c r="J589" t="s">
        <v>1352</v>
      </c>
      <c r="K589" t="s">
        <v>1549</v>
      </c>
      <c r="L589" t="s">
        <v>3617</v>
      </c>
      <c r="M589">
        <v>0.39329999999999998</v>
      </c>
      <c r="N589">
        <v>0.45</v>
      </c>
      <c r="O589">
        <v>0.42499999999999999</v>
      </c>
      <c r="P589" t="s">
        <v>1318</v>
      </c>
      <c r="W589" s="67">
        <v>44136</v>
      </c>
      <c r="X589" t="s">
        <v>1279</v>
      </c>
    </row>
    <row r="590" spans="1:26">
      <c r="A590" t="s">
        <v>68</v>
      </c>
      <c r="B590" t="s">
        <v>3618</v>
      </c>
      <c r="C590" t="s">
        <v>1274</v>
      </c>
      <c r="D590" t="s">
        <v>1546</v>
      </c>
      <c r="E590">
        <v>94</v>
      </c>
      <c r="F590">
        <v>0.51</v>
      </c>
      <c r="G590">
        <v>35.380000000000003</v>
      </c>
      <c r="H590">
        <v>2</v>
      </c>
      <c r="I590" t="s">
        <v>1315</v>
      </c>
      <c r="J590" t="s">
        <v>1352</v>
      </c>
      <c r="K590" t="s">
        <v>1550</v>
      </c>
      <c r="L590" t="s">
        <v>3619</v>
      </c>
      <c r="M590">
        <v>0.4894</v>
      </c>
      <c r="N590">
        <v>0.48</v>
      </c>
      <c r="O590">
        <v>0.42499999999999999</v>
      </c>
      <c r="P590" t="s">
        <v>1318</v>
      </c>
      <c r="W590" s="67">
        <v>44136</v>
      </c>
      <c r="X590" t="s">
        <v>1279</v>
      </c>
    </row>
    <row r="591" spans="1:26">
      <c r="A591" t="s">
        <v>68</v>
      </c>
      <c r="B591" t="s">
        <v>3620</v>
      </c>
      <c r="C591" t="s">
        <v>1274</v>
      </c>
      <c r="D591" t="s">
        <v>1546</v>
      </c>
      <c r="E591">
        <v>197</v>
      </c>
      <c r="F591">
        <v>0.67</v>
      </c>
      <c r="G591">
        <v>96.4</v>
      </c>
      <c r="H591">
        <v>2</v>
      </c>
      <c r="I591" t="s">
        <v>1315</v>
      </c>
      <c r="J591" t="s">
        <v>1352</v>
      </c>
      <c r="K591" t="s">
        <v>1551</v>
      </c>
      <c r="L591" t="s">
        <v>3621</v>
      </c>
      <c r="M591">
        <v>0.37059999999999998</v>
      </c>
      <c r="N591">
        <v>0.31</v>
      </c>
      <c r="O591">
        <v>3.58</v>
      </c>
      <c r="P591" t="s">
        <v>1318</v>
      </c>
      <c r="W591" s="67">
        <v>44136</v>
      </c>
      <c r="X591" t="s">
        <v>1279</v>
      </c>
    </row>
    <row r="592" spans="1:26">
      <c r="A592" t="s">
        <v>68</v>
      </c>
      <c r="B592" t="s">
        <v>3622</v>
      </c>
      <c r="C592" t="s">
        <v>1274</v>
      </c>
      <c r="D592" t="s">
        <v>1546</v>
      </c>
      <c r="E592">
        <v>144</v>
      </c>
      <c r="F592">
        <v>0.7</v>
      </c>
      <c r="G592">
        <v>73.67</v>
      </c>
      <c r="H592">
        <v>2</v>
      </c>
      <c r="I592" t="s">
        <v>1315</v>
      </c>
      <c r="J592" t="s">
        <v>1352</v>
      </c>
      <c r="K592" t="s">
        <v>1552</v>
      </c>
      <c r="L592" t="s">
        <v>3623</v>
      </c>
      <c r="M592">
        <v>0.39579999999999999</v>
      </c>
      <c r="N592">
        <v>0.28999999999999998</v>
      </c>
      <c r="O592">
        <v>0.93</v>
      </c>
      <c r="P592" t="s">
        <v>1318</v>
      </c>
      <c r="W592" s="67">
        <v>44136</v>
      </c>
      <c r="X592" t="s">
        <v>1279</v>
      </c>
    </row>
    <row r="593" spans="1:26">
      <c r="A593" t="s">
        <v>68</v>
      </c>
      <c r="B593" t="s">
        <v>3624</v>
      </c>
      <c r="C593" t="s">
        <v>1274</v>
      </c>
      <c r="D593" t="s">
        <v>1546</v>
      </c>
      <c r="E593">
        <v>100</v>
      </c>
      <c r="F593">
        <v>0.56000000000000005</v>
      </c>
      <c r="G593">
        <v>41</v>
      </c>
      <c r="H593">
        <v>2</v>
      </c>
      <c r="I593" t="s">
        <v>1315</v>
      </c>
      <c r="J593" t="s">
        <v>1352</v>
      </c>
      <c r="K593" t="s">
        <v>1553</v>
      </c>
      <c r="L593" t="s">
        <v>3625</v>
      </c>
      <c r="M593">
        <v>0.37</v>
      </c>
      <c r="N593">
        <v>0.42</v>
      </c>
      <c r="O593">
        <v>1</v>
      </c>
      <c r="P593" t="s">
        <v>1318</v>
      </c>
      <c r="W593" s="67">
        <v>44136</v>
      </c>
      <c r="X593" t="s">
        <v>1279</v>
      </c>
    </row>
    <row r="594" spans="1:26">
      <c r="A594" t="s">
        <v>68</v>
      </c>
      <c r="B594" t="s">
        <v>3626</v>
      </c>
      <c r="C594" t="s">
        <v>1274</v>
      </c>
      <c r="D594" t="s">
        <v>3611</v>
      </c>
      <c r="E594">
        <v>160</v>
      </c>
      <c r="F594">
        <v>0.317</v>
      </c>
      <c r="G594">
        <v>48.63</v>
      </c>
      <c r="H594">
        <v>2</v>
      </c>
      <c r="I594" t="s">
        <v>1315</v>
      </c>
      <c r="J594" t="s">
        <v>1284</v>
      </c>
      <c r="K594" t="s">
        <v>3627</v>
      </c>
      <c r="L594" t="s">
        <v>3628</v>
      </c>
      <c r="M594">
        <v>0.83099999999999996</v>
      </c>
      <c r="N594">
        <v>0.65500000000000003</v>
      </c>
      <c r="P594" t="s">
        <v>2323</v>
      </c>
      <c r="Q594">
        <v>0</v>
      </c>
      <c r="W594" s="67">
        <v>44818</v>
      </c>
      <c r="X594" t="s">
        <v>2324</v>
      </c>
      <c r="Y594">
        <v>2.5999999999999999E-2</v>
      </c>
      <c r="Z594">
        <v>2E-3</v>
      </c>
    </row>
    <row r="595" spans="1:26">
      <c r="A595" t="s">
        <v>68</v>
      </c>
      <c r="B595" t="s">
        <v>3629</v>
      </c>
      <c r="C595" t="s">
        <v>1274</v>
      </c>
      <c r="D595" t="s">
        <v>3611</v>
      </c>
      <c r="E595">
        <v>150</v>
      </c>
      <c r="F595">
        <v>0.29199999999999998</v>
      </c>
      <c r="G595">
        <v>41.84</v>
      </c>
      <c r="H595">
        <v>2</v>
      </c>
      <c r="I595" t="s">
        <v>1315</v>
      </c>
      <c r="J595" t="s">
        <v>1284</v>
      </c>
      <c r="K595" t="s">
        <v>3630</v>
      </c>
      <c r="L595" t="s">
        <v>3631</v>
      </c>
      <c r="M595">
        <v>0.56699999999999995</v>
      </c>
      <c r="N595">
        <v>0.68300000000000005</v>
      </c>
      <c r="O595">
        <v>1.1100000000000001</v>
      </c>
      <c r="P595" t="s">
        <v>2323</v>
      </c>
      <c r="Q595">
        <v>0</v>
      </c>
      <c r="W595" s="67">
        <v>44818</v>
      </c>
      <c r="X595" t="s">
        <v>2324</v>
      </c>
      <c r="Y595">
        <v>2.4E-2</v>
      </c>
      <c r="Z595">
        <v>1E-3</v>
      </c>
    </row>
    <row r="596" spans="1:26">
      <c r="A596" t="s">
        <v>68</v>
      </c>
      <c r="B596" t="s">
        <v>3632</v>
      </c>
      <c r="C596" t="s">
        <v>1274</v>
      </c>
      <c r="D596" t="s">
        <v>3611</v>
      </c>
      <c r="E596">
        <v>189</v>
      </c>
      <c r="F596">
        <v>0.35599999999999998</v>
      </c>
      <c r="G596">
        <v>64.2</v>
      </c>
      <c r="H596">
        <v>2</v>
      </c>
      <c r="I596" t="s">
        <v>1315</v>
      </c>
      <c r="J596" t="s">
        <v>1292</v>
      </c>
      <c r="K596" t="s">
        <v>3633</v>
      </c>
      <c r="L596" t="s">
        <v>3634</v>
      </c>
      <c r="M596">
        <v>0.19600000000000001</v>
      </c>
      <c r="O596">
        <v>6.02</v>
      </c>
      <c r="P596" t="s">
        <v>2323</v>
      </c>
      <c r="Q596">
        <v>0</v>
      </c>
      <c r="W596" s="67">
        <v>44818</v>
      </c>
      <c r="X596" t="s">
        <v>2324</v>
      </c>
      <c r="Y596">
        <v>7.1999999999999995E-2</v>
      </c>
    </row>
    <row r="597" spans="1:26">
      <c r="A597" t="s">
        <v>68</v>
      </c>
      <c r="B597" t="s">
        <v>3635</v>
      </c>
      <c r="C597" t="s">
        <v>1274</v>
      </c>
      <c r="D597" t="s">
        <v>3611</v>
      </c>
      <c r="E597">
        <v>121</v>
      </c>
      <c r="F597">
        <v>0.13100000000000001</v>
      </c>
      <c r="G597">
        <v>15.16</v>
      </c>
      <c r="H597">
        <v>2</v>
      </c>
      <c r="I597" t="s">
        <v>1315</v>
      </c>
      <c r="J597" t="s">
        <v>1292</v>
      </c>
      <c r="K597" t="s">
        <v>3636</v>
      </c>
      <c r="L597" t="s">
        <v>3637</v>
      </c>
      <c r="M597">
        <v>0.30599999999999999</v>
      </c>
      <c r="N597">
        <v>0.70499999999999996</v>
      </c>
      <c r="O597">
        <v>1.79</v>
      </c>
      <c r="P597" t="s">
        <v>2323</v>
      </c>
      <c r="Q597">
        <v>0</v>
      </c>
      <c r="W597" s="67">
        <v>44818</v>
      </c>
      <c r="X597" t="s">
        <v>2324</v>
      </c>
    </row>
    <row r="598" spans="1:26">
      <c r="A598" t="s">
        <v>68</v>
      </c>
      <c r="B598" t="s">
        <v>3638</v>
      </c>
      <c r="C598" t="s">
        <v>1274</v>
      </c>
      <c r="D598" t="s">
        <v>1546</v>
      </c>
      <c r="E598">
        <v>103</v>
      </c>
      <c r="F598">
        <v>0.54</v>
      </c>
      <c r="G598">
        <v>40.4</v>
      </c>
      <c r="H598">
        <v>2</v>
      </c>
      <c r="I598" t="s">
        <v>1315</v>
      </c>
      <c r="J598" t="s">
        <v>1352</v>
      </c>
      <c r="K598" t="s">
        <v>1554</v>
      </c>
      <c r="L598" t="s">
        <v>3639</v>
      </c>
      <c r="M598">
        <v>0.38829999999999998</v>
      </c>
      <c r="N598">
        <v>0.44</v>
      </c>
      <c r="O598">
        <v>1.1000000000000001</v>
      </c>
      <c r="P598" t="s">
        <v>1318</v>
      </c>
      <c r="W598" s="67">
        <v>44136</v>
      </c>
      <c r="X598" t="s">
        <v>1279</v>
      </c>
    </row>
    <row r="599" spans="1:26">
      <c r="A599" t="s">
        <v>68</v>
      </c>
      <c r="B599" t="s">
        <v>3640</v>
      </c>
      <c r="C599" t="s">
        <v>1274</v>
      </c>
      <c r="D599" t="s">
        <v>1546</v>
      </c>
      <c r="E599">
        <v>106</v>
      </c>
      <c r="F599">
        <v>0.55000000000000004</v>
      </c>
      <c r="G599">
        <v>43</v>
      </c>
      <c r="H599">
        <v>2</v>
      </c>
      <c r="I599" t="s">
        <v>1315</v>
      </c>
      <c r="J599" t="s">
        <v>1352</v>
      </c>
      <c r="K599" t="s">
        <v>1555</v>
      </c>
      <c r="L599" t="s">
        <v>3641</v>
      </c>
      <c r="M599">
        <v>0.3679</v>
      </c>
      <c r="N599">
        <v>0.43</v>
      </c>
      <c r="O599">
        <v>1.35</v>
      </c>
      <c r="P599" t="s">
        <v>1318</v>
      </c>
      <c r="W599" s="67">
        <v>44136</v>
      </c>
      <c r="X599" t="s">
        <v>1279</v>
      </c>
    </row>
    <row r="600" spans="1:26">
      <c r="A600" t="s">
        <v>68</v>
      </c>
      <c r="B600" t="s">
        <v>3642</v>
      </c>
      <c r="C600" t="s">
        <v>1274</v>
      </c>
      <c r="D600" t="s">
        <v>1546</v>
      </c>
      <c r="E600">
        <v>108</v>
      </c>
      <c r="F600">
        <v>0.55000000000000004</v>
      </c>
      <c r="G600">
        <v>43.78</v>
      </c>
      <c r="H600">
        <v>2</v>
      </c>
      <c r="I600" t="s">
        <v>1315</v>
      </c>
      <c r="J600" t="s">
        <v>1352</v>
      </c>
      <c r="K600" t="s">
        <v>1556</v>
      </c>
      <c r="L600" t="s">
        <v>3643</v>
      </c>
      <c r="M600">
        <v>0.47220000000000001</v>
      </c>
      <c r="N600">
        <v>0.43</v>
      </c>
      <c r="O600">
        <v>0.81599999999999995</v>
      </c>
      <c r="P600" t="s">
        <v>1318</v>
      </c>
      <c r="W600" s="67">
        <v>44136</v>
      </c>
      <c r="X600" t="s">
        <v>1279</v>
      </c>
    </row>
    <row r="601" spans="1:26">
      <c r="A601" t="s">
        <v>68</v>
      </c>
      <c r="B601" t="s">
        <v>3644</v>
      </c>
      <c r="C601" t="s">
        <v>1274</v>
      </c>
      <c r="D601" t="s">
        <v>1546</v>
      </c>
      <c r="E601">
        <v>122</v>
      </c>
      <c r="F601">
        <v>0.61</v>
      </c>
      <c r="G601">
        <v>53.79</v>
      </c>
      <c r="H601">
        <v>2</v>
      </c>
      <c r="I601" t="s">
        <v>1315</v>
      </c>
      <c r="J601" t="s">
        <v>1352</v>
      </c>
      <c r="K601" t="s">
        <v>1557</v>
      </c>
      <c r="L601" t="s">
        <v>3645</v>
      </c>
      <c r="M601">
        <v>0.66390000000000005</v>
      </c>
      <c r="N601">
        <v>0.37</v>
      </c>
      <c r="O601">
        <v>1.18</v>
      </c>
      <c r="P601" t="s">
        <v>1318</v>
      </c>
      <c r="W601" s="67">
        <v>44136</v>
      </c>
      <c r="X601" t="s">
        <v>1279</v>
      </c>
    </row>
    <row r="602" spans="1:26">
      <c r="A602" t="s">
        <v>68</v>
      </c>
      <c r="B602" t="s">
        <v>3646</v>
      </c>
      <c r="C602" t="s">
        <v>1274</v>
      </c>
      <c r="D602" t="s">
        <v>1275</v>
      </c>
      <c r="E602">
        <v>372</v>
      </c>
      <c r="F602">
        <v>0.17</v>
      </c>
      <c r="G602">
        <v>30.14</v>
      </c>
      <c r="H602">
        <v>4</v>
      </c>
      <c r="I602" t="s">
        <v>1315</v>
      </c>
      <c r="J602" t="s">
        <v>1284</v>
      </c>
      <c r="K602" t="s">
        <v>3647</v>
      </c>
      <c r="L602" t="s">
        <v>3648</v>
      </c>
      <c r="M602">
        <v>0.19620000000000001</v>
      </c>
      <c r="N602">
        <v>0.79700000000000004</v>
      </c>
      <c r="O602">
        <v>1.33</v>
      </c>
      <c r="P602" t="s">
        <v>2323</v>
      </c>
      <c r="Q602">
        <v>13</v>
      </c>
      <c r="W602" s="67">
        <v>44658</v>
      </c>
      <c r="X602" t="s">
        <v>2324</v>
      </c>
      <c r="Y602">
        <v>0</v>
      </c>
      <c r="Z602">
        <v>0</v>
      </c>
    </row>
    <row r="603" spans="1:26">
      <c r="A603" t="s">
        <v>68</v>
      </c>
      <c r="B603" t="s">
        <v>3649</v>
      </c>
      <c r="C603" t="s">
        <v>1274</v>
      </c>
      <c r="D603" t="s">
        <v>1275</v>
      </c>
      <c r="E603">
        <v>327</v>
      </c>
      <c r="F603">
        <v>0.13</v>
      </c>
      <c r="G603">
        <v>20.25</v>
      </c>
      <c r="H603">
        <v>4</v>
      </c>
      <c r="I603" t="s">
        <v>1315</v>
      </c>
      <c r="J603" t="s">
        <v>1284</v>
      </c>
      <c r="K603" t="s">
        <v>3650</v>
      </c>
      <c r="L603" t="s">
        <v>3651</v>
      </c>
      <c r="M603">
        <v>0.22939999999999999</v>
      </c>
      <c r="N603">
        <v>0.83699999999999997</v>
      </c>
      <c r="O603">
        <v>1.32</v>
      </c>
      <c r="P603" t="s">
        <v>2323</v>
      </c>
      <c r="Q603">
        <v>13</v>
      </c>
      <c r="W603" s="67">
        <v>44658</v>
      </c>
      <c r="X603" t="s">
        <v>2324</v>
      </c>
      <c r="Y603">
        <v>0</v>
      </c>
      <c r="Z603">
        <v>0</v>
      </c>
    </row>
    <row r="604" spans="1:26">
      <c r="A604" t="s">
        <v>68</v>
      </c>
      <c r="B604" t="s">
        <v>3652</v>
      </c>
      <c r="C604" t="s">
        <v>1274</v>
      </c>
      <c r="D604" t="s">
        <v>1275</v>
      </c>
      <c r="E604">
        <v>342</v>
      </c>
      <c r="F604">
        <v>0.11600000000000001</v>
      </c>
      <c r="G604">
        <v>18.89</v>
      </c>
      <c r="H604">
        <v>4</v>
      </c>
      <c r="I604" t="s">
        <v>1315</v>
      </c>
      <c r="J604" t="s">
        <v>1467</v>
      </c>
      <c r="K604" t="s">
        <v>3653</v>
      </c>
      <c r="L604" t="s">
        <v>3654</v>
      </c>
      <c r="M604">
        <v>0.21929999999999999</v>
      </c>
      <c r="N604">
        <v>0.83599999999999997</v>
      </c>
      <c r="O604">
        <v>1.37</v>
      </c>
      <c r="P604" t="s">
        <v>2323</v>
      </c>
      <c r="Q604">
        <v>13</v>
      </c>
      <c r="W604" s="67">
        <v>44658</v>
      </c>
      <c r="X604" t="s">
        <v>2324</v>
      </c>
      <c r="Y604">
        <v>0</v>
      </c>
      <c r="Z604">
        <v>0</v>
      </c>
    </row>
    <row r="605" spans="1:26">
      <c r="A605" t="s">
        <v>68</v>
      </c>
      <c r="B605" t="s">
        <v>3655</v>
      </c>
      <c r="C605" t="s">
        <v>1274</v>
      </c>
      <c r="D605" t="s">
        <v>1275</v>
      </c>
      <c r="E605">
        <v>322</v>
      </c>
      <c r="F605">
        <v>0.13900000000000001</v>
      </c>
      <c r="G605">
        <v>21.43</v>
      </c>
      <c r="H605">
        <v>4</v>
      </c>
      <c r="I605" t="s">
        <v>1315</v>
      </c>
      <c r="J605" t="s">
        <v>1467</v>
      </c>
      <c r="K605" t="s">
        <v>3656</v>
      </c>
      <c r="L605" t="s">
        <v>3657</v>
      </c>
      <c r="M605">
        <v>0.21740000000000001</v>
      </c>
      <c r="N605">
        <v>0.81399999999999995</v>
      </c>
      <c r="O605">
        <v>1.31</v>
      </c>
      <c r="P605" t="s">
        <v>2323</v>
      </c>
      <c r="Q605">
        <v>13</v>
      </c>
      <c r="W605" s="67">
        <v>44658</v>
      </c>
      <c r="X605" t="s">
        <v>2324</v>
      </c>
      <c r="Y605">
        <v>0</v>
      </c>
      <c r="Z605">
        <v>0</v>
      </c>
    </row>
    <row r="606" spans="1:26">
      <c r="A606" t="s">
        <v>68</v>
      </c>
      <c r="B606" t="s">
        <v>3658</v>
      </c>
      <c r="C606" t="s">
        <v>1274</v>
      </c>
      <c r="D606" t="s">
        <v>1275</v>
      </c>
      <c r="E606">
        <v>286</v>
      </c>
      <c r="F606">
        <v>0.2</v>
      </c>
      <c r="G606">
        <v>29.92</v>
      </c>
      <c r="H606">
        <v>4</v>
      </c>
      <c r="I606" t="s">
        <v>1315</v>
      </c>
      <c r="J606" t="s">
        <v>1316</v>
      </c>
      <c r="K606" t="s">
        <v>1558</v>
      </c>
      <c r="L606" t="s">
        <v>3659</v>
      </c>
      <c r="M606">
        <v>0.17480000000000001</v>
      </c>
      <c r="N606">
        <v>0.76200000000000001</v>
      </c>
      <c r="O606">
        <v>1.23</v>
      </c>
      <c r="P606" t="s">
        <v>1318</v>
      </c>
      <c r="Q606">
        <v>13</v>
      </c>
      <c r="W606" s="67">
        <v>44136</v>
      </c>
      <c r="X606" t="s">
        <v>1279</v>
      </c>
    </row>
    <row r="607" spans="1:26">
      <c r="A607" t="s">
        <v>68</v>
      </c>
      <c r="B607" t="s">
        <v>3660</v>
      </c>
      <c r="C607" t="s">
        <v>1274</v>
      </c>
      <c r="D607" t="s">
        <v>1275</v>
      </c>
      <c r="E607">
        <v>287</v>
      </c>
      <c r="F607">
        <v>0.16800000000000001</v>
      </c>
      <c r="G607">
        <v>25.1</v>
      </c>
      <c r="H607">
        <v>4</v>
      </c>
      <c r="I607" t="s">
        <v>1315</v>
      </c>
      <c r="J607" t="s">
        <v>1316</v>
      </c>
      <c r="K607" t="s">
        <v>1559</v>
      </c>
      <c r="L607" t="s">
        <v>3661</v>
      </c>
      <c r="M607">
        <v>0.17419999999999999</v>
      </c>
      <c r="N607">
        <v>0.79800000000000004</v>
      </c>
      <c r="O607">
        <v>1.24</v>
      </c>
      <c r="P607" t="s">
        <v>1318</v>
      </c>
      <c r="Q607">
        <v>13</v>
      </c>
      <c r="W607" s="67">
        <v>44136</v>
      </c>
      <c r="X607" t="s">
        <v>1279</v>
      </c>
    </row>
    <row r="608" spans="1:26">
      <c r="A608" t="s">
        <v>68</v>
      </c>
      <c r="B608" t="s">
        <v>3662</v>
      </c>
      <c r="C608" t="s">
        <v>1274</v>
      </c>
      <c r="D608" t="s">
        <v>1275</v>
      </c>
      <c r="E608">
        <v>297</v>
      </c>
      <c r="F608">
        <v>0.124</v>
      </c>
      <c r="G608">
        <v>19.149999999999999</v>
      </c>
      <c r="H608">
        <v>4</v>
      </c>
      <c r="I608" t="s">
        <v>1315</v>
      </c>
      <c r="J608" t="s">
        <v>1316</v>
      </c>
      <c r="K608" t="s">
        <v>1560</v>
      </c>
      <c r="L608" t="s">
        <v>3663</v>
      </c>
      <c r="M608">
        <v>0.17510000000000001</v>
      </c>
      <c r="N608">
        <v>0.83</v>
      </c>
      <c r="O608">
        <v>1.27</v>
      </c>
      <c r="P608" t="s">
        <v>1318</v>
      </c>
      <c r="Q608">
        <v>13</v>
      </c>
      <c r="W608" s="67">
        <v>44136</v>
      </c>
      <c r="X608" t="s">
        <v>1279</v>
      </c>
    </row>
    <row r="609" spans="1:26">
      <c r="A609" t="s">
        <v>68</v>
      </c>
      <c r="B609" t="s">
        <v>3664</v>
      </c>
      <c r="C609" t="s">
        <v>1274</v>
      </c>
      <c r="D609" t="s">
        <v>1275</v>
      </c>
      <c r="E609">
        <v>317</v>
      </c>
      <c r="F609">
        <v>0.11700000000000001</v>
      </c>
      <c r="G609">
        <v>17.829999999999998</v>
      </c>
      <c r="H609">
        <v>4</v>
      </c>
      <c r="I609" t="s">
        <v>1315</v>
      </c>
      <c r="J609" t="s">
        <v>2375</v>
      </c>
      <c r="K609" t="s">
        <v>3665</v>
      </c>
      <c r="L609" t="s">
        <v>3666</v>
      </c>
      <c r="M609">
        <v>0.25240000000000001</v>
      </c>
      <c r="N609">
        <v>0.84599999999999997</v>
      </c>
      <c r="O609">
        <v>1.27</v>
      </c>
      <c r="P609" t="s">
        <v>2323</v>
      </c>
      <c r="Q609">
        <v>13</v>
      </c>
      <c r="W609" s="67">
        <v>44658</v>
      </c>
      <c r="X609" t="s">
        <v>2324</v>
      </c>
      <c r="Y609">
        <v>0</v>
      </c>
      <c r="Z609">
        <v>0</v>
      </c>
    </row>
    <row r="610" spans="1:26">
      <c r="A610" t="s">
        <v>68</v>
      </c>
      <c r="B610" t="s">
        <v>3667</v>
      </c>
      <c r="C610" t="s">
        <v>1274</v>
      </c>
      <c r="D610" t="s">
        <v>1275</v>
      </c>
      <c r="E610">
        <v>380</v>
      </c>
      <c r="F610">
        <v>0.153</v>
      </c>
      <c r="G610">
        <v>27.87</v>
      </c>
      <c r="H610">
        <v>4</v>
      </c>
      <c r="I610" t="s">
        <v>1315</v>
      </c>
      <c r="J610" t="s">
        <v>1308</v>
      </c>
      <c r="K610" t="s">
        <v>3668</v>
      </c>
      <c r="L610" t="s">
        <v>3669</v>
      </c>
      <c r="M610">
        <v>0.19739999999999999</v>
      </c>
      <c r="N610">
        <v>0.80099999999999905</v>
      </c>
      <c r="O610">
        <v>2.0499999999999998</v>
      </c>
      <c r="P610" t="s">
        <v>2323</v>
      </c>
      <c r="Q610">
        <v>15</v>
      </c>
      <c r="W610" s="67">
        <v>44658</v>
      </c>
      <c r="X610" t="s">
        <v>2324</v>
      </c>
      <c r="Y610">
        <v>0</v>
      </c>
      <c r="Z610">
        <v>0</v>
      </c>
    </row>
    <row r="611" spans="1:26">
      <c r="A611" t="s">
        <v>68</v>
      </c>
      <c r="B611" t="s">
        <v>3670</v>
      </c>
      <c r="C611" t="s">
        <v>1274</v>
      </c>
      <c r="D611" t="s">
        <v>1275</v>
      </c>
      <c r="E611">
        <v>431</v>
      </c>
      <c r="F611">
        <v>0.11600000000000001</v>
      </c>
      <c r="G611">
        <v>23.75</v>
      </c>
      <c r="H611">
        <v>4</v>
      </c>
      <c r="I611" t="s">
        <v>1315</v>
      </c>
      <c r="J611" t="s">
        <v>1567</v>
      </c>
      <c r="K611" t="s">
        <v>3671</v>
      </c>
      <c r="L611" t="s">
        <v>3672</v>
      </c>
      <c r="M611">
        <v>0.2019</v>
      </c>
      <c r="N611">
        <v>0.83299999999999996</v>
      </c>
      <c r="O611">
        <v>2.04</v>
      </c>
      <c r="P611" t="s">
        <v>2323</v>
      </c>
      <c r="Q611">
        <v>15</v>
      </c>
      <c r="W611" s="67">
        <v>44658</v>
      </c>
      <c r="X611" t="s">
        <v>2324</v>
      </c>
      <c r="Y611">
        <v>4.8000000000000001E-2</v>
      </c>
      <c r="Z611">
        <v>3.0000000000000001E-3</v>
      </c>
    </row>
    <row r="612" spans="1:26">
      <c r="A612" t="s">
        <v>68</v>
      </c>
      <c r="B612" t="s">
        <v>3673</v>
      </c>
      <c r="C612" t="s">
        <v>1274</v>
      </c>
      <c r="D612" t="s">
        <v>1275</v>
      </c>
      <c r="E612">
        <v>431</v>
      </c>
      <c r="F612">
        <v>9.2999999999999999E-2</v>
      </c>
      <c r="G612">
        <v>19.690000000000001</v>
      </c>
      <c r="H612">
        <v>4</v>
      </c>
      <c r="I612" t="s">
        <v>1315</v>
      </c>
      <c r="J612" t="s">
        <v>2637</v>
      </c>
      <c r="K612" t="s">
        <v>3674</v>
      </c>
      <c r="L612" t="s">
        <v>3675</v>
      </c>
      <c r="M612">
        <v>0.20200000000000001</v>
      </c>
      <c r="N612">
        <v>0.85599999999999998</v>
      </c>
      <c r="O612">
        <v>2.04</v>
      </c>
      <c r="P612" t="s">
        <v>2323</v>
      </c>
      <c r="Q612">
        <v>15</v>
      </c>
      <c r="W612" s="67">
        <v>44818</v>
      </c>
      <c r="X612" t="s">
        <v>2324</v>
      </c>
      <c r="Y612">
        <v>4.5999999999999999E-2</v>
      </c>
      <c r="Z612">
        <v>6.0000000000000001E-3</v>
      </c>
    </row>
    <row r="613" spans="1:26">
      <c r="A613" t="s">
        <v>68</v>
      </c>
      <c r="B613" t="s">
        <v>3676</v>
      </c>
      <c r="C613" t="s">
        <v>1274</v>
      </c>
      <c r="D613" t="s">
        <v>1275</v>
      </c>
      <c r="E613">
        <v>337</v>
      </c>
      <c r="F613">
        <v>0.21299999999999999</v>
      </c>
      <c r="G613">
        <v>37.020000000000003</v>
      </c>
      <c r="H613">
        <v>4</v>
      </c>
      <c r="I613" t="s">
        <v>1315</v>
      </c>
      <c r="J613" t="s">
        <v>1316</v>
      </c>
      <c r="K613" t="s">
        <v>1561</v>
      </c>
      <c r="L613" t="s">
        <v>3677</v>
      </c>
      <c r="M613">
        <v>0.20469999999999999</v>
      </c>
      <c r="N613">
        <v>0.747</v>
      </c>
      <c r="O613">
        <v>1.88</v>
      </c>
      <c r="P613" t="s">
        <v>1318</v>
      </c>
      <c r="Q613">
        <v>15</v>
      </c>
      <c r="W613" s="67">
        <v>44136</v>
      </c>
      <c r="X613" t="s">
        <v>1279</v>
      </c>
    </row>
    <row r="614" spans="1:26">
      <c r="A614" t="s">
        <v>68</v>
      </c>
      <c r="B614" t="s">
        <v>3678</v>
      </c>
      <c r="C614" t="s">
        <v>1274</v>
      </c>
      <c r="D614" t="s">
        <v>1275</v>
      </c>
      <c r="E614">
        <v>324</v>
      </c>
      <c r="F614">
        <v>0.17899999999999999</v>
      </c>
      <c r="G614">
        <v>29.95</v>
      </c>
      <c r="H614">
        <v>4</v>
      </c>
      <c r="I614" t="s">
        <v>1315</v>
      </c>
      <c r="J614" t="s">
        <v>1316</v>
      </c>
      <c r="K614" t="s">
        <v>1562</v>
      </c>
      <c r="L614" t="s">
        <v>3679</v>
      </c>
      <c r="M614">
        <v>0.19439999999999999</v>
      </c>
      <c r="N614">
        <v>0.77600000000000002</v>
      </c>
      <c r="O614">
        <v>2.0499999999999998</v>
      </c>
      <c r="P614" t="s">
        <v>1318</v>
      </c>
      <c r="Q614">
        <v>15</v>
      </c>
      <c r="W614" s="67">
        <v>44136</v>
      </c>
      <c r="X614" t="s">
        <v>1279</v>
      </c>
    </row>
    <row r="615" spans="1:26">
      <c r="A615" t="s">
        <v>68</v>
      </c>
      <c r="B615" t="s">
        <v>3680</v>
      </c>
      <c r="C615" t="s">
        <v>1274</v>
      </c>
      <c r="D615" t="s">
        <v>1275</v>
      </c>
      <c r="E615">
        <v>509</v>
      </c>
      <c r="F615">
        <v>0.09</v>
      </c>
      <c r="G615">
        <v>21.67</v>
      </c>
      <c r="H615">
        <v>4</v>
      </c>
      <c r="I615" t="s">
        <v>1315</v>
      </c>
      <c r="J615" t="s">
        <v>1567</v>
      </c>
      <c r="K615" t="s">
        <v>3681</v>
      </c>
      <c r="L615" t="s">
        <v>3682</v>
      </c>
      <c r="M615">
        <v>0.224</v>
      </c>
      <c r="N615">
        <v>0.85799999999999998</v>
      </c>
      <c r="O615">
        <v>2.5299999999999998</v>
      </c>
      <c r="P615" t="s">
        <v>2323</v>
      </c>
      <c r="Q615">
        <v>17</v>
      </c>
      <c r="W615" s="67">
        <v>44658</v>
      </c>
      <c r="X615" t="s">
        <v>2324</v>
      </c>
      <c r="Y615">
        <v>4.9000000000000002E-2</v>
      </c>
      <c r="Z615">
        <v>3.0000000000000001E-3</v>
      </c>
    </row>
    <row r="616" spans="1:26">
      <c r="A616" t="s">
        <v>68</v>
      </c>
      <c r="B616" t="s">
        <v>3683</v>
      </c>
      <c r="C616" t="s">
        <v>1274</v>
      </c>
      <c r="D616" t="s">
        <v>1275</v>
      </c>
      <c r="E616">
        <v>411</v>
      </c>
      <c r="F616">
        <v>8.2000000000000003E-2</v>
      </c>
      <c r="G616">
        <v>17.16</v>
      </c>
      <c r="H616">
        <v>4</v>
      </c>
      <c r="I616" t="s">
        <v>1315</v>
      </c>
      <c r="J616" t="s">
        <v>2637</v>
      </c>
      <c r="K616" t="s">
        <v>3684</v>
      </c>
      <c r="L616" t="s">
        <v>3685</v>
      </c>
      <c r="M616">
        <v>0.19700000000000001</v>
      </c>
      <c r="N616">
        <v>0.89100000000000001</v>
      </c>
      <c r="O616">
        <v>0.87280000000000002</v>
      </c>
      <c r="P616" t="s">
        <v>2323</v>
      </c>
      <c r="Q616">
        <v>13</v>
      </c>
      <c r="W616" s="67">
        <v>44818</v>
      </c>
      <c r="X616" t="s">
        <v>2324</v>
      </c>
      <c r="Y616">
        <v>2.4E-2</v>
      </c>
      <c r="Z616">
        <v>3.0000000000000001E-3</v>
      </c>
    </row>
    <row r="617" spans="1:26">
      <c r="A617" t="s">
        <v>68</v>
      </c>
      <c r="B617" t="s">
        <v>3686</v>
      </c>
      <c r="C617" t="s">
        <v>1274</v>
      </c>
      <c r="D617" t="s">
        <v>1275</v>
      </c>
      <c r="E617">
        <v>404</v>
      </c>
      <c r="F617">
        <v>6.3E-2</v>
      </c>
      <c r="G617">
        <v>12.77</v>
      </c>
      <c r="H617">
        <v>4</v>
      </c>
      <c r="I617" t="s">
        <v>1315</v>
      </c>
      <c r="J617" t="s">
        <v>2637</v>
      </c>
      <c r="K617" t="s">
        <v>3687</v>
      </c>
      <c r="L617" t="s">
        <v>3688</v>
      </c>
      <c r="M617">
        <v>0.22</v>
      </c>
      <c r="N617">
        <v>0.90500000000000003</v>
      </c>
      <c r="O617">
        <v>1.1399999999999999</v>
      </c>
      <c r="P617" t="s">
        <v>2323</v>
      </c>
      <c r="Q617">
        <v>13</v>
      </c>
      <c r="W617" s="67">
        <v>44818</v>
      </c>
      <c r="X617" t="s">
        <v>2324</v>
      </c>
      <c r="Y617">
        <v>2.8000000000000001E-2</v>
      </c>
      <c r="Z617">
        <v>4.0000000000000001E-3</v>
      </c>
    </row>
    <row r="618" spans="1:26">
      <c r="A618" t="s">
        <v>68</v>
      </c>
      <c r="B618" t="s">
        <v>3689</v>
      </c>
      <c r="C618" t="s">
        <v>1274</v>
      </c>
      <c r="D618" t="s">
        <v>1275</v>
      </c>
      <c r="E618">
        <v>380</v>
      </c>
      <c r="F618">
        <v>8.2000000000000003E-2</v>
      </c>
      <c r="G618">
        <v>16</v>
      </c>
      <c r="H618">
        <v>4</v>
      </c>
      <c r="I618" t="s">
        <v>1315</v>
      </c>
      <c r="J618" t="s">
        <v>2637</v>
      </c>
      <c r="K618" t="s">
        <v>3690</v>
      </c>
      <c r="L618" t="s">
        <v>3691</v>
      </c>
      <c r="M618">
        <v>0.221</v>
      </c>
      <c r="N618">
        <v>0.88100000000000001</v>
      </c>
      <c r="O618">
        <v>1.24</v>
      </c>
      <c r="P618" t="s">
        <v>2323</v>
      </c>
      <c r="Q618">
        <v>13</v>
      </c>
      <c r="W618" s="67">
        <v>44818</v>
      </c>
      <c r="X618" t="s">
        <v>2324</v>
      </c>
      <c r="Y618">
        <v>3.3000000000000002E-2</v>
      </c>
      <c r="Z618">
        <v>4.0000000000000001E-3</v>
      </c>
    </row>
    <row r="619" spans="1:26">
      <c r="A619" t="s">
        <v>68</v>
      </c>
      <c r="B619" t="s">
        <v>3692</v>
      </c>
      <c r="C619" t="s">
        <v>1274</v>
      </c>
      <c r="D619" t="s">
        <v>1275</v>
      </c>
      <c r="E619">
        <v>524</v>
      </c>
      <c r="F619">
        <v>0.12</v>
      </c>
      <c r="G619">
        <v>30.95</v>
      </c>
      <c r="H619">
        <v>4</v>
      </c>
      <c r="I619" t="s">
        <v>1315</v>
      </c>
      <c r="J619" t="s">
        <v>2368</v>
      </c>
      <c r="K619" t="s">
        <v>3693</v>
      </c>
      <c r="L619" t="s">
        <v>3694</v>
      </c>
      <c r="M619">
        <v>0.23300000000000001</v>
      </c>
      <c r="N619">
        <v>0.83</v>
      </c>
      <c r="O619">
        <v>2.5</v>
      </c>
      <c r="P619" t="s">
        <v>2323</v>
      </c>
      <c r="Q619">
        <v>17</v>
      </c>
      <c r="W619" s="67">
        <v>44818</v>
      </c>
      <c r="X619" t="s">
        <v>2324</v>
      </c>
      <c r="Y619">
        <v>4.3999999999999997E-2</v>
      </c>
      <c r="Z619">
        <v>6.0000000000000001E-3</v>
      </c>
    </row>
    <row r="620" spans="1:26">
      <c r="A620" t="s">
        <v>3695</v>
      </c>
      <c r="B620" t="s">
        <v>3696</v>
      </c>
      <c r="C620" t="s">
        <v>1274</v>
      </c>
      <c r="D620" t="s">
        <v>1298</v>
      </c>
      <c r="E620">
        <v>39.5</v>
      </c>
      <c r="F620">
        <v>0.21199999999999999</v>
      </c>
      <c r="H620">
        <v>3</v>
      </c>
      <c r="I620" t="s">
        <v>1315</v>
      </c>
      <c r="J620" t="s">
        <v>1568</v>
      </c>
      <c r="K620" t="s">
        <v>3697</v>
      </c>
      <c r="L620" t="s">
        <v>3698</v>
      </c>
      <c r="N620">
        <v>0.81499999999999995</v>
      </c>
      <c r="P620" t="s">
        <v>2323</v>
      </c>
      <c r="Q620">
        <v>5.65</v>
      </c>
      <c r="S620" t="s">
        <v>2219</v>
      </c>
      <c r="T620">
        <v>4</v>
      </c>
      <c r="W620" s="67">
        <v>44705</v>
      </c>
      <c r="X620" t="s">
        <v>1290</v>
      </c>
    </row>
    <row r="621" spans="1:26">
      <c r="A621" t="s">
        <v>3695</v>
      </c>
      <c r="B621" t="s">
        <v>3699</v>
      </c>
      <c r="C621" t="s">
        <v>1274</v>
      </c>
      <c r="D621" t="s">
        <v>1298</v>
      </c>
      <c r="E621">
        <v>49.9</v>
      </c>
      <c r="F621">
        <v>0.248</v>
      </c>
      <c r="H621">
        <v>5</v>
      </c>
      <c r="I621" t="s">
        <v>1315</v>
      </c>
      <c r="J621" t="s">
        <v>2524</v>
      </c>
      <c r="K621" t="s">
        <v>3700</v>
      </c>
      <c r="L621" t="s">
        <v>3701</v>
      </c>
      <c r="N621">
        <v>0.73699999999999999</v>
      </c>
      <c r="P621" t="s">
        <v>2323</v>
      </c>
      <c r="Q621">
        <v>6.38</v>
      </c>
      <c r="S621" t="s">
        <v>2216</v>
      </c>
      <c r="T621">
        <v>6</v>
      </c>
      <c r="W621" s="67">
        <v>44705</v>
      </c>
      <c r="X621" t="s">
        <v>1290</v>
      </c>
      <c r="Y621">
        <v>4.7E-2</v>
      </c>
      <c r="Z621">
        <v>4.2000000000000003E-2</v>
      </c>
    </row>
    <row r="622" spans="1:26">
      <c r="A622" t="s">
        <v>3702</v>
      </c>
      <c r="B622" t="s">
        <v>3703</v>
      </c>
      <c r="C622" t="s">
        <v>2150</v>
      </c>
      <c r="D622" t="s">
        <v>3704</v>
      </c>
      <c r="E622">
        <v>305</v>
      </c>
      <c r="F622">
        <v>0.6</v>
      </c>
      <c r="G622">
        <v>9</v>
      </c>
      <c r="H622">
        <v>4</v>
      </c>
      <c r="J622" t="s">
        <v>3705</v>
      </c>
      <c r="K622" t="s">
        <v>3706</v>
      </c>
      <c r="L622" t="s">
        <v>3707</v>
      </c>
      <c r="N622">
        <v>0.37</v>
      </c>
      <c r="W622" s="67">
        <v>44853</v>
      </c>
      <c r="X622" t="s">
        <v>3708</v>
      </c>
      <c r="Y622">
        <v>0.02</v>
      </c>
      <c r="Z622">
        <v>0.01</v>
      </c>
    </row>
    <row r="623" spans="1:26">
      <c r="A623" t="s">
        <v>3702</v>
      </c>
      <c r="B623" t="s">
        <v>3709</v>
      </c>
      <c r="C623" t="s">
        <v>2150</v>
      </c>
      <c r="D623" t="s">
        <v>3704</v>
      </c>
      <c r="E623">
        <v>40</v>
      </c>
      <c r="F623">
        <v>0.69</v>
      </c>
      <c r="G623">
        <v>14</v>
      </c>
      <c r="H623">
        <v>4</v>
      </c>
      <c r="J623" t="s">
        <v>1568</v>
      </c>
      <c r="K623" t="s">
        <v>3710</v>
      </c>
      <c r="L623" s="68" t="s">
        <v>3711</v>
      </c>
      <c r="N623">
        <v>0.28999999999999998</v>
      </c>
      <c r="O623">
        <v>9.7000000000000003E-2</v>
      </c>
      <c r="W623" s="67">
        <v>44853</v>
      </c>
      <c r="X623" t="s">
        <v>3708</v>
      </c>
      <c r="Y623">
        <v>0.01</v>
      </c>
      <c r="Z623">
        <v>0.01</v>
      </c>
    </row>
    <row r="624" spans="1:26">
      <c r="A624" t="s">
        <v>3702</v>
      </c>
      <c r="B624" t="s">
        <v>3712</v>
      </c>
      <c r="C624" t="s">
        <v>2150</v>
      </c>
      <c r="D624" t="s">
        <v>3704</v>
      </c>
      <c r="E624">
        <v>40</v>
      </c>
      <c r="F624">
        <v>0.85</v>
      </c>
      <c r="G624">
        <v>21</v>
      </c>
      <c r="H624">
        <v>4</v>
      </c>
      <c r="J624" t="s">
        <v>3713</v>
      </c>
      <c r="K624" t="s">
        <v>3714</v>
      </c>
      <c r="L624" t="s">
        <v>3715</v>
      </c>
      <c r="N624">
        <v>0.13</v>
      </c>
      <c r="O624">
        <v>0.04</v>
      </c>
      <c r="W624" s="67">
        <v>44853</v>
      </c>
      <c r="X624" t="s">
        <v>3708</v>
      </c>
      <c r="Y624">
        <v>0.01</v>
      </c>
      <c r="Z624">
        <v>0.01</v>
      </c>
    </row>
    <row r="625" spans="1:26">
      <c r="A625" t="s">
        <v>3702</v>
      </c>
      <c r="B625" t="s">
        <v>3716</v>
      </c>
      <c r="C625" t="s">
        <v>2150</v>
      </c>
      <c r="D625" t="s">
        <v>3704</v>
      </c>
      <c r="E625">
        <v>15.9</v>
      </c>
      <c r="F625">
        <v>0.13900000000000001</v>
      </c>
      <c r="H625">
        <v>4</v>
      </c>
      <c r="J625" t="s">
        <v>3717</v>
      </c>
      <c r="K625" t="s">
        <v>3718</v>
      </c>
      <c r="L625" t="s">
        <v>3719</v>
      </c>
      <c r="N625">
        <v>0.54700000000000004</v>
      </c>
      <c r="O625">
        <v>0.30099999999999999</v>
      </c>
      <c r="W625" s="67">
        <v>44853</v>
      </c>
      <c r="X625" t="s">
        <v>3708</v>
      </c>
      <c r="Y625">
        <v>0.308</v>
      </c>
      <c r="Z625">
        <v>6.0000000000000001E-3</v>
      </c>
    </row>
    <row r="626" spans="1:26">
      <c r="A626" t="s">
        <v>3702</v>
      </c>
      <c r="B626" t="s">
        <v>3720</v>
      </c>
      <c r="C626" t="s">
        <v>2150</v>
      </c>
      <c r="D626" t="s">
        <v>2157</v>
      </c>
      <c r="E626">
        <v>90</v>
      </c>
      <c r="F626">
        <v>0.62</v>
      </c>
      <c r="G626">
        <v>29</v>
      </c>
      <c r="H626">
        <v>4</v>
      </c>
      <c r="J626" t="s">
        <v>3713</v>
      </c>
      <c r="K626" t="s">
        <v>3721</v>
      </c>
      <c r="L626" t="s">
        <v>3722</v>
      </c>
      <c r="N626">
        <v>0.34</v>
      </c>
      <c r="O626">
        <v>0.49</v>
      </c>
      <c r="W626" s="67">
        <v>44853</v>
      </c>
      <c r="X626" t="s">
        <v>3708</v>
      </c>
      <c r="Y626">
        <v>0.03</v>
      </c>
      <c r="Z626">
        <v>0.01</v>
      </c>
    </row>
    <row r="627" spans="1:26">
      <c r="A627" t="s">
        <v>3702</v>
      </c>
      <c r="B627" t="s">
        <v>3723</v>
      </c>
      <c r="C627" t="s">
        <v>2150</v>
      </c>
      <c r="D627" t="s">
        <v>2157</v>
      </c>
      <c r="E627">
        <v>61.7</v>
      </c>
      <c r="F627">
        <v>0.6</v>
      </c>
      <c r="H627">
        <v>4</v>
      </c>
      <c r="J627" t="s">
        <v>3717</v>
      </c>
      <c r="K627" t="s">
        <v>3724</v>
      </c>
      <c r="L627" t="s">
        <v>3725</v>
      </c>
      <c r="N627">
        <v>0.35899999999999999</v>
      </c>
      <c r="O627">
        <v>0.17299999999999999</v>
      </c>
      <c r="W627" s="67">
        <v>44853</v>
      </c>
      <c r="X627" t="s">
        <v>3708</v>
      </c>
      <c r="Y627">
        <v>0.04</v>
      </c>
      <c r="Z627">
        <v>1E-3</v>
      </c>
    </row>
    <row r="628" spans="1:26">
      <c r="A628" t="s">
        <v>3702</v>
      </c>
      <c r="B628" t="s">
        <v>2150</v>
      </c>
      <c r="C628" t="s">
        <v>2150</v>
      </c>
      <c r="D628" t="s">
        <v>2157</v>
      </c>
      <c r="E628">
        <v>82.6</v>
      </c>
      <c r="F628">
        <v>0.57199999999999995</v>
      </c>
      <c r="H628">
        <v>4</v>
      </c>
      <c r="J628" t="s">
        <v>3726</v>
      </c>
      <c r="K628" t="s">
        <v>3727</v>
      </c>
      <c r="L628" t="s">
        <v>3728</v>
      </c>
      <c r="N628">
        <v>0.34</v>
      </c>
      <c r="O628">
        <v>0.47699999999999998</v>
      </c>
      <c r="W628" s="67">
        <v>44853</v>
      </c>
      <c r="X628" t="s">
        <v>3708</v>
      </c>
      <c r="Y628">
        <v>8.5999999999999993E-2</v>
      </c>
      <c r="Z628">
        <v>2E-3</v>
      </c>
    </row>
    <row r="629" spans="1:26">
      <c r="A629" t="s">
        <v>3702</v>
      </c>
      <c r="B629" t="s">
        <v>3729</v>
      </c>
      <c r="C629" t="s">
        <v>2150</v>
      </c>
      <c r="D629" t="s">
        <v>2157</v>
      </c>
      <c r="E629">
        <v>65</v>
      </c>
      <c r="F629">
        <v>0.39</v>
      </c>
      <c r="G629">
        <v>16</v>
      </c>
      <c r="H629">
        <v>4</v>
      </c>
      <c r="J629" t="s">
        <v>1302</v>
      </c>
      <c r="K629" t="s">
        <v>3730</v>
      </c>
      <c r="L629" t="s">
        <v>3731</v>
      </c>
      <c r="N629">
        <v>0.57999999999999996</v>
      </c>
      <c r="O629">
        <v>1.2</v>
      </c>
      <c r="W629" s="67">
        <v>44853</v>
      </c>
      <c r="X629" t="s">
        <v>3708</v>
      </c>
      <c r="Y629">
        <v>0.02</v>
      </c>
      <c r="Z629">
        <v>0.01</v>
      </c>
    </row>
    <row r="630" spans="1:26">
      <c r="A630" t="s">
        <v>3702</v>
      </c>
      <c r="B630" t="s">
        <v>3732</v>
      </c>
      <c r="C630" t="s">
        <v>2150</v>
      </c>
      <c r="D630" t="s">
        <v>2157</v>
      </c>
      <c r="E630">
        <v>65</v>
      </c>
      <c r="F630">
        <v>0.83</v>
      </c>
      <c r="G630">
        <v>21</v>
      </c>
      <c r="H630">
        <v>5</v>
      </c>
      <c r="J630" t="s">
        <v>1287</v>
      </c>
      <c r="K630" t="s">
        <v>3733</v>
      </c>
      <c r="L630" t="s">
        <v>3734</v>
      </c>
      <c r="N630">
        <v>0.15</v>
      </c>
      <c r="W630" s="67">
        <v>44853</v>
      </c>
      <c r="X630" t="s">
        <v>3708</v>
      </c>
      <c r="Y630">
        <v>0.01</v>
      </c>
      <c r="Z630">
        <v>0.01</v>
      </c>
    </row>
    <row r="631" spans="1:26">
      <c r="A631" t="s">
        <v>3702</v>
      </c>
      <c r="B631" t="s">
        <v>3735</v>
      </c>
      <c r="C631" t="s">
        <v>2150</v>
      </c>
      <c r="D631" t="s">
        <v>2157</v>
      </c>
      <c r="E631">
        <v>35</v>
      </c>
      <c r="F631">
        <v>0.05</v>
      </c>
      <c r="G631">
        <v>1</v>
      </c>
      <c r="H631">
        <v>5</v>
      </c>
      <c r="J631" t="s">
        <v>2320</v>
      </c>
      <c r="K631" t="s">
        <v>3736</v>
      </c>
      <c r="L631" t="s">
        <v>3737</v>
      </c>
      <c r="N631">
        <v>0.88</v>
      </c>
      <c r="W631" s="67">
        <v>44853</v>
      </c>
      <c r="X631" t="s">
        <v>3708</v>
      </c>
      <c r="Y631">
        <v>0.05</v>
      </c>
      <c r="Z631">
        <v>0.02</v>
      </c>
    </row>
    <row r="632" spans="1:26">
      <c r="A632" t="s">
        <v>3702</v>
      </c>
      <c r="B632" t="s">
        <v>3738</v>
      </c>
      <c r="C632" t="s">
        <v>2150</v>
      </c>
      <c r="D632" t="s">
        <v>2157</v>
      </c>
      <c r="E632">
        <v>80</v>
      </c>
      <c r="F632">
        <v>0.59</v>
      </c>
      <c r="G632">
        <v>20</v>
      </c>
      <c r="H632">
        <v>5</v>
      </c>
      <c r="J632" t="s">
        <v>2320</v>
      </c>
      <c r="K632" t="s">
        <v>3739</v>
      </c>
      <c r="L632" t="s">
        <v>3740</v>
      </c>
      <c r="N632">
        <v>0.38</v>
      </c>
      <c r="W632" s="67">
        <v>44853</v>
      </c>
      <c r="X632" t="s">
        <v>3708</v>
      </c>
      <c r="Y632">
        <v>0.02</v>
      </c>
      <c r="Z632">
        <v>0.01</v>
      </c>
    </row>
    <row r="633" spans="1:26">
      <c r="A633" t="s">
        <v>3702</v>
      </c>
      <c r="B633" t="s">
        <v>3741</v>
      </c>
      <c r="C633" t="s">
        <v>2150</v>
      </c>
      <c r="D633" t="s">
        <v>2157</v>
      </c>
      <c r="E633">
        <v>115</v>
      </c>
      <c r="F633">
        <v>0.56000000000000005</v>
      </c>
      <c r="H633">
        <v>3</v>
      </c>
      <c r="K633" t="s">
        <v>3742</v>
      </c>
      <c r="L633" t="s">
        <v>3743</v>
      </c>
      <c r="N633">
        <v>0.41</v>
      </c>
      <c r="O633">
        <v>0.65</v>
      </c>
      <c r="W633" s="67">
        <v>44853</v>
      </c>
      <c r="X633" t="s">
        <v>3708</v>
      </c>
      <c r="Y633">
        <v>0.02</v>
      </c>
      <c r="Z633">
        <v>0.01</v>
      </c>
    </row>
    <row r="634" spans="1:26">
      <c r="A634" t="s">
        <v>3702</v>
      </c>
      <c r="B634" t="s">
        <v>3744</v>
      </c>
      <c r="C634" t="s">
        <v>2150</v>
      </c>
      <c r="D634" t="s">
        <v>2157</v>
      </c>
      <c r="E634">
        <v>20</v>
      </c>
      <c r="F634">
        <v>0.04</v>
      </c>
      <c r="G634">
        <v>1</v>
      </c>
      <c r="H634">
        <v>5</v>
      </c>
      <c r="J634" t="s">
        <v>2320</v>
      </c>
      <c r="K634" t="s">
        <v>3745</v>
      </c>
      <c r="L634" t="s">
        <v>3746</v>
      </c>
      <c r="N634">
        <v>0.9</v>
      </c>
      <c r="W634" s="67">
        <v>44853</v>
      </c>
      <c r="X634" t="s">
        <v>3708</v>
      </c>
      <c r="Y634">
        <v>0.04</v>
      </c>
      <c r="Z634">
        <v>0.02</v>
      </c>
    </row>
    <row r="635" spans="1:26">
      <c r="A635" t="s">
        <v>3702</v>
      </c>
      <c r="B635" t="s">
        <v>3747</v>
      </c>
      <c r="C635" t="s">
        <v>2150</v>
      </c>
      <c r="D635" t="s">
        <v>2157</v>
      </c>
      <c r="E635">
        <v>50</v>
      </c>
      <c r="F635">
        <v>0.71</v>
      </c>
      <c r="H635">
        <v>5</v>
      </c>
      <c r="J635" t="s">
        <v>3748</v>
      </c>
      <c r="K635" t="s">
        <v>3749</v>
      </c>
      <c r="L635" t="s">
        <v>3750</v>
      </c>
      <c r="N635">
        <v>0.27</v>
      </c>
      <c r="W635" s="67">
        <v>44903</v>
      </c>
      <c r="X635" t="s">
        <v>3708</v>
      </c>
      <c r="Y635">
        <v>0.01</v>
      </c>
      <c r="Z635">
        <v>0.01</v>
      </c>
    </row>
    <row r="636" spans="1:26">
      <c r="A636" t="s">
        <v>3702</v>
      </c>
      <c r="B636" t="s">
        <v>3751</v>
      </c>
      <c r="C636" t="s">
        <v>2150</v>
      </c>
      <c r="D636" t="s">
        <v>2157</v>
      </c>
      <c r="E636">
        <v>25</v>
      </c>
      <c r="F636">
        <v>0.24</v>
      </c>
      <c r="H636">
        <v>5</v>
      </c>
      <c r="J636" t="s">
        <v>2320</v>
      </c>
      <c r="K636" t="s">
        <v>3752</v>
      </c>
      <c r="L636" t="s">
        <v>3753</v>
      </c>
      <c r="N636">
        <v>0.71</v>
      </c>
      <c r="W636" s="67">
        <v>44853</v>
      </c>
      <c r="X636" t="s">
        <v>3708</v>
      </c>
      <c r="Y636">
        <v>0.04</v>
      </c>
      <c r="Z636">
        <v>0.01</v>
      </c>
    </row>
    <row r="637" spans="1:26">
      <c r="A637" t="s">
        <v>3702</v>
      </c>
      <c r="B637" t="s">
        <v>3754</v>
      </c>
      <c r="C637" t="s">
        <v>2150</v>
      </c>
      <c r="D637" t="s">
        <v>2157</v>
      </c>
      <c r="E637">
        <v>70</v>
      </c>
      <c r="F637">
        <v>0.68</v>
      </c>
      <c r="H637">
        <v>3</v>
      </c>
      <c r="K637" t="s">
        <v>3755</v>
      </c>
      <c r="L637" s="68" t="s">
        <v>3756</v>
      </c>
      <c r="N637">
        <v>0.3</v>
      </c>
      <c r="O637">
        <v>0.20699999999999999</v>
      </c>
      <c r="W637" s="67">
        <v>44853</v>
      </c>
      <c r="X637" t="s">
        <v>3708</v>
      </c>
      <c r="Y637">
        <v>0.01</v>
      </c>
      <c r="Z637">
        <v>0.01</v>
      </c>
    </row>
    <row r="638" spans="1:26">
      <c r="A638" t="s">
        <v>3702</v>
      </c>
      <c r="B638" t="s">
        <v>3757</v>
      </c>
      <c r="C638" t="s">
        <v>2150</v>
      </c>
      <c r="D638" t="s">
        <v>2157</v>
      </c>
      <c r="E638">
        <v>100</v>
      </c>
      <c r="F638">
        <v>0.65</v>
      </c>
      <c r="G638">
        <v>33</v>
      </c>
      <c r="H638">
        <v>4</v>
      </c>
      <c r="J638" t="s">
        <v>2348</v>
      </c>
      <c r="K638" t="s">
        <v>3758</v>
      </c>
      <c r="L638" t="s">
        <v>3759</v>
      </c>
      <c r="N638">
        <v>0.33</v>
      </c>
      <c r="W638" s="67">
        <v>44853</v>
      </c>
      <c r="X638" t="s">
        <v>3708</v>
      </c>
      <c r="Y638">
        <v>0.01</v>
      </c>
      <c r="Z638">
        <v>0.01</v>
      </c>
    </row>
    <row r="639" spans="1:26">
      <c r="A639" t="s">
        <v>3702</v>
      </c>
      <c r="B639" t="s">
        <v>3760</v>
      </c>
      <c r="C639" t="s">
        <v>2150</v>
      </c>
      <c r="D639" t="s">
        <v>2157</v>
      </c>
      <c r="E639">
        <v>160</v>
      </c>
      <c r="F639">
        <v>0.65</v>
      </c>
      <c r="G639">
        <v>46</v>
      </c>
      <c r="H639">
        <v>4</v>
      </c>
      <c r="J639" t="s">
        <v>3761</v>
      </c>
      <c r="K639" t="s">
        <v>3762</v>
      </c>
      <c r="L639" t="s">
        <v>3763</v>
      </c>
      <c r="N639">
        <v>0.31</v>
      </c>
      <c r="O639">
        <v>1.32</v>
      </c>
      <c r="W639" s="67">
        <v>44853</v>
      </c>
      <c r="X639" t="s">
        <v>3708</v>
      </c>
      <c r="Y639">
        <v>0.03</v>
      </c>
      <c r="Z639">
        <v>0.01</v>
      </c>
    </row>
    <row r="640" spans="1:26">
      <c r="A640" t="s">
        <v>3702</v>
      </c>
      <c r="B640" t="s">
        <v>3764</v>
      </c>
      <c r="C640" t="s">
        <v>2150</v>
      </c>
      <c r="D640" t="s">
        <v>2157</v>
      </c>
      <c r="E640">
        <v>30</v>
      </c>
      <c r="F640">
        <v>0.15</v>
      </c>
      <c r="H640">
        <v>10</v>
      </c>
      <c r="K640" t="s">
        <v>3765</v>
      </c>
      <c r="L640" t="s">
        <v>3766</v>
      </c>
      <c r="N640">
        <v>0.82</v>
      </c>
      <c r="O640">
        <v>0.24299999999999999</v>
      </c>
      <c r="W640" s="67">
        <v>44853</v>
      </c>
      <c r="X640" t="s">
        <v>3708</v>
      </c>
      <c r="Y640">
        <v>0.02</v>
      </c>
      <c r="Z640">
        <v>0.01</v>
      </c>
    </row>
    <row r="641" spans="1:26">
      <c r="A641" t="s">
        <v>3702</v>
      </c>
      <c r="B641" t="s">
        <v>3767</v>
      </c>
      <c r="C641" t="s">
        <v>2150</v>
      </c>
      <c r="D641" t="s">
        <v>2157</v>
      </c>
      <c r="E641">
        <v>40</v>
      </c>
      <c r="F641">
        <v>0.65</v>
      </c>
      <c r="G641">
        <v>13</v>
      </c>
      <c r="H641">
        <v>4</v>
      </c>
      <c r="J641" t="s">
        <v>3768</v>
      </c>
      <c r="K641" t="s">
        <v>3769</v>
      </c>
      <c r="L641" t="s">
        <v>3770</v>
      </c>
      <c r="N641">
        <v>0.28000000000000003</v>
      </c>
      <c r="O641">
        <v>0.18099999999999999</v>
      </c>
      <c r="W641" s="67">
        <v>44853</v>
      </c>
      <c r="X641" t="s">
        <v>3708</v>
      </c>
      <c r="Y641">
        <v>0.06</v>
      </c>
      <c r="Z641">
        <v>0.01</v>
      </c>
    </row>
    <row r="642" spans="1:26">
      <c r="A642" t="s">
        <v>3702</v>
      </c>
      <c r="B642" t="s">
        <v>3771</v>
      </c>
      <c r="C642" t="s">
        <v>2150</v>
      </c>
      <c r="D642" t="s">
        <v>2157</v>
      </c>
      <c r="E642">
        <v>15</v>
      </c>
      <c r="F642">
        <v>0.1</v>
      </c>
      <c r="H642">
        <v>10</v>
      </c>
      <c r="K642" t="s">
        <v>3772</v>
      </c>
      <c r="L642" t="s">
        <v>3773</v>
      </c>
      <c r="N642">
        <v>0.88</v>
      </c>
      <c r="O642">
        <v>0.34799999999999998</v>
      </c>
      <c r="W642" s="67">
        <v>44853</v>
      </c>
      <c r="X642" t="s">
        <v>3708</v>
      </c>
      <c r="Y642">
        <v>0.01</v>
      </c>
      <c r="Z642">
        <v>0.01</v>
      </c>
    </row>
    <row r="643" spans="1:26">
      <c r="A643" t="s">
        <v>3702</v>
      </c>
      <c r="B643" t="s">
        <v>3774</v>
      </c>
      <c r="C643" t="s">
        <v>2150</v>
      </c>
      <c r="D643" t="s">
        <v>2157</v>
      </c>
      <c r="E643">
        <v>45</v>
      </c>
      <c r="F643">
        <v>0.64</v>
      </c>
      <c r="H643">
        <v>10</v>
      </c>
      <c r="K643" t="s">
        <v>3775</v>
      </c>
      <c r="L643" t="s">
        <v>3776</v>
      </c>
      <c r="N643">
        <v>0.34</v>
      </c>
      <c r="O643">
        <v>0.33200000000000002</v>
      </c>
      <c r="W643" s="67">
        <v>44853</v>
      </c>
      <c r="X643" t="s">
        <v>3708</v>
      </c>
      <c r="Y643">
        <v>0.01</v>
      </c>
      <c r="Z643">
        <v>0.01</v>
      </c>
    </row>
    <row r="644" spans="1:26">
      <c r="A644" t="s">
        <v>3702</v>
      </c>
      <c r="B644" t="s">
        <v>3777</v>
      </c>
      <c r="C644" t="s">
        <v>2150</v>
      </c>
      <c r="D644" t="s">
        <v>2157</v>
      </c>
      <c r="E644">
        <v>30</v>
      </c>
      <c r="F644">
        <v>0.22</v>
      </c>
      <c r="H644">
        <v>10</v>
      </c>
      <c r="K644" t="s">
        <v>3778</v>
      </c>
      <c r="L644" t="s">
        <v>3779</v>
      </c>
      <c r="N644">
        <v>0.74</v>
      </c>
      <c r="O644">
        <v>0.59399999999999997</v>
      </c>
      <c r="W644" s="67">
        <v>44853</v>
      </c>
      <c r="X644" t="s">
        <v>3708</v>
      </c>
      <c r="Y644">
        <v>0.02</v>
      </c>
      <c r="Z644">
        <v>0.02</v>
      </c>
    </row>
    <row r="645" spans="1:26">
      <c r="A645" t="s">
        <v>3702</v>
      </c>
      <c r="B645" t="s">
        <v>3780</v>
      </c>
      <c r="C645" t="s">
        <v>2150</v>
      </c>
      <c r="D645" t="s">
        <v>2157</v>
      </c>
      <c r="E645">
        <v>15</v>
      </c>
      <c r="F645">
        <v>0.23</v>
      </c>
      <c r="H645">
        <v>10</v>
      </c>
      <c r="K645" t="s">
        <v>3781</v>
      </c>
      <c r="L645" t="s">
        <v>3782</v>
      </c>
      <c r="N645">
        <v>0.74</v>
      </c>
      <c r="O645">
        <v>0.10199999999999999</v>
      </c>
      <c r="W645" s="67">
        <v>44853</v>
      </c>
      <c r="X645" t="s">
        <v>3708</v>
      </c>
      <c r="Y645">
        <v>0.02</v>
      </c>
      <c r="Z645">
        <v>0.01</v>
      </c>
    </row>
    <row r="646" spans="1:26">
      <c r="A646" t="s">
        <v>3702</v>
      </c>
      <c r="B646" t="s">
        <v>3783</v>
      </c>
      <c r="C646" t="s">
        <v>2150</v>
      </c>
      <c r="D646" t="s">
        <v>2157</v>
      </c>
      <c r="E646">
        <v>20</v>
      </c>
      <c r="F646">
        <v>0.37</v>
      </c>
      <c r="H646">
        <v>10</v>
      </c>
      <c r="J646" t="s">
        <v>1302</v>
      </c>
      <c r="K646" t="s">
        <v>3784</v>
      </c>
      <c r="L646" t="s">
        <v>3785</v>
      </c>
      <c r="N646">
        <v>0.59</v>
      </c>
      <c r="O646">
        <v>9.8000000000000004E-2</v>
      </c>
      <c r="W646" s="67">
        <v>44853</v>
      </c>
      <c r="X646" t="s">
        <v>3708</v>
      </c>
      <c r="Y646">
        <v>0.03</v>
      </c>
      <c r="Z646">
        <v>0.01</v>
      </c>
    </row>
    <row r="647" spans="1:26">
      <c r="A647" t="s">
        <v>3702</v>
      </c>
      <c r="B647" t="s">
        <v>3786</v>
      </c>
      <c r="C647" t="s">
        <v>2150</v>
      </c>
      <c r="D647" t="s">
        <v>3787</v>
      </c>
      <c r="E647">
        <v>100</v>
      </c>
      <c r="F647">
        <v>0.81</v>
      </c>
      <c r="G647">
        <v>36</v>
      </c>
      <c r="H647">
        <v>4</v>
      </c>
      <c r="J647" t="s">
        <v>3788</v>
      </c>
      <c r="K647" t="s">
        <v>3789</v>
      </c>
      <c r="L647" t="s">
        <v>3790</v>
      </c>
      <c r="N647">
        <v>0.16</v>
      </c>
      <c r="O647">
        <v>0.38</v>
      </c>
      <c r="W647" s="67">
        <v>44853</v>
      </c>
      <c r="X647" t="s">
        <v>3708</v>
      </c>
      <c r="Y647">
        <v>0.02</v>
      </c>
      <c r="Z647">
        <v>0.01</v>
      </c>
    </row>
    <row r="648" spans="1:26">
      <c r="A648" t="s">
        <v>3702</v>
      </c>
      <c r="B648" t="s">
        <v>3791</v>
      </c>
      <c r="C648" t="s">
        <v>2150</v>
      </c>
      <c r="D648" t="s">
        <v>3787</v>
      </c>
      <c r="E648">
        <v>130</v>
      </c>
      <c r="F648">
        <v>0.86</v>
      </c>
      <c r="G648">
        <v>56</v>
      </c>
      <c r="H648">
        <v>4</v>
      </c>
      <c r="J648" t="s">
        <v>3748</v>
      </c>
      <c r="K648" t="s">
        <v>3792</v>
      </c>
      <c r="L648" t="s">
        <v>3793</v>
      </c>
      <c r="N648">
        <v>0.12</v>
      </c>
      <c r="W648" s="67">
        <v>44903</v>
      </c>
      <c r="X648" t="s">
        <v>3708</v>
      </c>
      <c r="Y648">
        <v>0.01</v>
      </c>
      <c r="Z648">
        <v>0.01</v>
      </c>
    </row>
    <row r="649" spans="1:26">
      <c r="A649" t="s">
        <v>3702</v>
      </c>
      <c r="B649" t="s">
        <v>3794</v>
      </c>
      <c r="C649" t="s">
        <v>2150</v>
      </c>
      <c r="D649" t="s">
        <v>3787</v>
      </c>
      <c r="E649">
        <v>100</v>
      </c>
      <c r="F649">
        <v>0.81</v>
      </c>
      <c r="G649">
        <v>37</v>
      </c>
      <c r="H649">
        <v>4</v>
      </c>
      <c r="J649" t="s">
        <v>3788</v>
      </c>
      <c r="K649" t="s">
        <v>3795</v>
      </c>
      <c r="L649" t="s">
        <v>3796</v>
      </c>
      <c r="N649">
        <v>0.16</v>
      </c>
      <c r="O649">
        <v>0.379</v>
      </c>
      <c r="W649" s="67">
        <v>44853</v>
      </c>
      <c r="X649" t="s">
        <v>3708</v>
      </c>
      <c r="Y649">
        <v>0.02</v>
      </c>
      <c r="Z649">
        <v>0.01</v>
      </c>
    </row>
    <row r="650" spans="1:26">
      <c r="A650" t="s">
        <v>3702</v>
      </c>
      <c r="B650" t="s">
        <v>3797</v>
      </c>
      <c r="C650" t="s">
        <v>1274</v>
      </c>
      <c r="D650" t="s">
        <v>1298</v>
      </c>
      <c r="E650">
        <v>71.5</v>
      </c>
      <c r="F650">
        <v>0.22800000000000001</v>
      </c>
      <c r="H650">
        <v>3</v>
      </c>
      <c r="J650" t="s">
        <v>3717</v>
      </c>
      <c r="K650" t="s">
        <v>3798</v>
      </c>
      <c r="L650" t="s">
        <v>3799</v>
      </c>
      <c r="N650">
        <v>0.72099999999999997</v>
      </c>
      <c r="O650">
        <v>0.17499999999999999</v>
      </c>
      <c r="W650" s="67">
        <v>44853</v>
      </c>
      <c r="X650" t="s">
        <v>3708</v>
      </c>
      <c r="Y650">
        <v>0.05</v>
      </c>
      <c r="Z650">
        <v>1E-3</v>
      </c>
    </row>
    <row r="651" spans="1:26">
      <c r="A651" t="s">
        <v>3702</v>
      </c>
      <c r="B651" t="s">
        <v>3800</v>
      </c>
      <c r="C651" t="s">
        <v>1274</v>
      </c>
      <c r="D651" t="s">
        <v>1298</v>
      </c>
      <c r="E651">
        <v>66.400000000000006</v>
      </c>
      <c r="F651">
        <v>0.183</v>
      </c>
      <c r="H651">
        <v>3</v>
      </c>
      <c r="J651" t="s">
        <v>3717</v>
      </c>
      <c r="K651" t="s">
        <v>3801</v>
      </c>
      <c r="L651" t="s">
        <v>3802</v>
      </c>
      <c r="N651">
        <v>0.753</v>
      </c>
      <c r="O651">
        <v>0.14299999999999999</v>
      </c>
      <c r="W651" s="67">
        <v>44853</v>
      </c>
      <c r="X651" t="s">
        <v>3708</v>
      </c>
      <c r="Y651">
        <v>6.2E-2</v>
      </c>
      <c r="Z651">
        <v>2E-3</v>
      </c>
    </row>
    <row r="652" spans="1:26">
      <c r="A652" t="s">
        <v>3702</v>
      </c>
      <c r="B652" t="s">
        <v>3803</v>
      </c>
      <c r="C652" t="s">
        <v>1274</v>
      </c>
      <c r="D652" t="s">
        <v>1298</v>
      </c>
      <c r="E652">
        <v>70</v>
      </c>
      <c r="F652">
        <v>0.22</v>
      </c>
      <c r="G652">
        <v>12</v>
      </c>
      <c r="H652">
        <v>3</v>
      </c>
      <c r="J652" t="s">
        <v>3713</v>
      </c>
      <c r="K652" t="s">
        <v>3804</v>
      </c>
      <c r="L652" t="s">
        <v>3805</v>
      </c>
      <c r="N652">
        <v>0.71</v>
      </c>
      <c r="O652">
        <v>0.184</v>
      </c>
      <c r="W652" s="67">
        <v>44853</v>
      </c>
      <c r="X652" t="s">
        <v>3708</v>
      </c>
      <c r="Y652">
        <v>0.06</v>
      </c>
      <c r="Z652">
        <v>0.01</v>
      </c>
    </row>
    <row r="653" spans="1:26">
      <c r="A653" t="s">
        <v>3702</v>
      </c>
      <c r="B653" t="s">
        <v>3806</v>
      </c>
      <c r="C653" t="s">
        <v>1274</v>
      </c>
      <c r="D653" t="s">
        <v>1298</v>
      </c>
      <c r="E653">
        <v>65</v>
      </c>
      <c r="F653">
        <v>0.21</v>
      </c>
      <c r="G653">
        <v>11</v>
      </c>
      <c r="H653">
        <v>3</v>
      </c>
      <c r="J653" t="s">
        <v>3713</v>
      </c>
      <c r="K653" t="s">
        <v>3807</v>
      </c>
      <c r="L653" t="s">
        <v>3808</v>
      </c>
      <c r="N653">
        <v>0.72</v>
      </c>
      <c r="O653">
        <v>0.14799999999999999</v>
      </c>
      <c r="W653" s="67">
        <v>44853</v>
      </c>
      <c r="X653" t="s">
        <v>3708</v>
      </c>
      <c r="Y653">
        <v>0.06</v>
      </c>
      <c r="Z653">
        <v>0.01</v>
      </c>
    </row>
    <row r="654" spans="1:26">
      <c r="A654" t="s">
        <v>3702</v>
      </c>
      <c r="B654" t="s">
        <v>3809</v>
      </c>
      <c r="C654" t="s">
        <v>1274</v>
      </c>
      <c r="D654" t="s">
        <v>1298</v>
      </c>
      <c r="E654">
        <v>50</v>
      </c>
      <c r="F654">
        <v>0.22</v>
      </c>
      <c r="G654">
        <v>7</v>
      </c>
      <c r="H654">
        <v>3</v>
      </c>
      <c r="K654" t="s">
        <v>3810</v>
      </c>
      <c r="L654" t="s">
        <v>3811</v>
      </c>
      <c r="N654">
        <v>0.71</v>
      </c>
      <c r="O654">
        <v>0.16600000000000001</v>
      </c>
      <c r="W654" s="67">
        <v>44853</v>
      </c>
      <c r="X654" t="s">
        <v>3708</v>
      </c>
      <c r="Y654">
        <v>7.0000000000000007E-2</v>
      </c>
      <c r="Z654">
        <v>0.01</v>
      </c>
    </row>
    <row r="655" spans="1:26">
      <c r="A655" t="s">
        <v>3702</v>
      </c>
      <c r="B655" t="s">
        <v>3812</v>
      </c>
      <c r="C655" t="s">
        <v>1274</v>
      </c>
      <c r="D655" t="s">
        <v>1298</v>
      </c>
      <c r="E655">
        <v>45</v>
      </c>
      <c r="F655">
        <v>0.19</v>
      </c>
      <c r="G655">
        <v>6</v>
      </c>
      <c r="H655">
        <v>3</v>
      </c>
      <c r="K655" t="s">
        <v>3813</v>
      </c>
      <c r="L655" t="s">
        <v>3814</v>
      </c>
      <c r="N655">
        <v>0.74</v>
      </c>
      <c r="O655">
        <v>0.14399999999999999</v>
      </c>
      <c r="W655" s="67">
        <v>44853</v>
      </c>
      <c r="X655" t="s">
        <v>3708</v>
      </c>
      <c r="Y655">
        <v>0.06</v>
      </c>
      <c r="Z655">
        <v>0.01</v>
      </c>
    </row>
    <row r="656" spans="1:26">
      <c r="A656" t="s">
        <v>3702</v>
      </c>
      <c r="B656" t="s">
        <v>3815</v>
      </c>
      <c r="C656" t="s">
        <v>1274</v>
      </c>
      <c r="D656" t="s">
        <v>1298</v>
      </c>
      <c r="E656">
        <v>80</v>
      </c>
      <c r="F656">
        <v>0.12</v>
      </c>
      <c r="G656">
        <v>7</v>
      </c>
      <c r="H656">
        <v>3</v>
      </c>
      <c r="J656" t="s">
        <v>3816</v>
      </c>
      <c r="K656" t="s">
        <v>3817</v>
      </c>
      <c r="L656" t="s">
        <v>3818</v>
      </c>
      <c r="N656">
        <v>0.82</v>
      </c>
      <c r="O656">
        <v>0.193</v>
      </c>
      <c r="W656" s="67">
        <v>44853</v>
      </c>
      <c r="X656" t="s">
        <v>3708</v>
      </c>
      <c r="Y656">
        <v>0.05</v>
      </c>
      <c r="Z656">
        <v>0.01</v>
      </c>
    </row>
    <row r="657" spans="1:26">
      <c r="A657" t="s">
        <v>3702</v>
      </c>
      <c r="B657" t="s">
        <v>3819</v>
      </c>
      <c r="C657" t="s">
        <v>1274</v>
      </c>
      <c r="D657" t="s">
        <v>1298</v>
      </c>
      <c r="E657">
        <v>75</v>
      </c>
      <c r="F657">
        <v>0.1</v>
      </c>
      <c r="G657">
        <v>6</v>
      </c>
      <c r="H657">
        <v>3</v>
      </c>
      <c r="J657" t="s">
        <v>3816</v>
      </c>
      <c r="K657" t="s">
        <v>3820</v>
      </c>
      <c r="L657" t="s">
        <v>3821</v>
      </c>
      <c r="N657">
        <v>0.85</v>
      </c>
      <c r="O657">
        <v>0.16200000000000001</v>
      </c>
      <c r="W657" s="67">
        <v>44853</v>
      </c>
      <c r="X657" t="s">
        <v>3708</v>
      </c>
      <c r="Y657">
        <v>0.04</v>
      </c>
      <c r="Z657">
        <v>0.01</v>
      </c>
    </row>
    <row r="658" spans="1:26">
      <c r="A658" t="s">
        <v>3702</v>
      </c>
      <c r="B658" t="s">
        <v>3822</v>
      </c>
      <c r="C658" t="s">
        <v>1274</v>
      </c>
      <c r="D658" t="s">
        <v>1298</v>
      </c>
      <c r="E658">
        <v>65</v>
      </c>
      <c r="F658">
        <v>0.17</v>
      </c>
      <c r="G658">
        <v>7</v>
      </c>
      <c r="H658">
        <v>3</v>
      </c>
      <c r="J658" t="s">
        <v>1302</v>
      </c>
      <c r="K658" t="s">
        <v>3823</v>
      </c>
      <c r="L658" t="s">
        <v>3824</v>
      </c>
      <c r="N658">
        <v>0.76</v>
      </c>
      <c r="O658">
        <v>0.17100000000000001</v>
      </c>
      <c r="W658" s="67">
        <v>44853</v>
      </c>
      <c r="X658" t="s">
        <v>3708</v>
      </c>
      <c r="Y658">
        <v>0.06</v>
      </c>
      <c r="Z658">
        <v>0.01</v>
      </c>
    </row>
    <row r="659" spans="1:26">
      <c r="A659" t="s">
        <v>3702</v>
      </c>
      <c r="B659" t="s">
        <v>3825</v>
      </c>
      <c r="C659" t="s">
        <v>1274</v>
      </c>
      <c r="D659" t="s">
        <v>1298</v>
      </c>
      <c r="E659">
        <v>45</v>
      </c>
      <c r="F659">
        <v>0.21</v>
      </c>
      <c r="G659">
        <v>6</v>
      </c>
      <c r="H659">
        <v>3</v>
      </c>
      <c r="J659" t="s">
        <v>2136</v>
      </c>
      <c r="K659" t="s">
        <v>3826</v>
      </c>
      <c r="L659" t="s">
        <v>3827</v>
      </c>
      <c r="N659">
        <v>0.73</v>
      </c>
      <c r="O659">
        <v>0.14299999999999999</v>
      </c>
      <c r="W659" s="67">
        <v>44853</v>
      </c>
      <c r="X659" t="s">
        <v>3708</v>
      </c>
      <c r="Y659">
        <v>0.05</v>
      </c>
      <c r="Z659">
        <v>0.01</v>
      </c>
    </row>
    <row r="660" spans="1:26">
      <c r="A660" t="s">
        <v>3702</v>
      </c>
      <c r="B660" t="s">
        <v>3828</v>
      </c>
      <c r="C660" t="s">
        <v>1274</v>
      </c>
      <c r="D660" t="s">
        <v>1298</v>
      </c>
      <c r="E660">
        <v>85</v>
      </c>
      <c r="F660">
        <v>0.16</v>
      </c>
      <c r="G660">
        <v>8</v>
      </c>
      <c r="H660">
        <v>3</v>
      </c>
      <c r="J660" t="s">
        <v>1302</v>
      </c>
      <c r="K660" t="s">
        <v>3829</v>
      </c>
      <c r="L660" t="s">
        <v>3830</v>
      </c>
      <c r="N660">
        <v>0.79</v>
      </c>
      <c r="O660">
        <v>0.151</v>
      </c>
      <c r="W660" s="67">
        <v>44853</v>
      </c>
      <c r="X660" t="s">
        <v>3708</v>
      </c>
      <c r="Y660">
        <v>0.04</v>
      </c>
      <c r="Z660">
        <v>0.01</v>
      </c>
    </row>
    <row r="661" spans="1:26">
      <c r="A661" t="s">
        <v>3702</v>
      </c>
      <c r="B661" t="s">
        <v>3831</v>
      </c>
      <c r="C661" t="s">
        <v>1274</v>
      </c>
      <c r="D661" t="s">
        <v>1298</v>
      </c>
      <c r="E661">
        <v>60</v>
      </c>
      <c r="F661">
        <v>0.19</v>
      </c>
      <c r="G661">
        <v>7</v>
      </c>
      <c r="H661">
        <v>3</v>
      </c>
      <c r="J661" t="s">
        <v>2320</v>
      </c>
      <c r="K661" t="s">
        <v>3832</v>
      </c>
      <c r="L661" t="s">
        <v>3833</v>
      </c>
      <c r="N661">
        <v>0.76</v>
      </c>
      <c r="W661" s="67">
        <v>44853</v>
      </c>
      <c r="X661" t="s">
        <v>3708</v>
      </c>
      <c r="Y661">
        <v>0.04</v>
      </c>
      <c r="Z661">
        <v>0.01</v>
      </c>
    </row>
    <row r="662" spans="1:26">
      <c r="A662" t="s">
        <v>3702</v>
      </c>
      <c r="B662" t="s">
        <v>3834</v>
      </c>
      <c r="C662" t="s">
        <v>1274</v>
      </c>
      <c r="D662" t="s">
        <v>1298</v>
      </c>
      <c r="E662">
        <v>95</v>
      </c>
      <c r="F662">
        <v>0.13</v>
      </c>
      <c r="G662">
        <v>8</v>
      </c>
      <c r="H662">
        <v>3</v>
      </c>
      <c r="J662" t="s">
        <v>1287</v>
      </c>
      <c r="K662" t="s">
        <v>3835</v>
      </c>
      <c r="L662" t="s">
        <v>3836</v>
      </c>
      <c r="N662">
        <v>0.82</v>
      </c>
      <c r="W662" s="67">
        <v>44853</v>
      </c>
      <c r="X662" t="s">
        <v>3708</v>
      </c>
      <c r="Y662">
        <v>0.04</v>
      </c>
      <c r="Z662">
        <v>0.01</v>
      </c>
    </row>
    <row r="663" spans="1:26">
      <c r="A663" t="s">
        <v>3702</v>
      </c>
      <c r="B663" t="s">
        <v>3837</v>
      </c>
      <c r="C663" t="s">
        <v>1274</v>
      </c>
      <c r="D663" t="s">
        <v>1298</v>
      </c>
      <c r="E663">
        <v>85</v>
      </c>
      <c r="F663">
        <v>0.14000000000000001</v>
      </c>
      <c r="G663">
        <v>8</v>
      </c>
      <c r="H663">
        <v>3</v>
      </c>
      <c r="J663" t="s">
        <v>1287</v>
      </c>
      <c r="K663" t="s">
        <v>3838</v>
      </c>
      <c r="L663" t="s">
        <v>3839</v>
      </c>
      <c r="N663">
        <v>0.81</v>
      </c>
      <c r="W663" s="67">
        <v>44853</v>
      </c>
      <c r="X663" t="s">
        <v>3708</v>
      </c>
      <c r="Y663">
        <v>0.04</v>
      </c>
      <c r="Z663">
        <v>0.01</v>
      </c>
    </row>
    <row r="664" spans="1:26">
      <c r="A664" t="s">
        <v>3702</v>
      </c>
      <c r="B664" t="s">
        <v>3840</v>
      </c>
      <c r="C664" t="s">
        <v>1274</v>
      </c>
      <c r="D664" t="s">
        <v>1298</v>
      </c>
      <c r="E664">
        <v>65</v>
      </c>
      <c r="F664">
        <v>0.15</v>
      </c>
      <c r="G664">
        <v>7</v>
      </c>
      <c r="H664">
        <v>3</v>
      </c>
      <c r="J664" t="s">
        <v>3400</v>
      </c>
      <c r="K664" t="s">
        <v>3841</v>
      </c>
      <c r="L664" s="68" t="s">
        <v>3842</v>
      </c>
      <c r="N664">
        <v>0.81</v>
      </c>
      <c r="W664" s="67">
        <v>44853</v>
      </c>
      <c r="X664" t="s">
        <v>3708</v>
      </c>
      <c r="Y664">
        <v>0.03</v>
      </c>
      <c r="Z664">
        <v>0.01</v>
      </c>
    </row>
    <row r="665" spans="1:26">
      <c r="A665" t="s">
        <v>3702</v>
      </c>
      <c r="B665" t="s">
        <v>3843</v>
      </c>
      <c r="C665" t="s">
        <v>1274</v>
      </c>
      <c r="D665" t="s">
        <v>1298</v>
      </c>
      <c r="E665">
        <v>85</v>
      </c>
      <c r="F665">
        <v>0.12</v>
      </c>
      <c r="G665">
        <v>8</v>
      </c>
      <c r="H665">
        <v>3</v>
      </c>
      <c r="J665" t="s">
        <v>3748</v>
      </c>
      <c r="K665" t="s">
        <v>3844</v>
      </c>
      <c r="L665" t="s">
        <v>3845</v>
      </c>
      <c r="N665">
        <v>0.84</v>
      </c>
      <c r="W665" s="67">
        <v>44853</v>
      </c>
      <c r="X665" t="s">
        <v>3708</v>
      </c>
      <c r="Y665">
        <v>0.03</v>
      </c>
      <c r="Z665">
        <v>0.01</v>
      </c>
    </row>
    <row r="666" spans="1:26">
      <c r="A666" t="s">
        <v>3702</v>
      </c>
      <c r="B666" t="s">
        <v>3846</v>
      </c>
      <c r="C666" t="s">
        <v>1274</v>
      </c>
      <c r="D666" t="s">
        <v>1298</v>
      </c>
      <c r="E666">
        <v>70</v>
      </c>
      <c r="F666">
        <v>0.12</v>
      </c>
      <c r="G666">
        <v>6</v>
      </c>
      <c r="H666">
        <v>3</v>
      </c>
      <c r="J666" t="s">
        <v>3748</v>
      </c>
      <c r="K666" t="s">
        <v>3847</v>
      </c>
      <c r="L666" t="s">
        <v>3848</v>
      </c>
      <c r="N666">
        <v>0.84</v>
      </c>
      <c r="W666" s="67">
        <v>44853</v>
      </c>
      <c r="X666" t="s">
        <v>3708</v>
      </c>
      <c r="Y666">
        <v>0.03</v>
      </c>
      <c r="Z666">
        <v>0.01</v>
      </c>
    </row>
    <row r="667" spans="1:26">
      <c r="A667" t="s">
        <v>3702</v>
      </c>
      <c r="B667" t="s">
        <v>3849</v>
      </c>
      <c r="C667" t="s">
        <v>1274</v>
      </c>
      <c r="D667" t="s">
        <v>1566</v>
      </c>
      <c r="E667">
        <v>135</v>
      </c>
      <c r="F667">
        <v>0.32</v>
      </c>
      <c r="G667">
        <v>27</v>
      </c>
      <c r="H667">
        <v>3</v>
      </c>
      <c r="J667" t="s">
        <v>3713</v>
      </c>
      <c r="K667" t="s">
        <v>3850</v>
      </c>
      <c r="L667" t="s">
        <v>3851</v>
      </c>
      <c r="N667">
        <v>0.6</v>
      </c>
      <c r="O667">
        <v>0.73099999999999998</v>
      </c>
      <c r="W667" s="67">
        <v>44853</v>
      </c>
      <c r="X667" t="s">
        <v>3708</v>
      </c>
      <c r="Y667">
        <v>7.0000000000000007E-2</v>
      </c>
      <c r="Z667">
        <v>0.01</v>
      </c>
    </row>
    <row r="668" spans="1:26">
      <c r="A668" t="s">
        <v>3702</v>
      </c>
      <c r="B668" t="s">
        <v>3852</v>
      </c>
      <c r="C668" t="s">
        <v>1274</v>
      </c>
      <c r="D668" t="s">
        <v>1298</v>
      </c>
      <c r="E668">
        <v>25</v>
      </c>
      <c r="F668">
        <v>0.12</v>
      </c>
      <c r="G668">
        <v>2</v>
      </c>
      <c r="H668">
        <v>3</v>
      </c>
      <c r="J668" t="s">
        <v>3748</v>
      </c>
      <c r="K668" t="s">
        <v>3853</v>
      </c>
      <c r="L668" t="s">
        <v>3854</v>
      </c>
      <c r="N668">
        <v>0.78</v>
      </c>
      <c r="W668" s="67">
        <v>44853</v>
      </c>
      <c r="X668" t="s">
        <v>3708</v>
      </c>
      <c r="Y668">
        <v>0.09</v>
      </c>
      <c r="Z668">
        <v>0.01</v>
      </c>
    </row>
    <row r="669" spans="1:26">
      <c r="A669" t="s">
        <v>3702</v>
      </c>
      <c r="B669" t="s">
        <v>3855</v>
      </c>
      <c r="C669" t="s">
        <v>1274</v>
      </c>
      <c r="D669" t="s">
        <v>1275</v>
      </c>
      <c r="E669">
        <v>195</v>
      </c>
      <c r="F669">
        <v>0.13</v>
      </c>
      <c r="G669">
        <v>13</v>
      </c>
      <c r="J669" t="s">
        <v>3856</v>
      </c>
      <c r="K669" t="s">
        <v>3857</v>
      </c>
      <c r="L669" t="s">
        <v>3858</v>
      </c>
      <c r="N669">
        <v>0.82</v>
      </c>
      <c r="O669">
        <v>1.056</v>
      </c>
      <c r="W669" s="67">
        <v>44853</v>
      </c>
      <c r="X669" t="s">
        <v>3708</v>
      </c>
      <c r="Y669">
        <v>0.04</v>
      </c>
      <c r="Z669">
        <v>0.01</v>
      </c>
    </row>
    <row r="670" spans="1:26">
      <c r="A670" t="s">
        <v>3702</v>
      </c>
      <c r="B670" t="s">
        <v>3859</v>
      </c>
      <c r="C670" t="s">
        <v>1274</v>
      </c>
      <c r="D670" t="s">
        <v>1275</v>
      </c>
      <c r="E670">
        <v>200.6</v>
      </c>
      <c r="F670">
        <v>0.37</v>
      </c>
      <c r="H670">
        <v>4</v>
      </c>
      <c r="J670" t="s">
        <v>3717</v>
      </c>
      <c r="K670" t="s">
        <v>3860</v>
      </c>
      <c r="L670" t="s">
        <v>3861</v>
      </c>
      <c r="N670">
        <v>0.52200000000000002</v>
      </c>
      <c r="O670">
        <v>1.1000000000000001</v>
      </c>
      <c r="W670" s="67">
        <v>44853</v>
      </c>
      <c r="X670" t="s">
        <v>3708</v>
      </c>
      <c r="Y670">
        <v>0.107</v>
      </c>
      <c r="Z670">
        <v>1E-3</v>
      </c>
    </row>
    <row r="671" spans="1:26">
      <c r="A671" t="s">
        <v>3702</v>
      </c>
      <c r="B671" t="s">
        <v>3862</v>
      </c>
      <c r="C671" t="s">
        <v>2150</v>
      </c>
      <c r="D671" t="s">
        <v>3863</v>
      </c>
      <c r="E671">
        <v>20</v>
      </c>
      <c r="F671">
        <v>0.11</v>
      </c>
      <c r="G671">
        <v>1</v>
      </c>
      <c r="H671">
        <v>4</v>
      </c>
      <c r="J671" t="s">
        <v>3864</v>
      </c>
      <c r="K671" t="s">
        <v>3865</v>
      </c>
      <c r="L671" t="s">
        <v>3866</v>
      </c>
      <c r="N671">
        <v>0.84</v>
      </c>
      <c r="O671">
        <v>0.26800000000000002</v>
      </c>
      <c r="W671" s="67">
        <v>44853</v>
      </c>
      <c r="X671" t="s">
        <v>3708</v>
      </c>
      <c r="Y671">
        <v>0.02</v>
      </c>
      <c r="Z671">
        <v>0.03</v>
      </c>
    </row>
    <row r="672" spans="1:26">
      <c r="A672" t="s">
        <v>3702</v>
      </c>
      <c r="B672" t="s">
        <v>3867</v>
      </c>
      <c r="C672" t="s">
        <v>2150</v>
      </c>
      <c r="D672" t="s">
        <v>3787</v>
      </c>
      <c r="E672">
        <v>90</v>
      </c>
      <c r="F672">
        <v>0.74</v>
      </c>
      <c r="G672">
        <v>31</v>
      </c>
      <c r="H672">
        <v>4</v>
      </c>
      <c r="J672" t="s">
        <v>1302</v>
      </c>
      <c r="K672" t="s">
        <v>3868</v>
      </c>
      <c r="L672" t="s">
        <v>3869</v>
      </c>
      <c r="N672">
        <v>0.24</v>
      </c>
      <c r="O672">
        <v>0.34</v>
      </c>
      <c r="W672" s="67">
        <v>44853</v>
      </c>
      <c r="X672" t="s">
        <v>3708</v>
      </c>
      <c r="Y672">
        <v>0.01</v>
      </c>
      <c r="Z672">
        <v>0.01</v>
      </c>
    </row>
    <row r="673" spans="1:26">
      <c r="A673" t="s">
        <v>70</v>
      </c>
      <c r="B673" t="s">
        <v>3870</v>
      </c>
      <c r="C673" t="s">
        <v>1274</v>
      </c>
      <c r="D673" t="s">
        <v>1275</v>
      </c>
      <c r="E673">
        <v>182</v>
      </c>
      <c r="F673">
        <v>0.21</v>
      </c>
      <c r="G673">
        <v>17.86</v>
      </c>
      <c r="H673">
        <v>4</v>
      </c>
      <c r="I673" t="s">
        <v>3871</v>
      </c>
      <c r="J673" s="67">
        <v>44598</v>
      </c>
      <c r="K673" t="s">
        <v>3872</v>
      </c>
      <c r="L673" t="s">
        <v>3873</v>
      </c>
      <c r="N673">
        <v>0.73</v>
      </c>
      <c r="O673">
        <v>0.85799999999999998</v>
      </c>
      <c r="P673" t="s">
        <v>2323</v>
      </c>
      <c r="Q673">
        <v>11</v>
      </c>
      <c r="W673" s="67">
        <v>44660</v>
      </c>
      <c r="X673" t="s">
        <v>3874</v>
      </c>
      <c r="Y673">
        <v>0.05</v>
      </c>
      <c r="Z673">
        <v>0.01</v>
      </c>
    </row>
    <row r="674" spans="1:26">
      <c r="A674" t="s">
        <v>70</v>
      </c>
      <c r="B674" t="s">
        <v>3875</v>
      </c>
      <c r="C674" t="s">
        <v>1274</v>
      </c>
      <c r="D674" t="s">
        <v>1275</v>
      </c>
      <c r="E674">
        <v>197</v>
      </c>
      <c r="F674">
        <v>0.14000000000000001</v>
      </c>
      <c r="G674">
        <v>12.48</v>
      </c>
      <c r="H674">
        <v>4</v>
      </c>
      <c r="I674" t="s">
        <v>3871</v>
      </c>
      <c r="J674" s="67">
        <v>44598</v>
      </c>
      <c r="K674" t="s">
        <v>3876</v>
      </c>
      <c r="L674" t="s">
        <v>3877</v>
      </c>
      <c r="N674">
        <v>0.81</v>
      </c>
      <c r="O674">
        <v>1.4</v>
      </c>
      <c r="P674" t="s">
        <v>2323</v>
      </c>
      <c r="Q674">
        <v>14</v>
      </c>
      <c r="W674" s="67">
        <v>44660</v>
      </c>
      <c r="X674" t="s">
        <v>3874</v>
      </c>
      <c r="Y674">
        <v>0.05</v>
      </c>
      <c r="Z674">
        <v>0</v>
      </c>
    </row>
    <row r="675" spans="1:26">
      <c r="A675" t="s">
        <v>70</v>
      </c>
      <c r="B675" t="s">
        <v>3878</v>
      </c>
      <c r="C675" t="s">
        <v>1274</v>
      </c>
      <c r="D675" t="s">
        <v>1275</v>
      </c>
      <c r="E675">
        <v>211</v>
      </c>
      <c r="F675">
        <v>0.2</v>
      </c>
      <c r="G675">
        <v>19.93</v>
      </c>
      <c r="H675">
        <v>4</v>
      </c>
      <c r="I675" t="s">
        <v>3871</v>
      </c>
      <c r="J675" s="67">
        <v>44632</v>
      </c>
      <c r="K675" t="s">
        <v>3879</v>
      </c>
      <c r="L675" t="s">
        <v>3880</v>
      </c>
      <c r="N675">
        <v>0.75</v>
      </c>
      <c r="O675">
        <v>1.6</v>
      </c>
      <c r="P675" t="s">
        <v>2323</v>
      </c>
      <c r="Q675">
        <v>14</v>
      </c>
      <c r="W675" s="67">
        <v>44660</v>
      </c>
      <c r="X675" t="s">
        <v>3874</v>
      </c>
      <c r="Y675">
        <v>0.05</v>
      </c>
      <c r="Z675">
        <v>0</v>
      </c>
    </row>
    <row r="676" spans="1:26">
      <c r="A676" t="s">
        <v>70</v>
      </c>
      <c r="B676" t="s">
        <v>3881</v>
      </c>
      <c r="C676" t="s">
        <v>1274</v>
      </c>
      <c r="D676" t="s">
        <v>1275</v>
      </c>
      <c r="E676">
        <v>231</v>
      </c>
      <c r="F676">
        <v>0.18</v>
      </c>
      <c r="G676">
        <v>19.760000000000002</v>
      </c>
      <c r="H676">
        <v>4</v>
      </c>
      <c r="I676" t="s">
        <v>3871</v>
      </c>
      <c r="J676" s="67">
        <v>44602</v>
      </c>
      <c r="K676" t="s">
        <v>3882</v>
      </c>
      <c r="L676" t="s">
        <v>3883</v>
      </c>
      <c r="N676">
        <v>0.76</v>
      </c>
      <c r="O676">
        <v>2.1</v>
      </c>
      <c r="P676" t="s">
        <v>2323</v>
      </c>
      <c r="Q676">
        <v>15.6</v>
      </c>
      <c r="W676" s="67">
        <v>44660</v>
      </c>
      <c r="X676" t="s">
        <v>3874</v>
      </c>
      <c r="Y676">
        <v>0.06</v>
      </c>
      <c r="Z676">
        <v>0</v>
      </c>
    </row>
    <row r="677" spans="1:26">
      <c r="A677" t="s">
        <v>70</v>
      </c>
      <c r="B677" t="s">
        <v>3884</v>
      </c>
      <c r="C677" t="s">
        <v>1274</v>
      </c>
      <c r="D677" t="s">
        <v>1275</v>
      </c>
      <c r="E677">
        <v>228</v>
      </c>
      <c r="F677">
        <v>0.17</v>
      </c>
      <c r="G677">
        <v>18.54</v>
      </c>
      <c r="H677">
        <v>4</v>
      </c>
      <c r="I677" t="s">
        <v>3871</v>
      </c>
      <c r="J677" s="67">
        <v>44632</v>
      </c>
      <c r="K677" t="s">
        <v>3885</v>
      </c>
      <c r="L677" t="s">
        <v>3886</v>
      </c>
      <c r="N677">
        <v>0.77</v>
      </c>
      <c r="O677">
        <v>2.1</v>
      </c>
      <c r="P677" t="s">
        <v>2323</v>
      </c>
      <c r="Q677">
        <v>15.6</v>
      </c>
      <c r="W677" s="67">
        <v>44660</v>
      </c>
      <c r="X677" t="s">
        <v>3874</v>
      </c>
      <c r="Y677">
        <v>0.06</v>
      </c>
      <c r="Z677">
        <v>0</v>
      </c>
    </row>
    <row r="678" spans="1:26">
      <c r="A678" t="s">
        <v>70</v>
      </c>
      <c r="B678" t="s">
        <v>3887</v>
      </c>
      <c r="C678" t="s">
        <v>1274</v>
      </c>
      <c r="D678" t="s">
        <v>1275</v>
      </c>
      <c r="E678">
        <v>310</v>
      </c>
      <c r="G678">
        <v>23.24</v>
      </c>
      <c r="H678">
        <v>4</v>
      </c>
      <c r="I678" t="s">
        <v>3888</v>
      </c>
      <c r="J678" s="67">
        <v>44287</v>
      </c>
      <c r="K678" t="s">
        <v>3889</v>
      </c>
      <c r="L678" t="s">
        <v>3890</v>
      </c>
      <c r="M678">
        <v>0.19350000000000001</v>
      </c>
      <c r="O678">
        <v>2.48</v>
      </c>
      <c r="P678" t="s">
        <v>2323</v>
      </c>
      <c r="Q678">
        <v>17.3</v>
      </c>
      <c r="W678" s="67">
        <v>44660</v>
      </c>
      <c r="X678" t="s">
        <v>3874</v>
      </c>
    </row>
    <row r="679" spans="1:26">
      <c r="A679" t="s">
        <v>70</v>
      </c>
      <c r="B679" t="s">
        <v>3891</v>
      </c>
      <c r="C679" t="s">
        <v>1274</v>
      </c>
      <c r="D679" t="s">
        <v>1275</v>
      </c>
      <c r="E679">
        <v>194</v>
      </c>
      <c r="F679">
        <v>0.19</v>
      </c>
      <c r="G679">
        <v>17.059999999999999</v>
      </c>
      <c r="H679">
        <v>4</v>
      </c>
      <c r="I679" t="s">
        <v>3871</v>
      </c>
      <c r="J679" s="67">
        <v>44636</v>
      </c>
      <c r="K679" t="s">
        <v>3892</v>
      </c>
      <c r="L679" t="s">
        <v>3893</v>
      </c>
      <c r="N679">
        <v>0.73</v>
      </c>
      <c r="O679">
        <v>2.2000000000000002</v>
      </c>
      <c r="P679" t="s">
        <v>2323</v>
      </c>
      <c r="Q679">
        <v>15.6</v>
      </c>
      <c r="W679" s="67">
        <v>44660</v>
      </c>
      <c r="X679" t="s">
        <v>3874</v>
      </c>
      <c r="Y679">
        <v>0.08</v>
      </c>
      <c r="Z679">
        <v>0</v>
      </c>
    </row>
    <row r="680" spans="1:26">
      <c r="A680" t="s">
        <v>70</v>
      </c>
      <c r="B680" t="s">
        <v>3894</v>
      </c>
      <c r="C680" t="s">
        <v>1274</v>
      </c>
      <c r="D680" t="s">
        <v>1275</v>
      </c>
      <c r="E680">
        <v>230</v>
      </c>
      <c r="F680">
        <v>0.18</v>
      </c>
      <c r="G680">
        <v>18.809999999999999</v>
      </c>
      <c r="H680">
        <v>4</v>
      </c>
      <c r="I680" t="s">
        <v>3871</v>
      </c>
      <c r="J680" s="67">
        <v>44636</v>
      </c>
      <c r="K680" t="s">
        <v>3895</v>
      </c>
      <c r="L680" t="s">
        <v>3896</v>
      </c>
      <c r="N680">
        <v>0.75</v>
      </c>
      <c r="O680">
        <v>2.2000000000000002</v>
      </c>
      <c r="P680" t="s">
        <v>2323</v>
      </c>
      <c r="Q680">
        <v>15.6</v>
      </c>
      <c r="W680" s="67">
        <v>44660</v>
      </c>
      <c r="X680" t="s">
        <v>3874</v>
      </c>
      <c r="Y680">
        <v>7.0000000000000007E-2</v>
      </c>
      <c r="Z680">
        <v>0</v>
      </c>
    </row>
    <row r="681" spans="1:26">
      <c r="A681" t="s">
        <v>70</v>
      </c>
      <c r="B681" t="s">
        <v>3897</v>
      </c>
      <c r="C681" t="s">
        <v>1274</v>
      </c>
      <c r="D681" t="s">
        <v>1275</v>
      </c>
      <c r="E681">
        <v>194</v>
      </c>
      <c r="F681">
        <v>0.19</v>
      </c>
      <c r="G681">
        <v>17.059999999999999</v>
      </c>
      <c r="H681">
        <v>4</v>
      </c>
      <c r="I681" t="s">
        <v>3871</v>
      </c>
      <c r="J681" s="67">
        <v>44632</v>
      </c>
      <c r="K681" t="s">
        <v>3898</v>
      </c>
      <c r="L681" t="s">
        <v>3899</v>
      </c>
      <c r="N681">
        <v>0.73</v>
      </c>
      <c r="O681">
        <v>2.2000000000000002</v>
      </c>
      <c r="P681" t="s">
        <v>2323</v>
      </c>
      <c r="Q681">
        <v>15.6</v>
      </c>
      <c r="W681" s="67">
        <v>44660</v>
      </c>
      <c r="X681" t="s">
        <v>3874</v>
      </c>
      <c r="Y681">
        <v>0.08</v>
      </c>
      <c r="Z681">
        <v>0</v>
      </c>
    </row>
    <row r="682" spans="1:26">
      <c r="A682" t="s">
        <v>70</v>
      </c>
      <c r="B682" t="s">
        <v>3900</v>
      </c>
      <c r="C682" t="s">
        <v>1274</v>
      </c>
      <c r="D682" t="s">
        <v>1275</v>
      </c>
      <c r="E682">
        <v>360</v>
      </c>
      <c r="G682">
        <v>16.84</v>
      </c>
      <c r="H682">
        <v>4</v>
      </c>
      <c r="I682" t="s">
        <v>3888</v>
      </c>
      <c r="J682" s="67">
        <v>44299</v>
      </c>
      <c r="K682" t="s">
        <v>3901</v>
      </c>
      <c r="L682" t="s">
        <v>3902</v>
      </c>
      <c r="M682">
        <v>0.16669999999999999</v>
      </c>
      <c r="O682">
        <v>2.4900000000000002</v>
      </c>
      <c r="P682" t="s">
        <v>2323</v>
      </c>
      <c r="Q682">
        <v>17.3</v>
      </c>
      <c r="W682" s="67">
        <v>44660</v>
      </c>
      <c r="X682" t="s">
        <v>3874</v>
      </c>
    </row>
    <row r="683" spans="1:26">
      <c r="A683" t="s">
        <v>70</v>
      </c>
      <c r="B683" t="s">
        <v>3903</v>
      </c>
      <c r="C683" t="s">
        <v>1274</v>
      </c>
      <c r="D683" t="s">
        <v>1275</v>
      </c>
      <c r="E683">
        <v>174</v>
      </c>
      <c r="F683">
        <v>0.17</v>
      </c>
      <c r="G683">
        <v>15.08</v>
      </c>
      <c r="H683">
        <v>4</v>
      </c>
      <c r="I683" t="s">
        <v>3871</v>
      </c>
      <c r="J683" s="67">
        <v>44598</v>
      </c>
      <c r="K683" t="s">
        <v>3904</v>
      </c>
      <c r="L683" t="s">
        <v>3905</v>
      </c>
      <c r="N683">
        <v>0.76</v>
      </c>
      <c r="O683">
        <v>1.3</v>
      </c>
      <c r="P683" t="s">
        <v>2323</v>
      </c>
      <c r="Q683">
        <v>11</v>
      </c>
      <c r="W683" s="67">
        <v>44660</v>
      </c>
      <c r="X683" t="s">
        <v>3874</v>
      </c>
      <c r="Y683">
        <v>0.06</v>
      </c>
      <c r="Z683">
        <v>0.01</v>
      </c>
    </row>
    <row r="684" spans="1:26">
      <c r="A684" t="s">
        <v>70</v>
      </c>
      <c r="B684" t="s">
        <v>3906</v>
      </c>
      <c r="C684" t="s">
        <v>1274</v>
      </c>
      <c r="D684" t="s">
        <v>1275</v>
      </c>
      <c r="E684">
        <v>310</v>
      </c>
      <c r="G684">
        <v>15.59</v>
      </c>
      <c r="H684">
        <v>4</v>
      </c>
      <c r="I684" t="s">
        <v>3888</v>
      </c>
      <c r="J684" s="67">
        <v>44302</v>
      </c>
      <c r="K684" t="s">
        <v>3907</v>
      </c>
      <c r="L684" t="s">
        <v>3908</v>
      </c>
      <c r="M684">
        <v>0.19350000000000001</v>
      </c>
      <c r="O684">
        <v>1.61</v>
      </c>
      <c r="P684" t="s">
        <v>2323</v>
      </c>
      <c r="Q684">
        <v>14</v>
      </c>
      <c r="W684" s="67">
        <v>44660</v>
      </c>
      <c r="X684" t="s">
        <v>3874</v>
      </c>
    </row>
    <row r="685" spans="1:26">
      <c r="A685" t="s">
        <v>70</v>
      </c>
      <c r="B685" t="s">
        <v>3909</v>
      </c>
      <c r="C685" t="s">
        <v>1274</v>
      </c>
      <c r="D685" t="s">
        <v>1275</v>
      </c>
      <c r="E685">
        <v>184</v>
      </c>
      <c r="F685">
        <v>0.15</v>
      </c>
      <c r="G685">
        <v>13.19</v>
      </c>
      <c r="H685">
        <v>4</v>
      </c>
      <c r="I685" t="s">
        <v>3871</v>
      </c>
      <c r="J685" s="67">
        <v>44598</v>
      </c>
      <c r="K685" t="s">
        <v>3910</v>
      </c>
      <c r="L685" t="s">
        <v>3911</v>
      </c>
      <c r="N685">
        <v>0.79</v>
      </c>
      <c r="O685">
        <v>1.7</v>
      </c>
      <c r="P685" t="s">
        <v>2323</v>
      </c>
      <c r="Q685">
        <v>14</v>
      </c>
      <c r="W685" s="67">
        <v>44660</v>
      </c>
      <c r="X685" t="s">
        <v>3874</v>
      </c>
      <c r="Y685">
        <v>0.06</v>
      </c>
      <c r="Z685">
        <v>0</v>
      </c>
    </row>
    <row r="686" spans="1:26">
      <c r="A686" t="s">
        <v>70</v>
      </c>
      <c r="B686" t="s">
        <v>3912</v>
      </c>
      <c r="C686" t="s">
        <v>1274</v>
      </c>
      <c r="D686" t="s">
        <v>1275</v>
      </c>
      <c r="E686">
        <v>295</v>
      </c>
      <c r="G686">
        <v>11.31</v>
      </c>
      <c r="H686">
        <v>4</v>
      </c>
      <c r="I686" t="s">
        <v>3888</v>
      </c>
      <c r="J686" s="67">
        <v>44277</v>
      </c>
      <c r="K686" t="s">
        <v>3913</v>
      </c>
      <c r="L686" t="s">
        <v>3914</v>
      </c>
      <c r="M686">
        <v>0.18640000000000001</v>
      </c>
      <c r="O686">
        <v>1.45</v>
      </c>
      <c r="P686" t="s">
        <v>2323</v>
      </c>
      <c r="Q686">
        <v>11.6</v>
      </c>
      <c r="W686" s="67">
        <v>44660</v>
      </c>
      <c r="X686" t="s">
        <v>3874</v>
      </c>
    </row>
    <row r="687" spans="1:26">
      <c r="A687" t="s">
        <v>70</v>
      </c>
      <c r="B687" t="s">
        <v>3915</v>
      </c>
      <c r="C687" t="s">
        <v>1274</v>
      </c>
      <c r="D687" t="s">
        <v>1275</v>
      </c>
      <c r="E687">
        <v>305</v>
      </c>
      <c r="G687">
        <v>13.36</v>
      </c>
      <c r="H687">
        <v>4</v>
      </c>
      <c r="I687" t="s">
        <v>3888</v>
      </c>
      <c r="J687" s="67">
        <v>44277</v>
      </c>
      <c r="K687" t="s">
        <v>3916</v>
      </c>
      <c r="L687" t="s">
        <v>3917</v>
      </c>
      <c r="M687">
        <v>0.19670000000000001</v>
      </c>
      <c r="O687">
        <v>1.72</v>
      </c>
      <c r="P687" t="s">
        <v>2323</v>
      </c>
      <c r="Q687">
        <v>14</v>
      </c>
      <c r="W687" s="67">
        <v>44660</v>
      </c>
      <c r="X687" t="s">
        <v>3874</v>
      </c>
    </row>
    <row r="688" spans="1:26">
      <c r="A688" t="s">
        <v>70</v>
      </c>
      <c r="B688" t="s">
        <v>3918</v>
      </c>
      <c r="C688" t="s">
        <v>1274</v>
      </c>
      <c r="D688" t="s">
        <v>1275</v>
      </c>
      <c r="E688">
        <v>300</v>
      </c>
      <c r="G688">
        <v>12.1</v>
      </c>
      <c r="H688">
        <v>4</v>
      </c>
      <c r="I688" t="s">
        <v>3888</v>
      </c>
      <c r="J688" s="67">
        <v>44277</v>
      </c>
      <c r="K688" t="s">
        <v>3919</v>
      </c>
      <c r="L688" t="s">
        <v>3920</v>
      </c>
      <c r="M688">
        <v>0.2</v>
      </c>
      <c r="O688">
        <v>1.722</v>
      </c>
      <c r="P688" t="s">
        <v>2323</v>
      </c>
      <c r="Q688">
        <v>11.6</v>
      </c>
      <c r="W688" s="67">
        <v>44660</v>
      </c>
      <c r="X688" t="s">
        <v>3874</v>
      </c>
    </row>
    <row r="689" spans="1:26">
      <c r="A689" t="s">
        <v>70</v>
      </c>
      <c r="B689" t="s">
        <v>3921</v>
      </c>
      <c r="C689" t="s">
        <v>1274</v>
      </c>
      <c r="D689" t="s">
        <v>1275</v>
      </c>
      <c r="E689">
        <v>174</v>
      </c>
      <c r="F689">
        <v>0.17</v>
      </c>
      <c r="G689">
        <v>14.08</v>
      </c>
      <c r="H689">
        <v>4</v>
      </c>
      <c r="I689" t="s">
        <v>3871</v>
      </c>
      <c r="J689" s="67">
        <v>44598</v>
      </c>
      <c r="K689" t="s">
        <v>3922</v>
      </c>
      <c r="L689" t="s">
        <v>3923</v>
      </c>
      <c r="N689">
        <v>0.76</v>
      </c>
      <c r="O689">
        <v>1.2</v>
      </c>
      <c r="P689" t="s">
        <v>2323</v>
      </c>
      <c r="Q689">
        <v>11</v>
      </c>
      <c r="W689" s="67">
        <v>44660</v>
      </c>
      <c r="X689" t="s">
        <v>3874</v>
      </c>
      <c r="Y689">
        <v>0.06</v>
      </c>
      <c r="Z689">
        <v>0.01</v>
      </c>
    </row>
    <row r="690" spans="1:26">
      <c r="A690" t="s">
        <v>70</v>
      </c>
      <c r="B690" t="s">
        <v>3924</v>
      </c>
      <c r="C690" t="s">
        <v>1274</v>
      </c>
      <c r="D690" t="s">
        <v>1275</v>
      </c>
      <c r="E690">
        <v>315</v>
      </c>
      <c r="G690">
        <v>15.74</v>
      </c>
      <c r="H690">
        <v>4</v>
      </c>
      <c r="I690" t="s">
        <v>3888</v>
      </c>
      <c r="J690" s="67">
        <v>44363</v>
      </c>
      <c r="K690" t="s">
        <v>3925</v>
      </c>
      <c r="L690" t="s">
        <v>3926</v>
      </c>
      <c r="M690">
        <v>0.1905</v>
      </c>
      <c r="O690">
        <v>1.66</v>
      </c>
      <c r="P690" t="s">
        <v>2323</v>
      </c>
      <c r="Q690">
        <v>14</v>
      </c>
      <c r="W690" s="67">
        <v>44660</v>
      </c>
      <c r="X690" t="s">
        <v>3874</v>
      </c>
    </row>
    <row r="691" spans="1:26">
      <c r="A691" t="s">
        <v>70</v>
      </c>
      <c r="B691" t="s">
        <v>3927</v>
      </c>
      <c r="C691" t="s">
        <v>1274</v>
      </c>
      <c r="D691" t="s">
        <v>1275</v>
      </c>
      <c r="E691">
        <v>315</v>
      </c>
      <c r="G691">
        <v>15.16</v>
      </c>
      <c r="H691">
        <v>4</v>
      </c>
      <c r="I691" t="s">
        <v>3888</v>
      </c>
      <c r="J691" s="67">
        <v>44299</v>
      </c>
      <c r="K691" t="s">
        <v>3928</v>
      </c>
      <c r="L691" t="s">
        <v>3929</v>
      </c>
      <c r="M691">
        <v>0.1905</v>
      </c>
      <c r="O691">
        <v>1.81</v>
      </c>
      <c r="P691" t="s">
        <v>2323</v>
      </c>
      <c r="Q691">
        <v>14</v>
      </c>
      <c r="W691" s="67">
        <v>44660</v>
      </c>
      <c r="X691" t="s">
        <v>3874</v>
      </c>
    </row>
    <row r="692" spans="1:26">
      <c r="A692" t="s">
        <v>70</v>
      </c>
      <c r="B692" t="s">
        <v>3930</v>
      </c>
      <c r="C692" t="s">
        <v>1274</v>
      </c>
      <c r="D692" t="s">
        <v>1275</v>
      </c>
      <c r="E692">
        <v>315</v>
      </c>
      <c r="G692">
        <v>13.34</v>
      </c>
      <c r="H692">
        <v>4</v>
      </c>
      <c r="I692" t="s">
        <v>3888</v>
      </c>
      <c r="J692" s="67">
        <v>44299</v>
      </c>
      <c r="K692" t="s">
        <v>3931</v>
      </c>
      <c r="L692" t="s">
        <v>3932</v>
      </c>
      <c r="M692">
        <v>0.1905</v>
      </c>
      <c r="O692">
        <v>1.82</v>
      </c>
      <c r="P692" t="s">
        <v>2323</v>
      </c>
      <c r="Q692">
        <v>14</v>
      </c>
      <c r="W692" s="67">
        <v>44660</v>
      </c>
      <c r="X692" t="s">
        <v>3874</v>
      </c>
    </row>
    <row r="693" spans="1:26">
      <c r="A693" t="s">
        <v>70</v>
      </c>
      <c r="B693" t="s">
        <v>3933</v>
      </c>
      <c r="C693" t="s">
        <v>1274</v>
      </c>
      <c r="D693" t="s">
        <v>1314</v>
      </c>
      <c r="E693">
        <v>480</v>
      </c>
      <c r="G693">
        <v>12.45</v>
      </c>
      <c r="H693">
        <v>5</v>
      </c>
      <c r="I693" t="s">
        <v>3888</v>
      </c>
      <c r="J693" s="67">
        <v>44103</v>
      </c>
      <c r="K693" t="s">
        <v>3934</v>
      </c>
      <c r="L693" t="s">
        <v>3935</v>
      </c>
      <c r="M693">
        <v>0.22919999999999999</v>
      </c>
      <c r="O693">
        <v>0.6</v>
      </c>
      <c r="P693" t="s">
        <v>2323</v>
      </c>
      <c r="Q693">
        <v>14</v>
      </c>
      <c r="W693" s="67">
        <v>44660</v>
      </c>
      <c r="X693" t="s">
        <v>3874</v>
      </c>
    </row>
    <row r="694" spans="1:26">
      <c r="A694" t="s">
        <v>70</v>
      </c>
      <c r="B694" t="s">
        <v>3936</v>
      </c>
      <c r="C694" t="s">
        <v>1274</v>
      </c>
      <c r="D694" t="s">
        <v>1314</v>
      </c>
      <c r="E694">
        <v>555</v>
      </c>
      <c r="G694">
        <v>31.9</v>
      </c>
      <c r="H694">
        <v>5</v>
      </c>
      <c r="I694" t="s">
        <v>3888</v>
      </c>
      <c r="J694" s="67">
        <v>44043</v>
      </c>
      <c r="K694" t="s">
        <v>3937</v>
      </c>
      <c r="L694" t="s">
        <v>3938</v>
      </c>
      <c r="M694">
        <v>0.2162</v>
      </c>
      <c r="O694">
        <v>5.79</v>
      </c>
      <c r="P694" t="s">
        <v>2323</v>
      </c>
      <c r="Q694">
        <v>21.5</v>
      </c>
      <c r="W694" s="67">
        <v>44660</v>
      </c>
      <c r="X694" t="s">
        <v>3874</v>
      </c>
    </row>
    <row r="695" spans="1:26">
      <c r="A695" t="s">
        <v>70</v>
      </c>
      <c r="B695" t="s">
        <v>3939</v>
      </c>
      <c r="C695" t="s">
        <v>1274</v>
      </c>
      <c r="D695" t="s">
        <v>1314</v>
      </c>
      <c r="E695">
        <v>555</v>
      </c>
      <c r="G695">
        <v>31.9</v>
      </c>
      <c r="H695">
        <v>5</v>
      </c>
      <c r="I695" t="s">
        <v>3888</v>
      </c>
      <c r="J695" s="67">
        <v>44103</v>
      </c>
      <c r="K695" t="s">
        <v>3940</v>
      </c>
      <c r="L695" t="s">
        <v>3941</v>
      </c>
      <c r="M695">
        <v>0.2162</v>
      </c>
      <c r="O695">
        <v>5.79</v>
      </c>
      <c r="P695" t="s">
        <v>2323</v>
      </c>
      <c r="Q695">
        <v>21.5</v>
      </c>
      <c r="W695" s="67">
        <v>44660</v>
      </c>
      <c r="X695" t="s">
        <v>3874</v>
      </c>
    </row>
    <row r="696" spans="1:26">
      <c r="A696" t="s">
        <v>70</v>
      </c>
      <c r="B696" t="s">
        <v>3942</v>
      </c>
      <c r="C696" t="s">
        <v>1274</v>
      </c>
      <c r="D696" t="s">
        <v>1314</v>
      </c>
      <c r="E696">
        <v>570</v>
      </c>
      <c r="G696">
        <v>40.229999999999997</v>
      </c>
      <c r="H696">
        <v>5</v>
      </c>
      <c r="I696" t="s">
        <v>3888</v>
      </c>
      <c r="J696" s="67">
        <v>44079</v>
      </c>
      <c r="K696" t="s">
        <v>3943</v>
      </c>
      <c r="L696" t="s">
        <v>3944</v>
      </c>
      <c r="M696">
        <v>0.21929999999999999</v>
      </c>
      <c r="O696">
        <v>5.8</v>
      </c>
      <c r="P696" t="s">
        <v>2323</v>
      </c>
      <c r="Q696">
        <v>23</v>
      </c>
      <c r="W696" s="67">
        <v>44660</v>
      </c>
      <c r="X696" t="s">
        <v>3874</v>
      </c>
    </row>
    <row r="697" spans="1:26">
      <c r="A697" t="s">
        <v>70</v>
      </c>
      <c r="B697" t="s">
        <v>3945</v>
      </c>
      <c r="C697" t="s">
        <v>1274</v>
      </c>
      <c r="D697" t="s">
        <v>1314</v>
      </c>
      <c r="E697">
        <v>260</v>
      </c>
      <c r="F697">
        <v>0.59</v>
      </c>
      <c r="G697">
        <v>57.52</v>
      </c>
      <c r="H697">
        <v>5</v>
      </c>
      <c r="I697" t="s">
        <v>3871</v>
      </c>
      <c r="J697" s="67">
        <v>44363</v>
      </c>
      <c r="K697" t="s">
        <v>3946</v>
      </c>
      <c r="L697" t="s">
        <v>3947</v>
      </c>
      <c r="N697">
        <v>0.39</v>
      </c>
      <c r="O697">
        <v>5.4</v>
      </c>
      <c r="P697" t="s">
        <v>2323</v>
      </c>
      <c r="Q697">
        <v>23</v>
      </c>
      <c r="W697" s="67">
        <v>44660</v>
      </c>
      <c r="X697" t="s">
        <v>3874</v>
      </c>
      <c r="Y697">
        <v>0.01</v>
      </c>
      <c r="Z697">
        <v>0.01</v>
      </c>
    </row>
    <row r="698" spans="1:26">
      <c r="A698" t="s">
        <v>70</v>
      </c>
      <c r="B698" t="s">
        <v>3948</v>
      </c>
      <c r="C698" t="s">
        <v>1274</v>
      </c>
      <c r="D698" t="s">
        <v>1314</v>
      </c>
      <c r="E698">
        <v>565</v>
      </c>
      <c r="G698">
        <v>36.83</v>
      </c>
      <c r="H698">
        <v>5</v>
      </c>
      <c r="I698" t="s">
        <v>3888</v>
      </c>
      <c r="J698" s="67">
        <v>44154</v>
      </c>
      <c r="K698" t="s">
        <v>3949</v>
      </c>
      <c r="L698" t="s">
        <v>3950</v>
      </c>
      <c r="M698">
        <v>0.21240000000000001</v>
      </c>
      <c r="O698">
        <v>5.98</v>
      </c>
      <c r="P698" t="s">
        <v>2323</v>
      </c>
      <c r="Q698">
        <v>23.8</v>
      </c>
      <c r="W698" s="67">
        <v>44660</v>
      </c>
      <c r="X698" t="s">
        <v>3874</v>
      </c>
    </row>
    <row r="699" spans="1:26">
      <c r="A699" t="s">
        <v>70</v>
      </c>
      <c r="B699" t="s">
        <v>3951</v>
      </c>
      <c r="C699" t="s">
        <v>1274</v>
      </c>
      <c r="D699" t="s">
        <v>1314</v>
      </c>
      <c r="E699">
        <v>545</v>
      </c>
      <c r="G699">
        <v>36.83</v>
      </c>
      <c r="H699">
        <v>5</v>
      </c>
      <c r="I699" t="s">
        <v>3888</v>
      </c>
      <c r="J699" s="67">
        <v>44113</v>
      </c>
      <c r="K699" t="s">
        <v>3952</v>
      </c>
      <c r="L699" t="s">
        <v>3953</v>
      </c>
      <c r="M699">
        <v>0.22020000000000001</v>
      </c>
      <c r="O699">
        <v>3.64</v>
      </c>
      <c r="P699" t="s">
        <v>2323</v>
      </c>
      <c r="Q699">
        <v>23.8</v>
      </c>
      <c r="W699" s="67">
        <v>44660</v>
      </c>
      <c r="X699" t="s">
        <v>3874</v>
      </c>
    </row>
    <row r="700" spans="1:26">
      <c r="A700" t="s">
        <v>70</v>
      </c>
      <c r="B700" t="s">
        <v>3954</v>
      </c>
      <c r="C700" t="s">
        <v>1274</v>
      </c>
      <c r="D700" t="s">
        <v>1314</v>
      </c>
      <c r="E700">
        <v>545</v>
      </c>
      <c r="G700">
        <v>36.83</v>
      </c>
      <c r="H700">
        <v>5</v>
      </c>
      <c r="I700" t="s">
        <v>3888</v>
      </c>
      <c r="J700" s="67">
        <v>44154</v>
      </c>
      <c r="K700" t="s">
        <v>3955</v>
      </c>
      <c r="L700" t="s">
        <v>3956</v>
      </c>
      <c r="M700">
        <v>0.22020000000000001</v>
      </c>
      <c r="O700">
        <v>3.64</v>
      </c>
      <c r="P700" t="s">
        <v>2323</v>
      </c>
      <c r="Q700">
        <v>23.8</v>
      </c>
      <c r="W700" s="67">
        <v>44660</v>
      </c>
      <c r="X700" t="s">
        <v>3874</v>
      </c>
    </row>
    <row r="701" spans="1:26">
      <c r="A701" t="s">
        <v>70</v>
      </c>
      <c r="B701" t="s">
        <v>3957</v>
      </c>
      <c r="C701" t="s">
        <v>1274</v>
      </c>
      <c r="D701" t="s">
        <v>1314</v>
      </c>
      <c r="E701">
        <v>565</v>
      </c>
      <c r="G701">
        <v>36.01</v>
      </c>
      <c r="H701">
        <v>5</v>
      </c>
      <c r="I701" t="s">
        <v>3888</v>
      </c>
      <c r="J701" s="67">
        <v>44103</v>
      </c>
      <c r="K701" t="s">
        <v>3958</v>
      </c>
      <c r="L701" t="s">
        <v>3959</v>
      </c>
      <c r="M701">
        <v>0.21240000000000001</v>
      </c>
      <c r="O701">
        <v>6.44</v>
      </c>
      <c r="P701" t="s">
        <v>2323</v>
      </c>
      <c r="Q701">
        <v>24.1</v>
      </c>
      <c r="W701" s="67">
        <v>44660</v>
      </c>
      <c r="X701" t="s">
        <v>3874</v>
      </c>
    </row>
    <row r="702" spans="1:26">
      <c r="A702" t="s">
        <v>70</v>
      </c>
      <c r="B702" t="s">
        <v>3960</v>
      </c>
      <c r="C702" t="s">
        <v>1274</v>
      </c>
      <c r="D702" t="s">
        <v>1314</v>
      </c>
      <c r="E702">
        <v>565</v>
      </c>
      <c r="G702">
        <v>36.01</v>
      </c>
      <c r="H702">
        <v>5</v>
      </c>
      <c r="I702" t="s">
        <v>3888</v>
      </c>
      <c r="J702" s="67">
        <v>44103</v>
      </c>
      <c r="K702" t="s">
        <v>3961</v>
      </c>
      <c r="L702" t="s">
        <v>3962</v>
      </c>
      <c r="M702">
        <v>0.21240000000000001</v>
      </c>
      <c r="O702">
        <v>6.44</v>
      </c>
      <c r="P702" t="s">
        <v>2323</v>
      </c>
      <c r="Q702">
        <v>24.1</v>
      </c>
      <c r="W702" s="67">
        <v>44660</v>
      </c>
      <c r="X702" t="s">
        <v>3874</v>
      </c>
    </row>
    <row r="703" spans="1:26">
      <c r="A703" t="s">
        <v>70</v>
      </c>
      <c r="B703" t="s">
        <v>3963</v>
      </c>
      <c r="C703" t="s">
        <v>1274</v>
      </c>
      <c r="D703" t="s">
        <v>1314</v>
      </c>
      <c r="E703">
        <v>286</v>
      </c>
      <c r="F703">
        <v>0.41</v>
      </c>
      <c r="G703">
        <v>43.74</v>
      </c>
      <c r="H703">
        <v>5</v>
      </c>
      <c r="I703" t="s">
        <v>3871</v>
      </c>
      <c r="J703" s="67">
        <v>44598</v>
      </c>
      <c r="K703" t="s">
        <v>3964</v>
      </c>
      <c r="L703" t="s">
        <v>3965</v>
      </c>
      <c r="N703">
        <v>0.56999999999999995</v>
      </c>
      <c r="O703">
        <v>7.4</v>
      </c>
      <c r="P703" t="s">
        <v>2323</v>
      </c>
      <c r="Q703">
        <v>24</v>
      </c>
      <c r="W703" s="67">
        <v>44660</v>
      </c>
      <c r="X703" t="s">
        <v>3874</v>
      </c>
      <c r="Y703">
        <v>0.01</v>
      </c>
      <c r="Z703">
        <v>0.01</v>
      </c>
    </row>
    <row r="704" spans="1:26">
      <c r="A704" t="s">
        <v>70</v>
      </c>
      <c r="B704" t="s">
        <v>3966</v>
      </c>
      <c r="C704" t="s">
        <v>1274</v>
      </c>
      <c r="D704" t="s">
        <v>1314</v>
      </c>
      <c r="E704">
        <v>286</v>
      </c>
      <c r="F704">
        <v>0.41</v>
      </c>
      <c r="G704">
        <v>15.96</v>
      </c>
      <c r="H704">
        <v>5</v>
      </c>
      <c r="I704" t="s">
        <v>3871</v>
      </c>
      <c r="J704" s="67">
        <v>44598</v>
      </c>
      <c r="K704" t="s">
        <v>3967</v>
      </c>
      <c r="L704" t="s">
        <v>3968</v>
      </c>
      <c r="N704">
        <v>0.56999999999999995</v>
      </c>
      <c r="O704">
        <v>0.5</v>
      </c>
      <c r="P704" t="s">
        <v>2323</v>
      </c>
      <c r="Q704">
        <v>23.8</v>
      </c>
      <c r="W704" s="67">
        <v>44660</v>
      </c>
      <c r="X704" t="s">
        <v>3874</v>
      </c>
      <c r="Y704">
        <v>0.01</v>
      </c>
      <c r="Z704">
        <v>0.01</v>
      </c>
    </row>
    <row r="705" spans="1:31">
      <c r="A705" t="s">
        <v>70</v>
      </c>
      <c r="B705" t="s">
        <v>3969</v>
      </c>
      <c r="C705" t="s">
        <v>1274</v>
      </c>
      <c r="D705" t="s">
        <v>1314</v>
      </c>
      <c r="E705">
        <v>585</v>
      </c>
      <c r="G705">
        <v>41</v>
      </c>
      <c r="H705">
        <v>5</v>
      </c>
      <c r="I705" t="s">
        <v>3888</v>
      </c>
      <c r="J705" s="67">
        <v>44096</v>
      </c>
      <c r="K705" t="s">
        <v>3970</v>
      </c>
      <c r="L705" t="s">
        <v>3971</v>
      </c>
      <c r="M705">
        <v>0.2137</v>
      </c>
      <c r="O705">
        <v>6.234</v>
      </c>
      <c r="P705" t="s">
        <v>2323</v>
      </c>
      <c r="Q705">
        <v>23.8</v>
      </c>
      <c r="W705" s="67">
        <v>44660</v>
      </c>
      <c r="X705" t="s">
        <v>3874</v>
      </c>
    </row>
    <row r="706" spans="1:31">
      <c r="A706" t="s">
        <v>70</v>
      </c>
      <c r="B706" t="s">
        <v>3972</v>
      </c>
      <c r="C706" t="s">
        <v>1274</v>
      </c>
      <c r="D706" t="s">
        <v>1314</v>
      </c>
      <c r="E706">
        <v>575</v>
      </c>
      <c r="G706">
        <v>39</v>
      </c>
      <c r="H706">
        <v>5</v>
      </c>
      <c r="I706" t="s">
        <v>3888</v>
      </c>
      <c r="J706" s="67">
        <v>44167</v>
      </c>
      <c r="K706" t="s">
        <v>3973</v>
      </c>
      <c r="L706" t="s">
        <v>3974</v>
      </c>
      <c r="M706">
        <v>0.21740000000000001</v>
      </c>
      <c r="O706">
        <v>6.22</v>
      </c>
      <c r="P706" t="s">
        <v>2323</v>
      </c>
      <c r="Q706">
        <v>24</v>
      </c>
      <c r="W706" s="67">
        <v>44660</v>
      </c>
      <c r="X706" t="s">
        <v>3874</v>
      </c>
    </row>
    <row r="707" spans="1:31">
      <c r="A707" t="s">
        <v>70</v>
      </c>
      <c r="B707" t="s">
        <v>3975</v>
      </c>
      <c r="C707" t="s">
        <v>1274</v>
      </c>
      <c r="D707" t="s">
        <v>1314</v>
      </c>
      <c r="E707">
        <v>605</v>
      </c>
      <c r="G707">
        <v>45.88</v>
      </c>
      <c r="H707">
        <v>5</v>
      </c>
      <c r="I707" t="s">
        <v>3888</v>
      </c>
      <c r="J707" s="67">
        <v>44207</v>
      </c>
      <c r="K707" t="s">
        <v>3976</v>
      </c>
      <c r="L707" t="s">
        <v>3977</v>
      </c>
      <c r="M707">
        <v>0.23139999999999999</v>
      </c>
      <c r="O707">
        <v>6.44</v>
      </c>
      <c r="P707" t="s">
        <v>2323</v>
      </c>
      <c r="Q707">
        <v>24</v>
      </c>
      <c r="W707" s="67">
        <v>44660</v>
      </c>
      <c r="X707" t="s">
        <v>3874</v>
      </c>
    </row>
    <row r="708" spans="1:31">
      <c r="A708" t="s">
        <v>70</v>
      </c>
      <c r="B708" t="s">
        <v>3978</v>
      </c>
      <c r="C708" t="s">
        <v>1274</v>
      </c>
      <c r="D708" t="s">
        <v>1314</v>
      </c>
      <c r="E708">
        <v>580</v>
      </c>
      <c r="G708">
        <v>36.5</v>
      </c>
      <c r="H708">
        <v>5</v>
      </c>
      <c r="I708" t="s">
        <v>3888</v>
      </c>
      <c r="J708" s="67">
        <v>44167</v>
      </c>
      <c r="K708" t="s">
        <v>3979</v>
      </c>
      <c r="L708" t="s">
        <v>3980</v>
      </c>
      <c r="M708">
        <v>0.2155</v>
      </c>
      <c r="O708">
        <v>7.65</v>
      </c>
      <c r="P708" t="s">
        <v>2323</v>
      </c>
      <c r="Q708">
        <v>27</v>
      </c>
      <c r="W708" s="67">
        <v>44660</v>
      </c>
      <c r="X708" t="s">
        <v>3874</v>
      </c>
    </row>
    <row r="709" spans="1:31">
      <c r="A709" t="s">
        <v>70</v>
      </c>
      <c r="B709" t="s">
        <v>3981</v>
      </c>
      <c r="C709" t="s">
        <v>1274</v>
      </c>
      <c r="D709" t="s">
        <v>1314</v>
      </c>
      <c r="E709">
        <v>379</v>
      </c>
      <c r="F709">
        <v>0.48</v>
      </c>
      <c r="G709">
        <v>68.86</v>
      </c>
      <c r="H709">
        <v>5</v>
      </c>
      <c r="I709" t="s">
        <v>3871</v>
      </c>
      <c r="J709" s="67">
        <v>44598</v>
      </c>
      <c r="K709" t="s">
        <v>3982</v>
      </c>
      <c r="L709" t="s">
        <v>3983</v>
      </c>
      <c r="N709">
        <v>0.5</v>
      </c>
      <c r="O709">
        <v>8.3699999999999992</v>
      </c>
      <c r="P709" t="s">
        <v>2323</v>
      </c>
      <c r="Q709">
        <v>27</v>
      </c>
      <c r="W709" s="67">
        <v>44660</v>
      </c>
      <c r="X709" t="s">
        <v>3874</v>
      </c>
      <c r="Y709">
        <v>0.01</v>
      </c>
      <c r="Z709">
        <v>0.01</v>
      </c>
    </row>
    <row r="710" spans="1:31">
      <c r="A710" t="s">
        <v>70</v>
      </c>
      <c r="B710" t="s">
        <v>3984</v>
      </c>
      <c r="C710" t="s">
        <v>1274</v>
      </c>
      <c r="D710" t="s">
        <v>1314</v>
      </c>
      <c r="E710">
        <v>620</v>
      </c>
      <c r="G710">
        <v>49</v>
      </c>
      <c r="H710">
        <v>5</v>
      </c>
      <c r="I710" t="s">
        <v>3888</v>
      </c>
      <c r="J710" s="67">
        <v>44160</v>
      </c>
      <c r="K710" t="s">
        <v>3985</v>
      </c>
      <c r="L710" t="s">
        <v>3986</v>
      </c>
      <c r="M710">
        <v>0.2177</v>
      </c>
      <c r="O710">
        <v>7.65</v>
      </c>
      <c r="P710" t="s">
        <v>2323</v>
      </c>
      <c r="Q710">
        <v>27</v>
      </c>
      <c r="W710" s="67">
        <v>44660</v>
      </c>
      <c r="X710" t="s">
        <v>3874</v>
      </c>
    </row>
    <row r="711" spans="1:31">
      <c r="A711" t="s">
        <v>70</v>
      </c>
      <c r="B711" t="s">
        <v>3987</v>
      </c>
      <c r="C711" t="s">
        <v>1274</v>
      </c>
      <c r="D711" t="s">
        <v>1314</v>
      </c>
      <c r="E711">
        <v>665</v>
      </c>
      <c r="G711">
        <v>58.4</v>
      </c>
      <c r="H711">
        <v>5</v>
      </c>
      <c r="I711" t="s">
        <v>3888</v>
      </c>
      <c r="J711" s="67">
        <v>44207</v>
      </c>
      <c r="K711" t="s">
        <v>3988</v>
      </c>
      <c r="L711" s="68" t="s">
        <v>3989</v>
      </c>
      <c r="M711">
        <v>0.24060000000000001</v>
      </c>
      <c r="O711">
        <v>7.74</v>
      </c>
      <c r="P711" t="s">
        <v>2323</v>
      </c>
      <c r="Q711">
        <v>27</v>
      </c>
      <c r="W711" s="67">
        <v>44660</v>
      </c>
      <c r="X711" t="s">
        <v>3874</v>
      </c>
    </row>
    <row r="712" spans="1:31">
      <c r="A712" t="s">
        <v>70</v>
      </c>
      <c r="B712" t="s">
        <v>3990</v>
      </c>
      <c r="C712" t="s">
        <v>1274</v>
      </c>
      <c r="D712" t="s">
        <v>1314</v>
      </c>
      <c r="E712">
        <v>491</v>
      </c>
      <c r="F712">
        <v>0.53</v>
      </c>
      <c r="G712">
        <v>96.65</v>
      </c>
      <c r="H712">
        <v>5</v>
      </c>
      <c r="I712" t="s">
        <v>3871</v>
      </c>
      <c r="J712" s="67">
        <v>44598</v>
      </c>
      <c r="K712" t="s">
        <v>3991</v>
      </c>
      <c r="L712" t="s">
        <v>3992</v>
      </c>
      <c r="N712">
        <v>0.45</v>
      </c>
      <c r="O712">
        <v>12.18</v>
      </c>
      <c r="P712" t="s">
        <v>2323</v>
      </c>
      <c r="Q712">
        <v>34</v>
      </c>
      <c r="W712" s="67">
        <v>44660</v>
      </c>
      <c r="X712" t="s">
        <v>3874</v>
      </c>
      <c r="Y712">
        <v>0.01</v>
      </c>
      <c r="Z712">
        <v>0.01</v>
      </c>
    </row>
    <row r="713" spans="1:31">
      <c r="A713" t="s">
        <v>70</v>
      </c>
      <c r="B713" t="s">
        <v>3993</v>
      </c>
      <c r="C713" t="s">
        <v>1429</v>
      </c>
      <c r="D713" t="s">
        <v>3994</v>
      </c>
      <c r="E713">
        <v>10100</v>
      </c>
      <c r="F713">
        <v>0.91800000000000004</v>
      </c>
      <c r="G713">
        <v>1629.36</v>
      </c>
      <c r="H713">
        <v>4</v>
      </c>
      <c r="I713" t="s">
        <v>1315</v>
      </c>
      <c r="J713">
        <v>2021</v>
      </c>
      <c r="K713" t="s">
        <v>3995</v>
      </c>
      <c r="L713" t="s">
        <v>3996</v>
      </c>
      <c r="M713">
        <v>0.53500000000000003</v>
      </c>
      <c r="N713">
        <v>7.4999999999999997E-2</v>
      </c>
      <c r="O713">
        <v>3.6</v>
      </c>
      <c r="P713" t="s">
        <v>1315</v>
      </c>
      <c r="S713" t="s">
        <v>3997</v>
      </c>
      <c r="T713">
        <v>8</v>
      </c>
      <c r="U713">
        <v>1</v>
      </c>
      <c r="W713" s="67">
        <v>44903</v>
      </c>
      <c r="X713" t="s">
        <v>3998</v>
      </c>
      <c r="Y713">
        <v>8.9999999999999993E-3</v>
      </c>
      <c r="Z713">
        <v>2E-3</v>
      </c>
      <c r="AA713">
        <v>3.1E-2</v>
      </c>
      <c r="AD713">
        <v>0</v>
      </c>
      <c r="AE713">
        <v>4.3999999999999997E-2</v>
      </c>
    </row>
    <row r="714" spans="1:31">
      <c r="A714" t="s">
        <v>70</v>
      </c>
      <c r="B714" t="s">
        <v>3999</v>
      </c>
      <c r="C714" t="s">
        <v>1429</v>
      </c>
      <c r="D714" t="s">
        <v>3994</v>
      </c>
      <c r="E714">
        <v>8700</v>
      </c>
      <c r="F714">
        <v>0.89800000000000002</v>
      </c>
      <c r="G714">
        <v>1374.9</v>
      </c>
      <c r="H714">
        <v>4</v>
      </c>
      <c r="I714" t="s">
        <v>1315</v>
      </c>
      <c r="J714">
        <v>2021</v>
      </c>
      <c r="K714" t="s">
        <v>4000</v>
      </c>
      <c r="L714" t="s">
        <v>4001</v>
      </c>
      <c r="M714">
        <v>0.52900000000000003</v>
      </c>
      <c r="N714">
        <v>0.09</v>
      </c>
      <c r="O714">
        <v>3.6</v>
      </c>
      <c r="P714" t="s">
        <v>1315</v>
      </c>
      <c r="S714" t="s">
        <v>3997</v>
      </c>
      <c r="T714">
        <v>8</v>
      </c>
      <c r="U714">
        <v>1</v>
      </c>
      <c r="W714" s="67">
        <v>44862</v>
      </c>
      <c r="X714" t="s">
        <v>3998</v>
      </c>
      <c r="Y714">
        <v>0.01</v>
      </c>
      <c r="Z714">
        <v>3.0000000000000001E-3</v>
      </c>
      <c r="AA714">
        <v>3.9E-2</v>
      </c>
      <c r="AD714">
        <v>0</v>
      </c>
      <c r="AE714">
        <v>5.1999999999999998E-2</v>
      </c>
    </row>
    <row r="715" spans="1:31">
      <c r="A715" t="s">
        <v>70</v>
      </c>
      <c r="B715" t="s">
        <v>4002</v>
      </c>
      <c r="C715" t="s">
        <v>1274</v>
      </c>
      <c r="D715" t="s">
        <v>1311</v>
      </c>
      <c r="E715">
        <v>894</v>
      </c>
      <c r="F715">
        <v>0.3</v>
      </c>
      <c r="G715">
        <v>100</v>
      </c>
      <c r="H715">
        <v>5</v>
      </c>
      <c r="I715" t="s">
        <v>3871</v>
      </c>
      <c r="J715" s="67">
        <v>44625</v>
      </c>
      <c r="K715" t="s">
        <v>4003</v>
      </c>
      <c r="L715" t="s">
        <v>4004</v>
      </c>
      <c r="N715">
        <v>0.7</v>
      </c>
      <c r="O715">
        <v>0.8</v>
      </c>
      <c r="P715" t="s">
        <v>2323</v>
      </c>
      <c r="Q715">
        <v>27.5</v>
      </c>
      <c r="W715" s="67">
        <v>44660</v>
      </c>
      <c r="X715" t="s">
        <v>3874</v>
      </c>
      <c r="Y715">
        <v>0</v>
      </c>
      <c r="Z715">
        <v>0</v>
      </c>
    </row>
    <row r="716" spans="1:31">
      <c r="A716" t="s">
        <v>70</v>
      </c>
      <c r="B716" t="s">
        <v>4005</v>
      </c>
      <c r="C716" t="s">
        <v>1274</v>
      </c>
      <c r="D716" t="s">
        <v>1275</v>
      </c>
      <c r="E716">
        <v>300</v>
      </c>
      <c r="G716">
        <v>12.96</v>
      </c>
      <c r="H716">
        <v>4</v>
      </c>
      <c r="I716" t="s">
        <v>3888</v>
      </c>
      <c r="J716" s="67">
        <v>44299</v>
      </c>
      <c r="K716" t="s">
        <v>4006</v>
      </c>
      <c r="L716" t="s">
        <v>4007</v>
      </c>
      <c r="M716">
        <v>0.2</v>
      </c>
      <c r="O716">
        <v>1.1000000000000001</v>
      </c>
      <c r="P716" t="s">
        <v>2323</v>
      </c>
      <c r="Q716">
        <v>13.3</v>
      </c>
      <c r="W716" s="67">
        <v>44660</v>
      </c>
      <c r="X716" t="s">
        <v>3874</v>
      </c>
    </row>
    <row r="717" spans="1:31">
      <c r="A717" t="s">
        <v>70</v>
      </c>
      <c r="B717" t="s">
        <v>4008</v>
      </c>
      <c r="C717" t="s">
        <v>1274</v>
      </c>
      <c r="D717" t="s">
        <v>1275</v>
      </c>
      <c r="E717">
        <v>166</v>
      </c>
      <c r="F717">
        <v>0.22</v>
      </c>
      <c r="G717">
        <v>17.21</v>
      </c>
      <c r="H717">
        <v>4</v>
      </c>
      <c r="I717" t="s">
        <v>3871</v>
      </c>
      <c r="J717" s="67">
        <v>44598</v>
      </c>
      <c r="K717" t="s">
        <v>4009</v>
      </c>
      <c r="L717" t="s">
        <v>4010</v>
      </c>
      <c r="N717">
        <v>0.71</v>
      </c>
      <c r="O717">
        <v>0.7</v>
      </c>
      <c r="P717" t="s">
        <v>2323</v>
      </c>
      <c r="Q717">
        <v>14</v>
      </c>
      <c r="W717" s="67">
        <v>44660</v>
      </c>
      <c r="X717" t="s">
        <v>3874</v>
      </c>
      <c r="Y717">
        <v>7.0000000000000007E-2</v>
      </c>
      <c r="Z717">
        <v>0</v>
      </c>
    </row>
    <row r="718" spans="1:31">
      <c r="A718" t="s">
        <v>70</v>
      </c>
      <c r="B718" t="s">
        <v>4011</v>
      </c>
      <c r="C718" t="s">
        <v>1274</v>
      </c>
      <c r="D718" t="s">
        <v>1275</v>
      </c>
      <c r="E718">
        <v>175</v>
      </c>
      <c r="F718">
        <v>0.21</v>
      </c>
      <c r="G718">
        <v>16.93</v>
      </c>
      <c r="H718">
        <v>4</v>
      </c>
      <c r="I718" t="s">
        <v>3871</v>
      </c>
      <c r="J718" s="67">
        <v>44598</v>
      </c>
      <c r="K718" t="s">
        <v>4012</v>
      </c>
      <c r="L718" t="s">
        <v>4013</v>
      </c>
      <c r="N718">
        <v>0.71</v>
      </c>
      <c r="O718">
        <v>1.9</v>
      </c>
      <c r="P718" t="s">
        <v>2323</v>
      </c>
      <c r="Q718">
        <v>15.6</v>
      </c>
      <c r="W718" s="67">
        <v>44660</v>
      </c>
      <c r="X718" t="s">
        <v>3874</v>
      </c>
      <c r="Y718">
        <v>0.08</v>
      </c>
      <c r="Z718">
        <v>0</v>
      </c>
    </row>
    <row r="719" spans="1:31">
      <c r="A719" t="s">
        <v>70</v>
      </c>
      <c r="B719" t="s">
        <v>4014</v>
      </c>
      <c r="C719" t="s">
        <v>1274</v>
      </c>
      <c r="D719" t="s">
        <v>1275</v>
      </c>
      <c r="E719">
        <v>335</v>
      </c>
      <c r="G719">
        <v>21.2</v>
      </c>
      <c r="H719">
        <v>4</v>
      </c>
      <c r="I719" t="s">
        <v>3888</v>
      </c>
      <c r="J719" s="67">
        <v>44287</v>
      </c>
      <c r="K719" t="s">
        <v>4015</v>
      </c>
      <c r="L719" t="s">
        <v>4016</v>
      </c>
      <c r="M719">
        <v>0.19400000000000001</v>
      </c>
      <c r="O719">
        <v>1.58</v>
      </c>
      <c r="P719" t="s">
        <v>2323</v>
      </c>
      <c r="Q719">
        <v>13.3</v>
      </c>
      <c r="W719" s="67">
        <v>44660</v>
      </c>
      <c r="X719" t="s">
        <v>3874</v>
      </c>
    </row>
    <row r="720" spans="1:31">
      <c r="A720" t="s">
        <v>70</v>
      </c>
      <c r="B720" t="s">
        <v>4017</v>
      </c>
      <c r="C720" t="s">
        <v>1274</v>
      </c>
      <c r="D720" t="s">
        <v>1275</v>
      </c>
      <c r="E720">
        <v>345</v>
      </c>
      <c r="G720">
        <v>20.04</v>
      </c>
      <c r="H720">
        <v>4</v>
      </c>
      <c r="I720" t="s">
        <v>3888</v>
      </c>
      <c r="J720" s="67">
        <v>44272</v>
      </c>
      <c r="K720" t="s">
        <v>4018</v>
      </c>
      <c r="L720" t="s">
        <v>4019</v>
      </c>
      <c r="M720">
        <v>0.1739</v>
      </c>
      <c r="O720">
        <v>1.43</v>
      </c>
      <c r="P720" t="s">
        <v>2323</v>
      </c>
      <c r="Q720">
        <v>14</v>
      </c>
      <c r="W720" s="67">
        <v>44660</v>
      </c>
      <c r="X720" t="s">
        <v>3874</v>
      </c>
    </row>
    <row r="721" spans="1:26">
      <c r="A721" t="s">
        <v>70</v>
      </c>
      <c r="B721" t="s">
        <v>4020</v>
      </c>
      <c r="C721" t="s">
        <v>1274</v>
      </c>
      <c r="D721" t="s">
        <v>1275</v>
      </c>
      <c r="E721">
        <v>330</v>
      </c>
      <c r="G721">
        <v>18.55</v>
      </c>
      <c r="H721">
        <v>4</v>
      </c>
      <c r="I721" t="s">
        <v>3888</v>
      </c>
      <c r="J721" s="67">
        <v>44287</v>
      </c>
      <c r="K721" t="s">
        <v>4021</v>
      </c>
      <c r="L721" t="s">
        <v>4022</v>
      </c>
      <c r="M721">
        <v>0.18179999999999999</v>
      </c>
      <c r="O721">
        <v>1.74</v>
      </c>
      <c r="P721" t="s">
        <v>2323</v>
      </c>
      <c r="Q721">
        <v>14</v>
      </c>
      <c r="W721" s="67">
        <v>44660</v>
      </c>
      <c r="X721" t="s">
        <v>3874</v>
      </c>
    </row>
    <row r="722" spans="1:26">
      <c r="A722" t="s">
        <v>70</v>
      </c>
      <c r="B722" t="s">
        <v>4023</v>
      </c>
      <c r="C722" t="s">
        <v>1274</v>
      </c>
      <c r="D722" t="s">
        <v>1275</v>
      </c>
      <c r="E722">
        <v>355</v>
      </c>
      <c r="G722">
        <v>20.83</v>
      </c>
      <c r="H722">
        <v>4</v>
      </c>
      <c r="I722" t="s">
        <v>3888</v>
      </c>
      <c r="J722" s="67">
        <v>44277</v>
      </c>
      <c r="K722" t="s">
        <v>4024</v>
      </c>
      <c r="L722" t="s">
        <v>4025</v>
      </c>
      <c r="M722">
        <v>0.18310000000000001</v>
      </c>
      <c r="O722">
        <v>2.04</v>
      </c>
      <c r="P722" t="s">
        <v>2323</v>
      </c>
      <c r="Q722">
        <v>15.6</v>
      </c>
      <c r="W722" s="67">
        <v>44660</v>
      </c>
      <c r="X722" t="s">
        <v>3874</v>
      </c>
    </row>
    <row r="723" spans="1:26">
      <c r="A723" t="s">
        <v>70</v>
      </c>
      <c r="B723" t="s">
        <v>4026</v>
      </c>
      <c r="C723" t="s">
        <v>1274</v>
      </c>
      <c r="D723" t="s">
        <v>1275</v>
      </c>
      <c r="E723">
        <v>325</v>
      </c>
      <c r="G723">
        <v>19.25</v>
      </c>
      <c r="H723">
        <v>4</v>
      </c>
      <c r="I723" t="s">
        <v>3888</v>
      </c>
      <c r="J723" s="67">
        <v>44253</v>
      </c>
      <c r="K723" t="s">
        <v>4027</v>
      </c>
      <c r="L723" t="s">
        <v>4028</v>
      </c>
      <c r="M723">
        <v>0.2</v>
      </c>
      <c r="O723">
        <v>1.625</v>
      </c>
      <c r="P723" t="s">
        <v>2323</v>
      </c>
      <c r="Q723">
        <v>14</v>
      </c>
      <c r="W723" s="67">
        <v>44660</v>
      </c>
      <c r="X723" t="s">
        <v>3874</v>
      </c>
    </row>
    <row r="724" spans="1:26">
      <c r="A724" t="s">
        <v>70</v>
      </c>
      <c r="B724" t="s">
        <v>4029</v>
      </c>
      <c r="C724" t="s">
        <v>1274</v>
      </c>
      <c r="D724" t="s">
        <v>1275</v>
      </c>
      <c r="E724">
        <v>179</v>
      </c>
      <c r="F724">
        <v>0.17</v>
      </c>
      <c r="G724">
        <v>14.45</v>
      </c>
      <c r="H724">
        <v>4</v>
      </c>
      <c r="I724" t="s">
        <v>3888</v>
      </c>
      <c r="J724" s="67">
        <v>44598</v>
      </c>
      <c r="K724" t="s">
        <v>4030</v>
      </c>
      <c r="L724" t="s">
        <v>4031</v>
      </c>
      <c r="N724">
        <v>0.77</v>
      </c>
      <c r="O724">
        <v>2.0499999999999998</v>
      </c>
      <c r="P724" t="s">
        <v>2323</v>
      </c>
      <c r="Q724">
        <v>10</v>
      </c>
      <c r="W724" s="67">
        <v>44660</v>
      </c>
      <c r="X724" t="s">
        <v>3874</v>
      </c>
      <c r="Y724">
        <v>0.05</v>
      </c>
      <c r="Z724">
        <v>0.01</v>
      </c>
    </row>
    <row r="725" spans="1:26">
      <c r="A725" t="s">
        <v>70</v>
      </c>
      <c r="B725" t="s">
        <v>4032</v>
      </c>
      <c r="C725" t="s">
        <v>1274</v>
      </c>
      <c r="D725" t="s">
        <v>1314</v>
      </c>
      <c r="E725">
        <v>440</v>
      </c>
      <c r="G725">
        <v>18.739999999999998</v>
      </c>
      <c r="H725">
        <v>5</v>
      </c>
      <c r="I725" t="s">
        <v>3888</v>
      </c>
      <c r="J725" s="67">
        <v>44214</v>
      </c>
      <c r="K725" t="s">
        <v>4033</v>
      </c>
      <c r="L725" t="s">
        <v>4034</v>
      </c>
      <c r="M725">
        <v>0.23860000000000001</v>
      </c>
      <c r="O725">
        <v>2.17</v>
      </c>
      <c r="P725" t="s">
        <v>2323</v>
      </c>
      <c r="Q725">
        <v>14</v>
      </c>
      <c r="W725" s="67">
        <v>44660</v>
      </c>
      <c r="X725" t="s">
        <v>3874</v>
      </c>
    </row>
    <row r="726" spans="1:26">
      <c r="A726" t="s">
        <v>70</v>
      </c>
      <c r="B726" t="s">
        <v>4035</v>
      </c>
      <c r="C726" t="s">
        <v>1274</v>
      </c>
      <c r="D726" t="s">
        <v>1314</v>
      </c>
      <c r="E726">
        <v>440</v>
      </c>
      <c r="G726">
        <v>18.739999999999998</v>
      </c>
      <c r="H726">
        <v>5</v>
      </c>
      <c r="I726" t="s">
        <v>3888</v>
      </c>
      <c r="J726" s="67">
        <v>44315</v>
      </c>
      <c r="K726" t="s">
        <v>4036</v>
      </c>
      <c r="L726" t="s">
        <v>4037</v>
      </c>
      <c r="M726">
        <v>0.23860000000000001</v>
      </c>
      <c r="O726">
        <v>2.17</v>
      </c>
      <c r="P726" t="s">
        <v>2323</v>
      </c>
      <c r="Q726">
        <v>14</v>
      </c>
      <c r="W726" s="67">
        <v>44660</v>
      </c>
      <c r="X726" t="s">
        <v>3874</v>
      </c>
    </row>
    <row r="727" spans="1:26">
      <c r="A727" t="s">
        <v>70</v>
      </c>
      <c r="B727" t="s">
        <v>4038</v>
      </c>
      <c r="C727" t="s">
        <v>1274</v>
      </c>
      <c r="D727" t="s">
        <v>1314</v>
      </c>
      <c r="E727">
        <v>450</v>
      </c>
      <c r="G727">
        <v>20.37</v>
      </c>
      <c r="H727">
        <v>5</v>
      </c>
      <c r="I727" t="s">
        <v>3888</v>
      </c>
      <c r="J727" s="67">
        <v>44214</v>
      </c>
      <c r="K727" t="s">
        <v>4039</v>
      </c>
      <c r="L727" t="s">
        <v>4040</v>
      </c>
      <c r="M727">
        <v>0.24440000000000001</v>
      </c>
      <c r="O727">
        <v>2.46</v>
      </c>
      <c r="P727" t="s">
        <v>2323</v>
      </c>
      <c r="Q727">
        <v>14</v>
      </c>
      <c r="W727" s="67">
        <v>44660</v>
      </c>
      <c r="X727" t="s">
        <v>3874</v>
      </c>
    </row>
    <row r="728" spans="1:26">
      <c r="A728" t="s">
        <v>70</v>
      </c>
      <c r="B728" t="s">
        <v>4041</v>
      </c>
      <c r="C728" t="s">
        <v>1274</v>
      </c>
      <c r="D728" t="s">
        <v>1314</v>
      </c>
      <c r="E728">
        <v>450</v>
      </c>
      <c r="G728">
        <v>20.37</v>
      </c>
      <c r="H728">
        <v>5</v>
      </c>
      <c r="I728" t="s">
        <v>3888</v>
      </c>
      <c r="J728" s="67">
        <v>44211</v>
      </c>
      <c r="K728" t="s">
        <v>4042</v>
      </c>
      <c r="L728" t="s">
        <v>4043</v>
      </c>
      <c r="M728">
        <v>0.24440000000000001</v>
      </c>
      <c r="O728">
        <v>2.46</v>
      </c>
      <c r="P728" t="s">
        <v>2323</v>
      </c>
      <c r="Q728">
        <v>14</v>
      </c>
      <c r="W728" s="67">
        <v>44660</v>
      </c>
      <c r="X728" t="s">
        <v>3874</v>
      </c>
    </row>
    <row r="729" spans="1:26">
      <c r="A729" t="s">
        <v>70</v>
      </c>
      <c r="B729" t="s">
        <v>4044</v>
      </c>
      <c r="C729" t="s">
        <v>1274</v>
      </c>
      <c r="D729" t="s">
        <v>1314</v>
      </c>
      <c r="E729">
        <v>485</v>
      </c>
      <c r="G729">
        <v>27.62</v>
      </c>
      <c r="H729">
        <v>5</v>
      </c>
      <c r="I729" t="s">
        <v>3888</v>
      </c>
      <c r="J729" s="67">
        <v>44281</v>
      </c>
      <c r="K729" t="s">
        <v>4045</v>
      </c>
      <c r="L729" t="s">
        <v>4046</v>
      </c>
      <c r="M729">
        <v>0.23710000000000001</v>
      </c>
      <c r="O729">
        <v>3.13</v>
      </c>
      <c r="P729" t="s">
        <v>2323</v>
      </c>
      <c r="Q729">
        <v>15</v>
      </c>
      <c r="W729" s="67">
        <v>44660</v>
      </c>
      <c r="X729" t="s">
        <v>3874</v>
      </c>
    </row>
    <row r="730" spans="1:26">
      <c r="A730" t="s">
        <v>70</v>
      </c>
      <c r="B730" t="s">
        <v>4047</v>
      </c>
      <c r="C730" t="s">
        <v>1274</v>
      </c>
      <c r="D730" t="s">
        <v>1314</v>
      </c>
      <c r="E730">
        <v>495</v>
      </c>
      <c r="G730">
        <v>27.62</v>
      </c>
      <c r="H730">
        <v>5</v>
      </c>
      <c r="I730" t="s">
        <v>3888</v>
      </c>
      <c r="J730" s="67">
        <v>44249</v>
      </c>
      <c r="K730" t="s">
        <v>4048</v>
      </c>
      <c r="L730" t="s">
        <v>4049</v>
      </c>
      <c r="M730">
        <v>0.23230000000000001</v>
      </c>
      <c r="O730">
        <v>4.17</v>
      </c>
      <c r="P730" t="s">
        <v>2323</v>
      </c>
      <c r="Q730">
        <v>15</v>
      </c>
      <c r="W730" s="67">
        <v>44660</v>
      </c>
      <c r="X730" t="s">
        <v>3874</v>
      </c>
    </row>
    <row r="731" spans="1:26">
      <c r="A731" t="s">
        <v>70</v>
      </c>
      <c r="B731" t="s">
        <v>4050</v>
      </c>
      <c r="C731" t="s">
        <v>1274</v>
      </c>
      <c r="D731" t="s">
        <v>1275</v>
      </c>
      <c r="E731">
        <v>390</v>
      </c>
      <c r="G731">
        <v>22.64</v>
      </c>
      <c r="H731">
        <v>4</v>
      </c>
      <c r="I731" t="s">
        <v>3888</v>
      </c>
      <c r="J731" s="67">
        <v>44272</v>
      </c>
      <c r="K731" t="s">
        <v>4051</v>
      </c>
      <c r="L731" t="s">
        <v>4052</v>
      </c>
      <c r="M731">
        <v>0.17949999999999999</v>
      </c>
      <c r="O731">
        <v>2.78</v>
      </c>
      <c r="P731" t="s">
        <v>2323</v>
      </c>
      <c r="Q731">
        <v>17.3</v>
      </c>
      <c r="W731" s="67">
        <v>44660</v>
      </c>
      <c r="X731" t="s">
        <v>3874</v>
      </c>
    </row>
    <row r="732" spans="1:26">
      <c r="A732" t="s">
        <v>70</v>
      </c>
      <c r="B732" t="s">
        <v>4053</v>
      </c>
      <c r="C732" t="s">
        <v>1274</v>
      </c>
      <c r="D732" t="s">
        <v>1311</v>
      </c>
      <c r="E732">
        <v>692</v>
      </c>
      <c r="F732">
        <v>0.46</v>
      </c>
      <c r="G732">
        <v>118.38</v>
      </c>
      <c r="H732">
        <v>5</v>
      </c>
      <c r="I732" t="s">
        <v>3871</v>
      </c>
      <c r="J732" s="67">
        <v>44598</v>
      </c>
      <c r="K732" t="s">
        <v>4054</v>
      </c>
      <c r="L732" t="s">
        <v>4055</v>
      </c>
      <c r="N732">
        <v>0.53</v>
      </c>
      <c r="O732">
        <v>12.7</v>
      </c>
      <c r="P732" t="s">
        <v>2323</v>
      </c>
      <c r="Q732">
        <v>34</v>
      </c>
      <c r="W732" s="67">
        <v>44660</v>
      </c>
      <c r="X732" t="s">
        <v>3874</v>
      </c>
      <c r="Y732">
        <v>0.01</v>
      </c>
      <c r="Z732">
        <v>0</v>
      </c>
    </row>
    <row r="733" spans="1:26">
      <c r="A733" t="s">
        <v>70</v>
      </c>
      <c r="B733" t="s">
        <v>4056</v>
      </c>
      <c r="C733" t="s">
        <v>1274</v>
      </c>
      <c r="D733" t="s">
        <v>1275</v>
      </c>
      <c r="E733">
        <v>395</v>
      </c>
      <c r="G733">
        <v>25.68</v>
      </c>
      <c r="H733">
        <v>4</v>
      </c>
      <c r="I733" t="s">
        <v>3888</v>
      </c>
      <c r="J733" s="67">
        <v>44270</v>
      </c>
      <c r="K733" t="s">
        <v>4057</v>
      </c>
      <c r="L733" t="s">
        <v>4058</v>
      </c>
      <c r="M733">
        <v>0.1772</v>
      </c>
      <c r="O733">
        <v>2.16</v>
      </c>
      <c r="P733" t="s">
        <v>2323</v>
      </c>
      <c r="Q733">
        <v>15.6</v>
      </c>
      <c r="W733" s="67">
        <v>44660</v>
      </c>
      <c r="X733" t="s">
        <v>3874</v>
      </c>
    </row>
    <row r="734" spans="1:26">
      <c r="A734" t="s">
        <v>70</v>
      </c>
      <c r="B734" t="s">
        <v>4059</v>
      </c>
      <c r="C734" t="s">
        <v>1274</v>
      </c>
      <c r="D734" t="s">
        <v>1275</v>
      </c>
      <c r="E734">
        <v>180</v>
      </c>
      <c r="F734">
        <v>0.14000000000000001</v>
      </c>
      <c r="G734">
        <v>11.61</v>
      </c>
      <c r="H734">
        <v>4</v>
      </c>
      <c r="I734" t="s">
        <v>3871</v>
      </c>
      <c r="J734" s="67">
        <v>44598</v>
      </c>
      <c r="K734" t="s">
        <v>4060</v>
      </c>
      <c r="L734" t="s">
        <v>4061</v>
      </c>
      <c r="N734">
        <v>0.8</v>
      </c>
      <c r="O734">
        <v>0.52</v>
      </c>
      <c r="P734" t="s">
        <v>2323</v>
      </c>
      <c r="Q734">
        <v>11</v>
      </c>
      <c r="W734" s="67">
        <v>44660</v>
      </c>
      <c r="X734" t="s">
        <v>3874</v>
      </c>
      <c r="Y734">
        <v>0.06</v>
      </c>
      <c r="Z734">
        <v>0</v>
      </c>
    </row>
    <row r="735" spans="1:26">
      <c r="A735" t="s">
        <v>70</v>
      </c>
      <c r="B735" t="s">
        <v>4062</v>
      </c>
      <c r="C735" t="s">
        <v>1274</v>
      </c>
      <c r="D735" t="s">
        <v>1275</v>
      </c>
      <c r="E735">
        <v>180</v>
      </c>
      <c r="F735">
        <v>0.14000000000000001</v>
      </c>
      <c r="G735">
        <v>11.61</v>
      </c>
      <c r="H735">
        <v>4</v>
      </c>
      <c r="I735" t="s">
        <v>3871</v>
      </c>
      <c r="J735" s="67">
        <v>44598</v>
      </c>
      <c r="K735" t="s">
        <v>4063</v>
      </c>
      <c r="L735" t="s">
        <v>4064</v>
      </c>
      <c r="N735">
        <v>0.8</v>
      </c>
      <c r="O735">
        <v>0.52</v>
      </c>
      <c r="P735" t="s">
        <v>2323</v>
      </c>
      <c r="Q735">
        <v>11</v>
      </c>
      <c r="W735" s="67">
        <v>44660</v>
      </c>
      <c r="X735" t="s">
        <v>3874</v>
      </c>
      <c r="Y735">
        <v>0.06</v>
      </c>
      <c r="Z735">
        <v>0</v>
      </c>
    </row>
    <row r="736" spans="1:26">
      <c r="A736" t="s">
        <v>70</v>
      </c>
      <c r="B736" t="s">
        <v>4065</v>
      </c>
      <c r="C736" t="s">
        <v>1274</v>
      </c>
      <c r="D736" t="s">
        <v>1275</v>
      </c>
      <c r="E736">
        <v>167</v>
      </c>
      <c r="F736">
        <v>0.19</v>
      </c>
      <c r="G736">
        <v>14.56</v>
      </c>
      <c r="H736">
        <v>4</v>
      </c>
      <c r="I736" t="s">
        <v>3871</v>
      </c>
      <c r="J736" s="67">
        <v>44598</v>
      </c>
      <c r="K736" t="s">
        <v>4066</v>
      </c>
      <c r="L736" t="s">
        <v>4067</v>
      </c>
      <c r="N736">
        <v>0.73</v>
      </c>
      <c r="O736">
        <v>1.8</v>
      </c>
      <c r="P736" t="s">
        <v>2323</v>
      </c>
      <c r="Q736">
        <v>14</v>
      </c>
      <c r="W736" s="67">
        <v>44660</v>
      </c>
      <c r="X736" t="s">
        <v>3874</v>
      </c>
      <c r="Y736">
        <v>7.0000000000000007E-2</v>
      </c>
      <c r="Z736">
        <v>0.01</v>
      </c>
    </row>
    <row r="737" spans="1:26">
      <c r="A737" t="s">
        <v>70</v>
      </c>
      <c r="B737" t="s">
        <v>4068</v>
      </c>
      <c r="C737" t="s">
        <v>1274</v>
      </c>
      <c r="D737" t="s">
        <v>1275</v>
      </c>
      <c r="E737">
        <v>167</v>
      </c>
      <c r="F737">
        <v>0.19</v>
      </c>
      <c r="G737">
        <v>14.56</v>
      </c>
      <c r="H737">
        <v>4</v>
      </c>
      <c r="I737" t="s">
        <v>3871</v>
      </c>
      <c r="J737" s="67">
        <v>44598</v>
      </c>
      <c r="K737" t="s">
        <v>4069</v>
      </c>
      <c r="L737" t="s">
        <v>4070</v>
      </c>
      <c r="N737">
        <v>0.73</v>
      </c>
      <c r="O737">
        <v>1.8</v>
      </c>
      <c r="P737" t="s">
        <v>2323</v>
      </c>
      <c r="Q737">
        <v>14</v>
      </c>
      <c r="W737" s="67">
        <v>44660</v>
      </c>
      <c r="X737" t="s">
        <v>3874</v>
      </c>
      <c r="Y737">
        <v>7.0000000000000007E-2</v>
      </c>
      <c r="Z737">
        <v>0.01</v>
      </c>
    </row>
    <row r="738" spans="1:26">
      <c r="A738" t="s">
        <v>70</v>
      </c>
      <c r="B738" t="s">
        <v>4071</v>
      </c>
      <c r="C738" t="s">
        <v>1274</v>
      </c>
      <c r="D738" t="s">
        <v>1275</v>
      </c>
      <c r="E738">
        <v>182</v>
      </c>
      <c r="F738">
        <v>0.14000000000000001</v>
      </c>
      <c r="G738">
        <v>12.31</v>
      </c>
      <c r="H738">
        <v>4</v>
      </c>
      <c r="I738" t="s">
        <v>3871</v>
      </c>
      <c r="J738" s="67">
        <v>44598</v>
      </c>
      <c r="K738" t="s">
        <v>4072</v>
      </c>
      <c r="L738" t="s">
        <v>4073</v>
      </c>
      <c r="N738">
        <v>0.8</v>
      </c>
      <c r="O738">
        <v>0.7</v>
      </c>
      <c r="P738" t="s">
        <v>2323</v>
      </c>
      <c r="Q738">
        <v>11</v>
      </c>
      <c r="W738" s="67">
        <v>44660</v>
      </c>
      <c r="X738" t="s">
        <v>3874</v>
      </c>
      <c r="Y738">
        <v>0.06</v>
      </c>
      <c r="Z738">
        <v>0</v>
      </c>
    </row>
    <row r="739" spans="1:26">
      <c r="A739" t="s">
        <v>70</v>
      </c>
      <c r="B739" t="s">
        <v>4074</v>
      </c>
      <c r="C739" t="s">
        <v>1274</v>
      </c>
      <c r="D739" t="s">
        <v>1275</v>
      </c>
      <c r="E739">
        <v>182</v>
      </c>
      <c r="F739">
        <v>0.14000000000000001</v>
      </c>
      <c r="G739">
        <v>12.31</v>
      </c>
      <c r="H739">
        <v>4</v>
      </c>
      <c r="I739" t="s">
        <v>3871</v>
      </c>
      <c r="J739" s="67">
        <v>44598</v>
      </c>
      <c r="K739" t="s">
        <v>4075</v>
      </c>
      <c r="L739" t="s">
        <v>4076</v>
      </c>
      <c r="N739">
        <v>0.8</v>
      </c>
      <c r="O739">
        <v>0.7</v>
      </c>
      <c r="P739" t="s">
        <v>2323</v>
      </c>
      <c r="Q739">
        <v>11</v>
      </c>
      <c r="W739" s="67">
        <v>44660</v>
      </c>
      <c r="X739" t="s">
        <v>3874</v>
      </c>
      <c r="Y739">
        <v>0.06</v>
      </c>
      <c r="Z739">
        <v>0</v>
      </c>
    </row>
    <row r="740" spans="1:26">
      <c r="A740" t="s">
        <v>70</v>
      </c>
      <c r="B740" t="s">
        <v>4077</v>
      </c>
      <c r="C740" t="s">
        <v>1274</v>
      </c>
      <c r="D740" t="s">
        <v>1314</v>
      </c>
      <c r="E740">
        <v>250</v>
      </c>
      <c r="F740">
        <v>0.46</v>
      </c>
      <c r="G740">
        <v>42.69</v>
      </c>
      <c r="H740">
        <v>5</v>
      </c>
      <c r="I740" t="s">
        <v>3871</v>
      </c>
      <c r="J740" s="67">
        <v>44598</v>
      </c>
      <c r="K740" t="s">
        <v>4078</v>
      </c>
      <c r="L740" t="s">
        <v>4079</v>
      </c>
      <c r="N740">
        <v>0.52</v>
      </c>
      <c r="O740">
        <v>6.5</v>
      </c>
      <c r="P740" t="s">
        <v>2323</v>
      </c>
      <c r="Q740">
        <v>23.8</v>
      </c>
      <c r="W740" s="67">
        <v>44660</v>
      </c>
      <c r="X740" t="s">
        <v>3874</v>
      </c>
      <c r="Y740">
        <v>0.01</v>
      </c>
      <c r="Z740">
        <v>0.01</v>
      </c>
    </row>
    <row r="741" spans="1:26">
      <c r="A741" t="s">
        <v>70</v>
      </c>
      <c r="B741" t="s">
        <v>4080</v>
      </c>
      <c r="C741" t="s">
        <v>1274</v>
      </c>
      <c r="D741" t="s">
        <v>1314</v>
      </c>
      <c r="E741">
        <v>249</v>
      </c>
      <c r="F741">
        <v>0.52</v>
      </c>
      <c r="G741">
        <v>48.23</v>
      </c>
      <c r="H741">
        <v>5</v>
      </c>
      <c r="I741" t="s">
        <v>3871</v>
      </c>
      <c r="J741" s="67">
        <v>44598</v>
      </c>
      <c r="K741" t="s">
        <v>4081</v>
      </c>
      <c r="L741" t="s">
        <v>4082</v>
      </c>
      <c r="N741">
        <v>0.47</v>
      </c>
      <c r="O741">
        <v>0.3</v>
      </c>
      <c r="P741" t="s">
        <v>2323</v>
      </c>
      <c r="Q741">
        <v>23.8</v>
      </c>
      <c r="W741" s="67">
        <v>44660</v>
      </c>
      <c r="X741" t="s">
        <v>3874</v>
      </c>
      <c r="Y741">
        <v>0</v>
      </c>
      <c r="Z741">
        <v>0.01</v>
      </c>
    </row>
    <row r="742" spans="1:26">
      <c r="A742" t="s">
        <v>70</v>
      </c>
      <c r="B742" t="s">
        <v>4083</v>
      </c>
      <c r="C742" t="s">
        <v>1274</v>
      </c>
      <c r="D742" t="s">
        <v>1314</v>
      </c>
      <c r="E742">
        <v>296</v>
      </c>
      <c r="F742">
        <v>0.47</v>
      </c>
      <c r="G742">
        <v>52.26</v>
      </c>
      <c r="H742">
        <v>5</v>
      </c>
      <c r="I742" t="s">
        <v>3871</v>
      </c>
      <c r="J742" s="67">
        <v>44598</v>
      </c>
      <c r="K742" t="s">
        <v>4084</v>
      </c>
      <c r="L742" t="s">
        <v>4085</v>
      </c>
      <c r="N742">
        <v>0.5</v>
      </c>
      <c r="O742">
        <v>7.5</v>
      </c>
      <c r="P742" t="s">
        <v>2323</v>
      </c>
      <c r="Q742">
        <v>27</v>
      </c>
      <c r="W742" s="67">
        <v>44660</v>
      </c>
      <c r="X742" t="s">
        <v>3874</v>
      </c>
      <c r="Y742">
        <v>0.01</v>
      </c>
      <c r="Z742">
        <v>0.02</v>
      </c>
    </row>
    <row r="743" spans="1:26">
      <c r="A743" t="s">
        <v>70</v>
      </c>
      <c r="B743" t="s">
        <v>4086</v>
      </c>
      <c r="C743" t="s">
        <v>1274</v>
      </c>
      <c r="D743" t="s">
        <v>1314</v>
      </c>
      <c r="E743">
        <v>381</v>
      </c>
      <c r="F743">
        <v>0.56999999999999995</v>
      </c>
      <c r="G743">
        <v>82.04</v>
      </c>
      <c r="H743">
        <v>5</v>
      </c>
      <c r="I743" t="s">
        <v>3871</v>
      </c>
      <c r="J743" s="67">
        <v>44583</v>
      </c>
      <c r="K743" t="s">
        <v>4087</v>
      </c>
      <c r="L743" t="s">
        <v>4088</v>
      </c>
      <c r="N743">
        <v>0.41</v>
      </c>
      <c r="O743">
        <v>7.4</v>
      </c>
      <c r="P743" t="s">
        <v>2323</v>
      </c>
      <c r="Q743">
        <v>27</v>
      </c>
      <c r="W743" s="67">
        <v>44660</v>
      </c>
      <c r="X743" t="s">
        <v>3874</v>
      </c>
      <c r="Y743">
        <v>0.01</v>
      </c>
      <c r="Z743">
        <v>0.01</v>
      </c>
    </row>
    <row r="744" spans="1:26">
      <c r="A744" t="s">
        <v>70</v>
      </c>
      <c r="B744" t="s">
        <v>4089</v>
      </c>
      <c r="C744" t="s">
        <v>1274</v>
      </c>
      <c r="D744" t="s">
        <v>1314</v>
      </c>
      <c r="E744">
        <v>470</v>
      </c>
      <c r="F744">
        <v>0.63</v>
      </c>
      <c r="G744">
        <v>110.31</v>
      </c>
      <c r="H744">
        <v>5</v>
      </c>
      <c r="I744" t="s">
        <v>3871</v>
      </c>
      <c r="J744" s="67">
        <v>44628</v>
      </c>
      <c r="K744" t="s">
        <v>4090</v>
      </c>
      <c r="L744" t="s">
        <v>4091</v>
      </c>
      <c r="N744">
        <v>0.35</v>
      </c>
      <c r="O744">
        <v>8.5</v>
      </c>
      <c r="P744" t="s">
        <v>2323</v>
      </c>
      <c r="Q744">
        <v>27</v>
      </c>
      <c r="W744" s="67">
        <v>44660</v>
      </c>
      <c r="X744" t="s">
        <v>3874</v>
      </c>
      <c r="Y744">
        <v>0.01</v>
      </c>
      <c r="Z744">
        <v>0.01</v>
      </c>
    </row>
    <row r="745" spans="1:26">
      <c r="A745" t="s">
        <v>70</v>
      </c>
      <c r="B745" t="s">
        <v>4092</v>
      </c>
      <c r="C745" t="s">
        <v>1274</v>
      </c>
      <c r="D745" t="s">
        <v>1275</v>
      </c>
      <c r="E745">
        <v>485</v>
      </c>
      <c r="G745">
        <v>35.659999999999997</v>
      </c>
      <c r="H745">
        <v>4</v>
      </c>
      <c r="I745" t="s">
        <v>3888</v>
      </c>
      <c r="J745" s="67">
        <v>44363</v>
      </c>
      <c r="K745" t="s">
        <v>4093</v>
      </c>
      <c r="L745" t="s">
        <v>4094</v>
      </c>
      <c r="M745">
        <v>0.20619999999999999</v>
      </c>
      <c r="O745">
        <v>3.09</v>
      </c>
      <c r="P745" t="s">
        <v>2323</v>
      </c>
      <c r="Q745">
        <v>15.6</v>
      </c>
      <c r="W745" s="67">
        <v>44660</v>
      </c>
      <c r="X745" t="s">
        <v>3874</v>
      </c>
    </row>
    <row r="746" spans="1:26">
      <c r="A746" t="s">
        <v>70</v>
      </c>
      <c r="B746" t="s">
        <v>4095</v>
      </c>
      <c r="C746" t="s">
        <v>1274</v>
      </c>
      <c r="D746" t="s">
        <v>1314</v>
      </c>
      <c r="E746">
        <v>520</v>
      </c>
      <c r="G746">
        <v>35.99</v>
      </c>
      <c r="H746">
        <v>5</v>
      </c>
      <c r="I746" t="s">
        <v>3888</v>
      </c>
      <c r="J746" s="67">
        <v>44103</v>
      </c>
      <c r="K746" t="s">
        <v>4096</v>
      </c>
      <c r="L746" t="s">
        <v>4097</v>
      </c>
      <c r="M746">
        <v>0.23080000000000001</v>
      </c>
      <c r="O746">
        <v>3.15</v>
      </c>
      <c r="P746" t="s">
        <v>2323</v>
      </c>
      <c r="Q746">
        <v>21.5</v>
      </c>
      <c r="W746" s="67">
        <v>44660</v>
      </c>
      <c r="X746" t="s">
        <v>3874</v>
      </c>
    </row>
    <row r="747" spans="1:26">
      <c r="A747" t="s">
        <v>70</v>
      </c>
      <c r="B747" t="s">
        <v>4098</v>
      </c>
      <c r="C747" t="s">
        <v>1274</v>
      </c>
      <c r="D747" t="s">
        <v>1314</v>
      </c>
      <c r="E747">
        <v>180</v>
      </c>
      <c r="F747">
        <v>0.47</v>
      </c>
      <c r="G747">
        <v>31.56</v>
      </c>
      <c r="H747">
        <v>5</v>
      </c>
      <c r="I747" t="s">
        <v>3871</v>
      </c>
      <c r="J747" s="67">
        <v>44598</v>
      </c>
      <c r="K747" t="s">
        <v>4099</v>
      </c>
      <c r="L747" t="s">
        <v>4100</v>
      </c>
      <c r="N747">
        <v>0.51</v>
      </c>
      <c r="O747">
        <v>4.9000000000000004</v>
      </c>
      <c r="P747" t="s">
        <v>2323</v>
      </c>
      <c r="Q747">
        <v>22</v>
      </c>
      <c r="W747" s="67">
        <v>44660</v>
      </c>
      <c r="X747" t="s">
        <v>3874</v>
      </c>
      <c r="Y747">
        <v>0.01</v>
      </c>
      <c r="Z747">
        <v>0.01</v>
      </c>
    </row>
    <row r="748" spans="1:26">
      <c r="A748" t="s">
        <v>70</v>
      </c>
      <c r="B748" t="s">
        <v>4101</v>
      </c>
      <c r="C748" t="s">
        <v>1274</v>
      </c>
      <c r="D748" t="s">
        <v>1314</v>
      </c>
      <c r="E748">
        <v>530</v>
      </c>
      <c r="G748">
        <v>39.659999999999997</v>
      </c>
      <c r="H748">
        <v>5</v>
      </c>
      <c r="I748" t="s">
        <v>3888</v>
      </c>
      <c r="J748" s="67">
        <v>44363</v>
      </c>
      <c r="K748" t="s">
        <v>4102</v>
      </c>
      <c r="L748" t="s">
        <v>4103</v>
      </c>
      <c r="M748">
        <v>0.24529999999999999</v>
      </c>
      <c r="O748">
        <v>2.79</v>
      </c>
      <c r="P748" t="s">
        <v>2323</v>
      </c>
      <c r="Q748">
        <v>21.5</v>
      </c>
      <c r="W748" s="67">
        <v>44660</v>
      </c>
      <c r="X748" t="s">
        <v>3874</v>
      </c>
    </row>
    <row r="749" spans="1:26">
      <c r="A749" t="s">
        <v>70</v>
      </c>
      <c r="B749" t="s">
        <v>4104</v>
      </c>
      <c r="C749" t="s">
        <v>1274</v>
      </c>
      <c r="D749" t="s">
        <v>1314</v>
      </c>
      <c r="E749">
        <v>535</v>
      </c>
      <c r="G749">
        <v>37.409999999999997</v>
      </c>
      <c r="H749">
        <v>5</v>
      </c>
      <c r="I749" t="s">
        <v>3888</v>
      </c>
      <c r="J749" s="67">
        <v>44082</v>
      </c>
      <c r="K749" t="s">
        <v>4105</v>
      </c>
      <c r="L749" t="s">
        <v>4106</v>
      </c>
      <c r="M749">
        <v>0.2243</v>
      </c>
      <c r="O749">
        <v>3.56</v>
      </c>
      <c r="P749" t="s">
        <v>2323</v>
      </c>
      <c r="Q749">
        <v>23.8</v>
      </c>
      <c r="W749" s="67">
        <v>44660</v>
      </c>
      <c r="X749" t="s">
        <v>3874</v>
      </c>
    </row>
    <row r="750" spans="1:26">
      <c r="A750" t="s">
        <v>70</v>
      </c>
      <c r="B750" t="s">
        <v>4107</v>
      </c>
      <c r="C750" t="s">
        <v>1274</v>
      </c>
      <c r="D750" t="s">
        <v>1314</v>
      </c>
      <c r="E750">
        <v>228</v>
      </c>
      <c r="F750">
        <v>0.51</v>
      </c>
      <c r="G750">
        <v>43.86</v>
      </c>
      <c r="H750">
        <v>5</v>
      </c>
      <c r="I750" t="s">
        <v>3871</v>
      </c>
      <c r="J750" s="67">
        <v>44598</v>
      </c>
      <c r="K750" t="s">
        <v>4108</v>
      </c>
      <c r="L750" t="s">
        <v>4109</v>
      </c>
      <c r="N750">
        <v>0.46</v>
      </c>
      <c r="O750">
        <v>5.9</v>
      </c>
      <c r="P750" t="s">
        <v>2323</v>
      </c>
      <c r="Q750">
        <v>23.8</v>
      </c>
      <c r="W750" s="67">
        <v>44660</v>
      </c>
      <c r="X750" t="s">
        <v>3874</v>
      </c>
      <c r="Y750">
        <v>0.01</v>
      </c>
      <c r="Z750">
        <v>0.02</v>
      </c>
    </row>
    <row r="751" spans="1:26">
      <c r="A751" t="s">
        <v>70</v>
      </c>
      <c r="B751" t="s">
        <v>4110</v>
      </c>
      <c r="C751" t="s">
        <v>1274</v>
      </c>
      <c r="D751" t="s">
        <v>1314</v>
      </c>
      <c r="E751">
        <v>550</v>
      </c>
      <c r="G751">
        <v>37.409999999999997</v>
      </c>
      <c r="H751">
        <v>5</v>
      </c>
      <c r="I751" t="s">
        <v>3888</v>
      </c>
      <c r="J751" s="67">
        <v>44160</v>
      </c>
      <c r="K751" t="s">
        <v>4111</v>
      </c>
      <c r="L751" t="s">
        <v>4112</v>
      </c>
      <c r="M751">
        <v>0.2273</v>
      </c>
      <c r="O751">
        <v>4.96</v>
      </c>
      <c r="P751" t="s">
        <v>2323</v>
      </c>
      <c r="Q751">
        <v>23.8</v>
      </c>
      <c r="W751" s="67">
        <v>44660</v>
      </c>
      <c r="X751" t="s">
        <v>3874</v>
      </c>
    </row>
    <row r="752" spans="1:26">
      <c r="A752" t="s">
        <v>70</v>
      </c>
      <c r="B752" t="s">
        <v>4113</v>
      </c>
      <c r="C752" t="s">
        <v>1274</v>
      </c>
      <c r="D752" t="s">
        <v>1314</v>
      </c>
      <c r="E752">
        <v>221</v>
      </c>
      <c r="F752">
        <v>0.55000000000000004</v>
      </c>
      <c r="G752">
        <v>44.52</v>
      </c>
      <c r="H752">
        <v>5</v>
      </c>
      <c r="I752" t="s">
        <v>3871</v>
      </c>
      <c r="J752" s="67">
        <v>44598</v>
      </c>
      <c r="K752" t="s">
        <v>4114</v>
      </c>
      <c r="L752" t="s">
        <v>4115</v>
      </c>
      <c r="N752">
        <v>0.43</v>
      </c>
      <c r="O752">
        <v>5.2</v>
      </c>
      <c r="P752" t="s">
        <v>2323</v>
      </c>
      <c r="Q752">
        <v>23.8</v>
      </c>
      <c r="W752" s="67">
        <v>44660</v>
      </c>
      <c r="X752" t="s">
        <v>3874</v>
      </c>
      <c r="Y752">
        <v>0.01</v>
      </c>
      <c r="Z752">
        <v>0.01</v>
      </c>
    </row>
    <row r="753" spans="1:31">
      <c r="A753" t="s">
        <v>70</v>
      </c>
      <c r="B753" t="s">
        <v>4116</v>
      </c>
      <c r="C753" t="s">
        <v>1274</v>
      </c>
      <c r="D753" t="s">
        <v>1314</v>
      </c>
      <c r="E753">
        <v>900</v>
      </c>
      <c r="G753">
        <v>105.83</v>
      </c>
      <c r="H753">
        <v>5</v>
      </c>
      <c r="I753" t="s">
        <v>3888</v>
      </c>
      <c r="J753" s="67">
        <v>44214</v>
      </c>
      <c r="K753" t="s">
        <v>4117</v>
      </c>
      <c r="L753" t="s">
        <v>4118</v>
      </c>
      <c r="M753">
        <v>0.27779999999999999</v>
      </c>
      <c r="O753">
        <v>10.71</v>
      </c>
      <c r="P753" t="s">
        <v>2323</v>
      </c>
      <c r="Q753">
        <v>34</v>
      </c>
      <c r="W753" s="67">
        <v>44660</v>
      </c>
      <c r="X753" t="s">
        <v>3874</v>
      </c>
    </row>
    <row r="754" spans="1:31">
      <c r="A754" t="s">
        <v>70</v>
      </c>
      <c r="B754" t="s">
        <v>4119</v>
      </c>
      <c r="C754" t="s">
        <v>1274</v>
      </c>
      <c r="D754" t="s">
        <v>1275</v>
      </c>
      <c r="E754">
        <v>335</v>
      </c>
      <c r="G754">
        <v>17.440000000000001</v>
      </c>
      <c r="H754">
        <v>4</v>
      </c>
      <c r="I754" t="s">
        <v>3888</v>
      </c>
      <c r="J754" s="67">
        <v>44363</v>
      </c>
      <c r="K754" t="s">
        <v>4120</v>
      </c>
      <c r="L754" t="s">
        <v>4121</v>
      </c>
      <c r="M754">
        <v>0.17910000000000001</v>
      </c>
      <c r="O754">
        <v>1.31</v>
      </c>
      <c r="P754" t="s">
        <v>2323</v>
      </c>
      <c r="Q754">
        <v>13.3</v>
      </c>
      <c r="W754" s="67">
        <v>44660</v>
      </c>
      <c r="X754" t="s">
        <v>3874</v>
      </c>
    </row>
    <row r="755" spans="1:31">
      <c r="A755" t="s">
        <v>70</v>
      </c>
      <c r="B755" t="s">
        <v>4122</v>
      </c>
      <c r="C755" t="s">
        <v>1274</v>
      </c>
      <c r="D755" t="s">
        <v>1275</v>
      </c>
      <c r="E755">
        <v>345</v>
      </c>
      <c r="G755">
        <v>17.28</v>
      </c>
      <c r="H755">
        <v>4</v>
      </c>
      <c r="I755" t="s">
        <v>3888</v>
      </c>
      <c r="J755" s="67">
        <v>44253</v>
      </c>
      <c r="K755" t="s">
        <v>4123</v>
      </c>
      <c r="L755" t="s">
        <v>4124</v>
      </c>
      <c r="M755">
        <v>0.1739</v>
      </c>
      <c r="O755">
        <v>1.81</v>
      </c>
      <c r="P755" t="s">
        <v>2323</v>
      </c>
      <c r="Q755">
        <v>14</v>
      </c>
      <c r="W755" s="67">
        <v>44660</v>
      </c>
      <c r="X755" t="s">
        <v>3874</v>
      </c>
    </row>
    <row r="756" spans="1:31">
      <c r="A756" t="s">
        <v>70</v>
      </c>
      <c r="B756" t="s">
        <v>4125</v>
      </c>
      <c r="C756" t="s">
        <v>1274</v>
      </c>
      <c r="D756" t="s">
        <v>1275</v>
      </c>
      <c r="E756">
        <v>360</v>
      </c>
      <c r="G756">
        <v>19.22</v>
      </c>
      <c r="H756">
        <v>4</v>
      </c>
      <c r="I756" t="s">
        <v>3888</v>
      </c>
      <c r="J756" s="67">
        <v>44253</v>
      </c>
      <c r="K756" t="s">
        <v>4126</v>
      </c>
      <c r="L756" t="s">
        <v>4127</v>
      </c>
      <c r="M756">
        <v>0.16669999999999999</v>
      </c>
      <c r="O756">
        <v>2.1469999999999998</v>
      </c>
      <c r="P756" t="s">
        <v>2323</v>
      </c>
      <c r="Q756">
        <v>15.4</v>
      </c>
      <c r="W756" s="67">
        <v>44660</v>
      </c>
      <c r="X756" t="s">
        <v>3874</v>
      </c>
    </row>
    <row r="757" spans="1:31">
      <c r="A757" t="s">
        <v>70</v>
      </c>
      <c r="B757" t="s">
        <v>4128</v>
      </c>
      <c r="C757" t="s">
        <v>1274</v>
      </c>
      <c r="D757" t="s">
        <v>1275</v>
      </c>
      <c r="E757">
        <v>320</v>
      </c>
      <c r="G757">
        <v>17.190000000000001</v>
      </c>
      <c r="H757">
        <v>4</v>
      </c>
      <c r="I757" t="s">
        <v>3888</v>
      </c>
      <c r="J757" s="67">
        <v>44363</v>
      </c>
      <c r="K757" t="s">
        <v>4129</v>
      </c>
      <c r="L757" t="s">
        <v>4130</v>
      </c>
      <c r="M757">
        <v>0.1875</v>
      </c>
      <c r="O757">
        <v>1.74</v>
      </c>
      <c r="P757" t="s">
        <v>2323</v>
      </c>
      <c r="Q757">
        <v>14</v>
      </c>
      <c r="W757" s="67">
        <v>44660</v>
      </c>
      <c r="X757" t="s">
        <v>3874</v>
      </c>
    </row>
    <row r="758" spans="1:31">
      <c r="A758" t="s">
        <v>70</v>
      </c>
      <c r="B758" t="s">
        <v>4131</v>
      </c>
      <c r="C758" t="s">
        <v>1274</v>
      </c>
      <c r="D758" t="s">
        <v>1275</v>
      </c>
      <c r="E758">
        <v>325</v>
      </c>
      <c r="F758">
        <v>0.08</v>
      </c>
      <c r="G758">
        <v>12.63</v>
      </c>
      <c r="H758">
        <v>4</v>
      </c>
      <c r="I758" t="s">
        <v>3871</v>
      </c>
      <c r="J758" s="67">
        <v>44598</v>
      </c>
      <c r="K758" t="s">
        <v>4132</v>
      </c>
      <c r="L758" t="s">
        <v>4133</v>
      </c>
      <c r="N758">
        <v>0.89</v>
      </c>
      <c r="O758">
        <v>1.6</v>
      </c>
      <c r="P758" t="s">
        <v>2323</v>
      </c>
      <c r="Q758">
        <v>11</v>
      </c>
      <c r="W758" s="67">
        <v>44660</v>
      </c>
      <c r="X758" t="s">
        <v>3874</v>
      </c>
      <c r="Y758">
        <v>0.03</v>
      </c>
      <c r="Z758">
        <v>0</v>
      </c>
    </row>
    <row r="759" spans="1:31">
      <c r="A759" t="s">
        <v>70</v>
      </c>
      <c r="B759" t="s">
        <v>4134</v>
      </c>
      <c r="C759" t="s">
        <v>1274</v>
      </c>
      <c r="D759" t="s">
        <v>1275</v>
      </c>
      <c r="E759">
        <v>185</v>
      </c>
      <c r="F759">
        <v>0.16</v>
      </c>
      <c r="G759">
        <v>13.93</v>
      </c>
      <c r="H759">
        <v>4</v>
      </c>
      <c r="I759" t="s">
        <v>3871</v>
      </c>
      <c r="J759" s="67">
        <v>44598</v>
      </c>
      <c r="K759" t="s">
        <v>4135</v>
      </c>
      <c r="L759" t="s">
        <v>4136</v>
      </c>
      <c r="N759">
        <v>0.77</v>
      </c>
      <c r="O759">
        <v>1.7</v>
      </c>
      <c r="P759" t="s">
        <v>2323</v>
      </c>
      <c r="Q759">
        <v>15.6</v>
      </c>
      <c r="W759" s="67">
        <v>44660</v>
      </c>
      <c r="X759" t="s">
        <v>3874</v>
      </c>
      <c r="Y759">
        <v>7.0000000000000007E-2</v>
      </c>
      <c r="Z759">
        <v>0</v>
      </c>
    </row>
    <row r="760" spans="1:31">
      <c r="A760" t="s">
        <v>70</v>
      </c>
      <c r="B760" t="s">
        <v>4137</v>
      </c>
      <c r="C760" t="s">
        <v>1274</v>
      </c>
      <c r="D760" t="s">
        <v>1275</v>
      </c>
      <c r="E760">
        <v>161</v>
      </c>
      <c r="F760">
        <v>0.18</v>
      </c>
      <c r="G760">
        <v>13.27</v>
      </c>
      <c r="H760">
        <v>4</v>
      </c>
      <c r="I760" t="s">
        <v>3871</v>
      </c>
      <c r="J760" s="67">
        <v>44598</v>
      </c>
      <c r="K760" t="s">
        <v>4138</v>
      </c>
      <c r="L760" t="s">
        <v>4139</v>
      </c>
      <c r="N760">
        <v>0.73</v>
      </c>
      <c r="O760">
        <v>1.9</v>
      </c>
      <c r="P760" t="s">
        <v>2323</v>
      </c>
      <c r="Q760">
        <v>15.6</v>
      </c>
      <c r="W760" s="67">
        <v>44660</v>
      </c>
      <c r="X760" t="s">
        <v>3874</v>
      </c>
      <c r="Y760">
        <v>0.08</v>
      </c>
      <c r="Z760">
        <v>0.01</v>
      </c>
    </row>
    <row r="761" spans="1:31">
      <c r="A761" t="s">
        <v>70</v>
      </c>
      <c r="B761" t="s">
        <v>4140</v>
      </c>
      <c r="C761" t="s">
        <v>1274</v>
      </c>
      <c r="D761" t="s">
        <v>1275</v>
      </c>
      <c r="E761">
        <v>335</v>
      </c>
      <c r="G761">
        <v>17.260000000000002</v>
      </c>
      <c r="H761">
        <v>4</v>
      </c>
      <c r="I761" t="s">
        <v>3888</v>
      </c>
      <c r="J761" s="67">
        <v>44291</v>
      </c>
      <c r="K761" t="s">
        <v>4141</v>
      </c>
      <c r="L761" t="s">
        <v>4142</v>
      </c>
      <c r="M761">
        <v>0.17910000000000001</v>
      </c>
      <c r="O761">
        <v>1.38</v>
      </c>
      <c r="P761" t="s">
        <v>2323</v>
      </c>
      <c r="Q761">
        <v>13.3</v>
      </c>
      <c r="W761" s="67">
        <v>44660</v>
      </c>
      <c r="X761" t="s">
        <v>3874</v>
      </c>
    </row>
    <row r="762" spans="1:31">
      <c r="A762" t="s">
        <v>70</v>
      </c>
      <c r="B762" t="s">
        <v>4143</v>
      </c>
      <c r="C762" t="s">
        <v>1274</v>
      </c>
      <c r="D762" t="s">
        <v>1275</v>
      </c>
      <c r="E762">
        <v>380</v>
      </c>
      <c r="F762">
        <v>7.0000000000000007E-2</v>
      </c>
      <c r="G762">
        <v>12.93</v>
      </c>
      <c r="H762">
        <v>4</v>
      </c>
      <c r="I762" t="s">
        <v>3871</v>
      </c>
      <c r="J762" s="67">
        <v>44598</v>
      </c>
      <c r="K762" t="s">
        <v>4144</v>
      </c>
      <c r="L762" t="s">
        <v>4145</v>
      </c>
      <c r="N762">
        <v>0.9</v>
      </c>
      <c r="O762">
        <v>1.9</v>
      </c>
      <c r="P762" t="s">
        <v>2323</v>
      </c>
      <c r="Q762">
        <v>14</v>
      </c>
      <c r="W762" s="67">
        <v>44660</v>
      </c>
      <c r="X762" t="s">
        <v>3874</v>
      </c>
      <c r="Y762">
        <v>0.03</v>
      </c>
      <c r="Z762">
        <v>0</v>
      </c>
    </row>
    <row r="763" spans="1:31">
      <c r="A763" t="s">
        <v>70</v>
      </c>
      <c r="B763" t="s">
        <v>4146</v>
      </c>
      <c r="C763" t="s">
        <v>1274</v>
      </c>
      <c r="D763" t="s">
        <v>1275</v>
      </c>
      <c r="E763">
        <v>315</v>
      </c>
      <c r="G763">
        <v>11.61</v>
      </c>
      <c r="H763">
        <v>4</v>
      </c>
      <c r="I763" t="s">
        <v>3888</v>
      </c>
      <c r="J763" s="67">
        <v>44253</v>
      </c>
      <c r="K763" t="s">
        <v>4147</v>
      </c>
      <c r="L763" s="68" t="s">
        <v>4148</v>
      </c>
      <c r="M763">
        <v>0.17460000000000001</v>
      </c>
      <c r="O763">
        <v>1.8009999999999999</v>
      </c>
      <c r="P763" t="s">
        <v>2323</v>
      </c>
      <c r="Q763">
        <v>11.6</v>
      </c>
      <c r="W763" s="67">
        <v>44660</v>
      </c>
      <c r="X763" t="s">
        <v>3874</v>
      </c>
    </row>
    <row r="764" spans="1:31">
      <c r="A764" t="s">
        <v>70</v>
      </c>
      <c r="B764" t="s">
        <v>4149</v>
      </c>
      <c r="C764" t="s">
        <v>1429</v>
      </c>
      <c r="D764" t="s">
        <v>1430</v>
      </c>
      <c r="E764">
        <v>8370</v>
      </c>
      <c r="F764">
        <v>0.69399999999999995</v>
      </c>
      <c r="G764">
        <v>1019.42</v>
      </c>
      <c r="H764">
        <v>4</v>
      </c>
      <c r="I764" t="s">
        <v>1315</v>
      </c>
      <c r="J764">
        <v>2021</v>
      </c>
      <c r="K764" t="s">
        <v>4150</v>
      </c>
      <c r="L764" t="s">
        <v>4151</v>
      </c>
      <c r="M764">
        <v>0.41499999999999998</v>
      </c>
      <c r="N764">
        <v>0.29899999999999999</v>
      </c>
      <c r="O764">
        <v>16.329999999999998</v>
      </c>
      <c r="P764" t="s">
        <v>1315</v>
      </c>
      <c r="S764" t="s">
        <v>3997</v>
      </c>
      <c r="T764">
        <v>32</v>
      </c>
      <c r="U764">
        <v>1</v>
      </c>
      <c r="W764" s="67">
        <v>44830</v>
      </c>
      <c r="X764" t="s">
        <v>3998</v>
      </c>
      <c r="Y764">
        <v>4.0000000000000001E-3</v>
      </c>
      <c r="Z764">
        <v>2E-3</v>
      </c>
      <c r="AA764">
        <v>0.28000000000000003</v>
      </c>
      <c r="AD764">
        <v>7.0000000000000001E-3</v>
      </c>
      <c r="AE764">
        <v>1.2E-2</v>
      </c>
    </row>
    <row r="765" spans="1:31">
      <c r="A765" t="s">
        <v>70</v>
      </c>
      <c r="B765" t="s">
        <v>4152</v>
      </c>
      <c r="C765" t="s">
        <v>1429</v>
      </c>
      <c r="D765" t="s">
        <v>1430</v>
      </c>
      <c r="E765">
        <v>7980</v>
      </c>
      <c r="F765">
        <v>0.90900000000000003</v>
      </c>
      <c r="G765">
        <v>1289.92</v>
      </c>
      <c r="H765">
        <v>4</v>
      </c>
      <c r="I765" t="s">
        <v>1315</v>
      </c>
      <c r="J765">
        <v>2021</v>
      </c>
      <c r="K765" t="s">
        <v>4153</v>
      </c>
      <c r="L765" t="s">
        <v>4154</v>
      </c>
      <c r="M765">
        <v>0.54500000000000004</v>
      </c>
      <c r="N765">
        <v>8.5000000000000006E-2</v>
      </c>
      <c r="O765">
        <v>13.39</v>
      </c>
      <c r="P765" t="s">
        <v>1315</v>
      </c>
      <c r="S765" t="s">
        <v>3997</v>
      </c>
      <c r="T765">
        <v>32</v>
      </c>
      <c r="U765">
        <v>1</v>
      </c>
      <c r="W765" s="67">
        <v>44830</v>
      </c>
      <c r="X765" t="s">
        <v>3998</v>
      </c>
      <c r="Y765">
        <v>4.0000000000000001E-3</v>
      </c>
      <c r="Z765">
        <v>2E-3</v>
      </c>
      <c r="AA765">
        <v>6.5000000000000002E-2</v>
      </c>
      <c r="AD765">
        <v>7.0000000000000001E-3</v>
      </c>
      <c r="AE765">
        <v>1.2999999999999999E-2</v>
      </c>
    </row>
    <row r="766" spans="1:31">
      <c r="A766" t="s">
        <v>70</v>
      </c>
      <c r="B766" t="s">
        <v>4155</v>
      </c>
      <c r="C766" t="s">
        <v>1429</v>
      </c>
      <c r="D766" t="s">
        <v>1430</v>
      </c>
      <c r="E766">
        <v>4780</v>
      </c>
      <c r="F766">
        <v>0.88300000000000001</v>
      </c>
      <c r="G766">
        <v>745.62</v>
      </c>
      <c r="H766">
        <v>4</v>
      </c>
      <c r="I766" t="s">
        <v>1315</v>
      </c>
      <c r="J766">
        <v>2021</v>
      </c>
      <c r="K766" t="s">
        <v>4156</v>
      </c>
      <c r="L766" t="s">
        <v>4157</v>
      </c>
      <c r="M766">
        <v>0.53100000000000003</v>
      </c>
      <c r="N766">
        <v>0.104</v>
      </c>
      <c r="O766">
        <v>19.5</v>
      </c>
      <c r="P766" t="s">
        <v>1315</v>
      </c>
      <c r="S766" t="s">
        <v>4158</v>
      </c>
      <c r="T766">
        <v>32</v>
      </c>
      <c r="U766">
        <v>1</v>
      </c>
      <c r="W766" s="67">
        <v>44862</v>
      </c>
      <c r="X766" t="s">
        <v>3998</v>
      </c>
      <c r="Y766">
        <v>7.0000000000000001E-3</v>
      </c>
      <c r="Z766">
        <v>4.0000000000000001E-3</v>
      </c>
      <c r="AA766">
        <v>8.5999999999999993E-2</v>
      </c>
      <c r="AD766">
        <v>4.0000000000000001E-3</v>
      </c>
      <c r="AE766">
        <v>1.4999999999999999E-2</v>
      </c>
    </row>
    <row r="767" spans="1:31">
      <c r="A767" t="s">
        <v>70</v>
      </c>
      <c r="B767" t="s">
        <v>4159</v>
      </c>
      <c r="C767" t="s">
        <v>1429</v>
      </c>
      <c r="D767" t="s">
        <v>1430</v>
      </c>
      <c r="E767">
        <v>5360</v>
      </c>
      <c r="F767">
        <v>0.86199999999999999</v>
      </c>
      <c r="G767">
        <v>2044.9</v>
      </c>
      <c r="H767">
        <v>4</v>
      </c>
      <c r="I767" t="s">
        <v>1315</v>
      </c>
      <c r="K767" t="s">
        <v>4160</v>
      </c>
      <c r="L767" t="s">
        <v>4161</v>
      </c>
      <c r="M767">
        <v>0.47599999999999998</v>
      </c>
      <c r="N767">
        <v>0.128</v>
      </c>
      <c r="O767">
        <v>23.6</v>
      </c>
      <c r="P767" t="s">
        <v>1315</v>
      </c>
      <c r="S767" t="s">
        <v>4162</v>
      </c>
      <c r="T767">
        <v>64</v>
      </c>
      <c r="U767">
        <v>2</v>
      </c>
      <c r="W767" s="67">
        <v>44862</v>
      </c>
      <c r="X767" t="s">
        <v>3998</v>
      </c>
      <c r="Y767">
        <v>5.0000000000000001E-3</v>
      </c>
      <c r="Z767">
        <v>4.0000000000000001E-3</v>
      </c>
      <c r="AA767">
        <v>0.104</v>
      </c>
      <c r="AD767">
        <v>1.4E-2</v>
      </c>
      <c r="AE767">
        <v>1.0999999999999999E-2</v>
      </c>
    </row>
    <row r="768" spans="1:31">
      <c r="A768" t="s">
        <v>70</v>
      </c>
      <c r="B768" t="s">
        <v>4163</v>
      </c>
      <c r="C768" t="s">
        <v>1429</v>
      </c>
      <c r="D768" t="s">
        <v>1430</v>
      </c>
      <c r="E768">
        <v>15800</v>
      </c>
      <c r="F768">
        <v>0.96199999999999997</v>
      </c>
      <c r="G768">
        <v>2644.35</v>
      </c>
      <c r="H768">
        <v>4</v>
      </c>
      <c r="I768" t="s">
        <v>1315</v>
      </c>
      <c r="J768">
        <v>2021</v>
      </c>
      <c r="K768" t="s">
        <v>4164</v>
      </c>
      <c r="L768" t="s">
        <v>4165</v>
      </c>
      <c r="M768">
        <v>0.56499999999999995</v>
      </c>
      <c r="N768">
        <v>3.6999999999999998E-2</v>
      </c>
      <c r="O768">
        <v>28.12</v>
      </c>
      <c r="P768" t="s">
        <v>1315</v>
      </c>
      <c r="S768" t="s">
        <v>4158</v>
      </c>
      <c r="T768">
        <v>16</v>
      </c>
      <c r="U768">
        <v>1</v>
      </c>
      <c r="W768" s="67">
        <v>44862</v>
      </c>
      <c r="X768" t="s">
        <v>3998</v>
      </c>
      <c r="Y768">
        <v>2E-3</v>
      </c>
      <c r="Z768">
        <v>2E-3</v>
      </c>
      <c r="AA768">
        <v>2.8000000000000001E-2</v>
      </c>
      <c r="AD768">
        <v>1E-3</v>
      </c>
      <c r="AE768">
        <v>8.0000000000000002E-3</v>
      </c>
    </row>
    <row r="769" spans="1:31">
      <c r="A769" t="s">
        <v>70</v>
      </c>
      <c r="B769" t="s">
        <v>4166</v>
      </c>
      <c r="C769" t="s">
        <v>1429</v>
      </c>
      <c r="D769" t="s">
        <v>1430</v>
      </c>
      <c r="E769">
        <v>2500</v>
      </c>
      <c r="F769">
        <v>0.79600000000000004</v>
      </c>
      <c r="G769">
        <v>350.4</v>
      </c>
      <c r="H769">
        <v>4</v>
      </c>
      <c r="I769" t="s">
        <v>1315</v>
      </c>
      <c r="J769">
        <v>2021</v>
      </c>
      <c r="K769" t="s">
        <v>4167</v>
      </c>
      <c r="L769" t="s">
        <v>4168</v>
      </c>
      <c r="M769">
        <v>0.48399999999999999</v>
      </c>
      <c r="N769">
        <v>0.186</v>
      </c>
      <c r="O769">
        <v>4.2300000000000004</v>
      </c>
      <c r="P769" t="s">
        <v>1315</v>
      </c>
      <c r="S769" t="s">
        <v>3997</v>
      </c>
      <c r="T769">
        <v>8</v>
      </c>
      <c r="U769">
        <v>1</v>
      </c>
      <c r="W769" s="67">
        <v>44862</v>
      </c>
      <c r="X769" t="s">
        <v>3998</v>
      </c>
      <c r="Y769">
        <v>1.0999999999999999E-2</v>
      </c>
      <c r="Z769">
        <v>4.0000000000000001E-3</v>
      </c>
      <c r="AA769">
        <v>0.14599999999999999</v>
      </c>
      <c r="AD769">
        <v>2.4E-2</v>
      </c>
      <c r="AE769">
        <v>1.7999999999999999E-2</v>
      </c>
    </row>
    <row r="770" spans="1:31">
      <c r="A770" t="s">
        <v>70</v>
      </c>
      <c r="B770" t="s">
        <v>4169</v>
      </c>
      <c r="C770" t="s">
        <v>1274</v>
      </c>
      <c r="D770" t="s">
        <v>1275</v>
      </c>
      <c r="E770">
        <v>264</v>
      </c>
      <c r="F770">
        <v>0.21</v>
      </c>
      <c r="G770">
        <v>26.41</v>
      </c>
      <c r="H770">
        <v>4</v>
      </c>
      <c r="I770" t="s">
        <v>3871</v>
      </c>
      <c r="J770" s="67">
        <v>44598</v>
      </c>
      <c r="K770" t="s">
        <v>4170</v>
      </c>
      <c r="L770" t="s">
        <v>4171</v>
      </c>
      <c r="N770">
        <v>0.69</v>
      </c>
      <c r="O770">
        <v>2.8</v>
      </c>
      <c r="P770" t="s">
        <v>2323</v>
      </c>
      <c r="Q770">
        <v>16</v>
      </c>
      <c r="W770" s="67">
        <v>44660</v>
      </c>
      <c r="X770" t="s">
        <v>3874</v>
      </c>
      <c r="Y770">
        <v>0.09</v>
      </c>
      <c r="Z770">
        <v>0.01</v>
      </c>
    </row>
    <row r="771" spans="1:31">
      <c r="A771" t="s">
        <v>70</v>
      </c>
      <c r="B771" t="s">
        <v>4172</v>
      </c>
      <c r="C771" t="s">
        <v>1429</v>
      </c>
      <c r="D771" t="s">
        <v>4173</v>
      </c>
      <c r="E771">
        <v>6180</v>
      </c>
      <c r="F771">
        <v>0.76900000000000002</v>
      </c>
      <c r="G771">
        <v>845.8</v>
      </c>
      <c r="H771">
        <v>4</v>
      </c>
      <c r="I771" t="s">
        <v>1315</v>
      </c>
      <c r="J771">
        <v>2021</v>
      </c>
      <c r="K771" t="s">
        <v>4174</v>
      </c>
      <c r="L771" t="s">
        <v>4175</v>
      </c>
      <c r="M771">
        <v>0.46300000000000002</v>
      </c>
      <c r="N771">
        <v>0.187</v>
      </c>
      <c r="O771">
        <v>8.16</v>
      </c>
      <c r="P771" t="s">
        <v>1315</v>
      </c>
      <c r="S771" t="s">
        <v>3997</v>
      </c>
      <c r="T771">
        <v>48</v>
      </c>
      <c r="U771">
        <v>1</v>
      </c>
      <c r="W771" s="67">
        <v>44862</v>
      </c>
      <c r="X771" t="s">
        <v>3998</v>
      </c>
      <c r="Y771">
        <v>3.4000000000000002E-2</v>
      </c>
      <c r="Z771">
        <v>8.9999999999999993E-3</v>
      </c>
      <c r="AA771">
        <v>6.9000000000000006E-2</v>
      </c>
      <c r="AD771">
        <v>1.7999999999999999E-2</v>
      </c>
      <c r="AE771">
        <v>0.10100000000000001</v>
      </c>
    </row>
    <row r="772" spans="1:31">
      <c r="A772" t="s">
        <v>70</v>
      </c>
      <c r="B772" t="s">
        <v>4176</v>
      </c>
      <c r="C772" t="s">
        <v>1429</v>
      </c>
      <c r="D772" t="s">
        <v>4173</v>
      </c>
      <c r="E772">
        <v>21900</v>
      </c>
      <c r="F772">
        <v>0.95</v>
      </c>
      <c r="G772">
        <v>1506.72</v>
      </c>
      <c r="H772">
        <v>4</v>
      </c>
      <c r="I772" t="s">
        <v>1315</v>
      </c>
      <c r="J772">
        <v>2021</v>
      </c>
      <c r="K772" t="s">
        <v>4177</v>
      </c>
      <c r="L772" t="s">
        <v>4178</v>
      </c>
      <c r="M772">
        <v>0.55300000000000005</v>
      </c>
      <c r="N772">
        <v>5.1999999999999998E-2</v>
      </c>
      <c r="O772">
        <v>13.75</v>
      </c>
      <c r="P772" t="s">
        <v>1315</v>
      </c>
      <c r="S772" t="s">
        <v>3997</v>
      </c>
      <c r="T772">
        <v>48</v>
      </c>
      <c r="U772">
        <v>1</v>
      </c>
      <c r="W772" s="67">
        <v>44862</v>
      </c>
      <c r="X772" t="s">
        <v>3998</v>
      </c>
      <c r="Y772">
        <v>2E-3</v>
      </c>
      <c r="Z772">
        <v>1E-3</v>
      </c>
      <c r="AA772">
        <v>2.7E-2</v>
      </c>
      <c r="AD772">
        <v>5.0000000000000001E-3</v>
      </c>
      <c r="AE772">
        <v>0.02</v>
      </c>
    </row>
    <row r="773" spans="1:31">
      <c r="A773" t="s">
        <v>70</v>
      </c>
      <c r="B773" t="s">
        <v>4179</v>
      </c>
      <c r="C773" t="s">
        <v>1274</v>
      </c>
      <c r="D773" t="s">
        <v>1314</v>
      </c>
      <c r="E773">
        <v>465</v>
      </c>
      <c r="G773">
        <v>23.26</v>
      </c>
      <c r="H773">
        <v>5</v>
      </c>
      <c r="I773" t="s">
        <v>3888</v>
      </c>
      <c r="J773" s="67">
        <v>44363</v>
      </c>
      <c r="K773" t="s">
        <v>4180</v>
      </c>
      <c r="L773" t="s">
        <v>4181</v>
      </c>
      <c r="M773">
        <v>0.2366</v>
      </c>
      <c r="O773">
        <v>2.73</v>
      </c>
      <c r="P773" t="s">
        <v>2323</v>
      </c>
      <c r="Q773">
        <v>18.5</v>
      </c>
      <c r="W773" s="67">
        <v>44660</v>
      </c>
      <c r="X773" t="s">
        <v>3874</v>
      </c>
    </row>
    <row r="774" spans="1:31">
      <c r="A774" t="s">
        <v>70</v>
      </c>
      <c r="B774" t="s">
        <v>4182</v>
      </c>
      <c r="C774" t="s">
        <v>1274</v>
      </c>
      <c r="D774" t="s">
        <v>1314</v>
      </c>
      <c r="E774">
        <v>510</v>
      </c>
      <c r="G774">
        <v>35.5</v>
      </c>
      <c r="H774">
        <v>5</v>
      </c>
      <c r="I774" t="s">
        <v>3888</v>
      </c>
      <c r="J774" s="67">
        <v>44363</v>
      </c>
      <c r="K774" t="s">
        <v>4183</v>
      </c>
      <c r="L774" t="s">
        <v>4184</v>
      </c>
      <c r="M774">
        <v>0.24510000000000001</v>
      </c>
      <c r="O774">
        <v>2.7</v>
      </c>
      <c r="P774" t="s">
        <v>2323</v>
      </c>
      <c r="Q774">
        <v>20</v>
      </c>
      <c r="W774" s="67">
        <v>44660</v>
      </c>
      <c r="X774" t="s">
        <v>3874</v>
      </c>
    </row>
    <row r="775" spans="1:31">
      <c r="A775" t="s">
        <v>70</v>
      </c>
      <c r="B775" t="s">
        <v>4185</v>
      </c>
      <c r="C775" t="s">
        <v>1274</v>
      </c>
      <c r="D775" t="s">
        <v>1314</v>
      </c>
      <c r="E775">
        <v>175</v>
      </c>
      <c r="F775">
        <v>0.59</v>
      </c>
      <c r="G775">
        <v>38.47</v>
      </c>
      <c r="H775">
        <v>5</v>
      </c>
      <c r="I775" t="s">
        <v>3871</v>
      </c>
      <c r="J775" s="67">
        <v>44598</v>
      </c>
      <c r="K775" t="s">
        <v>4186</v>
      </c>
      <c r="L775" t="s">
        <v>4187</v>
      </c>
      <c r="N775">
        <v>0.4</v>
      </c>
      <c r="O775">
        <v>2.8</v>
      </c>
      <c r="P775" t="s">
        <v>2323</v>
      </c>
      <c r="Q775">
        <v>21.5</v>
      </c>
      <c r="W775" s="67">
        <v>44660</v>
      </c>
      <c r="X775" t="s">
        <v>3874</v>
      </c>
      <c r="Y775">
        <v>0.01</v>
      </c>
      <c r="Z775">
        <v>0</v>
      </c>
    </row>
    <row r="776" spans="1:31">
      <c r="A776" t="s">
        <v>70</v>
      </c>
      <c r="B776" t="s">
        <v>4188</v>
      </c>
      <c r="C776" t="s">
        <v>1274</v>
      </c>
      <c r="D776" t="s">
        <v>1314</v>
      </c>
      <c r="E776">
        <v>525</v>
      </c>
      <c r="G776">
        <v>34.9</v>
      </c>
      <c r="H776">
        <v>5</v>
      </c>
      <c r="I776" t="s">
        <v>3888</v>
      </c>
      <c r="J776" s="67">
        <v>44363</v>
      </c>
      <c r="K776" t="s">
        <v>4189</v>
      </c>
      <c r="L776" t="s">
        <v>4190</v>
      </c>
      <c r="M776">
        <v>0.23810000000000001</v>
      </c>
      <c r="O776">
        <v>3.34</v>
      </c>
      <c r="P776" t="s">
        <v>2323</v>
      </c>
      <c r="Q776">
        <v>23.8</v>
      </c>
      <c r="W776" s="67">
        <v>44660</v>
      </c>
      <c r="X776" t="s">
        <v>3874</v>
      </c>
    </row>
    <row r="777" spans="1:31">
      <c r="A777" t="s">
        <v>70</v>
      </c>
      <c r="B777" t="s">
        <v>4191</v>
      </c>
      <c r="C777" t="s">
        <v>1274</v>
      </c>
      <c r="D777" t="s">
        <v>1314</v>
      </c>
      <c r="E777">
        <v>179</v>
      </c>
      <c r="F777">
        <v>0.53</v>
      </c>
      <c r="G777">
        <v>35.270000000000003</v>
      </c>
      <c r="H777">
        <v>5</v>
      </c>
      <c r="I777" t="s">
        <v>3871</v>
      </c>
      <c r="J777" s="67">
        <v>44625</v>
      </c>
      <c r="K777" t="s">
        <v>4192</v>
      </c>
      <c r="L777" t="s">
        <v>4193</v>
      </c>
      <c r="N777">
        <v>0.46</v>
      </c>
      <c r="O777">
        <v>3.4</v>
      </c>
      <c r="P777" t="s">
        <v>2323</v>
      </c>
      <c r="Q777">
        <v>23.8</v>
      </c>
      <c r="W777" s="67">
        <v>44660</v>
      </c>
      <c r="X777" t="s">
        <v>3874</v>
      </c>
      <c r="Y777">
        <v>0.01</v>
      </c>
      <c r="Z777">
        <v>0</v>
      </c>
    </row>
    <row r="778" spans="1:31">
      <c r="A778" t="s">
        <v>70</v>
      </c>
      <c r="B778" t="s">
        <v>4194</v>
      </c>
      <c r="C778" t="s">
        <v>1274</v>
      </c>
      <c r="D778" t="s">
        <v>1314</v>
      </c>
      <c r="E778">
        <v>580</v>
      </c>
      <c r="G778">
        <v>45.9</v>
      </c>
      <c r="H778">
        <v>5</v>
      </c>
      <c r="I778" t="s">
        <v>3888</v>
      </c>
      <c r="J778" s="67">
        <v>44316</v>
      </c>
      <c r="K778" t="s">
        <v>4195</v>
      </c>
      <c r="L778" t="s">
        <v>4196</v>
      </c>
      <c r="M778">
        <v>0.2414</v>
      </c>
      <c r="O778">
        <v>4.6100000000000003</v>
      </c>
      <c r="P778" t="s">
        <v>2323</v>
      </c>
      <c r="Q778">
        <v>27</v>
      </c>
      <c r="W778" s="67">
        <v>44660</v>
      </c>
      <c r="X778" t="s">
        <v>3874</v>
      </c>
    </row>
    <row r="779" spans="1:31">
      <c r="A779" t="s">
        <v>70</v>
      </c>
      <c r="B779" t="s">
        <v>4197</v>
      </c>
      <c r="C779" t="s">
        <v>1274</v>
      </c>
      <c r="D779" t="s">
        <v>1275</v>
      </c>
      <c r="E779">
        <v>460</v>
      </c>
      <c r="G779">
        <v>31.85</v>
      </c>
      <c r="H779">
        <v>4</v>
      </c>
      <c r="I779" t="s">
        <v>3888</v>
      </c>
      <c r="J779" s="67">
        <v>44316</v>
      </c>
      <c r="K779" t="s">
        <v>4198</v>
      </c>
      <c r="L779" t="s">
        <v>4199</v>
      </c>
      <c r="M779">
        <v>0.20649999999999999</v>
      </c>
      <c r="O779">
        <v>3.06</v>
      </c>
      <c r="P779" t="s">
        <v>2323</v>
      </c>
      <c r="Q779">
        <v>15.6</v>
      </c>
      <c r="W779" s="67">
        <v>44660</v>
      </c>
      <c r="X779" t="s">
        <v>3874</v>
      </c>
    </row>
    <row r="780" spans="1:31">
      <c r="A780" t="s">
        <v>70</v>
      </c>
      <c r="B780" t="s">
        <v>4200</v>
      </c>
      <c r="C780" t="s">
        <v>1274</v>
      </c>
      <c r="D780" t="s">
        <v>1314</v>
      </c>
      <c r="E780">
        <v>575</v>
      </c>
      <c r="F780">
        <v>0.2303</v>
      </c>
      <c r="G780">
        <v>44.69</v>
      </c>
      <c r="H780">
        <v>5</v>
      </c>
      <c r="I780" t="s">
        <v>3888</v>
      </c>
      <c r="J780" s="67">
        <v>44155</v>
      </c>
      <c r="K780" t="s">
        <v>4201</v>
      </c>
      <c r="L780" t="s">
        <v>4202</v>
      </c>
      <c r="M780">
        <v>0.2261</v>
      </c>
      <c r="O780">
        <v>5.49</v>
      </c>
      <c r="P780" t="s">
        <v>2323</v>
      </c>
      <c r="Q780">
        <v>21.5</v>
      </c>
      <c r="W780" s="67">
        <v>44660</v>
      </c>
      <c r="X780" t="s">
        <v>3874</v>
      </c>
    </row>
    <row r="781" spans="1:31">
      <c r="A781" t="s">
        <v>70</v>
      </c>
      <c r="B781" t="s">
        <v>4203</v>
      </c>
      <c r="C781" t="s">
        <v>1274</v>
      </c>
      <c r="D781" t="s">
        <v>1314</v>
      </c>
      <c r="E781">
        <v>550</v>
      </c>
      <c r="G781">
        <v>35.15</v>
      </c>
      <c r="H781">
        <v>5</v>
      </c>
      <c r="I781" t="s">
        <v>3888</v>
      </c>
      <c r="J781" s="67">
        <v>44180</v>
      </c>
      <c r="K781" t="s">
        <v>4204</v>
      </c>
      <c r="L781" t="s">
        <v>4205</v>
      </c>
      <c r="M781">
        <v>0.2364</v>
      </c>
      <c r="O781">
        <v>5.0199999999999996</v>
      </c>
      <c r="P781" t="s">
        <v>2323</v>
      </c>
      <c r="Q781">
        <v>23.8</v>
      </c>
      <c r="W781" s="67">
        <v>44660</v>
      </c>
      <c r="X781" t="s">
        <v>3874</v>
      </c>
    </row>
    <row r="782" spans="1:31">
      <c r="A782" t="s">
        <v>70</v>
      </c>
      <c r="B782" t="s">
        <v>4206</v>
      </c>
      <c r="C782" t="s">
        <v>1274</v>
      </c>
      <c r="D782" t="s">
        <v>1314</v>
      </c>
      <c r="E782">
        <v>605</v>
      </c>
      <c r="G782">
        <v>46.9</v>
      </c>
      <c r="H782">
        <v>5</v>
      </c>
      <c r="I782" t="s">
        <v>3888</v>
      </c>
      <c r="J782" s="67">
        <v>44180</v>
      </c>
      <c r="K782" t="s">
        <v>4207</v>
      </c>
      <c r="L782" t="s">
        <v>4208</v>
      </c>
      <c r="M782">
        <v>0.23139999999999999</v>
      </c>
      <c r="O782">
        <v>5.3</v>
      </c>
      <c r="P782" t="s">
        <v>2323</v>
      </c>
      <c r="Q782">
        <v>24.1</v>
      </c>
      <c r="W782" s="67">
        <v>44660</v>
      </c>
      <c r="X782" t="s">
        <v>3874</v>
      </c>
    </row>
    <row r="783" spans="1:31">
      <c r="A783" t="s">
        <v>70</v>
      </c>
      <c r="B783" t="s">
        <v>4209</v>
      </c>
      <c r="C783" t="s">
        <v>1274</v>
      </c>
      <c r="D783" t="s">
        <v>1314</v>
      </c>
      <c r="E783">
        <v>635</v>
      </c>
      <c r="G783">
        <v>56.66</v>
      </c>
      <c r="H783">
        <v>5</v>
      </c>
      <c r="I783" t="s">
        <v>3888</v>
      </c>
      <c r="J783" s="67">
        <v>44281</v>
      </c>
      <c r="K783" t="s">
        <v>4210</v>
      </c>
      <c r="L783" t="s">
        <v>4211</v>
      </c>
      <c r="M783">
        <v>0.23619999999999999</v>
      </c>
      <c r="O783">
        <v>5.75</v>
      </c>
      <c r="P783" t="s">
        <v>2323</v>
      </c>
      <c r="Q783">
        <v>24</v>
      </c>
      <c r="W783" s="67">
        <v>44660</v>
      </c>
      <c r="X783" t="s">
        <v>3874</v>
      </c>
    </row>
    <row r="784" spans="1:31">
      <c r="A784" t="s">
        <v>70</v>
      </c>
      <c r="B784" t="s">
        <v>4212</v>
      </c>
      <c r="C784" t="s">
        <v>1274</v>
      </c>
      <c r="D784" t="s">
        <v>1314</v>
      </c>
      <c r="E784">
        <v>695</v>
      </c>
      <c r="G784">
        <v>67.45</v>
      </c>
      <c r="H784">
        <v>5</v>
      </c>
      <c r="I784" t="s">
        <v>3888</v>
      </c>
      <c r="J784" s="67">
        <v>44180</v>
      </c>
      <c r="K784" t="s">
        <v>4213</v>
      </c>
      <c r="L784" t="s">
        <v>4214</v>
      </c>
      <c r="M784">
        <v>0.25900000000000001</v>
      </c>
      <c r="O784">
        <v>6.62</v>
      </c>
      <c r="P784" t="s">
        <v>2323</v>
      </c>
      <c r="Q784">
        <v>25</v>
      </c>
      <c r="W784" s="67">
        <v>44660</v>
      </c>
      <c r="X784" t="s">
        <v>3874</v>
      </c>
    </row>
    <row r="785" spans="1:26">
      <c r="A785" t="s">
        <v>70</v>
      </c>
      <c r="B785" t="s">
        <v>4215</v>
      </c>
      <c r="C785" t="s">
        <v>1274</v>
      </c>
      <c r="D785" t="s">
        <v>1314</v>
      </c>
      <c r="E785">
        <v>720</v>
      </c>
      <c r="G785">
        <v>76.83</v>
      </c>
      <c r="H785">
        <v>5</v>
      </c>
      <c r="I785" t="s">
        <v>3888</v>
      </c>
      <c r="J785" s="67">
        <v>44202</v>
      </c>
      <c r="K785" t="s">
        <v>4216</v>
      </c>
      <c r="L785" t="s">
        <v>4217</v>
      </c>
      <c r="M785">
        <v>0.26390000000000002</v>
      </c>
      <c r="O785">
        <v>6.44</v>
      </c>
      <c r="P785" t="s">
        <v>2323</v>
      </c>
      <c r="Q785">
        <v>27</v>
      </c>
      <c r="W785" s="67">
        <v>44660</v>
      </c>
      <c r="X785" t="s">
        <v>3874</v>
      </c>
    </row>
    <row r="786" spans="1:26">
      <c r="A786" t="s">
        <v>70</v>
      </c>
      <c r="B786" t="s">
        <v>4218</v>
      </c>
      <c r="C786" t="s">
        <v>1274</v>
      </c>
      <c r="D786" t="s">
        <v>1314</v>
      </c>
      <c r="E786">
        <v>650</v>
      </c>
      <c r="G786">
        <v>57.41</v>
      </c>
      <c r="H786">
        <v>5</v>
      </c>
      <c r="I786" t="s">
        <v>3888</v>
      </c>
      <c r="J786" s="67">
        <v>44167</v>
      </c>
      <c r="K786" t="s">
        <v>4219</v>
      </c>
      <c r="L786" t="s">
        <v>4220</v>
      </c>
      <c r="M786">
        <v>0.23849999999999999</v>
      </c>
      <c r="O786">
        <v>6.12</v>
      </c>
      <c r="P786" t="s">
        <v>2323</v>
      </c>
      <c r="Q786">
        <v>27</v>
      </c>
      <c r="W786" s="67">
        <v>44660</v>
      </c>
      <c r="X786" t="s">
        <v>3874</v>
      </c>
    </row>
    <row r="787" spans="1:26">
      <c r="A787" t="s">
        <v>70</v>
      </c>
      <c r="B787" t="s">
        <v>4221</v>
      </c>
      <c r="C787" t="s">
        <v>1274</v>
      </c>
      <c r="D787" t="s">
        <v>1314</v>
      </c>
      <c r="E787">
        <v>675</v>
      </c>
      <c r="G787">
        <v>66.739999999999995</v>
      </c>
      <c r="H787">
        <v>5</v>
      </c>
      <c r="I787" t="s">
        <v>3888</v>
      </c>
      <c r="J787" s="67">
        <v>44211</v>
      </c>
      <c r="K787" t="s">
        <v>4222</v>
      </c>
      <c r="L787" t="s">
        <v>4223</v>
      </c>
      <c r="M787">
        <v>0.25190000000000001</v>
      </c>
      <c r="O787">
        <v>6.44</v>
      </c>
      <c r="P787" t="s">
        <v>2323</v>
      </c>
      <c r="Q787">
        <v>27</v>
      </c>
      <c r="W787" s="67">
        <v>44660</v>
      </c>
      <c r="X787" t="s">
        <v>3874</v>
      </c>
    </row>
    <row r="788" spans="1:26">
      <c r="A788" t="s">
        <v>70</v>
      </c>
      <c r="B788" t="s">
        <v>4224</v>
      </c>
      <c r="C788" t="s">
        <v>1274</v>
      </c>
      <c r="D788" t="s">
        <v>1314</v>
      </c>
      <c r="E788">
        <v>770</v>
      </c>
      <c r="G788">
        <v>87.05</v>
      </c>
      <c r="H788">
        <v>5</v>
      </c>
      <c r="I788" t="s">
        <v>3888</v>
      </c>
      <c r="J788" s="67">
        <v>44207</v>
      </c>
      <c r="K788" t="s">
        <v>4225</v>
      </c>
      <c r="L788" t="s">
        <v>4226</v>
      </c>
      <c r="M788">
        <v>0.2727</v>
      </c>
      <c r="O788">
        <v>8.0500000000000007</v>
      </c>
      <c r="P788" t="s">
        <v>2323</v>
      </c>
      <c r="Q788">
        <v>27</v>
      </c>
      <c r="W788" s="67">
        <v>44660</v>
      </c>
      <c r="X788" t="s">
        <v>3874</v>
      </c>
    </row>
    <row r="789" spans="1:26">
      <c r="A789" t="s">
        <v>70</v>
      </c>
      <c r="B789" t="s">
        <v>4227</v>
      </c>
      <c r="C789" t="s">
        <v>1274</v>
      </c>
      <c r="D789" t="s">
        <v>1314</v>
      </c>
      <c r="E789">
        <v>508</v>
      </c>
      <c r="F789">
        <v>0.48</v>
      </c>
      <c r="G789">
        <v>91.59</v>
      </c>
      <c r="H789">
        <v>5</v>
      </c>
      <c r="I789" t="s">
        <v>3871</v>
      </c>
      <c r="J789" s="67">
        <v>44598</v>
      </c>
      <c r="K789" t="s">
        <v>4228</v>
      </c>
      <c r="L789" t="s">
        <v>4229</v>
      </c>
      <c r="N789">
        <v>0.5</v>
      </c>
      <c r="O789">
        <v>11.6</v>
      </c>
      <c r="P789" t="s">
        <v>2323</v>
      </c>
      <c r="Q789">
        <v>34</v>
      </c>
      <c r="W789" s="67">
        <v>44660</v>
      </c>
      <c r="X789" t="s">
        <v>3874</v>
      </c>
      <c r="Y789">
        <v>0.01</v>
      </c>
      <c r="Z789">
        <v>0.01</v>
      </c>
    </row>
    <row r="790" spans="1:26">
      <c r="A790" t="s">
        <v>70</v>
      </c>
      <c r="B790" t="s">
        <v>4230</v>
      </c>
      <c r="C790" t="s">
        <v>1274</v>
      </c>
      <c r="D790" t="s">
        <v>1314</v>
      </c>
      <c r="E790">
        <v>778</v>
      </c>
      <c r="F790">
        <v>0.56000000000000005</v>
      </c>
      <c r="G790">
        <v>162.27000000000001</v>
      </c>
      <c r="H790">
        <v>5</v>
      </c>
      <c r="I790" t="s">
        <v>3871</v>
      </c>
      <c r="J790" s="67">
        <v>44598</v>
      </c>
      <c r="K790" t="s">
        <v>4231</v>
      </c>
      <c r="L790" t="s">
        <v>4232</v>
      </c>
      <c r="N790">
        <v>0.42</v>
      </c>
      <c r="O790">
        <v>14.5</v>
      </c>
      <c r="P790" t="s">
        <v>2323</v>
      </c>
      <c r="Q790">
        <v>40</v>
      </c>
      <c r="W790" s="67">
        <v>44660</v>
      </c>
      <c r="X790" t="s">
        <v>3874</v>
      </c>
      <c r="Y790">
        <v>0.01</v>
      </c>
      <c r="Z790">
        <v>0.01</v>
      </c>
    </row>
    <row r="791" spans="1:26">
      <c r="A791" t="s">
        <v>70</v>
      </c>
      <c r="B791" t="s">
        <v>4233</v>
      </c>
      <c r="C791" t="s">
        <v>1274</v>
      </c>
      <c r="D791" t="s">
        <v>1275</v>
      </c>
      <c r="E791">
        <v>410</v>
      </c>
      <c r="G791">
        <v>38.369999999999997</v>
      </c>
      <c r="H791">
        <v>4</v>
      </c>
      <c r="I791" t="s">
        <v>3888</v>
      </c>
      <c r="J791" s="67">
        <v>44384</v>
      </c>
      <c r="K791" t="s">
        <v>4234</v>
      </c>
      <c r="L791" t="s">
        <v>4235</v>
      </c>
      <c r="M791">
        <v>0.2195</v>
      </c>
      <c r="O791">
        <v>3.19</v>
      </c>
      <c r="P791" t="s">
        <v>2323</v>
      </c>
      <c r="Q791">
        <v>15.6</v>
      </c>
      <c r="W791" s="67">
        <v>44660</v>
      </c>
      <c r="X791" t="s">
        <v>3874</v>
      </c>
    </row>
    <row r="792" spans="1:26">
      <c r="A792" t="s">
        <v>70</v>
      </c>
      <c r="B792" t="s">
        <v>4236</v>
      </c>
      <c r="C792" t="s">
        <v>1274</v>
      </c>
      <c r="D792" t="s">
        <v>1275</v>
      </c>
      <c r="E792">
        <v>410</v>
      </c>
      <c r="G792">
        <v>34.86</v>
      </c>
      <c r="H792">
        <v>4</v>
      </c>
      <c r="I792" t="s">
        <v>3888</v>
      </c>
      <c r="J792" s="67">
        <v>44363</v>
      </c>
      <c r="K792" t="s">
        <v>4237</v>
      </c>
      <c r="L792" t="s">
        <v>4238</v>
      </c>
      <c r="M792">
        <v>0.20730000000000001</v>
      </c>
      <c r="O792">
        <v>3.5</v>
      </c>
      <c r="P792" t="s">
        <v>2323</v>
      </c>
      <c r="Q792">
        <v>17.3</v>
      </c>
      <c r="W792" s="67">
        <v>44660</v>
      </c>
      <c r="X792" t="s">
        <v>3874</v>
      </c>
    </row>
    <row r="793" spans="1:26">
      <c r="A793" t="s">
        <v>70</v>
      </c>
      <c r="B793" t="s">
        <v>4239</v>
      </c>
      <c r="C793" t="s">
        <v>1274</v>
      </c>
      <c r="D793" t="s">
        <v>1275</v>
      </c>
      <c r="E793">
        <v>375</v>
      </c>
      <c r="G793">
        <v>20.5</v>
      </c>
      <c r="H793">
        <v>4</v>
      </c>
      <c r="I793" t="s">
        <v>3888</v>
      </c>
      <c r="J793" s="67">
        <v>44363</v>
      </c>
      <c r="K793" t="s">
        <v>4240</v>
      </c>
      <c r="L793" t="s">
        <v>4241</v>
      </c>
      <c r="M793">
        <v>0.1867</v>
      </c>
      <c r="O793">
        <v>2.41</v>
      </c>
      <c r="P793" t="s">
        <v>2323</v>
      </c>
      <c r="Q793">
        <v>15.6</v>
      </c>
      <c r="W793" s="67">
        <v>44660</v>
      </c>
      <c r="X793" t="s">
        <v>3874</v>
      </c>
    </row>
    <row r="794" spans="1:26">
      <c r="A794" t="s">
        <v>70</v>
      </c>
      <c r="B794" t="s">
        <v>4242</v>
      </c>
      <c r="C794" t="s">
        <v>1274</v>
      </c>
      <c r="D794" t="s">
        <v>1275</v>
      </c>
      <c r="E794">
        <v>445</v>
      </c>
      <c r="G794">
        <v>31.51</v>
      </c>
      <c r="H794">
        <v>4</v>
      </c>
      <c r="I794" t="s">
        <v>3888</v>
      </c>
      <c r="J794" s="67">
        <v>44384</v>
      </c>
      <c r="K794" t="s">
        <v>4243</v>
      </c>
      <c r="L794" t="s">
        <v>4244</v>
      </c>
      <c r="M794">
        <v>0.191</v>
      </c>
      <c r="O794">
        <v>2.15</v>
      </c>
      <c r="P794" t="s">
        <v>2323</v>
      </c>
      <c r="Q794">
        <v>15.6</v>
      </c>
      <c r="W794" s="67">
        <v>44660</v>
      </c>
      <c r="X794" t="s">
        <v>3874</v>
      </c>
    </row>
    <row r="795" spans="1:26">
      <c r="A795" t="s">
        <v>70</v>
      </c>
      <c r="B795" t="s">
        <v>4245</v>
      </c>
      <c r="C795" t="s">
        <v>1274</v>
      </c>
      <c r="D795" t="s">
        <v>1275</v>
      </c>
      <c r="E795">
        <v>185</v>
      </c>
      <c r="F795">
        <v>0.16</v>
      </c>
      <c r="G795">
        <v>13.93</v>
      </c>
      <c r="H795">
        <v>4</v>
      </c>
      <c r="I795" t="s">
        <v>3871</v>
      </c>
      <c r="J795" s="67">
        <v>44385</v>
      </c>
      <c r="K795" t="s">
        <v>4246</v>
      </c>
      <c r="L795" t="s">
        <v>4247</v>
      </c>
      <c r="N795">
        <v>0.77</v>
      </c>
      <c r="O795">
        <v>1.7</v>
      </c>
      <c r="P795" t="s">
        <v>2323</v>
      </c>
      <c r="Q795">
        <v>15.6</v>
      </c>
      <c r="W795" s="67">
        <v>44660</v>
      </c>
      <c r="X795" t="s">
        <v>3874</v>
      </c>
      <c r="Y795">
        <v>7.0000000000000007E-2</v>
      </c>
      <c r="Z795">
        <v>0</v>
      </c>
    </row>
    <row r="796" spans="1:26">
      <c r="A796" t="s">
        <v>70</v>
      </c>
      <c r="B796" t="s">
        <v>4248</v>
      </c>
      <c r="C796" t="s">
        <v>1274</v>
      </c>
      <c r="D796" t="s">
        <v>1275</v>
      </c>
      <c r="E796">
        <v>370</v>
      </c>
      <c r="G796">
        <v>30.35</v>
      </c>
      <c r="H796">
        <v>4</v>
      </c>
      <c r="I796" t="s">
        <v>3888</v>
      </c>
      <c r="J796" s="67">
        <v>44315</v>
      </c>
      <c r="K796" t="s">
        <v>4249</v>
      </c>
      <c r="L796" t="s">
        <v>4250</v>
      </c>
      <c r="M796">
        <v>0.2162</v>
      </c>
      <c r="O796">
        <v>2.5</v>
      </c>
      <c r="P796" t="s">
        <v>2323</v>
      </c>
      <c r="Q796">
        <v>15.6</v>
      </c>
      <c r="W796" s="67">
        <v>44660</v>
      </c>
      <c r="X796" t="s">
        <v>3874</v>
      </c>
    </row>
    <row r="797" spans="1:26">
      <c r="A797" t="s">
        <v>111</v>
      </c>
      <c r="B797" t="s">
        <v>4251</v>
      </c>
      <c r="C797" t="s">
        <v>1274</v>
      </c>
      <c r="D797" t="s">
        <v>1314</v>
      </c>
      <c r="E797">
        <v>331</v>
      </c>
      <c r="F797">
        <v>0.43</v>
      </c>
      <c r="H797">
        <v>3</v>
      </c>
      <c r="I797" t="s">
        <v>1315</v>
      </c>
      <c r="J797" t="s">
        <v>1571</v>
      </c>
      <c r="K797" t="s">
        <v>1572</v>
      </c>
      <c r="L797" t="s">
        <v>4252</v>
      </c>
      <c r="M797">
        <v>0.18729999999999999</v>
      </c>
      <c r="O797">
        <v>7.5</v>
      </c>
      <c r="P797" t="s">
        <v>1318</v>
      </c>
      <c r="Q797">
        <v>23</v>
      </c>
      <c r="W797" s="67">
        <v>44136</v>
      </c>
      <c r="X797" t="s">
        <v>1279</v>
      </c>
    </row>
    <row r="798" spans="1:26">
      <c r="A798" t="s">
        <v>111</v>
      </c>
      <c r="B798" t="s">
        <v>4253</v>
      </c>
      <c r="C798" t="s">
        <v>1274</v>
      </c>
      <c r="D798" t="s">
        <v>1275</v>
      </c>
      <c r="E798">
        <v>293</v>
      </c>
      <c r="F798">
        <v>0.17</v>
      </c>
      <c r="H798">
        <v>4</v>
      </c>
      <c r="I798" t="s">
        <v>1573</v>
      </c>
      <c r="J798" t="s">
        <v>1571</v>
      </c>
      <c r="K798" t="s">
        <v>1574</v>
      </c>
      <c r="L798" t="s">
        <v>4254</v>
      </c>
      <c r="M798">
        <v>0.20480000000000001</v>
      </c>
      <c r="O798">
        <v>2.1</v>
      </c>
      <c r="P798" t="s">
        <v>1318</v>
      </c>
      <c r="Q798">
        <v>14</v>
      </c>
      <c r="W798" s="67">
        <v>44136</v>
      </c>
      <c r="X798" t="s">
        <v>1279</v>
      </c>
    </row>
    <row r="799" spans="1:26">
      <c r="A799" t="s">
        <v>111</v>
      </c>
      <c r="B799" t="s">
        <v>4255</v>
      </c>
      <c r="C799" t="s">
        <v>1274</v>
      </c>
      <c r="D799" t="s">
        <v>1275</v>
      </c>
      <c r="E799">
        <v>308</v>
      </c>
      <c r="F799">
        <v>0.17</v>
      </c>
      <c r="H799">
        <v>4</v>
      </c>
      <c r="I799" t="s">
        <v>1573</v>
      </c>
      <c r="J799" t="s">
        <v>1571</v>
      </c>
      <c r="K799" t="s">
        <v>1575</v>
      </c>
      <c r="L799" t="s">
        <v>4256</v>
      </c>
      <c r="M799">
        <v>0.21099999999999999</v>
      </c>
      <c r="O799">
        <v>2.2999999999999998</v>
      </c>
      <c r="P799" t="s">
        <v>1318</v>
      </c>
      <c r="Q799">
        <v>15.6</v>
      </c>
      <c r="W799" s="67">
        <v>44136</v>
      </c>
      <c r="X799" t="s">
        <v>1279</v>
      </c>
    </row>
    <row r="800" spans="1:26">
      <c r="A800" t="s">
        <v>111</v>
      </c>
      <c r="B800" t="s">
        <v>4257</v>
      </c>
      <c r="C800" t="s">
        <v>1274</v>
      </c>
      <c r="D800" t="s">
        <v>1314</v>
      </c>
      <c r="E800">
        <v>339</v>
      </c>
      <c r="F800">
        <v>0.23</v>
      </c>
      <c r="H800">
        <v>3</v>
      </c>
      <c r="J800" t="s">
        <v>1576</v>
      </c>
      <c r="K800" t="s">
        <v>1577</v>
      </c>
      <c r="L800" t="s">
        <v>4258</v>
      </c>
      <c r="M800">
        <v>0.25659999999999999</v>
      </c>
      <c r="O800">
        <v>4.46</v>
      </c>
      <c r="P800" t="s">
        <v>1318</v>
      </c>
      <c r="Q800">
        <v>21.5</v>
      </c>
      <c r="W800" s="67">
        <v>44136</v>
      </c>
      <c r="X800" t="s">
        <v>1279</v>
      </c>
    </row>
    <row r="801" spans="1:24">
      <c r="A801" t="s">
        <v>111</v>
      </c>
      <c r="B801" t="s">
        <v>4259</v>
      </c>
      <c r="C801" t="s">
        <v>1274</v>
      </c>
      <c r="D801" t="s">
        <v>1314</v>
      </c>
      <c r="E801">
        <v>343</v>
      </c>
      <c r="F801">
        <v>0.47</v>
      </c>
      <c r="H801">
        <v>5</v>
      </c>
      <c r="I801" t="s">
        <v>1286</v>
      </c>
      <c r="J801" t="s">
        <v>1576</v>
      </c>
      <c r="K801" t="s">
        <v>1578</v>
      </c>
      <c r="L801" t="s">
        <v>4260</v>
      </c>
      <c r="M801">
        <v>0.32940000000000003</v>
      </c>
      <c r="O801">
        <v>5.26</v>
      </c>
      <c r="P801" t="s">
        <v>1318</v>
      </c>
      <c r="Q801">
        <v>23.6</v>
      </c>
      <c r="W801" s="67">
        <v>44136</v>
      </c>
      <c r="X801" t="s">
        <v>1279</v>
      </c>
    </row>
    <row r="802" spans="1:24">
      <c r="A802" t="s">
        <v>111</v>
      </c>
      <c r="B802" t="s">
        <v>4261</v>
      </c>
      <c r="C802" t="s">
        <v>1274</v>
      </c>
      <c r="D802" t="s">
        <v>1314</v>
      </c>
      <c r="E802">
        <v>343</v>
      </c>
      <c r="F802">
        <v>0.47</v>
      </c>
      <c r="H802">
        <v>5</v>
      </c>
      <c r="I802" t="s">
        <v>1286</v>
      </c>
      <c r="J802" t="s">
        <v>1296</v>
      </c>
      <c r="K802" t="s">
        <v>1579</v>
      </c>
      <c r="L802" t="s">
        <v>4262</v>
      </c>
      <c r="M802">
        <v>0.32940000000000003</v>
      </c>
      <c r="O802">
        <v>4</v>
      </c>
      <c r="P802" t="s">
        <v>1318</v>
      </c>
      <c r="Q802">
        <v>23.6</v>
      </c>
      <c r="W802" s="67">
        <v>44136</v>
      </c>
      <c r="X802" t="s">
        <v>1279</v>
      </c>
    </row>
    <row r="803" spans="1:24">
      <c r="A803" t="s">
        <v>111</v>
      </c>
      <c r="B803" t="s">
        <v>4263</v>
      </c>
      <c r="C803" t="s">
        <v>1274</v>
      </c>
      <c r="D803" t="s">
        <v>1314</v>
      </c>
      <c r="E803">
        <v>351</v>
      </c>
      <c r="F803">
        <v>0.49</v>
      </c>
      <c r="H803">
        <v>5</v>
      </c>
      <c r="I803" t="s">
        <v>1286</v>
      </c>
      <c r="J803" t="s">
        <v>1580</v>
      </c>
      <c r="K803" t="s">
        <v>1581</v>
      </c>
      <c r="L803" t="s">
        <v>4264</v>
      </c>
      <c r="M803">
        <v>0.3362</v>
      </c>
      <c r="O803">
        <v>3.01</v>
      </c>
      <c r="P803" t="s">
        <v>1318</v>
      </c>
      <c r="Q803">
        <v>23.8</v>
      </c>
      <c r="W803" s="67">
        <v>44136</v>
      </c>
      <c r="X803" t="s">
        <v>1279</v>
      </c>
    </row>
    <row r="804" spans="1:24">
      <c r="A804" t="s">
        <v>111</v>
      </c>
      <c r="B804" t="s">
        <v>4265</v>
      </c>
      <c r="C804" t="s">
        <v>1274</v>
      </c>
      <c r="D804" t="s">
        <v>1314</v>
      </c>
      <c r="E804">
        <v>569</v>
      </c>
      <c r="F804">
        <v>0.57999999999999996</v>
      </c>
      <c r="H804">
        <v>5</v>
      </c>
      <c r="I804" t="s">
        <v>1286</v>
      </c>
      <c r="J804" t="s">
        <v>1292</v>
      </c>
      <c r="K804" t="s">
        <v>1582</v>
      </c>
      <c r="L804" t="s">
        <v>4266</v>
      </c>
      <c r="M804">
        <v>0.37430000000000002</v>
      </c>
      <c r="O804">
        <v>7.36</v>
      </c>
      <c r="P804" t="s">
        <v>1318</v>
      </c>
      <c r="Q804">
        <v>31.5</v>
      </c>
      <c r="W804" s="67">
        <v>44136</v>
      </c>
      <c r="X804" t="s">
        <v>1279</v>
      </c>
    </row>
    <row r="805" spans="1:24">
      <c r="A805" t="s">
        <v>111</v>
      </c>
      <c r="B805" t="s">
        <v>4267</v>
      </c>
      <c r="C805" t="s">
        <v>1274</v>
      </c>
      <c r="D805" t="s">
        <v>1275</v>
      </c>
      <c r="E805">
        <v>196</v>
      </c>
      <c r="F805">
        <v>0.18</v>
      </c>
      <c r="H805">
        <v>5</v>
      </c>
      <c r="I805" t="s">
        <v>1315</v>
      </c>
      <c r="J805" t="s">
        <v>1352</v>
      </c>
      <c r="K805" t="s">
        <v>1583</v>
      </c>
      <c r="L805" t="s">
        <v>4268</v>
      </c>
      <c r="M805">
        <v>0.2041</v>
      </c>
      <c r="O805">
        <v>1.3</v>
      </c>
      <c r="P805" t="s">
        <v>1318</v>
      </c>
      <c r="Q805">
        <v>11.6</v>
      </c>
      <c r="W805" s="67">
        <v>44136</v>
      </c>
      <c r="X805" t="s">
        <v>1279</v>
      </c>
    </row>
    <row r="806" spans="1:24">
      <c r="A806" t="s">
        <v>111</v>
      </c>
      <c r="B806" t="s">
        <v>4269</v>
      </c>
      <c r="C806" t="s">
        <v>1274</v>
      </c>
      <c r="D806" t="s">
        <v>1275</v>
      </c>
      <c r="E806">
        <v>318</v>
      </c>
      <c r="F806">
        <v>0.18</v>
      </c>
      <c r="H806">
        <v>5</v>
      </c>
      <c r="I806" t="s">
        <v>1573</v>
      </c>
      <c r="J806" t="s">
        <v>1584</v>
      </c>
      <c r="K806" t="s">
        <v>1585</v>
      </c>
      <c r="L806" t="s">
        <v>4270</v>
      </c>
      <c r="M806">
        <v>0.20130000000000001</v>
      </c>
      <c r="O806">
        <v>1.95</v>
      </c>
      <c r="P806" t="s">
        <v>1318</v>
      </c>
      <c r="Q806">
        <v>15.6</v>
      </c>
      <c r="W806" s="67">
        <v>44136</v>
      </c>
      <c r="X806" t="s">
        <v>1279</v>
      </c>
    </row>
    <row r="807" spans="1:24">
      <c r="A807" t="s">
        <v>111</v>
      </c>
      <c r="B807" t="s">
        <v>4271</v>
      </c>
      <c r="C807" t="s">
        <v>1274</v>
      </c>
      <c r="D807" t="s">
        <v>1275</v>
      </c>
      <c r="E807">
        <v>211</v>
      </c>
      <c r="F807">
        <v>0.18</v>
      </c>
      <c r="H807">
        <v>5</v>
      </c>
      <c r="I807" t="s">
        <v>1315</v>
      </c>
      <c r="J807" t="s">
        <v>1586</v>
      </c>
      <c r="K807" t="s">
        <v>1587</v>
      </c>
      <c r="L807" t="s">
        <v>4272</v>
      </c>
      <c r="M807">
        <v>0.22270000000000001</v>
      </c>
      <c r="O807">
        <v>1.4395</v>
      </c>
      <c r="P807" t="s">
        <v>1318</v>
      </c>
      <c r="Q807">
        <v>14</v>
      </c>
      <c r="W807" s="67">
        <v>44136</v>
      </c>
      <c r="X807" t="s">
        <v>1279</v>
      </c>
    </row>
    <row r="808" spans="1:24">
      <c r="A808" t="s">
        <v>111</v>
      </c>
      <c r="B808" t="s">
        <v>4273</v>
      </c>
      <c r="C808" t="s">
        <v>1274</v>
      </c>
      <c r="D808" t="s">
        <v>1314</v>
      </c>
      <c r="E808">
        <v>347</v>
      </c>
      <c r="F808">
        <v>0.24</v>
      </c>
      <c r="H808">
        <v>3</v>
      </c>
      <c r="J808" t="s">
        <v>1446</v>
      </c>
      <c r="K808" t="s">
        <v>1588</v>
      </c>
      <c r="L808" t="s">
        <v>4274</v>
      </c>
      <c r="M808">
        <v>0.3256</v>
      </c>
      <c r="O808">
        <v>4.46</v>
      </c>
      <c r="P808" t="s">
        <v>1318</v>
      </c>
      <c r="Q808">
        <v>21.5</v>
      </c>
      <c r="W808" s="67">
        <v>44136</v>
      </c>
      <c r="X808" t="s">
        <v>1279</v>
      </c>
    </row>
    <row r="809" spans="1:24">
      <c r="A809" t="s">
        <v>111</v>
      </c>
      <c r="B809" t="s">
        <v>4275</v>
      </c>
      <c r="C809" t="s">
        <v>1274</v>
      </c>
      <c r="D809" t="s">
        <v>1314</v>
      </c>
      <c r="E809">
        <v>366</v>
      </c>
      <c r="F809">
        <v>0.24</v>
      </c>
      <c r="H809">
        <v>5</v>
      </c>
      <c r="I809" t="s">
        <v>1286</v>
      </c>
      <c r="J809" t="s">
        <v>1584</v>
      </c>
      <c r="K809" t="s">
        <v>1589</v>
      </c>
      <c r="L809" t="s">
        <v>4276</v>
      </c>
      <c r="M809">
        <v>0.25679999999999997</v>
      </c>
      <c r="O809">
        <v>4.82</v>
      </c>
      <c r="P809" t="s">
        <v>1318</v>
      </c>
      <c r="Q809">
        <v>27</v>
      </c>
      <c r="W809" s="67">
        <v>44136</v>
      </c>
      <c r="X809" t="s">
        <v>1279</v>
      </c>
    </row>
    <row r="810" spans="1:24">
      <c r="A810" t="s">
        <v>111</v>
      </c>
      <c r="B810" t="s">
        <v>4277</v>
      </c>
      <c r="C810" t="s">
        <v>1274</v>
      </c>
      <c r="D810" t="s">
        <v>1314</v>
      </c>
      <c r="E810">
        <v>551</v>
      </c>
      <c r="F810">
        <v>0.39</v>
      </c>
      <c r="H810">
        <v>5</v>
      </c>
      <c r="I810" t="s">
        <v>1286</v>
      </c>
      <c r="J810" t="s">
        <v>1584</v>
      </c>
      <c r="K810" t="s">
        <v>1590</v>
      </c>
      <c r="L810" t="s">
        <v>4278</v>
      </c>
      <c r="M810">
        <v>0.20330000000000001</v>
      </c>
      <c r="O810">
        <v>7.16</v>
      </c>
      <c r="P810" t="s">
        <v>1318</v>
      </c>
      <c r="Q810">
        <v>31.5</v>
      </c>
      <c r="W810" s="67">
        <v>44136</v>
      </c>
      <c r="X810" t="s">
        <v>1279</v>
      </c>
    </row>
    <row r="811" spans="1:24">
      <c r="A811" t="s">
        <v>111</v>
      </c>
      <c r="B811" t="s">
        <v>4279</v>
      </c>
      <c r="C811" t="s">
        <v>1274</v>
      </c>
      <c r="D811" t="s">
        <v>1275</v>
      </c>
      <c r="E811">
        <v>232</v>
      </c>
      <c r="F811">
        <v>0.28000000000000003</v>
      </c>
      <c r="H811">
        <v>5</v>
      </c>
      <c r="I811" t="s">
        <v>1573</v>
      </c>
      <c r="J811" t="s">
        <v>1308</v>
      </c>
      <c r="K811" t="s">
        <v>1591</v>
      </c>
      <c r="L811" t="s">
        <v>4280</v>
      </c>
      <c r="M811">
        <v>0.2112</v>
      </c>
      <c r="O811">
        <v>1.4</v>
      </c>
      <c r="P811" t="s">
        <v>1318</v>
      </c>
      <c r="Q811">
        <v>14</v>
      </c>
      <c r="W811" s="67">
        <v>44136</v>
      </c>
      <c r="X811" t="s">
        <v>1279</v>
      </c>
    </row>
    <row r="812" spans="1:24">
      <c r="A812" t="s">
        <v>111</v>
      </c>
      <c r="B812" t="s">
        <v>4281</v>
      </c>
      <c r="C812" t="s">
        <v>1274</v>
      </c>
      <c r="D812" t="s">
        <v>1314</v>
      </c>
      <c r="E812">
        <v>287</v>
      </c>
      <c r="F812">
        <v>0.62</v>
      </c>
      <c r="H812">
        <v>3</v>
      </c>
      <c r="I812" t="s">
        <v>1315</v>
      </c>
      <c r="J812" t="s">
        <v>1571</v>
      </c>
      <c r="K812" t="s">
        <v>1592</v>
      </c>
      <c r="L812" s="68" t="s">
        <v>4282</v>
      </c>
      <c r="M812">
        <v>0.16719999999999999</v>
      </c>
      <c r="O812">
        <v>3.96</v>
      </c>
      <c r="P812" t="s">
        <v>1318</v>
      </c>
      <c r="Q812">
        <v>18.5</v>
      </c>
      <c r="W812" s="67">
        <v>44136</v>
      </c>
      <c r="X812" t="s">
        <v>1279</v>
      </c>
    </row>
    <row r="813" spans="1:24">
      <c r="A813" t="s">
        <v>111</v>
      </c>
      <c r="B813" t="s">
        <v>4283</v>
      </c>
      <c r="C813" t="s">
        <v>1274</v>
      </c>
      <c r="D813" t="s">
        <v>1314</v>
      </c>
      <c r="E813">
        <v>207</v>
      </c>
      <c r="F813">
        <v>0.46</v>
      </c>
      <c r="H813">
        <v>3</v>
      </c>
      <c r="I813" t="s">
        <v>1315</v>
      </c>
      <c r="J813" t="s">
        <v>1571</v>
      </c>
      <c r="K813" t="s">
        <v>1593</v>
      </c>
      <c r="L813" t="s">
        <v>4284</v>
      </c>
      <c r="M813">
        <v>0.2077</v>
      </c>
      <c r="O813">
        <v>4.45</v>
      </c>
      <c r="P813" t="s">
        <v>1318</v>
      </c>
      <c r="Q813">
        <v>19.5</v>
      </c>
      <c r="W813" s="67">
        <v>44136</v>
      </c>
      <c r="X813" t="s">
        <v>1279</v>
      </c>
    </row>
    <row r="814" spans="1:24">
      <c r="A814" t="s">
        <v>111</v>
      </c>
      <c r="B814" t="s">
        <v>4285</v>
      </c>
      <c r="C814" t="s">
        <v>1274</v>
      </c>
      <c r="D814" t="s">
        <v>1314</v>
      </c>
      <c r="E814">
        <v>351</v>
      </c>
      <c r="F814">
        <v>0.36</v>
      </c>
      <c r="H814">
        <v>3</v>
      </c>
      <c r="I814" t="s">
        <v>1315</v>
      </c>
      <c r="J814" t="s">
        <v>1571</v>
      </c>
      <c r="K814" t="s">
        <v>1594</v>
      </c>
      <c r="L814" t="s">
        <v>4286</v>
      </c>
      <c r="M814">
        <v>0.15670000000000001</v>
      </c>
      <c r="O814">
        <v>5.16</v>
      </c>
      <c r="P814" t="s">
        <v>1318</v>
      </c>
      <c r="Q814">
        <v>23</v>
      </c>
      <c r="W814" s="67">
        <v>44136</v>
      </c>
      <c r="X814" t="s">
        <v>1279</v>
      </c>
    </row>
    <row r="815" spans="1:24">
      <c r="A815" t="s">
        <v>111</v>
      </c>
      <c r="B815" t="s">
        <v>4287</v>
      </c>
      <c r="C815" t="s">
        <v>1274</v>
      </c>
      <c r="D815" t="s">
        <v>1275</v>
      </c>
      <c r="E815">
        <v>348</v>
      </c>
      <c r="F815">
        <v>0.28000000000000003</v>
      </c>
      <c r="H815">
        <v>5</v>
      </c>
      <c r="I815" t="s">
        <v>1573</v>
      </c>
      <c r="J815" t="s">
        <v>1595</v>
      </c>
      <c r="K815" t="s">
        <v>1596</v>
      </c>
      <c r="L815" t="s">
        <v>4288</v>
      </c>
      <c r="M815">
        <v>0.26150000000000001</v>
      </c>
      <c r="O815">
        <v>2.1</v>
      </c>
      <c r="P815" t="s">
        <v>1318</v>
      </c>
      <c r="Q815">
        <v>14</v>
      </c>
      <c r="W815" s="67">
        <v>44136</v>
      </c>
      <c r="X815" t="s">
        <v>1279</v>
      </c>
    </row>
    <row r="816" spans="1:24">
      <c r="A816" t="s">
        <v>111</v>
      </c>
      <c r="B816" t="s">
        <v>4289</v>
      </c>
      <c r="C816" t="s">
        <v>1274</v>
      </c>
      <c r="D816" t="s">
        <v>1275</v>
      </c>
      <c r="E816">
        <v>332</v>
      </c>
      <c r="F816">
        <v>0.28000000000000003</v>
      </c>
      <c r="H816">
        <v>5</v>
      </c>
      <c r="I816" t="s">
        <v>1573</v>
      </c>
      <c r="J816" t="s">
        <v>1595</v>
      </c>
      <c r="K816" t="s">
        <v>1597</v>
      </c>
      <c r="L816" t="s">
        <v>4290</v>
      </c>
      <c r="M816">
        <v>0.253</v>
      </c>
      <c r="O816">
        <v>2.1</v>
      </c>
      <c r="P816" t="s">
        <v>1318</v>
      </c>
      <c r="Q816">
        <v>14</v>
      </c>
      <c r="W816" s="67">
        <v>44136</v>
      </c>
      <c r="X816" t="s">
        <v>1279</v>
      </c>
    </row>
    <row r="817" spans="1:24">
      <c r="A817" t="s">
        <v>111</v>
      </c>
      <c r="B817" t="s">
        <v>4291</v>
      </c>
      <c r="C817" t="s">
        <v>1274</v>
      </c>
      <c r="D817" t="s">
        <v>1275</v>
      </c>
      <c r="E817">
        <v>257</v>
      </c>
      <c r="F817">
        <v>0.26</v>
      </c>
      <c r="H817">
        <v>5</v>
      </c>
      <c r="I817" t="s">
        <v>1573</v>
      </c>
      <c r="J817" t="s">
        <v>1276</v>
      </c>
      <c r="K817" t="s">
        <v>1598</v>
      </c>
      <c r="L817" t="s">
        <v>4292</v>
      </c>
      <c r="M817">
        <v>0.17899999999999999</v>
      </c>
      <c r="O817">
        <v>1.65</v>
      </c>
      <c r="P817" t="s">
        <v>1318</v>
      </c>
      <c r="Q817">
        <v>14</v>
      </c>
      <c r="W817" s="67">
        <v>44136</v>
      </c>
      <c r="X817" t="s">
        <v>1279</v>
      </c>
    </row>
    <row r="818" spans="1:24">
      <c r="A818" t="s">
        <v>111</v>
      </c>
      <c r="B818" t="s">
        <v>4293</v>
      </c>
      <c r="C818" t="s">
        <v>1274</v>
      </c>
      <c r="D818" t="s">
        <v>1275</v>
      </c>
      <c r="E818">
        <v>362</v>
      </c>
      <c r="F818">
        <v>0.49</v>
      </c>
      <c r="H818">
        <v>5</v>
      </c>
      <c r="I818" t="s">
        <v>1573</v>
      </c>
      <c r="J818" t="s">
        <v>1599</v>
      </c>
      <c r="K818" t="s">
        <v>1600</v>
      </c>
      <c r="L818" t="s">
        <v>4294</v>
      </c>
      <c r="M818">
        <v>0.22650000000000001</v>
      </c>
      <c r="O818">
        <v>2</v>
      </c>
      <c r="P818" t="s">
        <v>1318</v>
      </c>
      <c r="Q818">
        <v>14</v>
      </c>
      <c r="W818" s="67">
        <v>44136</v>
      </c>
      <c r="X818" t="s">
        <v>1279</v>
      </c>
    </row>
    <row r="819" spans="1:24">
      <c r="A819" t="s">
        <v>111</v>
      </c>
      <c r="B819" t="s">
        <v>4295</v>
      </c>
      <c r="C819" t="s">
        <v>1274</v>
      </c>
      <c r="D819" t="s">
        <v>1275</v>
      </c>
      <c r="E819">
        <v>375</v>
      </c>
      <c r="F819">
        <v>0.47</v>
      </c>
      <c r="H819">
        <v>5</v>
      </c>
      <c r="I819" t="s">
        <v>1573</v>
      </c>
      <c r="J819" t="s">
        <v>1599</v>
      </c>
      <c r="K819" t="s">
        <v>1601</v>
      </c>
      <c r="L819" t="s">
        <v>4296</v>
      </c>
      <c r="M819">
        <v>0.2293</v>
      </c>
      <c r="O819">
        <v>2.1</v>
      </c>
      <c r="P819" t="s">
        <v>1318</v>
      </c>
      <c r="Q819">
        <v>15.6</v>
      </c>
      <c r="W819" s="67">
        <v>44136</v>
      </c>
      <c r="X819" t="s">
        <v>1279</v>
      </c>
    </row>
    <row r="820" spans="1:24">
      <c r="A820" t="s">
        <v>111</v>
      </c>
      <c r="B820" t="s">
        <v>4297</v>
      </c>
      <c r="C820" t="s">
        <v>1274</v>
      </c>
      <c r="D820" t="s">
        <v>1275</v>
      </c>
      <c r="E820">
        <v>251</v>
      </c>
      <c r="F820">
        <v>0.2</v>
      </c>
      <c r="H820">
        <v>5</v>
      </c>
      <c r="I820" t="s">
        <v>1573</v>
      </c>
      <c r="J820" t="s">
        <v>1276</v>
      </c>
      <c r="K820" t="s">
        <v>1602</v>
      </c>
      <c r="L820" t="s">
        <v>4298</v>
      </c>
      <c r="M820">
        <v>0.15540000000000001</v>
      </c>
      <c r="O820">
        <v>1.3</v>
      </c>
      <c r="P820" t="s">
        <v>1318</v>
      </c>
      <c r="Q820">
        <v>14</v>
      </c>
      <c r="W820" s="67">
        <v>44136</v>
      </c>
      <c r="X820" t="s">
        <v>1279</v>
      </c>
    </row>
    <row r="821" spans="1:24">
      <c r="A821" t="s">
        <v>111</v>
      </c>
      <c r="B821" t="s">
        <v>4299</v>
      </c>
      <c r="C821" t="s">
        <v>1274</v>
      </c>
      <c r="D821" t="s">
        <v>1314</v>
      </c>
      <c r="E821">
        <v>364</v>
      </c>
      <c r="F821">
        <v>0.46</v>
      </c>
      <c r="H821">
        <v>5</v>
      </c>
      <c r="J821" t="s">
        <v>1304</v>
      </c>
      <c r="K821" t="s">
        <v>1603</v>
      </c>
      <c r="L821" t="s">
        <v>4300</v>
      </c>
      <c r="M821">
        <v>0.52470000000000006</v>
      </c>
      <c r="O821">
        <v>4.95</v>
      </c>
      <c r="P821" t="s">
        <v>1318</v>
      </c>
      <c r="Q821">
        <v>23.6</v>
      </c>
      <c r="W821" s="67">
        <v>44136</v>
      </c>
      <c r="X821" t="s">
        <v>1279</v>
      </c>
    </row>
    <row r="822" spans="1:24">
      <c r="A822" t="s">
        <v>111</v>
      </c>
      <c r="B822" t="s">
        <v>4301</v>
      </c>
      <c r="C822" t="s">
        <v>1274</v>
      </c>
      <c r="D822" t="s">
        <v>1314</v>
      </c>
      <c r="E822">
        <v>343</v>
      </c>
      <c r="F822">
        <v>0.53</v>
      </c>
      <c r="H822">
        <v>5</v>
      </c>
      <c r="I822" t="s">
        <v>1286</v>
      </c>
      <c r="J822" t="s">
        <v>1292</v>
      </c>
      <c r="K822" t="s">
        <v>1604</v>
      </c>
      <c r="L822" t="s">
        <v>4302</v>
      </c>
      <c r="M822">
        <v>0.43149999999999999</v>
      </c>
      <c r="O822">
        <v>6.55</v>
      </c>
      <c r="P822" t="s">
        <v>1318</v>
      </c>
      <c r="Q822">
        <v>24.5</v>
      </c>
      <c r="W822" s="67">
        <v>44136</v>
      </c>
      <c r="X822" t="s">
        <v>1279</v>
      </c>
    </row>
    <row r="823" spans="1:24">
      <c r="A823" t="s">
        <v>111</v>
      </c>
      <c r="B823" t="s">
        <v>4303</v>
      </c>
      <c r="C823" t="s">
        <v>1274</v>
      </c>
      <c r="D823" t="s">
        <v>1314</v>
      </c>
      <c r="E823">
        <v>465</v>
      </c>
      <c r="F823">
        <v>0.27</v>
      </c>
      <c r="H823">
        <v>5</v>
      </c>
      <c r="I823" t="s">
        <v>1286</v>
      </c>
      <c r="J823" t="s">
        <v>1292</v>
      </c>
      <c r="K823" t="s">
        <v>1605</v>
      </c>
      <c r="L823" t="s">
        <v>4304</v>
      </c>
      <c r="M823">
        <v>0.29680000000000001</v>
      </c>
      <c r="O823">
        <v>7.7</v>
      </c>
      <c r="P823" t="s">
        <v>1318</v>
      </c>
      <c r="Q823">
        <v>31.5</v>
      </c>
      <c r="W823" s="67">
        <v>44136</v>
      </c>
      <c r="X823" t="s">
        <v>1279</v>
      </c>
    </row>
    <row r="824" spans="1:24">
      <c r="A824" t="s">
        <v>111</v>
      </c>
      <c r="B824" t="s">
        <v>4305</v>
      </c>
      <c r="C824" t="s">
        <v>1274</v>
      </c>
      <c r="D824" t="s">
        <v>1314</v>
      </c>
      <c r="E824">
        <v>475</v>
      </c>
      <c r="F824">
        <v>0.28000000000000003</v>
      </c>
      <c r="H824">
        <v>5</v>
      </c>
      <c r="I824" t="s">
        <v>1286</v>
      </c>
      <c r="J824" t="s">
        <v>1292</v>
      </c>
      <c r="K824" t="s">
        <v>1606</v>
      </c>
      <c r="L824" t="s">
        <v>4306</v>
      </c>
      <c r="M824">
        <v>0.29470000000000002</v>
      </c>
      <c r="O824">
        <v>8.1</v>
      </c>
      <c r="P824" t="s">
        <v>1318</v>
      </c>
      <c r="Q824">
        <v>34</v>
      </c>
      <c r="W824" s="67">
        <v>44136</v>
      </c>
      <c r="X824" t="s">
        <v>1279</v>
      </c>
    </row>
    <row r="825" spans="1:24">
      <c r="A825" t="s">
        <v>111</v>
      </c>
      <c r="B825" t="s">
        <v>4307</v>
      </c>
      <c r="C825" t="s">
        <v>1274</v>
      </c>
      <c r="D825" t="s">
        <v>1311</v>
      </c>
      <c r="E825">
        <v>293</v>
      </c>
      <c r="F825">
        <v>0.08</v>
      </c>
      <c r="H825">
        <v>1.5</v>
      </c>
      <c r="I825" t="s">
        <v>1573</v>
      </c>
      <c r="J825" t="s">
        <v>1607</v>
      </c>
      <c r="K825" t="s">
        <v>1608</v>
      </c>
      <c r="L825" t="s">
        <v>4308</v>
      </c>
      <c r="M825">
        <v>0.43340000000000001</v>
      </c>
      <c r="O825">
        <v>3.3</v>
      </c>
      <c r="P825" t="s">
        <v>1318</v>
      </c>
      <c r="W825" s="67">
        <v>44136</v>
      </c>
      <c r="X825" t="s">
        <v>1279</v>
      </c>
    </row>
    <row r="826" spans="1:24">
      <c r="A826" t="s">
        <v>111</v>
      </c>
      <c r="B826" t="s">
        <v>4309</v>
      </c>
      <c r="C826" t="s">
        <v>1274</v>
      </c>
      <c r="D826" t="s">
        <v>1311</v>
      </c>
      <c r="E826">
        <v>510</v>
      </c>
      <c r="F826">
        <v>0.52</v>
      </c>
      <c r="H826">
        <v>1.5</v>
      </c>
      <c r="I826" t="s">
        <v>1573</v>
      </c>
      <c r="J826" t="s">
        <v>1284</v>
      </c>
      <c r="K826" t="s">
        <v>1609</v>
      </c>
      <c r="L826" t="s">
        <v>4310</v>
      </c>
      <c r="M826">
        <v>0.25879999999999997</v>
      </c>
      <c r="O826">
        <v>4.3600000000000003</v>
      </c>
      <c r="P826" t="s">
        <v>1318</v>
      </c>
      <c r="W826" s="67">
        <v>44136</v>
      </c>
      <c r="X826" t="s">
        <v>1279</v>
      </c>
    </row>
    <row r="827" spans="1:24">
      <c r="A827" t="s">
        <v>111</v>
      </c>
      <c r="B827" t="s">
        <v>4311</v>
      </c>
      <c r="C827" t="s">
        <v>1274</v>
      </c>
      <c r="D827" t="s">
        <v>1311</v>
      </c>
      <c r="E827">
        <v>772</v>
      </c>
      <c r="F827">
        <v>0.76</v>
      </c>
      <c r="H827">
        <v>5</v>
      </c>
      <c r="I827" t="s">
        <v>1573</v>
      </c>
      <c r="J827" t="s">
        <v>1565</v>
      </c>
      <c r="K827" t="s">
        <v>1610</v>
      </c>
      <c r="L827" t="s">
        <v>4312</v>
      </c>
      <c r="M827">
        <v>0.4249</v>
      </c>
      <c r="P827" t="s">
        <v>1318</v>
      </c>
      <c r="W827" s="67">
        <v>44136</v>
      </c>
      <c r="X827" t="s">
        <v>1279</v>
      </c>
    </row>
    <row r="828" spans="1:24">
      <c r="A828" t="s">
        <v>111</v>
      </c>
      <c r="B828" t="s">
        <v>4313</v>
      </c>
      <c r="C828" t="s">
        <v>1274</v>
      </c>
      <c r="D828" t="s">
        <v>1311</v>
      </c>
      <c r="E828">
        <v>734</v>
      </c>
      <c r="F828">
        <v>0.76</v>
      </c>
      <c r="H828">
        <v>5</v>
      </c>
      <c r="I828" t="s">
        <v>1573</v>
      </c>
      <c r="J828" t="s">
        <v>1565</v>
      </c>
      <c r="K828" t="s">
        <v>1611</v>
      </c>
      <c r="L828" t="s">
        <v>4314</v>
      </c>
      <c r="M828">
        <v>0.47</v>
      </c>
      <c r="P828" t="s">
        <v>1318</v>
      </c>
      <c r="W828" s="67">
        <v>44136</v>
      </c>
      <c r="X828" t="s">
        <v>1279</v>
      </c>
    </row>
    <row r="829" spans="1:24">
      <c r="A829" t="s">
        <v>111</v>
      </c>
      <c r="B829" t="s">
        <v>4315</v>
      </c>
      <c r="C829" t="s">
        <v>1274</v>
      </c>
      <c r="D829" t="s">
        <v>1311</v>
      </c>
      <c r="E829">
        <v>323</v>
      </c>
      <c r="F829">
        <v>0.08</v>
      </c>
      <c r="H829">
        <v>3</v>
      </c>
      <c r="I829" t="s">
        <v>1573</v>
      </c>
      <c r="J829" t="s">
        <v>1308</v>
      </c>
      <c r="K829" t="s">
        <v>1613</v>
      </c>
      <c r="L829" t="s">
        <v>4316</v>
      </c>
      <c r="M829">
        <v>0.27550000000000002</v>
      </c>
      <c r="O829">
        <v>11.6</v>
      </c>
      <c r="P829" t="s">
        <v>1318</v>
      </c>
      <c r="W829" s="67">
        <v>44136</v>
      </c>
      <c r="X829" t="s">
        <v>1279</v>
      </c>
    </row>
    <row r="830" spans="1:24">
      <c r="A830" t="s">
        <v>111</v>
      </c>
      <c r="B830" t="s">
        <v>4317</v>
      </c>
      <c r="C830" t="s">
        <v>1274</v>
      </c>
      <c r="D830" t="s">
        <v>1311</v>
      </c>
      <c r="E830">
        <v>698</v>
      </c>
      <c r="F830">
        <v>0.54</v>
      </c>
      <c r="H830">
        <v>5</v>
      </c>
      <c r="I830" t="s">
        <v>1573</v>
      </c>
      <c r="J830" t="s">
        <v>1614</v>
      </c>
      <c r="K830" t="s">
        <v>1615</v>
      </c>
      <c r="L830" t="s">
        <v>4318</v>
      </c>
      <c r="M830">
        <v>0.26790000000000003</v>
      </c>
      <c r="O830">
        <v>7.6</v>
      </c>
      <c r="P830" t="s">
        <v>1318</v>
      </c>
      <c r="W830" s="67">
        <v>44136</v>
      </c>
      <c r="X830" t="s">
        <v>1279</v>
      </c>
    </row>
    <row r="831" spans="1:24">
      <c r="A831" t="s">
        <v>111</v>
      </c>
      <c r="B831" t="s">
        <v>4319</v>
      </c>
      <c r="C831" t="s">
        <v>1274</v>
      </c>
      <c r="D831" t="s">
        <v>1311</v>
      </c>
      <c r="E831">
        <v>636</v>
      </c>
      <c r="F831">
        <v>0.54</v>
      </c>
      <c r="H831">
        <v>5</v>
      </c>
      <c r="I831" t="s">
        <v>1286</v>
      </c>
      <c r="J831" t="s">
        <v>1616</v>
      </c>
      <c r="K831" t="s">
        <v>1617</v>
      </c>
      <c r="L831" t="s">
        <v>4320</v>
      </c>
      <c r="M831">
        <v>0.33810000000000001</v>
      </c>
      <c r="P831" t="s">
        <v>1318</v>
      </c>
      <c r="W831" s="67">
        <v>44136</v>
      </c>
      <c r="X831" t="s">
        <v>1279</v>
      </c>
    </row>
    <row r="832" spans="1:24">
      <c r="A832" t="s">
        <v>111</v>
      </c>
      <c r="B832" t="s">
        <v>4321</v>
      </c>
      <c r="C832" t="s">
        <v>1274</v>
      </c>
      <c r="D832" t="s">
        <v>1311</v>
      </c>
      <c r="E832">
        <v>889</v>
      </c>
      <c r="F832">
        <v>0.48</v>
      </c>
      <c r="H832">
        <v>5</v>
      </c>
      <c r="I832" t="s">
        <v>1286</v>
      </c>
      <c r="J832" t="s">
        <v>1619</v>
      </c>
      <c r="K832" t="s">
        <v>1620</v>
      </c>
      <c r="L832" t="s">
        <v>4322</v>
      </c>
      <c r="M832">
        <v>0.31719999999999998</v>
      </c>
      <c r="O832">
        <v>4.3499999999999996</v>
      </c>
      <c r="P832" t="s">
        <v>1318</v>
      </c>
      <c r="W832" s="67">
        <v>44136</v>
      </c>
      <c r="X832" t="s">
        <v>1279</v>
      </c>
    </row>
    <row r="833" spans="1:24">
      <c r="A833" t="s">
        <v>111</v>
      </c>
      <c r="B833" t="s">
        <v>4323</v>
      </c>
      <c r="C833" t="s">
        <v>1274</v>
      </c>
      <c r="D833" t="s">
        <v>1311</v>
      </c>
      <c r="E833">
        <v>722</v>
      </c>
      <c r="F833">
        <v>0.53</v>
      </c>
      <c r="H833">
        <v>5</v>
      </c>
      <c r="I833" t="s">
        <v>1286</v>
      </c>
      <c r="J833" t="s">
        <v>1621</v>
      </c>
      <c r="K833" t="s">
        <v>1622</v>
      </c>
      <c r="L833" t="s">
        <v>4324</v>
      </c>
      <c r="M833">
        <v>0.33929999999999999</v>
      </c>
      <c r="P833" t="s">
        <v>1318</v>
      </c>
      <c r="W833" s="67">
        <v>44136</v>
      </c>
      <c r="X833" t="s">
        <v>1279</v>
      </c>
    </row>
    <row r="834" spans="1:24">
      <c r="A834" t="s">
        <v>111</v>
      </c>
      <c r="B834" t="s">
        <v>4325</v>
      </c>
      <c r="C834" t="s">
        <v>1274</v>
      </c>
      <c r="D834" t="s">
        <v>1311</v>
      </c>
      <c r="E834">
        <v>667</v>
      </c>
      <c r="F834">
        <v>0.54</v>
      </c>
      <c r="H834">
        <v>5</v>
      </c>
      <c r="I834" t="s">
        <v>1573</v>
      </c>
      <c r="J834" t="s">
        <v>1595</v>
      </c>
      <c r="K834" t="s">
        <v>1623</v>
      </c>
      <c r="L834" t="s">
        <v>4326</v>
      </c>
      <c r="M834">
        <v>0.30430000000000001</v>
      </c>
      <c r="W834" s="67">
        <v>44136</v>
      </c>
      <c r="X834" t="s">
        <v>1279</v>
      </c>
    </row>
    <row r="835" spans="1:24">
      <c r="A835" t="s">
        <v>111</v>
      </c>
      <c r="B835" t="s">
        <v>4327</v>
      </c>
      <c r="C835" t="s">
        <v>1274</v>
      </c>
      <c r="D835" t="s">
        <v>1311</v>
      </c>
      <c r="E835">
        <v>772</v>
      </c>
      <c r="F835">
        <v>0.66</v>
      </c>
      <c r="H835">
        <v>5</v>
      </c>
      <c r="I835" t="s">
        <v>1573</v>
      </c>
      <c r="J835" t="s">
        <v>1595</v>
      </c>
      <c r="K835" t="s">
        <v>1624</v>
      </c>
      <c r="L835" t="s">
        <v>4328</v>
      </c>
      <c r="M835">
        <v>0.36659999999999998</v>
      </c>
      <c r="W835" s="67">
        <v>44136</v>
      </c>
      <c r="X835" t="s">
        <v>1279</v>
      </c>
    </row>
    <row r="836" spans="1:24">
      <c r="A836" t="s">
        <v>111</v>
      </c>
      <c r="B836" t="s">
        <v>4329</v>
      </c>
      <c r="C836" t="s">
        <v>1274</v>
      </c>
      <c r="D836" t="s">
        <v>1311</v>
      </c>
      <c r="E836">
        <v>965</v>
      </c>
      <c r="F836">
        <v>0.69</v>
      </c>
      <c r="H836">
        <v>5</v>
      </c>
      <c r="I836" t="s">
        <v>1573</v>
      </c>
      <c r="J836" t="s">
        <v>1625</v>
      </c>
      <c r="K836" t="s">
        <v>1626</v>
      </c>
      <c r="L836" t="s">
        <v>4330</v>
      </c>
      <c r="M836">
        <v>0.38650000000000001</v>
      </c>
      <c r="P836" t="s">
        <v>1318</v>
      </c>
      <c r="W836" s="67">
        <v>44136</v>
      </c>
      <c r="X836" t="s">
        <v>1279</v>
      </c>
    </row>
    <row r="837" spans="1:24">
      <c r="A837" t="s">
        <v>111</v>
      </c>
      <c r="B837" t="s">
        <v>4331</v>
      </c>
      <c r="C837" t="s">
        <v>1274</v>
      </c>
      <c r="D837" t="s">
        <v>1311</v>
      </c>
      <c r="E837">
        <v>634.11</v>
      </c>
      <c r="F837">
        <v>0.37</v>
      </c>
      <c r="I837" t="s">
        <v>1286</v>
      </c>
      <c r="J837" t="s">
        <v>1584</v>
      </c>
      <c r="K837" t="s">
        <v>1627</v>
      </c>
      <c r="L837" t="s">
        <v>4332</v>
      </c>
      <c r="M837">
        <v>0.27710000000000001</v>
      </c>
      <c r="O837">
        <v>7.4</v>
      </c>
      <c r="P837" t="s">
        <v>1618</v>
      </c>
      <c r="Q837">
        <v>24</v>
      </c>
      <c r="W837" s="67">
        <v>44136</v>
      </c>
      <c r="X837" t="s">
        <v>1279</v>
      </c>
    </row>
    <row r="838" spans="1:24">
      <c r="A838" t="s">
        <v>111</v>
      </c>
      <c r="B838" t="s">
        <v>4333</v>
      </c>
      <c r="C838" t="s">
        <v>1274</v>
      </c>
      <c r="D838" t="s">
        <v>1311</v>
      </c>
      <c r="E838">
        <v>598.45000000000005</v>
      </c>
      <c r="F838">
        <v>0.22</v>
      </c>
      <c r="I838" t="s">
        <v>1286</v>
      </c>
      <c r="J838" t="s">
        <v>1308</v>
      </c>
      <c r="K838" t="s">
        <v>1628</v>
      </c>
      <c r="L838" t="s">
        <v>4334</v>
      </c>
      <c r="M838">
        <v>0.2026</v>
      </c>
      <c r="O838">
        <v>5.5</v>
      </c>
      <c r="P838" t="s">
        <v>1618</v>
      </c>
      <c r="Q838">
        <v>22</v>
      </c>
      <c r="W838" s="67">
        <v>44136</v>
      </c>
      <c r="X838" t="s">
        <v>1279</v>
      </c>
    </row>
    <row r="839" spans="1:24">
      <c r="A839" t="s">
        <v>111</v>
      </c>
      <c r="B839" t="s">
        <v>4335</v>
      </c>
      <c r="C839" t="s">
        <v>1274</v>
      </c>
      <c r="D839" t="s">
        <v>1311</v>
      </c>
      <c r="E839">
        <v>616.21</v>
      </c>
      <c r="F839">
        <v>0.2</v>
      </c>
      <c r="I839" t="s">
        <v>1286</v>
      </c>
      <c r="J839" t="s">
        <v>1308</v>
      </c>
      <c r="K839" t="s">
        <v>1629</v>
      </c>
      <c r="L839" t="s">
        <v>4336</v>
      </c>
      <c r="M839">
        <v>0.20119999999999999</v>
      </c>
      <c r="O839">
        <v>6</v>
      </c>
      <c r="P839" t="s">
        <v>1618</v>
      </c>
      <c r="Q839">
        <v>24</v>
      </c>
      <c r="W839" s="67">
        <v>44136</v>
      </c>
      <c r="X839" t="s">
        <v>1279</v>
      </c>
    </row>
    <row r="840" spans="1:24">
      <c r="A840" t="s">
        <v>111</v>
      </c>
      <c r="B840" t="s">
        <v>4337</v>
      </c>
      <c r="C840" t="s">
        <v>1274</v>
      </c>
      <c r="D840" t="s">
        <v>1311</v>
      </c>
      <c r="E840">
        <v>721</v>
      </c>
      <c r="F840">
        <v>0.15</v>
      </c>
      <c r="I840" t="s">
        <v>1286</v>
      </c>
      <c r="J840" t="s">
        <v>1308</v>
      </c>
      <c r="K840" t="s">
        <v>1630</v>
      </c>
      <c r="L840" t="s">
        <v>4338</v>
      </c>
      <c r="M840">
        <v>0.2089</v>
      </c>
      <c r="O840">
        <v>8.3000000000000007</v>
      </c>
      <c r="P840" t="s">
        <v>1618</v>
      </c>
      <c r="Q840">
        <v>27</v>
      </c>
      <c r="W840" s="67">
        <v>44136</v>
      </c>
      <c r="X840" t="s">
        <v>1279</v>
      </c>
    </row>
    <row r="841" spans="1:24">
      <c r="A841" t="s">
        <v>111</v>
      </c>
      <c r="B841" t="s">
        <v>4339</v>
      </c>
      <c r="C841" t="s">
        <v>1274</v>
      </c>
      <c r="D841" t="s">
        <v>1311</v>
      </c>
      <c r="E841">
        <v>476</v>
      </c>
      <c r="F841">
        <v>0.54</v>
      </c>
      <c r="I841" t="s">
        <v>1286</v>
      </c>
      <c r="J841" t="s">
        <v>1631</v>
      </c>
      <c r="K841" t="s">
        <v>1632</v>
      </c>
      <c r="L841" t="s">
        <v>4340</v>
      </c>
      <c r="M841">
        <v>0.33400000000000002</v>
      </c>
      <c r="O841">
        <v>3.09</v>
      </c>
      <c r="P841" t="s">
        <v>1633</v>
      </c>
      <c r="Q841">
        <v>19</v>
      </c>
      <c r="W841" s="67">
        <v>44136</v>
      </c>
      <c r="X841" t="s">
        <v>1279</v>
      </c>
    </row>
    <row r="842" spans="1:24">
      <c r="A842" t="s">
        <v>111</v>
      </c>
      <c r="B842" t="s">
        <v>4341</v>
      </c>
      <c r="C842" t="s">
        <v>1274</v>
      </c>
      <c r="D842" t="s">
        <v>1311</v>
      </c>
      <c r="E842">
        <v>733.47500000000002</v>
      </c>
      <c r="F842">
        <v>0.25</v>
      </c>
      <c r="I842" t="s">
        <v>1286</v>
      </c>
      <c r="J842" t="s">
        <v>1308</v>
      </c>
      <c r="K842" t="s">
        <v>1634</v>
      </c>
      <c r="L842" t="s">
        <v>4342</v>
      </c>
      <c r="M842">
        <v>0.2165</v>
      </c>
      <c r="O842">
        <v>7.4</v>
      </c>
      <c r="P842" t="s">
        <v>1618</v>
      </c>
      <c r="Q842">
        <v>24</v>
      </c>
      <c r="W842" s="67">
        <v>44136</v>
      </c>
      <c r="X842" t="s">
        <v>1279</v>
      </c>
    </row>
    <row r="843" spans="1:24">
      <c r="A843" t="s">
        <v>111</v>
      </c>
      <c r="B843" t="s">
        <v>4343</v>
      </c>
      <c r="C843" t="s">
        <v>1274</v>
      </c>
      <c r="D843" t="s">
        <v>1311</v>
      </c>
      <c r="E843">
        <v>857.5</v>
      </c>
      <c r="F843">
        <v>0.21</v>
      </c>
      <c r="I843" t="s">
        <v>1286</v>
      </c>
      <c r="J843" t="s">
        <v>1308</v>
      </c>
      <c r="K843" t="s">
        <v>1635</v>
      </c>
      <c r="L843" t="s">
        <v>4344</v>
      </c>
      <c r="M843">
        <v>0.20699999999999999</v>
      </c>
      <c r="O843">
        <v>10.9</v>
      </c>
      <c r="P843" t="s">
        <v>1618</v>
      </c>
      <c r="Q843">
        <v>27</v>
      </c>
      <c r="W843" s="67">
        <v>44136</v>
      </c>
      <c r="X843" t="s">
        <v>1279</v>
      </c>
    </row>
    <row r="844" spans="1:24">
      <c r="A844" t="s">
        <v>111</v>
      </c>
      <c r="B844" t="s">
        <v>4345</v>
      </c>
      <c r="C844" t="s">
        <v>1274</v>
      </c>
      <c r="D844" t="s">
        <v>1311</v>
      </c>
      <c r="E844">
        <v>1454</v>
      </c>
      <c r="F844">
        <v>0.71</v>
      </c>
      <c r="I844" t="s">
        <v>1573</v>
      </c>
      <c r="J844" t="s">
        <v>1636</v>
      </c>
      <c r="K844" t="s">
        <v>1637</v>
      </c>
      <c r="L844" t="s">
        <v>4346</v>
      </c>
      <c r="M844">
        <v>0.4415</v>
      </c>
      <c r="P844" t="s">
        <v>1618</v>
      </c>
      <c r="Q844">
        <v>27</v>
      </c>
      <c r="W844" s="67">
        <v>44136</v>
      </c>
      <c r="X844" t="s">
        <v>1279</v>
      </c>
    </row>
    <row r="845" spans="1:24">
      <c r="A845" t="s">
        <v>111</v>
      </c>
      <c r="B845" t="s">
        <v>4347</v>
      </c>
      <c r="C845" t="s">
        <v>1274</v>
      </c>
      <c r="D845" t="s">
        <v>1311</v>
      </c>
      <c r="E845">
        <v>323</v>
      </c>
      <c r="F845">
        <v>0.08</v>
      </c>
      <c r="H845">
        <v>3</v>
      </c>
      <c r="I845" t="s">
        <v>1573</v>
      </c>
      <c r="J845" t="s">
        <v>1284</v>
      </c>
      <c r="K845" t="s">
        <v>1638</v>
      </c>
      <c r="L845" t="s">
        <v>4348</v>
      </c>
      <c r="M845">
        <v>0.27550000000000002</v>
      </c>
      <c r="O845">
        <v>11.6</v>
      </c>
      <c r="P845" t="s">
        <v>1318</v>
      </c>
      <c r="W845" s="67">
        <v>44136</v>
      </c>
      <c r="X845" t="s">
        <v>1279</v>
      </c>
    </row>
    <row r="846" spans="1:24">
      <c r="A846" t="s">
        <v>111</v>
      </c>
      <c r="B846" t="s">
        <v>4349</v>
      </c>
      <c r="C846" t="s">
        <v>1274</v>
      </c>
      <c r="D846" t="s">
        <v>1311</v>
      </c>
      <c r="E846">
        <v>830</v>
      </c>
      <c r="F846">
        <v>0.63</v>
      </c>
      <c r="H846">
        <v>5</v>
      </c>
      <c r="I846" t="s">
        <v>1573</v>
      </c>
      <c r="J846" t="s">
        <v>1614</v>
      </c>
      <c r="K846" t="s">
        <v>1639</v>
      </c>
      <c r="L846" t="s">
        <v>4350</v>
      </c>
      <c r="M846">
        <v>0.2843</v>
      </c>
      <c r="O846">
        <v>7.7</v>
      </c>
      <c r="P846" t="s">
        <v>1318</v>
      </c>
      <c r="W846" s="67">
        <v>44136</v>
      </c>
      <c r="X846" t="s">
        <v>1279</v>
      </c>
    </row>
    <row r="847" spans="1:24">
      <c r="A847" t="s">
        <v>111</v>
      </c>
      <c r="B847" t="s">
        <v>4351</v>
      </c>
      <c r="C847" t="s">
        <v>1274</v>
      </c>
      <c r="D847" t="s">
        <v>1311</v>
      </c>
      <c r="E847">
        <v>370</v>
      </c>
      <c r="F847">
        <v>0.33</v>
      </c>
      <c r="H847">
        <v>5</v>
      </c>
      <c r="I847" t="s">
        <v>1286</v>
      </c>
      <c r="J847" t="s">
        <v>1614</v>
      </c>
      <c r="K847" t="s">
        <v>1640</v>
      </c>
      <c r="L847" t="s">
        <v>4352</v>
      </c>
      <c r="M847">
        <v>0.2838</v>
      </c>
      <c r="O847">
        <v>1.478</v>
      </c>
      <c r="P847" t="s">
        <v>1318</v>
      </c>
      <c r="W847" s="67">
        <v>44136</v>
      </c>
      <c r="X847" t="s">
        <v>1279</v>
      </c>
    </row>
    <row r="848" spans="1:24">
      <c r="A848" t="s">
        <v>111</v>
      </c>
      <c r="B848" t="s">
        <v>4353</v>
      </c>
      <c r="C848" t="s">
        <v>1274</v>
      </c>
      <c r="D848" t="s">
        <v>1311</v>
      </c>
      <c r="E848">
        <v>675</v>
      </c>
      <c r="F848">
        <v>0.65</v>
      </c>
      <c r="H848">
        <v>5</v>
      </c>
      <c r="I848" t="s">
        <v>1286</v>
      </c>
      <c r="J848" t="s">
        <v>1584</v>
      </c>
      <c r="K848" t="s">
        <v>1641</v>
      </c>
      <c r="L848" t="s">
        <v>4354</v>
      </c>
      <c r="M848">
        <v>0.3896</v>
      </c>
      <c r="O848">
        <v>6</v>
      </c>
      <c r="P848" t="s">
        <v>1318</v>
      </c>
      <c r="W848" s="67">
        <v>44136</v>
      </c>
      <c r="X848" t="s">
        <v>1279</v>
      </c>
    </row>
    <row r="849" spans="1:24">
      <c r="A849" t="s">
        <v>111</v>
      </c>
      <c r="B849" t="s">
        <v>4355</v>
      </c>
      <c r="C849" t="s">
        <v>1274</v>
      </c>
      <c r="D849" t="s">
        <v>1311</v>
      </c>
      <c r="E849">
        <v>824</v>
      </c>
      <c r="F849">
        <v>0.64</v>
      </c>
      <c r="H849">
        <v>5</v>
      </c>
      <c r="I849" t="s">
        <v>1315</v>
      </c>
      <c r="J849" t="s">
        <v>1304</v>
      </c>
      <c r="K849" t="s">
        <v>1642</v>
      </c>
      <c r="L849" t="s">
        <v>4356</v>
      </c>
      <c r="M849">
        <v>0.22570000000000001</v>
      </c>
      <c r="O849">
        <v>6</v>
      </c>
      <c r="W849" s="67">
        <v>44136</v>
      </c>
      <c r="X849" t="s">
        <v>1279</v>
      </c>
    </row>
    <row r="850" spans="1:24">
      <c r="A850" t="s">
        <v>111</v>
      </c>
      <c r="B850" t="s">
        <v>4357</v>
      </c>
      <c r="C850" t="s">
        <v>1274</v>
      </c>
      <c r="D850" t="s">
        <v>1311</v>
      </c>
      <c r="E850">
        <v>946</v>
      </c>
      <c r="F850">
        <v>0.59</v>
      </c>
      <c r="H850">
        <v>4</v>
      </c>
      <c r="I850" t="s">
        <v>1573</v>
      </c>
      <c r="J850" t="s">
        <v>1643</v>
      </c>
      <c r="K850" t="s">
        <v>1644</v>
      </c>
      <c r="L850" t="s">
        <v>4358</v>
      </c>
      <c r="M850">
        <v>0.33400000000000002</v>
      </c>
      <c r="O850">
        <v>9.1</v>
      </c>
      <c r="W850" s="67">
        <v>44136</v>
      </c>
      <c r="X850" t="s">
        <v>1279</v>
      </c>
    </row>
    <row r="851" spans="1:24">
      <c r="A851" t="s">
        <v>111</v>
      </c>
      <c r="B851" t="s">
        <v>4359</v>
      </c>
      <c r="C851" t="s">
        <v>1274</v>
      </c>
      <c r="D851" t="s">
        <v>1311</v>
      </c>
      <c r="E851">
        <v>1362</v>
      </c>
      <c r="F851">
        <v>0.74</v>
      </c>
      <c r="H851">
        <v>5</v>
      </c>
      <c r="I851" t="s">
        <v>1573</v>
      </c>
      <c r="J851" t="s">
        <v>1565</v>
      </c>
      <c r="K851" t="s">
        <v>1645</v>
      </c>
      <c r="L851" t="s">
        <v>4360</v>
      </c>
      <c r="M851">
        <v>0.42070000000000002</v>
      </c>
      <c r="O851">
        <v>9.1</v>
      </c>
      <c r="P851" t="s">
        <v>1318</v>
      </c>
      <c r="W851" s="67">
        <v>44136</v>
      </c>
      <c r="X851" t="s">
        <v>1279</v>
      </c>
    </row>
    <row r="852" spans="1:24">
      <c r="A852" t="s">
        <v>111</v>
      </c>
      <c r="B852" t="s">
        <v>4361</v>
      </c>
      <c r="C852" t="s">
        <v>1274</v>
      </c>
      <c r="D852" t="s">
        <v>1311</v>
      </c>
      <c r="E852">
        <v>1338</v>
      </c>
      <c r="F852">
        <v>0.65</v>
      </c>
      <c r="H852">
        <v>5</v>
      </c>
      <c r="I852" t="s">
        <v>1573</v>
      </c>
      <c r="J852" t="s">
        <v>1595</v>
      </c>
      <c r="K852" t="s">
        <v>1646</v>
      </c>
      <c r="L852" t="s">
        <v>4362</v>
      </c>
      <c r="M852">
        <v>0.45669999999999999</v>
      </c>
      <c r="O852">
        <v>16</v>
      </c>
      <c r="P852" t="s">
        <v>1318</v>
      </c>
      <c r="W852" s="67">
        <v>44136</v>
      </c>
      <c r="X852" t="s">
        <v>1279</v>
      </c>
    </row>
    <row r="853" spans="1:24">
      <c r="A853" t="s">
        <v>111</v>
      </c>
      <c r="B853" t="s">
        <v>4363</v>
      </c>
      <c r="C853" t="s">
        <v>1274</v>
      </c>
      <c r="D853" t="s">
        <v>1311</v>
      </c>
      <c r="E853">
        <v>867.56</v>
      </c>
      <c r="F853">
        <v>0.44</v>
      </c>
      <c r="I853" t="s">
        <v>1286</v>
      </c>
      <c r="J853" t="s">
        <v>1584</v>
      </c>
      <c r="K853" t="s">
        <v>1647</v>
      </c>
      <c r="L853" t="s">
        <v>4364</v>
      </c>
      <c r="M853">
        <v>0.33679999999999999</v>
      </c>
      <c r="O853">
        <v>10.9</v>
      </c>
      <c r="P853" t="s">
        <v>1618</v>
      </c>
      <c r="Q853">
        <v>27</v>
      </c>
      <c r="W853" s="67">
        <v>44136</v>
      </c>
      <c r="X853" t="s">
        <v>1279</v>
      </c>
    </row>
    <row r="854" spans="1:24">
      <c r="A854" t="s">
        <v>111</v>
      </c>
      <c r="B854" t="s">
        <v>4365</v>
      </c>
      <c r="C854" t="s">
        <v>1274</v>
      </c>
      <c r="D854" t="s">
        <v>1275</v>
      </c>
      <c r="E854">
        <v>236</v>
      </c>
      <c r="F854">
        <v>0.2</v>
      </c>
      <c r="H854">
        <v>5</v>
      </c>
      <c r="I854" t="s">
        <v>1573</v>
      </c>
      <c r="J854" t="s">
        <v>1576</v>
      </c>
      <c r="K854" t="s">
        <v>1648</v>
      </c>
      <c r="L854" t="s">
        <v>4366</v>
      </c>
      <c r="M854">
        <v>0.1653</v>
      </c>
      <c r="O854">
        <v>0.6</v>
      </c>
      <c r="P854" t="s">
        <v>1318</v>
      </c>
      <c r="Q854">
        <v>10.1</v>
      </c>
      <c r="W854" s="67">
        <v>44136</v>
      </c>
      <c r="X854" t="s">
        <v>1279</v>
      </c>
    </row>
    <row r="855" spans="1:24">
      <c r="A855" t="s">
        <v>111</v>
      </c>
      <c r="B855" t="s">
        <v>4367</v>
      </c>
      <c r="C855" t="s">
        <v>1274</v>
      </c>
      <c r="D855" t="s">
        <v>1275</v>
      </c>
      <c r="E855">
        <v>208</v>
      </c>
      <c r="F855">
        <v>0.08</v>
      </c>
      <c r="H855">
        <v>2</v>
      </c>
      <c r="I855" t="s">
        <v>1573</v>
      </c>
      <c r="J855" t="s">
        <v>1308</v>
      </c>
      <c r="K855" t="s">
        <v>1649</v>
      </c>
      <c r="L855" t="s">
        <v>4368</v>
      </c>
      <c r="M855">
        <v>0.25</v>
      </c>
      <c r="O855">
        <v>1.88</v>
      </c>
      <c r="P855" t="s">
        <v>1318</v>
      </c>
      <c r="Q855">
        <v>14</v>
      </c>
      <c r="W855" s="67">
        <v>44136</v>
      </c>
      <c r="X855" t="s">
        <v>1279</v>
      </c>
    </row>
    <row r="856" spans="1:24">
      <c r="A856" t="s">
        <v>111</v>
      </c>
      <c r="B856" t="s">
        <v>4369</v>
      </c>
      <c r="C856" t="s">
        <v>1274</v>
      </c>
      <c r="D856" t="s">
        <v>1275</v>
      </c>
      <c r="E856">
        <v>244</v>
      </c>
      <c r="F856">
        <v>0.04</v>
      </c>
      <c r="H856">
        <v>2</v>
      </c>
      <c r="I856" t="s">
        <v>1315</v>
      </c>
      <c r="J856" t="s">
        <v>1304</v>
      </c>
      <c r="K856" t="s">
        <v>1650</v>
      </c>
      <c r="L856" t="s">
        <v>4370</v>
      </c>
      <c r="M856">
        <v>0.24590000000000001</v>
      </c>
      <c r="O856">
        <v>1.88</v>
      </c>
      <c r="P856" t="s">
        <v>1318</v>
      </c>
      <c r="Q856">
        <v>14</v>
      </c>
      <c r="W856" s="67">
        <v>44136</v>
      </c>
      <c r="X856" t="s">
        <v>1279</v>
      </c>
    </row>
    <row r="857" spans="1:24">
      <c r="A857" t="s">
        <v>111</v>
      </c>
      <c r="B857" t="s">
        <v>4371</v>
      </c>
      <c r="C857" t="s">
        <v>1274</v>
      </c>
      <c r="D857" t="s">
        <v>1275</v>
      </c>
      <c r="E857">
        <v>426</v>
      </c>
      <c r="F857">
        <v>0.34</v>
      </c>
      <c r="H857">
        <v>5</v>
      </c>
      <c r="I857" t="s">
        <v>1573</v>
      </c>
      <c r="J857" t="s">
        <v>1651</v>
      </c>
      <c r="K857" t="s">
        <v>1652</v>
      </c>
      <c r="L857" t="s">
        <v>4372</v>
      </c>
      <c r="M857">
        <v>0.1643</v>
      </c>
      <c r="O857">
        <v>2</v>
      </c>
      <c r="P857" t="s">
        <v>1318</v>
      </c>
      <c r="Q857">
        <v>14</v>
      </c>
      <c r="W857" s="67">
        <v>44136</v>
      </c>
      <c r="X857" t="s">
        <v>1279</v>
      </c>
    </row>
    <row r="858" spans="1:24">
      <c r="A858" t="s">
        <v>111</v>
      </c>
      <c r="B858" t="s">
        <v>4373</v>
      </c>
      <c r="C858" t="s">
        <v>1274</v>
      </c>
      <c r="D858" t="s">
        <v>1275</v>
      </c>
      <c r="E858">
        <v>332</v>
      </c>
      <c r="F858">
        <v>0.32</v>
      </c>
      <c r="H858">
        <v>5</v>
      </c>
      <c r="I858" t="s">
        <v>1573</v>
      </c>
      <c r="J858" t="s">
        <v>1653</v>
      </c>
      <c r="K858" t="s">
        <v>1654</v>
      </c>
      <c r="L858" t="s">
        <v>4374</v>
      </c>
      <c r="M858">
        <v>0.17169999999999999</v>
      </c>
      <c r="O858">
        <v>1.94</v>
      </c>
      <c r="P858" t="s">
        <v>1318</v>
      </c>
      <c r="Q858">
        <v>15.6</v>
      </c>
      <c r="W858" s="67">
        <v>44136</v>
      </c>
      <c r="X858" t="s">
        <v>1279</v>
      </c>
    </row>
    <row r="859" spans="1:24">
      <c r="A859" t="s">
        <v>111</v>
      </c>
      <c r="B859" t="s">
        <v>4375</v>
      </c>
      <c r="C859" t="s">
        <v>1274</v>
      </c>
      <c r="D859" t="s">
        <v>1275</v>
      </c>
      <c r="E859">
        <v>442</v>
      </c>
      <c r="F859">
        <v>0.33</v>
      </c>
      <c r="H859">
        <v>5</v>
      </c>
      <c r="I859" t="s">
        <v>1573</v>
      </c>
      <c r="J859" t="s">
        <v>1651</v>
      </c>
      <c r="K859" t="s">
        <v>1655</v>
      </c>
      <c r="L859" t="s">
        <v>4376</v>
      </c>
      <c r="M859">
        <v>0.18099999999999999</v>
      </c>
      <c r="O859">
        <v>2.2000000000000002</v>
      </c>
      <c r="P859" t="s">
        <v>1318</v>
      </c>
      <c r="Q859">
        <v>15.6</v>
      </c>
      <c r="W859" s="67">
        <v>44136</v>
      </c>
      <c r="X859" t="s">
        <v>1279</v>
      </c>
    </row>
    <row r="860" spans="1:24">
      <c r="A860" t="s">
        <v>111</v>
      </c>
      <c r="B860" t="s">
        <v>4377</v>
      </c>
      <c r="C860" t="s">
        <v>1274</v>
      </c>
      <c r="D860" t="s">
        <v>1275</v>
      </c>
      <c r="E860">
        <v>436</v>
      </c>
      <c r="F860">
        <v>0.33</v>
      </c>
      <c r="H860">
        <v>5</v>
      </c>
      <c r="I860" t="s">
        <v>1573</v>
      </c>
      <c r="J860" t="s">
        <v>1651</v>
      </c>
      <c r="K860" t="s">
        <v>1656</v>
      </c>
      <c r="L860" t="s">
        <v>4378</v>
      </c>
      <c r="M860">
        <v>0.1628</v>
      </c>
      <c r="O860">
        <v>2.2000000000000002</v>
      </c>
      <c r="P860" t="s">
        <v>1318</v>
      </c>
      <c r="Q860">
        <v>15.6</v>
      </c>
      <c r="W860" s="67">
        <v>44136</v>
      </c>
      <c r="X860" t="s">
        <v>1279</v>
      </c>
    </row>
    <row r="861" spans="1:24">
      <c r="A861" t="s">
        <v>111</v>
      </c>
      <c r="B861" t="s">
        <v>4379</v>
      </c>
      <c r="C861" t="s">
        <v>1274</v>
      </c>
      <c r="D861" t="s">
        <v>1275</v>
      </c>
      <c r="E861">
        <v>255</v>
      </c>
      <c r="F861">
        <v>0.23</v>
      </c>
      <c r="H861">
        <v>5</v>
      </c>
      <c r="I861" t="s">
        <v>1573</v>
      </c>
      <c r="J861" t="s">
        <v>1612</v>
      </c>
      <c r="K861" t="s">
        <v>1657</v>
      </c>
      <c r="L861" t="s">
        <v>4380</v>
      </c>
      <c r="M861">
        <v>0.16470000000000001</v>
      </c>
      <c r="O861">
        <v>1.21</v>
      </c>
      <c r="P861" t="s">
        <v>1318</v>
      </c>
      <c r="Q861">
        <v>11.6</v>
      </c>
      <c r="W861" s="67">
        <v>44136</v>
      </c>
      <c r="X861" t="s">
        <v>1279</v>
      </c>
    </row>
    <row r="862" spans="1:24">
      <c r="A862" t="s">
        <v>111</v>
      </c>
      <c r="B862" t="s">
        <v>4381</v>
      </c>
      <c r="C862" t="s">
        <v>1274</v>
      </c>
      <c r="D862" t="s">
        <v>1275</v>
      </c>
      <c r="E862">
        <v>236</v>
      </c>
      <c r="F862">
        <v>0.19</v>
      </c>
      <c r="H862">
        <v>5</v>
      </c>
      <c r="I862" t="s">
        <v>1315</v>
      </c>
      <c r="J862" t="s">
        <v>1621</v>
      </c>
      <c r="K862" t="s">
        <v>1658</v>
      </c>
      <c r="L862" t="s">
        <v>4382</v>
      </c>
      <c r="M862">
        <v>0.20760000000000001</v>
      </c>
      <c r="O862">
        <v>1.5</v>
      </c>
      <c r="P862" t="s">
        <v>1318</v>
      </c>
      <c r="Q862">
        <v>14</v>
      </c>
      <c r="W862" s="67">
        <v>44136</v>
      </c>
      <c r="X862" t="s">
        <v>1279</v>
      </c>
    </row>
    <row r="863" spans="1:24">
      <c r="A863" t="s">
        <v>111</v>
      </c>
      <c r="B863" t="s">
        <v>4383</v>
      </c>
      <c r="C863" t="s">
        <v>1274</v>
      </c>
      <c r="D863" t="s">
        <v>1275</v>
      </c>
      <c r="E863">
        <v>330</v>
      </c>
      <c r="F863">
        <v>0.19</v>
      </c>
      <c r="H863">
        <v>5</v>
      </c>
      <c r="I863" t="s">
        <v>1315</v>
      </c>
      <c r="J863" t="s">
        <v>1621</v>
      </c>
      <c r="K863" t="s">
        <v>1659</v>
      </c>
      <c r="L863" t="s">
        <v>4384</v>
      </c>
      <c r="M863">
        <v>0.18179999999999999</v>
      </c>
      <c r="O863">
        <v>2.13</v>
      </c>
      <c r="P863" t="s">
        <v>1318</v>
      </c>
      <c r="Q863">
        <v>15.6</v>
      </c>
      <c r="W863" s="67">
        <v>44136</v>
      </c>
      <c r="X863" t="s">
        <v>1279</v>
      </c>
    </row>
    <row r="864" spans="1:24">
      <c r="A864" t="s">
        <v>111</v>
      </c>
      <c r="B864" t="s">
        <v>4385</v>
      </c>
      <c r="C864" t="s">
        <v>1274</v>
      </c>
      <c r="D864" t="s">
        <v>1275</v>
      </c>
      <c r="E864">
        <v>310</v>
      </c>
      <c r="F864">
        <v>0.14000000000000001</v>
      </c>
      <c r="H864">
        <v>5</v>
      </c>
      <c r="I864" t="s">
        <v>1315</v>
      </c>
      <c r="J864" t="s">
        <v>1621</v>
      </c>
      <c r="K864" t="s">
        <v>1660</v>
      </c>
      <c r="L864" t="s">
        <v>4386</v>
      </c>
      <c r="M864">
        <v>0.1968</v>
      </c>
      <c r="O864">
        <v>2.13</v>
      </c>
      <c r="P864" t="s">
        <v>1318</v>
      </c>
      <c r="Q864">
        <v>15.6</v>
      </c>
      <c r="W864" s="67">
        <v>44136</v>
      </c>
      <c r="X864" t="s">
        <v>1279</v>
      </c>
    </row>
    <row r="865" spans="1:24">
      <c r="A865" t="s">
        <v>111</v>
      </c>
      <c r="B865" t="s">
        <v>4387</v>
      </c>
      <c r="C865" t="s">
        <v>1274</v>
      </c>
      <c r="D865" t="s">
        <v>1275</v>
      </c>
      <c r="E865">
        <v>251</v>
      </c>
      <c r="F865">
        <v>0.14000000000000001</v>
      </c>
      <c r="H865">
        <v>5</v>
      </c>
      <c r="I865" t="s">
        <v>1573</v>
      </c>
      <c r="J865" t="s">
        <v>1580</v>
      </c>
      <c r="K865" t="s">
        <v>1661</v>
      </c>
      <c r="L865" t="s">
        <v>4388</v>
      </c>
      <c r="M865">
        <v>0.247</v>
      </c>
      <c r="O865">
        <v>2.4500000000000002</v>
      </c>
      <c r="P865" t="s">
        <v>1318</v>
      </c>
      <c r="Q865">
        <v>17.3</v>
      </c>
      <c r="W865" s="67">
        <v>44136</v>
      </c>
      <c r="X865" t="s">
        <v>1279</v>
      </c>
    </row>
    <row r="866" spans="1:24">
      <c r="A866" t="s">
        <v>111</v>
      </c>
      <c r="B866" t="s">
        <v>4389</v>
      </c>
      <c r="C866" t="s">
        <v>1274</v>
      </c>
      <c r="D866" t="s">
        <v>1275</v>
      </c>
      <c r="E866">
        <v>231</v>
      </c>
      <c r="F866">
        <v>0.08</v>
      </c>
      <c r="H866">
        <v>3</v>
      </c>
      <c r="I866" t="s">
        <v>1315</v>
      </c>
      <c r="J866" t="s">
        <v>1614</v>
      </c>
      <c r="K866" t="s">
        <v>1662</v>
      </c>
      <c r="L866" t="s">
        <v>4390</v>
      </c>
      <c r="M866">
        <v>0.2165</v>
      </c>
      <c r="O866">
        <v>1.1200000000000001</v>
      </c>
      <c r="P866" t="s">
        <v>1318</v>
      </c>
      <c r="Q866">
        <v>11.6</v>
      </c>
      <c r="W866" s="67">
        <v>44136</v>
      </c>
      <c r="X866" t="s">
        <v>1279</v>
      </c>
    </row>
    <row r="867" spans="1:24">
      <c r="A867" t="s">
        <v>111</v>
      </c>
      <c r="B867" t="s">
        <v>4391</v>
      </c>
      <c r="C867" t="s">
        <v>1274</v>
      </c>
      <c r="D867" t="s">
        <v>1275</v>
      </c>
      <c r="E867">
        <v>212</v>
      </c>
      <c r="F867">
        <v>7.0000000000000007E-2</v>
      </c>
      <c r="H867">
        <v>5</v>
      </c>
      <c r="I867" t="s">
        <v>1573</v>
      </c>
      <c r="J867" t="s">
        <v>1308</v>
      </c>
      <c r="K867" t="s">
        <v>1663</v>
      </c>
      <c r="L867" t="s">
        <v>4392</v>
      </c>
      <c r="M867">
        <v>0.22639999999999999</v>
      </c>
      <c r="O867">
        <v>1.05</v>
      </c>
      <c r="P867" t="s">
        <v>1318</v>
      </c>
      <c r="Q867">
        <v>11.6</v>
      </c>
      <c r="W867" s="67">
        <v>44136</v>
      </c>
      <c r="X867" t="s">
        <v>1279</v>
      </c>
    </row>
    <row r="868" spans="1:24">
      <c r="A868" t="s">
        <v>111</v>
      </c>
      <c r="B868" t="s">
        <v>4393</v>
      </c>
      <c r="C868" t="s">
        <v>1274</v>
      </c>
      <c r="D868" t="s">
        <v>1275</v>
      </c>
      <c r="E868">
        <v>199</v>
      </c>
      <c r="F868">
        <v>0.18</v>
      </c>
      <c r="H868">
        <v>5</v>
      </c>
      <c r="I868" t="s">
        <v>1573</v>
      </c>
      <c r="J868" t="s">
        <v>1276</v>
      </c>
      <c r="K868" t="s">
        <v>1664</v>
      </c>
      <c r="L868" t="s">
        <v>4394</v>
      </c>
      <c r="M868">
        <v>0.23119999999999999</v>
      </c>
      <c r="O868">
        <v>1.4179999999999999</v>
      </c>
      <c r="P868" t="s">
        <v>1318</v>
      </c>
      <c r="Q868">
        <v>14</v>
      </c>
      <c r="W868" s="67">
        <v>44136</v>
      </c>
      <c r="X868" t="s">
        <v>1279</v>
      </c>
    </row>
    <row r="869" spans="1:24">
      <c r="A869" t="s">
        <v>111</v>
      </c>
      <c r="B869" t="s">
        <v>4395</v>
      </c>
      <c r="C869" t="s">
        <v>1274</v>
      </c>
      <c r="D869" t="s">
        <v>1275</v>
      </c>
      <c r="E869">
        <v>210</v>
      </c>
      <c r="F869">
        <v>0.13</v>
      </c>
      <c r="H869">
        <v>5</v>
      </c>
      <c r="I869" t="s">
        <v>1573</v>
      </c>
      <c r="J869" t="s">
        <v>1665</v>
      </c>
      <c r="K869" t="s">
        <v>1666</v>
      </c>
      <c r="L869" t="s">
        <v>4396</v>
      </c>
      <c r="M869">
        <v>0.2238</v>
      </c>
      <c r="O869">
        <v>1.6</v>
      </c>
      <c r="P869" t="s">
        <v>1318</v>
      </c>
      <c r="Q869">
        <v>14</v>
      </c>
      <c r="W869" s="67">
        <v>44136</v>
      </c>
      <c r="X869" t="s">
        <v>1279</v>
      </c>
    </row>
    <row r="870" spans="1:24">
      <c r="A870" t="s">
        <v>111</v>
      </c>
      <c r="B870" t="s">
        <v>4397</v>
      </c>
      <c r="C870" t="s">
        <v>1274</v>
      </c>
      <c r="D870" t="s">
        <v>1275</v>
      </c>
      <c r="E870">
        <v>223</v>
      </c>
      <c r="F870">
        <v>0.12</v>
      </c>
      <c r="H870">
        <v>5</v>
      </c>
      <c r="I870" t="s">
        <v>1573</v>
      </c>
      <c r="J870" t="s">
        <v>1665</v>
      </c>
      <c r="K870" t="s">
        <v>1667</v>
      </c>
      <c r="L870" t="s">
        <v>4398</v>
      </c>
      <c r="M870">
        <v>0.23769999999999999</v>
      </c>
      <c r="O870">
        <v>1.85</v>
      </c>
      <c r="P870" t="s">
        <v>1318</v>
      </c>
      <c r="Q870">
        <v>15.6</v>
      </c>
      <c r="W870" s="67">
        <v>44136</v>
      </c>
      <c r="X870" t="s">
        <v>1279</v>
      </c>
    </row>
    <row r="871" spans="1:24">
      <c r="A871" t="s">
        <v>111</v>
      </c>
      <c r="B871" t="s">
        <v>4399</v>
      </c>
      <c r="C871" t="s">
        <v>1274</v>
      </c>
      <c r="D871" t="s">
        <v>1275</v>
      </c>
      <c r="E871">
        <v>339</v>
      </c>
      <c r="F871">
        <v>0.26</v>
      </c>
      <c r="H871">
        <v>5</v>
      </c>
      <c r="I871" t="s">
        <v>1573</v>
      </c>
      <c r="J871" t="s">
        <v>1651</v>
      </c>
      <c r="K871" t="s">
        <v>1668</v>
      </c>
      <c r="L871" t="s">
        <v>4400</v>
      </c>
      <c r="M871">
        <v>0.15040000000000001</v>
      </c>
      <c r="O871">
        <v>2.15</v>
      </c>
      <c r="P871" t="s">
        <v>1318</v>
      </c>
      <c r="Q871">
        <v>15.6</v>
      </c>
      <c r="W871" s="67">
        <v>44136</v>
      </c>
      <c r="X871" t="s">
        <v>1279</v>
      </c>
    </row>
    <row r="872" spans="1:24">
      <c r="A872" t="s">
        <v>111</v>
      </c>
      <c r="B872" t="s">
        <v>4401</v>
      </c>
      <c r="C872" t="s">
        <v>1274</v>
      </c>
      <c r="D872" t="s">
        <v>1275</v>
      </c>
      <c r="E872">
        <v>321</v>
      </c>
      <c r="F872">
        <v>0.26</v>
      </c>
      <c r="H872">
        <v>5</v>
      </c>
      <c r="I872" t="s">
        <v>1573</v>
      </c>
      <c r="J872" t="s">
        <v>1651</v>
      </c>
      <c r="K872" t="s">
        <v>1669</v>
      </c>
      <c r="L872" t="s">
        <v>4402</v>
      </c>
      <c r="M872">
        <v>0.14019999999999999</v>
      </c>
      <c r="O872">
        <v>1.95</v>
      </c>
      <c r="P872" t="s">
        <v>1318</v>
      </c>
      <c r="Q872">
        <v>14</v>
      </c>
      <c r="W872" s="67">
        <v>44136</v>
      </c>
      <c r="X872" t="s">
        <v>1279</v>
      </c>
    </row>
    <row r="873" spans="1:24">
      <c r="A873" t="s">
        <v>111</v>
      </c>
      <c r="B873" t="s">
        <v>4403</v>
      </c>
      <c r="C873" t="s">
        <v>1274</v>
      </c>
      <c r="D873" t="s">
        <v>1275</v>
      </c>
      <c r="E873">
        <v>339</v>
      </c>
      <c r="F873">
        <v>0.26</v>
      </c>
      <c r="H873">
        <v>5</v>
      </c>
      <c r="I873" t="s">
        <v>1573</v>
      </c>
      <c r="J873" t="s">
        <v>1651</v>
      </c>
      <c r="K873" t="s">
        <v>1670</v>
      </c>
      <c r="L873" t="s">
        <v>4404</v>
      </c>
      <c r="M873">
        <v>0.15040000000000001</v>
      </c>
      <c r="O873">
        <v>2.15</v>
      </c>
      <c r="P873" t="s">
        <v>1318</v>
      </c>
      <c r="Q873">
        <v>15.6</v>
      </c>
      <c r="W873" s="67">
        <v>44136</v>
      </c>
      <c r="X873" t="s">
        <v>1279</v>
      </c>
    </row>
    <row r="874" spans="1:24">
      <c r="A874" t="s">
        <v>111</v>
      </c>
      <c r="B874" t="s">
        <v>4405</v>
      </c>
      <c r="C874" t="s">
        <v>1274</v>
      </c>
      <c r="D874" t="s">
        <v>1275</v>
      </c>
      <c r="E874">
        <v>418</v>
      </c>
      <c r="F874">
        <v>0.34</v>
      </c>
      <c r="H874">
        <v>5</v>
      </c>
      <c r="I874" t="s">
        <v>1573</v>
      </c>
      <c r="J874" t="s">
        <v>1565</v>
      </c>
      <c r="K874" t="s">
        <v>1671</v>
      </c>
      <c r="L874" t="s">
        <v>4406</v>
      </c>
      <c r="M874">
        <v>0.1603</v>
      </c>
      <c r="O874">
        <v>2.0739999999999998</v>
      </c>
      <c r="P874" t="s">
        <v>1318</v>
      </c>
      <c r="Q874">
        <v>15.6</v>
      </c>
      <c r="W874" s="67">
        <v>44136</v>
      </c>
      <c r="X874" t="s">
        <v>1279</v>
      </c>
    </row>
    <row r="875" spans="1:24">
      <c r="A875" t="s">
        <v>111</v>
      </c>
      <c r="B875" t="s">
        <v>4407</v>
      </c>
      <c r="C875" t="s">
        <v>1274</v>
      </c>
      <c r="D875" t="s">
        <v>1275</v>
      </c>
      <c r="E875">
        <v>279</v>
      </c>
      <c r="F875">
        <v>0.25</v>
      </c>
      <c r="H875">
        <v>5</v>
      </c>
      <c r="I875" t="s">
        <v>1573</v>
      </c>
      <c r="J875" t="s">
        <v>1673</v>
      </c>
      <c r="K875" t="s">
        <v>1674</v>
      </c>
      <c r="L875" t="s">
        <v>4408</v>
      </c>
      <c r="M875">
        <v>0.21149999999999999</v>
      </c>
      <c r="O875">
        <v>2.0739999999999998</v>
      </c>
      <c r="P875" t="s">
        <v>1318</v>
      </c>
      <c r="Q875">
        <v>15.6</v>
      </c>
      <c r="W875" s="67">
        <v>44136</v>
      </c>
      <c r="X875" t="s">
        <v>1279</v>
      </c>
    </row>
    <row r="876" spans="1:24">
      <c r="A876" t="s">
        <v>111</v>
      </c>
      <c r="B876" t="s">
        <v>4409</v>
      </c>
      <c r="C876" t="s">
        <v>1274</v>
      </c>
      <c r="D876" t="s">
        <v>1275</v>
      </c>
      <c r="E876">
        <v>232</v>
      </c>
      <c r="F876">
        <v>0.28000000000000003</v>
      </c>
      <c r="H876">
        <v>5</v>
      </c>
      <c r="I876" t="s">
        <v>1573</v>
      </c>
      <c r="J876" t="s">
        <v>1308</v>
      </c>
      <c r="K876" t="s">
        <v>1675</v>
      </c>
      <c r="L876" t="s">
        <v>4410</v>
      </c>
      <c r="M876">
        <v>0.2112</v>
      </c>
      <c r="O876">
        <v>1.4</v>
      </c>
      <c r="P876" t="s">
        <v>1318</v>
      </c>
      <c r="Q876">
        <v>14</v>
      </c>
      <c r="W876" s="67">
        <v>44136</v>
      </c>
      <c r="X876" t="s">
        <v>1279</v>
      </c>
    </row>
    <row r="877" spans="1:24">
      <c r="A877" t="s">
        <v>111</v>
      </c>
      <c r="B877" t="s">
        <v>4411</v>
      </c>
      <c r="C877" t="s">
        <v>1274</v>
      </c>
      <c r="D877" t="s">
        <v>1275</v>
      </c>
      <c r="E877">
        <v>232</v>
      </c>
      <c r="F877">
        <v>0.15</v>
      </c>
      <c r="H877">
        <v>5</v>
      </c>
      <c r="I877" t="s">
        <v>1573</v>
      </c>
      <c r="J877" t="s">
        <v>1665</v>
      </c>
      <c r="K877" t="s">
        <v>1676</v>
      </c>
      <c r="L877" t="s">
        <v>4412</v>
      </c>
      <c r="M877">
        <v>0.2457</v>
      </c>
      <c r="O877">
        <v>1.7</v>
      </c>
      <c r="P877" t="s">
        <v>1318</v>
      </c>
      <c r="Q877">
        <v>15.6</v>
      </c>
      <c r="W877" s="67">
        <v>44136</v>
      </c>
      <c r="X877" t="s">
        <v>1279</v>
      </c>
    </row>
    <row r="878" spans="1:24">
      <c r="A878" t="s">
        <v>111</v>
      </c>
      <c r="B878" t="s">
        <v>4413</v>
      </c>
      <c r="C878" t="s">
        <v>1274</v>
      </c>
      <c r="D878" t="s">
        <v>1275</v>
      </c>
      <c r="E878">
        <v>339</v>
      </c>
      <c r="F878">
        <v>0.26</v>
      </c>
      <c r="H878">
        <v>5</v>
      </c>
      <c r="I878" t="s">
        <v>1573</v>
      </c>
      <c r="J878" t="s">
        <v>1651</v>
      </c>
      <c r="K878" t="s">
        <v>1677</v>
      </c>
      <c r="L878" t="s">
        <v>4414</v>
      </c>
      <c r="M878">
        <v>0.15040000000000001</v>
      </c>
      <c r="O878">
        <v>2.15</v>
      </c>
      <c r="P878" t="s">
        <v>1318</v>
      </c>
      <c r="Q878">
        <v>15.6</v>
      </c>
      <c r="W878" s="67">
        <v>44136</v>
      </c>
      <c r="X878" t="s">
        <v>1279</v>
      </c>
    </row>
    <row r="879" spans="1:24">
      <c r="A879" t="s">
        <v>111</v>
      </c>
      <c r="B879" t="s">
        <v>4415</v>
      </c>
      <c r="C879" t="s">
        <v>1274</v>
      </c>
      <c r="D879" t="s">
        <v>1275</v>
      </c>
      <c r="E879">
        <v>418</v>
      </c>
      <c r="F879">
        <v>0.34</v>
      </c>
      <c r="H879">
        <v>5</v>
      </c>
      <c r="I879" t="s">
        <v>1573</v>
      </c>
      <c r="J879" t="s">
        <v>1565</v>
      </c>
      <c r="K879" t="s">
        <v>1678</v>
      </c>
      <c r="L879" t="s">
        <v>4416</v>
      </c>
      <c r="M879">
        <v>0.1603</v>
      </c>
      <c r="O879">
        <v>1.5</v>
      </c>
      <c r="P879" t="s">
        <v>1318</v>
      </c>
      <c r="Q879">
        <v>13.3</v>
      </c>
      <c r="W879" s="67">
        <v>44136</v>
      </c>
      <c r="X879" t="s">
        <v>1279</v>
      </c>
    </row>
    <row r="880" spans="1:24">
      <c r="A880" t="s">
        <v>111</v>
      </c>
      <c r="B880" t="s">
        <v>4417</v>
      </c>
      <c r="C880" t="s">
        <v>1274</v>
      </c>
      <c r="D880" t="s">
        <v>1275</v>
      </c>
      <c r="E880">
        <v>422</v>
      </c>
      <c r="F880">
        <v>0.34</v>
      </c>
      <c r="H880">
        <v>5</v>
      </c>
      <c r="I880" t="s">
        <v>1573</v>
      </c>
      <c r="J880" t="s">
        <v>1651</v>
      </c>
      <c r="K880" t="s">
        <v>1679</v>
      </c>
      <c r="L880" t="s">
        <v>4418</v>
      </c>
      <c r="M880">
        <v>0.1588</v>
      </c>
      <c r="O880">
        <v>1.7</v>
      </c>
      <c r="P880" t="s">
        <v>1318</v>
      </c>
      <c r="Q880">
        <v>14</v>
      </c>
      <c r="W880" s="67">
        <v>44136</v>
      </c>
      <c r="X880" t="s">
        <v>1279</v>
      </c>
    </row>
    <row r="881" spans="1:24">
      <c r="A881" t="s">
        <v>111</v>
      </c>
      <c r="B881" t="s">
        <v>4419</v>
      </c>
      <c r="C881" t="s">
        <v>1274</v>
      </c>
      <c r="D881" t="s">
        <v>1275</v>
      </c>
      <c r="E881">
        <v>295</v>
      </c>
      <c r="F881">
        <v>0.24</v>
      </c>
      <c r="H881">
        <v>5</v>
      </c>
      <c r="I881" t="s">
        <v>1573</v>
      </c>
      <c r="J881" t="s">
        <v>1612</v>
      </c>
      <c r="K881" t="s">
        <v>1680</v>
      </c>
      <c r="L881" t="s">
        <v>4420</v>
      </c>
      <c r="M881">
        <v>0.2</v>
      </c>
      <c r="O881">
        <v>2.2000000000000002</v>
      </c>
      <c r="P881" t="s">
        <v>1318</v>
      </c>
      <c r="Q881">
        <v>15.6</v>
      </c>
      <c r="W881" s="67">
        <v>44136</v>
      </c>
      <c r="X881" t="s">
        <v>1279</v>
      </c>
    </row>
    <row r="882" spans="1:24">
      <c r="A882" t="s">
        <v>111</v>
      </c>
      <c r="B882" t="s">
        <v>4421</v>
      </c>
      <c r="C882" t="s">
        <v>1274</v>
      </c>
      <c r="D882" t="s">
        <v>1275</v>
      </c>
      <c r="E882">
        <v>264</v>
      </c>
      <c r="F882">
        <v>0.24</v>
      </c>
      <c r="H882">
        <v>5</v>
      </c>
      <c r="I882" t="s">
        <v>1573</v>
      </c>
      <c r="J882" t="s">
        <v>1352</v>
      </c>
      <c r="K882" t="s">
        <v>1681</v>
      </c>
      <c r="L882" t="s">
        <v>4422</v>
      </c>
      <c r="M882">
        <v>0.19700000000000001</v>
      </c>
      <c r="O882">
        <v>1.67</v>
      </c>
      <c r="P882" t="s">
        <v>1318</v>
      </c>
      <c r="Q882">
        <v>14</v>
      </c>
      <c r="W882" s="67">
        <v>44136</v>
      </c>
      <c r="X882" t="s">
        <v>1279</v>
      </c>
    </row>
    <row r="883" spans="1:24">
      <c r="A883" t="s">
        <v>111</v>
      </c>
      <c r="B883" t="s">
        <v>4423</v>
      </c>
      <c r="C883" t="s">
        <v>1274</v>
      </c>
      <c r="D883" t="s">
        <v>1275</v>
      </c>
      <c r="E883">
        <v>415</v>
      </c>
      <c r="F883">
        <v>0.43</v>
      </c>
      <c r="H883">
        <v>5</v>
      </c>
      <c r="I883" t="s">
        <v>1573</v>
      </c>
      <c r="J883" t="s">
        <v>1682</v>
      </c>
      <c r="K883" t="s">
        <v>1683</v>
      </c>
      <c r="L883" t="s">
        <v>4424</v>
      </c>
      <c r="M883">
        <v>0.21929999999999999</v>
      </c>
      <c r="O883">
        <v>2.2999999999999998</v>
      </c>
      <c r="P883" t="s">
        <v>1318</v>
      </c>
      <c r="Q883">
        <v>15.6</v>
      </c>
      <c r="W883" s="67">
        <v>44136</v>
      </c>
      <c r="X883" t="s">
        <v>1279</v>
      </c>
    </row>
    <row r="884" spans="1:24">
      <c r="A884" t="s">
        <v>111</v>
      </c>
      <c r="B884" t="s">
        <v>4425</v>
      </c>
      <c r="C884" t="s">
        <v>1274</v>
      </c>
      <c r="D884" t="s">
        <v>1275</v>
      </c>
      <c r="E884">
        <v>435</v>
      </c>
      <c r="F884">
        <v>0.41</v>
      </c>
      <c r="H884">
        <v>5</v>
      </c>
      <c r="I884" t="s">
        <v>1573</v>
      </c>
      <c r="J884" t="s">
        <v>1684</v>
      </c>
      <c r="K884" t="s">
        <v>1685</v>
      </c>
      <c r="L884" t="s">
        <v>4426</v>
      </c>
      <c r="M884">
        <v>0.22070000000000001</v>
      </c>
      <c r="O884">
        <v>2.7</v>
      </c>
      <c r="P884" t="s">
        <v>1318</v>
      </c>
      <c r="Q884">
        <v>17.3</v>
      </c>
      <c r="W884" s="67">
        <v>44136</v>
      </c>
      <c r="X884" t="s">
        <v>1279</v>
      </c>
    </row>
    <row r="885" spans="1:24">
      <c r="A885" t="s">
        <v>111</v>
      </c>
      <c r="B885" t="s">
        <v>4427</v>
      </c>
      <c r="C885" t="s">
        <v>1274</v>
      </c>
      <c r="D885" t="s">
        <v>1275</v>
      </c>
      <c r="E885">
        <v>456</v>
      </c>
      <c r="F885">
        <v>0.32</v>
      </c>
      <c r="H885">
        <v>5</v>
      </c>
      <c r="I885" t="s">
        <v>1573</v>
      </c>
      <c r="J885" t="s">
        <v>1565</v>
      </c>
      <c r="K885" t="s">
        <v>1686</v>
      </c>
      <c r="L885" t="s">
        <v>4428</v>
      </c>
      <c r="M885">
        <v>0.16009999999999999</v>
      </c>
      <c r="O885">
        <v>1.25</v>
      </c>
      <c r="P885" t="s">
        <v>1318</v>
      </c>
      <c r="Q885">
        <v>13.3</v>
      </c>
      <c r="W885" s="67">
        <v>44136</v>
      </c>
      <c r="X885" t="s">
        <v>1279</v>
      </c>
    </row>
    <row r="886" spans="1:24">
      <c r="A886" t="s">
        <v>111</v>
      </c>
      <c r="B886" t="s">
        <v>4429</v>
      </c>
      <c r="C886" t="s">
        <v>1274</v>
      </c>
      <c r="D886" t="s">
        <v>1275</v>
      </c>
      <c r="E886">
        <v>425</v>
      </c>
      <c r="F886">
        <v>0.36</v>
      </c>
      <c r="H886">
        <v>5</v>
      </c>
      <c r="I886" t="s">
        <v>1573</v>
      </c>
      <c r="J886" t="s">
        <v>1687</v>
      </c>
      <c r="K886" t="s">
        <v>1688</v>
      </c>
      <c r="L886" t="s">
        <v>4430</v>
      </c>
      <c r="M886">
        <v>0.15290000000000001</v>
      </c>
      <c r="O886">
        <v>2.2000000000000002</v>
      </c>
      <c r="P886" t="s">
        <v>1318</v>
      </c>
      <c r="Q886">
        <v>15.6</v>
      </c>
      <c r="W886" s="67">
        <v>44136</v>
      </c>
      <c r="X886" t="s">
        <v>1279</v>
      </c>
    </row>
    <row r="887" spans="1:24">
      <c r="A887" t="s">
        <v>111</v>
      </c>
      <c r="B887" t="s">
        <v>4431</v>
      </c>
      <c r="C887" t="s">
        <v>1274</v>
      </c>
      <c r="D887" t="s">
        <v>1275</v>
      </c>
      <c r="E887">
        <v>293</v>
      </c>
      <c r="F887">
        <v>0.18</v>
      </c>
      <c r="H887">
        <v>5</v>
      </c>
      <c r="I887" t="s">
        <v>1573</v>
      </c>
      <c r="J887" t="s">
        <v>1673</v>
      </c>
      <c r="K887" t="s">
        <v>1689</v>
      </c>
      <c r="L887" t="s">
        <v>4432</v>
      </c>
      <c r="M887">
        <v>0.1706</v>
      </c>
      <c r="O887">
        <v>1.46</v>
      </c>
      <c r="P887" t="s">
        <v>1318</v>
      </c>
      <c r="Q887">
        <v>14.1</v>
      </c>
      <c r="W887" s="67">
        <v>44136</v>
      </c>
      <c r="X887" t="s">
        <v>1279</v>
      </c>
    </row>
    <row r="888" spans="1:24">
      <c r="A888" t="s">
        <v>111</v>
      </c>
      <c r="B888" t="s">
        <v>4433</v>
      </c>
      <c r="C888" t="s">
        <v>1274</v>
      </c>
      <c r="D888" t="s">
        <v>1275</v>
      </c>
      <c r="E888">
        <v>249</v>
      </c>
      <c r="F888">
        <v>0.27</v>
      </c>
      <c r="H888">
        <v>5</v>
      </c>
      <c r="I888" t="s">
        <v>1573</v>
      </c>
      <c r="J888" s="67">
        <v>43672</v>
      </c>
      <c r="K888" t="s">
        <v>1690</v>
      </c>
      <c r="L888" t="s">
        <v>4434</v>
      </c>
      <c r="M888">
        <v>0.1807</v>
      </c>
      <c r="O888">
        <v>1.88</v>
      </c>
      <c r="P888" t="s">
        <v>1318</v>
      </c>
      <c r="Q888">
        <v>13.3</v>
      </c>
      <c r="W888" s="67">
        <v>44136</v>
      </c>
      <c r="X888" t="s">
        <v>1279</v>
      </c>
    </row>
    <row r="889" spans="1:24">
      <c r="A889" t="s">
        <v>111</v>
      </c>
      <c r="B889" t="s">
        <v>4435</v>
      </c>
      <c r="C889" t="s">
        <v>1274</v>
      </c>
      <c r="D889" t="s">
        <v>1275</v>
      </c>
      <c r="E889">
        <v>289</v>
      </c>
      <c r="F889">
        <v>0.19</v>
      </c>
      <c r="H889">
        <v>5</v>
      </c>
      <c r="I889" t="s">
        <v>1573</v>
      </c>
      <c r="J889" t="s">
        <v>1584</v>
      </c>
      <c r="K889" t="s">
        <v>1691</v>
      </c>
      <c r="L889" t="s">
        <v>4436</v>
      </c>
      <c r="M889">
        <v>0.47060000000000002</v>
      </c>
      <c r="O889">
        <v>1.6</v>
      </c>
      <c r="P889" t="s">
        <v>1318</v>
      </c>
      <c r="Q889">
        <v>14</v>
      </c>
      <c r="W889" s="67">
        <v>44136</v>
      </c>
      <c r="X889" t="s">
        <v>1279</v>
      </c>
    </row>
    <row r="890" spans="1:24">
      <c r="A890" t="s">
        <v>111</v>
      </c>
      <c r="B890" t="s">
        <v>4437</v>
      </c>
      <c r="C890" t="s">
        <v>1274</v>
      </c>
      <c r="D890" t="s">
        <v>1275</v>
      </c>
      <c r="E890">
        <v>217</v>
      </c>
      <c r="F890">
        <v>0.27</v>
      </c>
      <c r="H890">
        <v>5</v>
      </c>
      <c r="I890" t="s">
        <v>1573</v>
      </c>
      <c r="J890" t="s">
        <v>1446</v>
      </c>
      <c r="K890" t="s">
        <v>1692</v>
      </c>
      <c r="L890" t="s">
        <v>4438</v>
      </c>
      <c r="M890">
        <v>0.21199999999999999</v>
      </c>
      <c r="O890">
        <v>1.6</v>
      </c>
      <c r="P890" t="s">
        <v>1318</v>
      </c>
      <c r="Q890">
        <v>14</v>
      </c>
      <c r="W890" s="67">
        <v>44136</v>
      </c>
      <c r="X890" t="s">
        <v>1279</v>
      </c>
    </row>
    <row r="891" spans="1:24">
      <c r="A891" t="s">
        <v>111</v>
      </c>
      <c r="B891" t="s">
        <v>4439</v>
      </c>
      <c r="C891" t="s">
        <v>1274</v>
      </c>
      <c r="D891" t="s">
        <v>1275</v>
      </c>
      <c r="E891">
        <v>310</v>
      </c>
      <c r="F891">
        <v>0.26</v>
      </c>
      <c r="H891">
        <v>5</v>
      </c>
      <c r="I891" t="s">
        <v>1573</v>
      </c>
      <c r="J891" t="s">
        <v>1446</v>
      </c>
      <c r="K891" t="s">
        <v>1693</v>
      </c>
      <c r="L891" t="s">
        <v>4440</v>
      </c>
      <c r="M891">
        <v>0.1258</v>
      </c>
      <c r="O891">
        <v>2.2000000000000002</v>
      </c>
      <c r="P891" t="s">
        <v>1318</v>
      </c>
      <c r="Q891">
        <v>15.6</v>
      </c>
      <c r="W891" s="67">
        <v>44136</v>
      </c>
      <c r="X891" t="s">
        <v>1279</v>
      </c>
    </row>
    <row r="892" spans="1:24">
      <c r="A892" t="s">
        <v>111</v>
      </c>
      <c r="B892" t="s">
        <v>4441</v>
      </c>
      <c r="C892" t="s">
        <v>1274</v>
      </c>
      <c r="D892" t="s">
        <v>1275</v>
      </c>
      <c r="E892">
        <v>307</v>
      </c>
      <c r="F892">
        <v>0.13</v>
      </c>
      <c r="H892">
        <v>5</v>
      </c>
      <c r="I892" t="s">
        <v>1573</v>
      </c>
      <c r="J892" t="s">
        <v>1584</v>
      </c>
      <c r="K892" t="s">
        <v>1694</v>
      </c>
      <c r="L892" t="s">
        <v>4442</v>
      </c>
      <c r="M892">
        <v>0.1303</v>
      </c>
      <c r="O892">
        <v>2.2000000000000002</v>
      </c>
      <c r="P892" t="s">
        <v>1318</v>
      </c>
      <c r="Q892">
        <v>15.6</v>
      </c>
      <c r="W892" s="67">
        <v>44136</v>
      </c>
      <c r="X892" t="s">
        <v>1279</v>
      </c>
    </row>
    <row r="893" spans="1:24">
      <c r="A893" t="s">
        <v>111</v>
      </c>
      <c r="B893" t="s">
        <v>4443</v>
      </c>
      <c r="C893" t="s">
        <v>1274</v>
      </c>
      <c r="D893" t="s">
        <v>1275</v>
      </c>
      <c r="E893">
        <v>293</v>
      </c>
      <c r="F893">
        <v>0.2</v>
      </c>
      <c r="H893">
        <v>4</v>
      </c>
      <c r="I893" t="s">
        <v>1573</v>
      </c>
      <c r="J893" t="s">
        <v>1571</v>
      </c>
      <c r="K893" t="s">
        <v>1695</v>
      </c>
      <c r="L893" t="s">
        <v>4444</v>
      </c>
      <c r="M893">
        <v>0.1195</v>
      </c>
      <c r="O893">
        <v>2</v>
      </c>
      <c r="P893" t="s">
        <v>1318</v>
      </c>
      <c r="Q893">
        <v>14</v>
      </c>
      <c r="W893" s="67">
        <v>44136</v>
      </c>
      <c r="X893" t="s">
        <v>1279</v>
      </c>
    </row>
    <row r="894" spans="1:24">
      <c r="A894" t="s">
        <v>111</v>
      </c>
      <c r="B894" t="s">
        <v>4445</v>
      </c>
      <c r="C894" t="s">
        <v>1274</v>
      </c>
      <c r="D894" t="s">
        <v>1275</v>
      </c>
      <c r="E894">
        <v>218</v>
      </c>
      <c r="F894">
        <v>0.23</v>
      </c>
      <c r="H894">
        <v>5</v>
      </c>
      <c r="I894" t="s">
        <v>1573</v>
      </c>
      <c r="J894" t="s">
        <v>1607</v>
      </c>
      <c r="K894" t="s">
        <v>1696</v>
      </c>
      <c r="L894" t="s">
        <v>4446</v>
      </c>
      <c r="M894">
        <v>0.24310000000000001</v>
      </c>
      <c r="O894">
        <v>1.1265000000000001</v>
      </c>
      <c r="P894" t="s">
        <v>1318</v>
      </c>
      <c r="Q894">
        <v>11.6</v>
      </c>
      <c r="W894" s="67">
        <v>44136</v>
      </c>
      <c r="X894" t="s">
        <v>1279</v>
      </c>
    </row>
    <row r="895" spans="1:24">
      <c r="A895" t="s">
        <v>111</v>
      </c>
      <c r="B895" t="s">
        <v>4447</v>
      </c>
      <c r="C895" t="s">
        <v>1274</v>
      </c>
      <c r="D895" t="s">
        <v>1275</v>
      </c>
      <c r="E895">
        <v>186</v>
      </c>
      <c r="F895">
        <v>0.19</v>
      </c>
      <c r="H895">
        <v>5</v>
      </c>
      <c r="I895" t="s">
        <v>1573</v>
      </c>
      <c r="J895" t="s">
        <v>1276</v>
      </c>
      <c r="K895" t="s">
        <v>1697</v>
      </c>
      <c r="L895" t="s">
        <v>4448</v>
      </c>
      <c r="M895">
        <v>0.22040000000000001</v>
      </c>
      <c r="O895">
        <v>1.2115</v>
      </c>
      <c r="P895" t="s">
        <v>1318</v>
      </c>
      <c r="Q895">
        <v>11.6</v>
      </c>
      <c r="W895" s="67">
        <v>44136</v>
      </c>
      <c r="X895" t="s">
        <v>1279</v>
      </c>
    </row>
    <row r="896" spans="1:24">
      <c r="A896" t="s">
        <v>111</v>
      </c>
      <c r="B896" t="s">
        <v>4449</v>
      </c>
      <c r="C896" t="s">
        <v>1274</v>
      </c>
      <c r="D896" t="s">
        <v>1275</v>
      </c>
      <c r="E896">
        <v>268</v>
      </c>
      <c r="F896">
        <v>0.16</v>
      </c>
      <c r="H896">
        <v>3</v>
      </c>
      <c r="I896" t="s">
        <v>1573</v>
      </c>
      <c r="J896" t="s">
        <v>1284</v>
      </c>
      <c r="K896" t="s">
        <v>1698</v>
      </c>
      <c r="L896" t="s">
        <v>4450</v>
      </c>
      <c r="M896">
        <v>0.1978</v>
      </c>
      <c r="O896">
        <v>1.4</v>
      </c>
      <c r="P896" t="s">
        <v>1318</v>
      </c>
      <c r="Q896">
        <v>14</v>
      </c>
      <c r="W896" s="67">
        <v>44136</v>
      </c>
      <c r="X896" t="s">
        <v>1279</v>
      </c>
    </row>
    <row r="897" spans="1:24">
      <c r="A897" t="s">
        <v>111</v>
      </c>
      <c r="B897" t="s">
        <v>4451</v>
      </c>
      <c r="C897" t="s">
        <v>1274</v>
      </c>
      <c r="D897" t="s">
        <v>1275</v>
      </c>
      <c r="E897">
        <v>301</v>
      </c>
      <c r="F897">
        <v>0.18</v>
      </c>
      <c r="H897">
        <v>3</v>
      </c>
      <c r="I897" t="s">
        <v>1573</v>
      </c>
      <c r="J897" t="s">
        <v>1284</v>
      </c>
      <c r="K897" t="s">
        <v>1699</v>
      </c>
      <c r="L897" t="s">
        <v>4452</v>
      </c>
      <c r="M897">
        <v>0.20269999999999999</v>
      </c>
      <c r="O897">
        <v>1.82</v>
      </c>
      <c r="P897" t="s">
        <v>1318</v>
      </c>
      <c r="Q897">
        <v>15.6</v>
      </c>
      <c r="W897" s="67">
        <v>44136</v>
      </c>
      <c r="X897" t="s">
        <v>1279</v>
      </c>
    </row>
    <row r="898" spans="1:24">
      <c r="A898" t="s">
        <v>111</v>
      </c>
      <c r="B898" t="s">
        <v>4453</v>
      </c>
      <c r="C898" t="s">
        <v>1274</v>
      </c>
      <c r="D898" t="s">
        <v>1275</v>
      </c>
      <c r="E898">
        <v>242</v>
      </c>
      <c r="F898">
        <v>0.31</v>
      </c>
      <c r="H898">
        <v>5</v>
      </c>
      <c r="I898" t="s">
        <v>1573</v>
      </c>
      <c r="J898" t="s">
        <v>1308</v>
      </c>
      <c r="K898" t="s">
        <v>1700</v>
      </c>
      <c r="L898" t="s">
        <v>4454</v>
      </c>
      <c r="M898">
        <v>0.186</v>
      </c>
      <c r="O898">
        <v>1.3360000000000001</v>
      </c>
      <c r="P898" t="s">
        <v>1318</v>
      </c>
      <c r="Q898">
        <v>13.3</v>
      </c>
      <c r="W898" s="67">
        <v>44136</v>
      </c>
      <c r="X898" t="s">
        <v>1279</v>
      </c>
    </row>
    <row r="899" spans="1:24">
      <c r="A899" t="s">
        <v>111</v>
      </c>
      <c r="B899" t="s">
        <v>4455</v>
      </c>
      <c r="C899" t="s">
        <v>1274</v>
      </c>
      <c r="D899" t="s">
        <v>1275</v>
      </c>
      <c r="E899">
        <v>267</v>
      </c>
      <c r="F899">
        <v>0.13</v>
      </c>
      <c r="H899">
        <v>5</v>
      </c>
      <c r="I899" t="s">
        <v>1573</v>
      </c>
      <c r="J899" t="s">
        <v>1284</v>
      </c>
      <c r="K899" t="s">
        <v>1701</v>
      </c>
      <c r="L899" t="s">
        <v>4456</v>
      </c>
      <c r="M899">
        <v>0.26219999999999999</v>
      </c>
      <c r="O899">
        <v>2.2000000000000002</v>
      </c>
      <c r="P899" t="s">
        <v>1318</v>
      </c>
      <c r="Q899">
        <v>15.6</v>
      </c>
      <c r="W899" s="67">
        <v>44136</v>
      </c>
      <c r="X899" t="s">
        <v>1279</v>
      </c>
    </row>
    <row r="900" spans="1:24">
      <c r="A900" t="s">
        <v>111</v>
      </c>
      <c r="B900" t="s">
        <v>4457</v>
      </c>
      <c r="C900" t="s">
        <v>1274</v>
      </c>
      <c r="D900" t="s">
        <v>1275</v>
      </c>
      <c r="E900">
        <v>220</v>
      </c>
      <c r="F900">
        <v>0.14000000000000001</v>
      </c>
      <c r="H900">
        <v>5</v>
      </c>
      <c r="I900" t="s">
        <v>1573</v>
      </c>
      <c r="J900" t="s">
        <v>1276</v>
      </c>
      <c r="K900" t="s">
        <v>1702</v>
      </c>
      <c r="L900" t="s">
        <v>4458</v>
      </c>
      <c r="M900">
        <v>0.25</v>
      </c>
      <c r="O900">
        <v>2.2000000000000002</v>
      </c>
      <c r="P900" t="s">
        <v>1318</v>
      </c>
      <c r="Q900">
        <v>15.6</v>
      </c>
      <c r="W900" s="67">
        <v>44136</v>
      </c>
      <c r="X900" t="s">
        <v>1279</v>
      </c>
    </row>
    <row r="901" spans="1:24">
      <c r="A901" t="s">
        <v>111</v>
      </c>
      <c r="B901" t="s">
        <v>4459</v>
      </c>
      <c r="C901" t="s">
        <v>1274</v>
      </c>
      <c r="D901" t="s">
        <v>1275</v>
      </c>
      <c r="E901">
        <v>275</v>
      </c>
      <c r="F901">
        <v>0.27</v>
      </c>
      <c r="H901">
        <v>5</v>
      </c>
      <c r="I901" t="s">
        <v>1573</v>
      </c>
      <c r="J901" t="s">
        <v>1607</v>
      </c>
      <c r="K901" t="s">
        <v>1703</v>
      </c>
      <c r="L901" t="s">
        <v>4460</v>
      </c>
      <c r="M901">
        <v>0.2036</v>
      </c>
      <c r="O901">
        <v>2.1</v>
      </c>
      <c r="P901" t="s">
        <v>1318</v>
      </c>
      <c r="Q901">
        <v>15.6</v>
      </c>
      <c r="W901" s="67">
        <v>44136</v>
      </c>
      <c r="X901" t="s">
        <v>1279</v>
      </c>
    </row>
    <row r="902" spans="1:24">
      <c r="A902" t="s">
        <v>111</v>
      </c>
      <c r="B902" t="s">
        <v>4461</v>
      </c>
      <c r="C902" t="s">
        <v>1274</v>
      </c>
      <c r="D902" t="s">
        <v>1275</v>
      </c>
      <c r="E902">
        <v>336</v>
      </c>
      <c r="F902">
        <v>0.43</v>
      </c>
      <c r="H902">
        <v>5</v>
      </c>
      <c r="I902" t="s">
        <v>1573</v>
      </c>
      <c r="J902" t="s">
        <v>1569</v>
      </c>
      <c r="K902" t="s">
        <v>1704</v>
      </c>
      <c r="L902" t="s">
        <v>4462</v>
      </c>
      <c r="M902">
        <v>0.18149999999999999</v>
      </c>
      <c r="O902">
        <v>1.24</v>
      </c>
      <c r="P902" t="s">
        <v>1318</v>
      </c>
      <c r="Q902">
        <v>12.1</v>
      </c>
      <c r="W902" s="67">
        <v>44136</v>
      </c>
      <c r="X902" t="s">
        <v>1279</v>
      </c>
    </row>
    <row r="903" spans="1:24">
      <c r="A903" t="s">
        <v>111</v>
      </c>
      <c r="B903" t="s">
        <v>4463</v>
      </c>
      <c r="C903" t="s">
        <v>1274</v>
      </c>
      <c r="D903" t="s">
        <v>1275</v>
      </c>
      <c r="E903">
        <v>242</v>
      </c>
      <c r="F903">
        <v>0.19</v>
      </c>
      <c r="H903">
        <v>5</v>
      </c>
      <c r="I903" t="s">
        <v>1315</v>
      </c>
      <c r="J903" t="s">
        <v>1576</v>
      </c>
      <c r="K903" t="s">
        <v>1705</v>
      </c>
      <c r="L903" t="s">
        <v>4464</v>
      </c>
      <c r="M903">
        <v>0.1653</v>
      </c>
      <c r="O903">
        <v>1.22</v>
      </c>
      <c r="P903" t="s">
        <v>1318</v>
      </c>
      <c r="Q903">
        <v>11.6</v>
      </c>
      <c r="W903" s="67">
        <v>44136</v>
      </c>
      <c r="X903" t="s">
        <v>1279</v>
      </c>
    </row>
    <row r="904" spans="1:24">
      <c r="A904" t="s">
        <v>111</v>
      </c>
      <c r="B904" t="s">
        <v>4465</v>
      </c>
      <c r="C904" t="s">
        <v>1274</v>
      </c>
      <c r="D904" t="s">
        <v>1275</v>
      </c>
      <c r="E904">
        <v>292</v>
      </c>
      <c r="F904">
        <v>0.19</v>
      </c>
      <c r="H904">
        <v>5</v>
      </c>
      <c r="I904" t="s">
        <v>1315</v>
      </c>
      <c r="J904" t="s">
        <v>1576</v>
      </c>
      <c r="K904" t="s">
        <v>1706</v>
      </c>
      <c r="L904" t="s">
        <v>4466</v>
      </c>
      <c r="M904">
        <v>0.17119999999999999</v>
      </c>
      <c r="O904">
        <v>1.47</v>
      </c>
      <c r="P904" t="s">
        <v>1318</v>
      </c>
      <c r="Q904">
        <v>14</v>
      </c>
      <c r="W904" s="67">
        <v>44136</v>
      </c>
      <c r="X904" t="s">
        <v>1279</v>
      </c>
    </row>
    <row r="905" spans="1:24">
      <c r="A905" t="s">
        <v>111</v>
      </c>
      <c r="B905" t="s">
        <v>4467</v>
      </c>
      <c r="C905" t="s">
        <v>1274</v>
      </c>
      <c r="D905" t="s">
        <v>1275</v>
      </c>
      <c r="E905">
        <v>248</v>
      </c>
      <c r="F905">
        <v>0.28999999999999998</v>
      </c>
      <c r="H905">
        <v>5</v>
      </c>
      <c r="I905" t="s">
        <v>1573</v>
      </c>
      <c r="J905" t="s">
        <v>1431</v>
      </c>
      <c r="K905" t="s">
        <v>1707</v>
      </c>
      <c r="L905" t="s">
        <v>4468</v>
      </c>
      <c r="M905">
        <v>0.1895</v>
      </c>
      <c r="O905">
        <v>1.6</v>
      </c>
      <c r="P905" t="s">
        <v>1318</v>
      </c>
      <c r="Q905">
        <v>14</v>
      </c>
      <c r="W905" s="67">
        <v>44136</v>
      </c>
      <c r="X905" t="s">
        <v>1279</v>
      </c>
    </row>
    <row r="906" spans="1:24">
      <c r="A906" t="s">
        <v>111</v>
      </c>
      <c r="B906" t="s">
        <v>4469</v>
      </c>
      <c r="C906" t="s">
        <v>1274</v>
      </c>
      <c r="D906" t="s">
        <v>1275</v>
      </c>
      <c r="E906">
        <v>213</v>
      </c>
      <c r="F906">
        <v>0.15</v>
      </c>
      <c r="H906">
        <v>5</v>
      </c>
      <c r="I906" t="s">
        <v>1573</v>
      </c>
      <c r="J906" t="s">
        <v>1708</v>
      </c>
      <c r="K906" t="s">
        <v>1709</v>
      </c>
      <c r="L906" t="s">
        <v>4470</v>
      </c>
      <c r="M906">
        <v>0.216</v>
      </c>
      <c r="O906">
        <v>1.6</v>
      </c>
      <c r="P906" t="s">
        <v>1318</v>
      </c>
      <c r="Q906">
        <v>14</v>
      </c>
      <c r="W906" s="67">
        <v>44136</v>
      </c>
      <c r="X906" t="s">
        <v>1279</v>
      </c>
    </row>
    <row r="907" spans="1:24">
      <c r="A907" t="s">
        <v>111</v>
      </c>
      <c r="B907" t="s">
        <v>4471</v>
      </c>
      <c r="C907" t="s">
        <v>1274</v>
      </c>
      <c r="D907" t="s">
        <v>1275</v>
      </c>
      <c r="E907">
        <v>266</v>
      </c>
      <c r="F907">
        <v>0.26</v>
      </c>
      <c r="H907">
        <v>5</v>
      </c>
      <c r="I907" t="s">
        <v>1573</v>
      </c>
      <c r="J907" t="s">
        <v>1446</v>
      </c>
      <c r="K907" t="s">
        <v>1710</v>
      </c>
      <c r="L907" t="s">
        <v>4472</v>
      </c>
      <c r="M907">
        <v>0.20300000000000001</v>
      </c>
      <c r="O907">
        <v>1.85</v>
      </c>
      <c r="P907" t="s">
        <v>1318</v>
      </c>
      <c r="Q907">
        <v>15.6</v>
      </c>
      <c r="W907" s="67">
        <v>44136</v>
      </c>
      <c r="X907" t="s">
        <v>1279</v>
      </c>
    </row>
    <row r="908" spans="1:24">
      <c r="A908" t="s">
        <v>111</v>
      </c>
      <c r="B908" t="s">
        <v>4473</v>
      </c>
      <c r="C908" t="s">
        <v>1274</v>
      </c>
      <c r="D908" t="s">
        <v>1275</v>
      </c>
      <c r="E908">
        <v>225</v>
      </c>
      <c r="F908">
        <v>0.14000000000000001</v>
      </c>
      <c r="H908">
        <v>5</v>
      </c>
      <c r="I908" t="s">
        <v>1573</v>
      </c>
      <c r="J908" t="s">
        <v>1708</v>
      </c>
      <c r="K908" t="s">
        <v>1711</v>
      </c>
      <c r="L908" t="s">
        <v>4474</v>
      </c>
      <c r="M908">
        <v>0.2356</v>
      </c>
      <c r="O908">
        <v>1.85</v>
      </c>
      <c r="P908" t="s">
        <v>1318</v>
      </c>
      <c r="Q908">
        <v>15.6</v>
      </c>
      <c r="W908" s="67">
        <v>44136</v>
      </c>
      <c r="X908" t="s">
        <v>1279</v>
      </c>
    </row>
    <row r="909" spans="1:24">
      <c r="A909" t="s">
        <v>111</v>
      </c>
      <c r="B909" t="s">
        <v>4475</v>
      </c>
      <c r="C909" t="s">
        <v>1274</v>
      </c>
      <c r="D909" t="s">
        <v>1275</v>
      </c>
      <c r="E909">
        <v>184</v>
      </c>
      <c r="F909">
        <v>0.25</v>
      </c>
      <c r="H909">
        <v>5</v>
      </c>
      <c r="I909" t="s">
        <v>1573</v>
      </c>
      <c r="J909" t="s">
        <v>1584</v>
      </c>
      <c r="K909" t="s">
        <v>1712</v>
      </c>
      <c r="L909" t="s">
        <v>4476</v>
      </c>
      <c r="M909">
        <v>0.25</v>
      </c>
      <c r="O909">
        <v>1.2</v>
      </c>
      <c r="P909" t="s">
        <v>1318</v>
      </c>
      <c r="Q909">
        <v>13.3</v>
      </c>
      <c r="W909" s="67">
        <v>44136</v>
      </c>
      <c r="X909" t="s">
        <v>1279</v>
      </c>
    </row>
    <row r="910" spans="1:24">
      <c r="A910" t="s">
        <v>111</v>
      </c>
      <c r="B910" t="s">
        <v>4477</v>
      </c>
      <c r="C910" t="s">
        <v>1274</v>
      </c>
      <c r="D910" t="s">
        <v>1275</v>
      </c>
      <c r="E910">
        <v>297</v>
      </c>
      <c r="F910">
        <v>0.32</v>
      </c>
      <c r="H910">
        <v>5</v>
      </c>
      <c r="I910" t="s">
        <v>1573</v>
      </c>
      <c r="J910" t="s">
        <v>1619</v>
      </c>
      <c r="K910" t="s">
        <v>1713</v>
      </c>
      <c r="L910" t="s">
        <v>4478</v>
      </c>
      <c r="M910">
        <v>0.1313</v>
      </c>
      <c r="O910">
        <v>1.6</v>
      </c>
      <c r="P910" t="s">
        <v>1318</v>
      </c>
      <c r="Q910">
        <v>14</v>
      </c>
      <c r="W910" s="67">
        <v>44136</v>
      </c>
      <c r="X910" t="s">
        <v>1279</v>
      </c>
    </row>
    <row r="911" spans="1:24">
      <c r="A911" t="s">
        <v>111</v>
      </c>
      <c r="B911" t="s">
        <v>4479</v>
      </c>
      <c r="C911" t="s">
        <v>1274</v>
      </c>
      <c r="D911" t="s">
        <v>1275</v>
      </c>
      <c r="E911">
        <v>335</v>
      </c>
      <c r="F911">
        <v>0.35</v>
      </c>
      <c r="H911">
        <v>5</v>
      </c>
      <c r="I911" t="s">
        <v>1573</v>
      </c>
      <c r="J911" t="s">
        <v>1619</v>
      </c>
      <c r="K911" t="s">
        <v>1714</v>
      </c>
      <c r="L911" t="s">
        <v>4480</v>
      </c>
      <c r="M911">
        <v>0.17610000000000001</v>
      </c>
      <c r="O911">
        <v>1.9</v>
      </c>
      <c r="P911" t="s">
        <v>1318</v>
      </c>
      <c r="Q911">
        <v>15.6</v>
      </c>
      <c r="W911" s="67">
        <v>44136</v>
      </c>
      <c r="X911" t="s">
        <v>1279</v>
      </c>
    </row>
    <row r="912" spans="1:24">
      <c r="A912" t="s">
        <v>111</v>
      </c>
      <c r="B912" t="s">
        <v>4481</v>
      </c>
      <c r="C912" t="s">
        <v>1274</v>
      </c>
      <c r="D912" t="s">
        <v>1275</v>
      </c>
      <c r="E912">
        <v>239</v>
      </c>
      <c r="F912">
        <v>0.22</v>
      </c>
      <c r="H912">
        <v>5</v>
      </c>
      <c r="I912" t="s">
        <v>1573</v>
      </c>
      <c r="J912" t="s">
        <v>1304</v>
      </c>
      <c r="K912" t="s">
        <v>1715</v>
      </c>
      <c r="L912" t="s">
        <v>4482</v>
      </c>
      <c r="M912">
        <v>0.1925</v>
      </c>
      <c r="O912">
        <v>1.4</v>
      </c>
      <c r="P912" t="s">
        <v>1318</v>
      </c>
      <c r="Q912">
        <v>13.3</v>
      </c>
      <c r="W912" s="67">
        <v>44136</v>
      </c>
      <c r="X912" t="s">
        <v>1279</v>
      </c>
    </row>
    <row r="913" spans="1:24">
      <c r="A913" t="s">
        <v>111</v>
      </c>
      <c r="B913" t="s">
        <v>4483</v>
      </c>
      <c r="C913" t="s">
        <v>1274</v>
      </c>
      <c r="D913" t="s">
        <v>1275</v>
      </c>
      <c r="E913">
        <v>245</v>
      </c>
      <c r="F913">
        <v>0.17</v>
      </c>
      <c r="H913">
        <v>5</v>
      </c>
      <c r="I913" t="s">
        <v>1573</v>
      </c>
      <c r="J913" t="s">
        <v>1584</v>
      </c>
      <c r="K913" t="s">
        <v>1716</v>
      </c>
      <c r="L913" t="s">
        <v>4484</v>
      </c>
      <c r="M913">
        <v>0.23669999999999999</v>
      </c>
      <c r="O913">
        <v>1.55</v>
      </c>
      <c r="P913" t="s">
        <v>1318</v>
      </c>
      <c r="Q913">
        <v>14.1</v>
      </c>
      <c r="W913" s="67">
        <v>44136</v>
      </c>
      <c r="X913" t="s">
        <v>1279</v>
      </c>
    </row>
    <row r="914" spans="1:24">
      <c r="A914" t="s">
        <v>111</v>
      </c>
      <c r="B914" t="s">
        <v>4485</v>
      </c>
      <c r="C914" t="s">
        <v>1274</v>
      </c>
      <c r="D914" t="s">
        <v>1275</v>
      </c>
      <c r="E914">
        <v>293</v>
      </c>
      <c r="F914">
        <v>0.22</v>
      </c>
      <c r="H914">
        <v>5</v>
      </c>
      <c r="I914" t="s">
        <v>1573</v>
      </c>
      <c r="J914" t="s">
        <v>1304</v>
      </c>
      <c r="K914" t="s">
        <v>1717</v>
      </c>
      <c r="L914" t="s">
        <v>4486</v>
      </c>
      <c r="M914">
        <v>0.1399</v>
      </c>
      <c r="O914">
        <v>1.91</v>
      </c>
      <c r="P914" t="s">
        <v>1318</v>
      </c>
      <c r="Q914">
        <v>15.6</v>
      </c>
      <c r="W914" s="67">
        <v>44136</v>
      </c>
      <c r="X914" t="s">
        <v>1279</v>
      </c>
    </row>
    <row r="915" spans="1:24">
      <c r="A915" t="s">
        <v>111</v>
      </c>
      <c r="B915" t="s">
        <v>4487</v>
      </c>
      <c r="C915" t="s">
        <v>1274</v>
      </c>
      <c r="D915" t="s">
        <v>1275</v>
      </c>
      <c r="E915">
        <v>246</v>
      </c>
      <c r="F915">
        <v>0.31</v>
      </c>
      <c r="H915">
        <v>2</v>
      </c>
      <c r="I915" t="s">
        <v>1573</v>
      </c>
      <c r="J915" t="s">
        <v>1619</v>
      </c>
      <c r="K915" t="s">
        <v>1718</v>
      </c>
      <c r="L915" t="s">
        <v>4488</v>
      </c>
      <c r="M915">
        <v>0.2195</v>
      </c>
      <c r="O915">
        <v>1.45</v>
      </c>
      <c r="P915" t="s">
        <v>1318</v>
      </c>
      <c r="Q915">
        <v>14</v>
      </c>
      <c r="W915" s="67">
        <v>44136</v>
      </c>
      <c r="X915" t="s">
        <v>1279</v>
      </c>
    </row>
    <row r="916" spans="1:24">
      <c r="A916" t="s">
        <v>111</v>
      </c>
      <c r="B916" t="s">
        <v>4489</v>
      </c>
      <c r="C916" t="s">
        <v>1274</v>
      </c>
      <c r="D916" t="s">
        <v>1275</v>
      </c>
      <c r="E916">
        <v>267</v>
      </c>
      <c r="F916">
        <v>0.1</v>
      </c>
      <c r="H916">
        <v>3</v>
      </c>
      <c r="I916" t="s">
        <v>1315</v>
      </c>
      <c r="J916" t="s">
        <v>1304</v>
      </c>
      <c r="K916" t="s">
        <v>1719</v>
      </c>
      <c r="L916" t="s">
        <v>4490</v>
      </c>
      <c r="M916">
        <v>0.20219999999999999</v>
      </c>
      <c r="O916">
        <v>1.2</v>
      </c>
      <c r="P916" t="s">
        <v>1318</v>
      </c>
      <c r="Q916">
        <v>14</v>
      </c>
      <c r="W916" s="67">
        <v>44136</v>
      </c>
      <c r="X916" t="s">
        <v>1279</v>
      </c>
    </row>
    <row r="917" spans="1:24">
      <c r="A917" t="s">
        <v>111</v>
      </c>
      <c r="B917" t="s">
        <v>4491</v>
      </c>
      <c r="C917" t="s">
        <v>1274</v>
      </c>
      <c r="D917" t="s">
        <v>1275</v>
      </c>
      <c r="E917">
        <v>329</v>
      </c>
      <c r="F917">
        <v>0.25</v>
      </c>
      <c r="H917">
        <v>5</v>
      </c>
      <c r="I917" t="s">
        <v>1573</v>
      </c>
      <c r="J917" t="s">
        <v>1308</v>
      </c>
      <c r="K917" t="s">
        <v>1720</v>
      </c>
      <c r="L917" t="s">
        <v>4492</v>
      </c>
      <c r="M917">
        <v>0.1915</v>
      </c>
      <c r="O917">
        <v>1.925</v>
      </c>
      <c r="P917" t="s">
        <v>1318</v>
      </c>
      <c r="Q917">
        <v>15.6</v>
      </c>
      <c r="W917" s="67">
        <v>44136</v>
      </c>
      <c r="X917" t="s">
        <v>1279</v>
      </c>
    </row>
    <row r="918" spans="1:24">
      <c r="A918" t="s">
        <v>111</v>
      </c>
      <c r="B918" t="s">
        <v>4493</v>
      </c>
      <c r="C918" t="s">
        <v>1274</v>
      </c>
      <c r="D918" t="s">
        <v>1275</v>
      </c>
      <c r="E918">
        <v>263</v>
      </c>
      <c r="F918">
        <v>0.25</v>
      </c>
      <c r="H918">
        <v>5</v>
      </c>
      <c r="I918" t="s">
        <v>1573</v>
      </c>
      <c r="J918" t="s">
        <v>1296</v>
      </c>
      <c r="K918" t="s">
        <v>1721</v>
      </c>
      <c r="L918" t="s">
        <v>4494</v>
      </c>
      <c r="M918">
        <v>0.20530000000000001</v>
      </c>
      <c r="O918">
        <v>1.71</v>
      </c>
      <c r="P918" t="s">
        <v>1318</v>
      </c>
      <c r="Q918">
        <v>15.6</v>
      </c>
      <c r="W918" s="67">
        <v>44136</v>
      </c>
      <c r="X918" t="s">
        <v>1279</v>
      </c>
    </row>
    <row r="919" spans="1:24">
      <c r="A919" t="s">
        <v>111</v>
      </c>
      <c r="B919" t="s">
        <v>4495</v>
      </c>
      <c r="C919" t="s">
        <v>1274</v>
      </c>
      <c r="D919" t="s">
        <v>1314</v>
      </c>
      <c r="E919">
        <v>384</v>
      </c>
      <c r="F919">
        <v>0.4</v>
      </c>
      <c r="H919">
        <v>5</v>
      </c>
      <c r="I919" t="s">
        <v>1286</v>
      </c>
      <c r="J919" t="s">
        <v>1621</v>
      </c>
      <c r="K919" t="s">
        <v>1722</v>
      </c>
      <c r="L919" t="s">
        <v>4496</v>
      </c>
      <c r="M919">
        <v>0.41149999999999998</v>
      </c>
      <c r="O919">
        <v>4.07</v>
      </c>
      <c r="P919" t="s">
        <v>1318</v>
      </c>
      <c r="Q919">
        <v>21.5</v>
      </c>
      <c r="W919" s="67">
        <v>44136</v>
      </c>
      <c r="X919" t="s">
        <v>1279</v>
      </c>
    </row>
    <row r="920" spans="1:24">
      <c r="A920" t="s">
        <v>111</v>
      </c>
      <c r="B920" t="s">
        <v>4497</v>
      </c>
      <c r="C920" t="s">
        <v>1274</v>
      </c>
      <c r="D920" t="s">
        <v>1314</v>
      </c>
      <c r="E920">
        <v>642</v>
      </c>
      <c r="F920">
        <v>0.17</v>
      </c>
      <c r="H920">
        <v>3</v>
      </c>
      <c r="I920" t="s">
        <v>1286</v>
      </c>
      <c r="J920" t="s">
        <v>1723</v>
      </c>
      <c r="K920" t="s">
        <v>1724</v>
      </c>
      <c r="L920" t="s">
        <v>4498</v>
      </c>
      <c r="M920">
        <v>0.2243</v>
      </c>
      <c r="O920">
        <v>4.78</v>
      </c>
      <c r="P920" t="s">
        <v>1318</v>
      </c>
      <c r="Q920">
        <v>23</v>
      </c>
      <c r="W920" s="67">
        <v>44136</v>
      </c>
      <c r="X920" t="s">
        <v>1279</v>
      </c>
    </row>
    <row r="921" spans="1:24">
      <c r="A921" t="s">
        <v>111</v>
      </c>
      <c r="B921" t="s">
        <v>4499</v>
      </c>
      <c r="C921" t="s">
        <v>1274</v>
      </c>
      <c r="D921" t="s">
        <v>1314</v>
      </c>
      <c r="E921">
        <v>395</v>
      </c>
      <c r="F921">
        <v>0.51</v>
      </c>
      <c r="H921">
        <v>5</v>
      </c>
      <c r="I921" t="s">
        <v>1286</v>
      </c>
      <c r="J921" t="s">
        <v>1304</v>
      </c>
      <c r="K921" t="s">
        <v>1725</v>
      </c>
      <c r="L921" t="s">
        <v>4500</v>
      </c>
      <c r="M921">
        <v>0.3468</v>
      </c>
      <c r="O921">
        <v>5.25</v>
      </c>
      <c r="P921" t="s">
        <v>1318</v>
      </c>
      <c r="Q921">
        <v>23.8</v>
      </c>
      <c r="W921" s="67">
        <v>44136</v>
      </c>
      <c r="X921" t="s">
        <v>1279</v>
      </c>
    </row>
    <row r="922" spans="1:24">
      <c r="A922" t="s">
        <v>111</v>
      </c>
      <c r="B922" t="s">
        <v>4501</v>
      </c>
      <c r="C922" t="s">
        <v>1274</v>
      </c>
      <c r="D922" t="s">
        <v>1314</v>
      </c>
      <c r="E922">
        <v>414</v>
      </c>
      <c r="F922">
        <v>0.5</v>
      </c>
      <c r="H922">
        <v>5</v>
      </c>
      <c r="I922" t="s">
        <v>1286</v>
      </c>
      <c r="J922" t="s">
        <v>1304</v>
      </c>
      <c r="K922" t="s">
        <v>1726</v>
      </c>
      <c r="L922" t="s">
        <v>4502</v>
      </c>
      <c r="M922">
        <v>0.3357</v>
      </c>
      <c r="O922">
        <v>6.49</v>
      </c>
      <c r="P922" t="s">
        <v>1318</v>
      </c>
      <c r="Q922">
        <v>27</v>
      </c>
      <c r="W922" s="67">
        <v>44136</v>
      </c>
      <c r="X922" t="s">
        <v>1279</v>
      </c>
    </row>
    <row r="923" spans="1:24">
      <c r="A923" t="s">
        <v>111</v>
      </c>
      <c r="B923" t="s">
        <v>4503</v>
      </c>
      <c r="C923" t="s">
        <v>1274</v>
      </c>
      <c r="D923" t="s">
        <v>1314</v>
      </c>
      <c r="E923">
        <v>305</v>
      </c>
      <c r="F923">
        <v>0.34</v>
      </c>
      <c r="H923">
        <v>2</v>
      </c>
      <c r="J923" t="s">
        <v>1619</v>
      </c>
      <c r="K923" t="s">
        <v>1727</v>
      </c>
      <c r="L923" t="s">
        <v>4504</v>
      </c>
      <c r="M923">
        <v>0.2656</v>
      </c>
      <c r="O923">
        <v>5.2</v>
      </c>
      <c r="P923" t="s">
        <v>1318</v>
      </c>
      <c r="Q923">
        <v>28</v>
      </c>
      <c r="W923" s="67">
        <v>44136</v>
      </c>
      <c r="X923" t="s">
        <v>1279</v>
      </c>
    </row>
    <row r="924" spans="1:24">
      <c r="A924" t="s">
        <v>111</v>
      </c>
      <c r="B924" t="s">
        <v>4505</v>
      </c>
      <c r="C924" t="s">
        <v>1274</v>
      </c>
      <c r="D924" t="s">
        <v>1275</v>
      </c>
      <c r="E924">
        <v>368</v>
      </c>
      <c r="F924">
        <v>0.21</v>
      </c>
      <c r="H924">
        <v>3</v>
      </c>
      <c r="I924" t="s">
        <v>1573</v>
      </c>
      <c r="J924" t="s">
        <v>1308</v>
      </c>
      <c r="K924" t="s">
        <v>1728</v>
      </c>
      <c r="L924" t="s">
        <v>4506</v>
      </c>
      <c r="M924">
        <v>0.18479999999999999</v>
      </c>
      <c r="O924">
        <v>2.5</v>
      </c>
      <c r="P924" t="s">
        <v>1318</v>
      </c>
      <c r="Q924">
        <v>15.6</v>
      </c>
      <c r="W924" s="67">
        <v>44136</v>
      </c>
      <c r="X924" t="s">
        <v>1279</v>
      </c>
    </row>
    <row r="925" spans="1:24">
      <c r="A925" t="s">
        <v>111</v>
      </c>
      <c r="B925" t="s">
        <v>4507</v>
      </c>
      <c r="C925" t="s">
        <v>1274</v>
      </c>
      <c r="D925" t="s">
        <v>1275</v>
      </c>
      <c r="E925">
        <v>429</v>
      </c>
      <c r="F925">
        <v>0.28999999999999998</v>
      </c>
      <c r="H925">
        <v>3</v>
      </c>
      <c r="I925" t="s">
        <v>1573</v>
      </c>
      <c r="J925" t="s">
        <v>1308</v>
      </c>
      <c r="K925" t="s">
        <v>1729</v>
      </c>
      <c r="L925" t="s">
        <v>4508</v>
      </c>
      <c r="M925">
        <v>0.20280000000000001</v>
      </c>
      <c r="O925">
        <v>2.7</v>
      </c>
      <c r="P925" t="s">
        <v>1318</v>
      </c>
      <c r="Q925">
        <v>17.3</v>
      </c>
      <c r="W925" s="67">
        <v>44136</v>
      </c>
      <c r="X925" t="s">
        <v>1279</v>
      </c>
    </row>
    <row r="926" spans="1:24">
      <c r="A926" t="s">
        <v>111</v>
      </c>
      <c r="B926" t="s">
        <v>4509</v>
      </c>
      <c r="C926" t="s">
        <v>1274</v>
      </c>
      <c r="D926" t="s">
        <v>1311</v>
      </c>
      <c r="E926">
        <v>1026</v>
      </c>
      <c r="F926">
        <v>0.73</v>
      </c>
      <c r="H926">
        <v>6</v>
      </c>
      <c r="I926" t="s">
        <v>1286</v>
      </c>
      <c r="J926" t="s">
        <v>1616</v>
      </c>
      <c r="K926" t="s">
        <v>1730</v>
      </c>
      <c r="L926" t="s">
        <v>4510</v>
      </c>
      <c r="M926">
        <v>0.41810000000000003</v>
      </c>
      <c r="O926">
        <v>9.8000000000000007</v>
      </c>
      <c r="P926" t="s">
        <v>1618</v>
      </c>
      <c r="W926" s="67">
        <v>44136</v>
      </c>
      <c r="X926" t="s">
        <v>1279</v>
      </c>
    </row>
    <row r="927" spans="1:24">
      <c r="A927" t="s">
        <v>111</v>
      </c>
      <c r="B927" t="s">
        <v>4511</v>
      </c>
      <c r="C927" t="s">
        <v>1274</v>
      </c>
      <c r="D927" t="s">
        <v>1311</v>
      </c>
      <c r="E927">
        <v>938</v>
      </c>
      <c r="F927">
        <v>0.41</v>
      </c>
      <c r="H927">
        <v>3</v>
      </c>
      <c r="I927" t="s">
        <v>1573</v>
      </c>
      <c r="J927" t="s">
        <v>1276</v>
      </c>
      <c r="K927" t="s">
        <v>1731</v>
      </c>
      <c r="L927" t="s">
        <v>4512</v>
      </c>
      <c r="M927">
        <v>0.26229999999999998</v>
      </c>
      <c r="O927">
        <v>9.8000000000000007</v>
      </c>
      <c r="P927" t="s">
        <v>1318</v>
      </c>
      <c r="W927" s="67">
        <v>44136</v>
      </c>
      <c r="X927" t="s">
        <v>1279</v>
      </c>
    </row>
    <row r="928" spans="1:24">
      <c r="A928" t="s">
        <v>111</v>
      </c>
      <c r="B928" t="s">
        <v>4513</v>
      </c>
      <c r="C928" t="s">
        <v>1274</v>
      </c>
      <c r="D928" t="s">
        <v>1311</v>
      </c>
      <c r="E928">
        <v>762</v>
      </c>
      <c r="F928">
        <v>0.28000000000000003</v>
      </c>
      <c r="H928">
        <v>3</v>
      </c>
      <c r="I928" t="s">
        <v>1573</v>
      </c>
      <c r="J928" t="s">
        <v>1276</v>
      </c>
      <c r="K928" t="s">
        <v>1732</v>
      </c>
      <c r="L928" t="s">
        <v>4514</v>
      </c>
      <c r="M928">
        <v>0.2402</v>
      </c>
      <c r="O928">
        <v>9.8000000000000007</v>
      </c>
      <c r="P928" t="s">
        <v>1318</v>
      </c>
      <c r="W928" s="67">
        <v>44136</v>
      </c>
      <c r="X928" t="s">
        <v>1279</v>
      </c>
    </row>
    <row r="929" spans="1:24">
      <c r="A929" t="s">
        <v>111</v>
      </c>
      <c r="B929" t="s">
        <v>4515</v>
      </c>
      <c r="C929" t="s">
        <v>1274</v>
      </c>
      <c r="D929" t="s">
        <v>1311</v>
      </c>
      <c r="E929">
        <v>938</v>
      </c>
      <c r="F929">
        <v>0.43</v>
      </c>
      <c r="H929">
        <v>3</v>
      </c>
      <c r="I929" t="s">
        <v>1573</v>
      </c>
      <c r="J929" t="s">
        <v>1580</v>
      </c>
      <c r="K929" t="s">
        <v>1733</v>
      </c>
      <c r="L929" t="s">
        <v>4516</v>
      </c>
      <c r="M929">
        <v>0.24310000000000001</v>
      </c>
      <c r="O929">
        <v>19</v>
      </c>
      <c r="P929" t="s">
        <v>1318</v>
      </c>
      <c r="W929" s="67">
        <v>44136</v>
      </c>
      <c r="X929" t="s">
        <v>1279</v>
      </c>
    </row>
    <row r="930" spans="1:24">
      <c r="A930" t="s">
        <v>111</v>
      </c>
      <c r="B930" t="s">
        <v>4517</v>
      </c>
      <c r="C930" t="s">
        <v>1274</v>
      </c>
      <c r="D930" t="s">
        <v>1314</v>
      </c>
      <c r="E930">
        <v>500</v>
      </c>
      <c r="F930">
        <v>0.45</v>
      </c>
      <c r="H930">
        <v>5</v>
      </c>
      <c r="I930" t="s">
        <v>1286</v>
      </c>
      <c r="J930" t="s">
        <v>1284</v>
      </c>
      <c r="K930" t="s">
        <v>1734</v>
      </c>
      <c r="L930" t="s">
        <v>4518</v>
      </c>
      <c r="M930">
        <v>0.29399999999999998</v>
      </c>
      <c r="O930">
        <v>5.59</v>
      </c>
      <c r="P930" t="s">
        <v>1318</v>
      </c>
      <c r="Q930">
        <v>24.5</v>
      </c>
      <c r="W930" s="67">
        <v>44136</v>
      </c>
      <c r="X930" t="s">
        <v>1279</v>
      </c>
    </row>
    <row r="931" spans="1:24">
      <c r="A931" t="s">
        <v>111</v>
      </c>
      <c r="B931" t="s">
        <v>4519</v>
      </c>
      <c r="C931" t="s">
        <v>1274</v>
      </c>
      <c r="D931" t="s">
        <v>1275</v>
      </c>
      <c r="E931">
        <v>356</v>
      </c>
      <c r="F931">
        <v>0.28999999999999998</v>
      </c>
      <c r="H931">
        <v>6</v>
      </c>
      <c r="I931" t="s">
        <v>1573</v>
      </c>
      <c r="J931" t="s">
        <v>1621</v>
      </c>
      <c r="K931" t="s">
        <v>1735</v>
      </c>
      <c r="L931" t="s">
        <v>4520</v>
      </c>
      <c r="M931">
        <v>0.2107</v>
      </c>
      <c r="O931">
        <v>2.2999999999999998</v>
      </c>
      <c r="P931" t="s">
        <v>1318</v>
      </c>
      <c r="Q931">
        <v>15.6</v>
      </c>
      <c r="W931" s="67">
        <v>44136</v>
      </c>
      <c r="X931" t="s">
        <v>1279</v>
      </c>
    </row>
    <row r="932" spans="1:24">
      <c r="A932" t="s">
        <v>111</v>
      </c>
      <c r="B932" t="s">
        <v>4521</v>
      </c>
      <c r="C932" t="s">
        <v>1274</v>
      </c>
      <c r="D932" t="s">
        <v>1275</v>
      </c>
      <c r="E932">
        <v>456</v>
      </c>
      <c r="F932">
        <v>0.15</v>
      </c>
      <c r="H932">
        <v>5</v>
      </c>
      <c r="I932" t="s">
        <v>1573</v>
      </c>
      <c r="J932" t="s">
        <v>1304</v>
      </c>
      <c r="K932" t="s">
        <v>1738</v>
      </c>
      <c r="L932" s="68" t="s">
        <v>4522</v>
      </c>
      <c r="M932">
        <v>0.16009999999999999</v>
      </c>
      <c r="O932">
        <v>1.72</v>
      </c>
      <c r="P932" t="s">
        <v>1318</v>
      </c>
      <c r="Q932">
        <v>15.6</v>
      </c>
      <c r="W932" s="67">
        <v>44136</v>
      </c>
      <c r="X932" t="s">
        <v>1279</v>
      </c>
    </row>
    <row r="933" spans="1:24">
      <c r="A933" t="s">
        <v>111</v>
      </c>
      <c r="B933" t="s">
        <v>4523</v>
      </c>
      <c r="C933" t="s">
        <v>1274</v>
      </c>
      <c r="D933" t="s">
        <v>1314</v>
      </c>
      <c r="E933">
        <v>509</v>
      </c>
      <c r="F933">
        <v>0.47</v>
      </c>
      <c r="H933">
        <v>5</v>
      </c>
      <c r="I933" t="s">
        <v>1286</v>
      </c>
      <c r="J933" t="s">
        <v>1651</v>
      </c>
      <c r="K933" t="s">
        <v>1739</v>
      </c>
      <c r="L933" t="s">
        <v>4524</v>
      </c>
      <c r="M933">
        <v>0.1925</v>
      </c>
      <c r="O933">
        <v>4.43</v>
      </c>
      <c r="P933" t="s">
        <v>1318</v>
      </c>
      <c r="Q933">
        <v>21.5</v>
      </c>
      <c r="W933" s="67">
        <v>44136</v>
      </c>
      <c r="X933" t="s">
        <v>1279</v>
      </c>
    </row>
    <row r="934" spans="1:24">
      <c r="A934" t="s">
        <v>111</v>
      </c>
      <c r="B934" t="s">
        <v>4525</v>
      </c>
      <c r="C934" t="s">
        <v>1274</v>
      </c>
      <c r="D934" t="s">
        <v>1314</v>
      </c>
      <c r="E934">
        <v>309</v>
      </c>
      <c r="F934">
        <v>0.47</v>
      </c>
      <c r="H934">
        <v>5</v>
      </c>
      <c r="I934" t="s">
        <v>1286</v>
      </c>
      <c r="J934" t="s">
        <v>1651</v>
      </c>
      <c r="K934" t="s">
        <v>1740</v>
      </c>
      <c r="L934" t="s">
        <v>4526</v>
      </c>
      <c r="M934">
        <v>0.19420000000000001</v>
      </c>
      <c r="O934">
        <v>4.78</v>
      </c>
      <c r="P934" t="s">
        <v>1318</v>
      </c>
      <c r="Q934">
        <v>23</v>
      </c>
      <c r="W934" s="67">
        <v>44136</v>
      </c>
      <c r="X934" t="s">
        <v>1279</v>
      </c>
    </row>
    <row r="935" spans="1:24">
      <c r="A935" t="s">
        <v>111</v>
      </c>
      <c r="B935" t="s">
        <v>4527</v>
      </c>
      <c r="C935" t="s">
        <v>1274</v>
      </c>
      <c r="D935" t="s">
        <v>1314</v>
      </c>
      <c r="E935">
        <v>616</v>
      </c>
      <c r="F935">
        <v>0.65</v>
      </c>
      <c r="H935">
        <v>3</v>
      </c>
      <c r="I935" t="s">
        <v>1315</v>
      </c>
      <c r="J935" t="s">
        <v>1571</v>
      </c>
      <c r="K935" t="s">
        <v>1741</v>
      </c>
      <c r="L935" t="s">
        <v>4528</v>
      </c>
      <c r="M935">
        <v>0.1948</v>
      </c>
      <c r="O935">
        <v>7.5</v>
      </c>
      <c r="P935" t="s">
        <v>1318</v>
      </c>
      <c r="Q935">
        <v>27</v>
      </c>
      <c r="W935" s="67">
        <v>44136</v>
      </c>
      <c r="X935" t="s">
        <v>1279</v>
      </c>
    </row>
    <row r="936" spans="1:24">
      <c r="A936" t="s">
        <v>111</v>
      </c>
      <c r="B936" t="s">
        <v>4529</v>
      </c>
      <c r="C936" t="s">
        <v>1274</v>
      </c>
      <c r="D936" t="s">
        <v>1314</v>
      </c>
      <c r="E936">
        <v>261</v>
      </c>
      <c r="F936">
        <v>0.35</v>
      </c>
      <c r="H936">
        <v>3</v>
      </c>
      <c r="I936" t="s">
        <v>1315</v>
      </c>
      <c r="J936" t="s">
        <v>1571</v>
      </c>
      <c r="K936" t="s">
        <v>1742</v>
      </c>
      <c r="L936" t="s">
        <v>4530</v>
      </c>
      <c r="M936">
        <v>0.19159999999999999</v>
      </c>
      <c r="O936">
        <v>7.81</v>
      </c>
      <c r="P936" t="s">
        <v>1318</v>
      </c>
      <c r="Q936">
        <v>21.5</v>
      </c>
      <c r="W936" s="67">
        <v>44136</v>
      </c>
      <c r="X936" t="s">
        <v>1279</v>
      </c>
    </row>
    <row r="937" spans="1:24">
      <c r="A937" t="s">
        <v>111</v>
      </c>
      <c r="B937" t="s">
        <v>4531</v>
      </c>
      <c r="C937" t="s">
        <v>1274</v>
      </c>
      <c r="D937" t="s">
        <v>1314</v>
      </c>
      <c r="E937">
        <v>333</v>
      </c>
      <c r="F937">
        <v>0.47</v>
      </c>
      <c r="H937">
        <v>3</v>
      </c>
      <c r="I937" t="s">
        <v>1315</v>
      </c>
      <c r="J937" t="s">
        <v>1571</v>
      </c>
      <c r="K937" t="s">
        <v>1743</v>
      </c>
      <c r="L937" t="s">
        <v>4532</v>
      </c>
      <c r="M937">
        <v>0.17419999999999999</v>
      </c>
      <c r="O937">
        <v>7.5</v>
      </c>
      <c r="P937" t="s">
        <v>1318</v>
      </c>
      <c r="Q937">
        <v>21.5</v>
      </c>
      <c r="W937" s="67">
        <v>44136</v>
      </c>
      <c r="X937" t="s">
        <v>1279</v>
      </c>
    </row>
    <row r="938" spans="1:24">
      <c r="A938" t="s">
        <v>111</v>
      </c>
      <c r="B938" t="s">
        <v>4533</v>
      </c>
      <c r="C938" t="s">
        <v>1274</v>
      </c>
      <c r="D938" t="s">
        <v>1314</v>
      </c>
      <c r="E938">
        <v>288</v>
      </c>
      <c r="F938">
        <v>0.4</v>
      </c>
      <c r="H938">
        <v>3</v>
      </c>
      <c r="I938" t="s">
        <v>1315</v>
      </c>
      <c r="J938" t="s">
        <v>1571</v>
      </c>
      <c r="K938" t="s">
        <v>1744</v>
      </c>
      <c r="L938" t="s">
        <v>4534</v>
      </c>
      <c r="M938">
        <v>0.20830000000000001</v>
      </c>
      <c r="O938">
        <v>7.5</v>
      </c>
      <c r="P938" t="s">
        <v>1318</v>
      </c>
      <c r="Q938">
        <v>24</v>
      </c>
      <c r="W938" s="67">
        <v>44136</v>
      </c>
      <c r="X938" t="s">
        <v>1279</v>
      </c>
    </row>
    <row r="939" spans="1:24">
      <c r="A939" t="s">
        <v>111</v>
      </c>
      <c r="B939" t="s">
        <v>4535</v>
      </c>
      <c r="C939" t="s">
        <v>1274</v>
      </c>
      <c r="D939" t="s">
        <v>1314</v>
      </c>
      <c r="E939">
        <v>545</v>
      </c>
      <c r="F939">
        <v>0.54</v>
      </c>
      <c r="H939">
        <v>3</v>
      </c>
      <c r="I939" t="s">
        <v>1315</v>
      </c>
      <c r="J939" t="s">
        <v>1571</v>
      </c>
      <c r="K939" t="s">
        <v>1745</v>
      </c>
      <c r="L939" t="s">
        <v>4536</v>
      </c>
      <c r="M939">
        <v>0.1908</v>
      </c>
      <c r="O939">
        <v>7.5</v>
      </c>
      <c r="P939" t="s">
        <v>1318</v>
      </c>
      <c r="Q939">
        <v>30</v>
      </c>
      <c r="W939" s="67">
        <v>44136</v>
      </c>
      <c r="X939" t="s">
        <v>1279</v>
      </c>
    </row>
    <row r="940" spans="1:24">
      <c r="A940" t="s">
        <v>111</v>
      </c>
      <c r="B940" t="s">
        <v>4537</v>
      </c>
      <c r="C940" t="s">
        <v>1274</v>
      </c>
      <c r="D940" t="s">
        <v>1314</v>
      </c>
      <c r="E940">
        <v>1141</v>
      </c>
      <c r="F940">
        <v>0.75</v>
      </c>
      <c r="H940">
        <v>5</v>
      </c>
      <c r="I940" t="s">
        <v>1286</v>
      </c>
      <c r="J940" t="s">
        <v>1565</v>
      </c>
      <c r="K940" t="s">
        <v>1746</v>
      </c>
      <c r="L940" t="s">
        <v>4538</v>
      </c>
      <c r="M940">
        <v>0.20949999999999999</v>
      </c>
      <c r="O940">
        <v>11</v>
      </c>
      <c r="P940" t="s">
        <v>1318</v>
      </c>
      <c r="Q940">
        <v>30</v>
      </c>
      <c r="W940" s="67">
        <v>44136</v>
      </c>
      <c r="X940" t="s">
        <v>1279</v>
      </c>
    </row>
    <row r="941" spans="1:24">
      <c r="A941" t="s">
        <v>111</v>
      </c>
      <c r="B941" t="s">
        <v>4539</v>
      </c>
      <c r="C941" t="s">
        <v>1274</v>
      </c>
      <c r="D941" t="s">
        <v>1275</v>
      </c>
      <c r="E941">
        <v>296</v>
      </c>
      <c r="F941">
        <v>0.24</v>
      </c>
      <c r="H941">
        <v>5</v>
      </c>
      <c r="I941" t="s">
        <v>1573</v>
      </c>
      <c r="J941" t="s">
        <v>1352</v>
      </c>
      <c r="K941" t="s">
        <v>1748</v>
      </c>
      <c r="L941" t="s">
        <v>4540</v>
      </c>
      <c r="M941">
        <v>0.152</v>
      </c>
      <c r="O941">
        <v>2.1</v>
      </c>
      <c r="P941" t="s">
        <v>1318</v>
      </c>
      <c r="Q941">
        <v>12.1</v>
      </c>
      <c r="W941" s="67">
        <v>44136</v>
      </c>
      <c r="X941" t="s">
        <v>1279</v>
      </c>
    </row>
    <row r="942" spans="1:24">
      <c r="A942" t="s">
        <v>111</v>
      </c>
      <c r="B942" t="s">
        <v>4541</v>
      </c>
      <c r="C942" t="s">
        <v>1274</v>
      </c>
      <c r="D942" t="s">
        <v>1275</v>
      </c>
      <c r="E942">
        <v>433</v>
      </c>
      <c r="F942">
        <v>0.36</v>
      </c>
      <c r="H942">
        <v>5</v>
      </c>
      <c r="I942" t="s">
        <v>1573</v>
      </c>
      <c r="J942" t="s">
        <v>1565</v>
      </c>
      <c r="K942" t="s">
        <v>1749</v>
      </c>
      <c r="L942" t="s">
        <v>4542</v>
      </c>
      <c r="M942">
        <v>0.1547</v>
      </c>
      <c r="O942">
        <v>1.34</v>
      </c>
      <c r="P942" t="s">
        <v>1318</v>
      </c>
      <c r="Q942">
        <v>12.1</v>
      </c>
      <c r="W942" s="67">
        <v>44136</v>
      </c>
      <c r="X942" t="s">
        <v>1279</v>
      </c>
    </row>
    <row r="943" spans="1:24">
      <c r="A943" t="s">
        <v>111</v>
      </c>
      <c r="B943" t="s">
        <v>4543</v>
      </c>
      <c r="C943" t="s">
        <v>1274</v>
      </c>
      <c r="D943" t="s">
        <v>1275</v>
      </c>
      <c r="E943">
        <v>248</v>
      </c>
      <c r="F943">
        <v>0.22</v>
      </c>
      <c r="H943">
        <v>5</v>
      </c>
      <c r="I943" t="s">
        <v>1573</v>
      </c>
      <c r="J943" t="s">
        <v>1595</v>
      </c>
      <c r="K943" t="s">
        <v>1750</v>
      </c>
      <c r="L943" t="s">
        <v>4544</v>
      </c>
      <c r="M943">
        <v>0.2218</v>
      </c>
      <c r="O943">
        <v>1.25</v>
      </c>
      <c r="P943" t="s">
        <v>1318</v>
      </c>
      <c r="Q943">
        <v>11.6</v>
      </c>
      <c r="W943" s="67">
        <v>44136</v>
      </c>
      <c r="X943" t="s">
        <v>1279</v>
      </c>
    </row>
    <row r="944" spans="1:24">
      <c r="A944" t="s">
        <v>111</v>
      </c>
      <c r="B944" t="s">
        <v>4545</v>
      </c>
      <c r="C944" t="s">
        <v>1274</v>
      </c>
      <c r="D944" t="s">
        <v>1275</v>
      </c>
      <c r="E944">
        <v>296</v>
      </c>
      <c r="F944">
        <v>0.28000000000000003</v>
      </c>
      <c r="H944">
        <v>5</v>
      </c>
      <c r="I944" t="s">
        <v>1573</v>
      </c>
      <c r="J944" t="s">
        <v>1751</v>
      </c>
      <c r="K944" t="s">
        <v>1752</v>
      </c>
      <c r="L944" t="s">
        <v>4546</v>
      </c>
      <c r="M944">
        <v>0.24660000000000001</v>
      </c>
      <c r="O944">
        <v>1</v>
      </c>
      <c r="P944" t="s">
        <v>1318</v>
      </c>
      <c r="Q944">
        <v>11.6</v>
      </c>
      <c r="W944" s="67">
        <v>44136</v>
      </c>
      <c r="X944" t="s">
        <v>1279</v>
      </c>
    </row>
    <row r="945" spans="1:24">
      <c r="A945" t="s">
        <v>111</v>
      </c>
      <c r="B945" t="s">
        <v>4547</v>
      </c>
      <c r="C945" t="s">
        <v>1274</v>
      </c>
      <c r="D945" t="s">
        <v>1275</v>
      </c>
      <c r="E945">
        <v>425</v>
      </c>
      <c r="F945">
        <v>0.36</v>
      </c>
      <c r="H945">
        <v>5</v>
      </c>
      <c r="I945" t="s">
        <v>1573</v>
      </c>
      <c r="J945" t="s">
        <v>1565</v>
      </c>
      <c r="K945" t="s">
        <v>1753</v>
      </c>
      <c r="L945" t="s">
        <v>4548</v>
      </c>
      <c r="M945">
        <v>0.15290000000000001</v>
      </c>
      <c r="O945">
        <v>1.25</v>
      </c>
      <c r="P945" t="s">
        <v>1318</v>
      </c>
      <c r="Q945">
        <v>11.6</v>
      </c>
      <c r="W945" s="67">
        <v>44136</v>
      </c>
      <c r="X945" t="s">
        <v>1279</v>
      </c>
    </row>
    <row r="946" spans="1:24">
      <c r="A946" t="s">
        <v>111</v>
      </c>
      <c r="B946" t="s">
        <v>4549</v>
      </c>
      <c r="C946" t="s">
        <v>1274</v>
      </c>
      <c r="D946" t="s">
        <v>1275</v>
      </c>
      <c r="E946">
        <v>232</v>
      </c>
      <c r="F946">
        <v>0.16</v>
      </c>
      <c r="H946">
        <v>5</v>
      </c>
      <c r="I946" t="s">
        <v>1315</v>
      </c>
      <c r="J946" t="s">
        <v>1612</v>
      </c>
      <c r="K946" t="s">
        <v>1754</v>
      </c>
      <c r="L946" t="s">
        <v>4550</v>
      </c>
      <c r="M946">
        <v>0.19400000000000001</v>
      </c>
      <c r="O946">
        <v>1.43</v>
      </c>
      <c r="P946" t="s">
        <v>1318</v>
      </c>
      <c r="Q946">
        <v>11.6</v>
      </c>
      <c r="W946" s="67">
        <v>44136</v>
      </c>
      <c r="X946" t="s">
        <v>1279</v>
      </c>
    </row>
    <row r="947" spans="1:24">
      <c r="A947" t="s">
        <v>111</v>
      </c>
      <c r="B947" t="s">
        <v>4551</v>
      </c>
      <c r="C947" t="s">
        <v>1274</v>
      </c>
      <c r="D947" t="s">
        <v>1275</v>
      </c>
      <c r="E947">
        <v>362</v>
      </c>
      <c r="F947">
        <v>0.49</v>
      </c>
      <c r="H947">
        <v>5</v>
      </c>
      <c r="I947" t="s">
        <v>1573</v>
      </c>
      <c r="J947" t="s">
        <v>1643</v>
      </c>
      <c r="K947" t="s">
        <v>1755</v>
      </c>
      <c r="L947" t="s">
        <v>4552</v>
      </c>
      <c r="M947">
        <v>0.23200000000000001</v>
      </c>
      <c r="O947">
        <v>1.5</v>
      </c>
      <c r="P947" t="s">
        <v>1318</v>
      </c>
      <c r="Q947">
        <v>14</v>
      </c>
      <c r="W947" s="67">
        <v>44136</v>
      </c>
      <c r="X947" t="s">
        <v>1279</v>
      </c>
    </row>
    <row r="948" spans="1:24">
      <c r="A948" t="s">
        <v>111</v>
      </c>
      <c r="B948" t="s">
        <v>4553</v>
      </c>
      <c r="C948" t="s">
        <v>1274</v>
      </c>
      <c r="D948" t="s">
        <v>1314</v>
      </c>
      <c r="E948">
        <v>825</v>
      </c>
      <c r="F948">
        <v>0.16</v>
      </c>
      <c r="H948">
        <v>5</v>
      </c>
      <c r="I948" t="s">
        <v>1286</v>
      </c>
      <c r="J948" t="s">
        <v>1625</v>
      </c>
      <c r="K948" t="s">
        <v>1756</v>
      </c>
      <c r="L948" t="s">
        <v>4554</v>
      </c>
      <c r="M948">
        <v>0.28120000000000001</v>
      </c>
      <c r="O948">
        <v>5.69</v>
      </c>
      <c r="P948" t="s">
        <v>1318</v>
      </c>
      <c r="W948" s="67">
        <v>44136</v>
      </c>
      <c r="X948" t="s">
        <v>1279</v>
      </c>
    </row>
    <row r="949" spans="1:24">
      <c r="A949" t="s">
        <v>111</v>
      </c>
      <c r="B949" t="s">
        <v>4555</v>
      </c>
      <c r="C949" t="s">
        <v>1274</v>
      </c>
      <c r="D949" t="s">
        <v>1314</v>
      </c>
      <c r="E949">
        <v>334</v>
      </c>
      <c r="F949">
        <v>0.47</v>
      </c>
      <c r="H949">
        <v>5</v>
      </c>
      <c r="I949" t="s">
        <v>1286</v>
      </c>
      <c r="J949" t="s">
        <v>1607</v>
      </c>
      <c r="K949" t="s">
        <v>1757</v>
      </c>
      <c r="L949" t="s">
        <v>4556</v>
      </c>
      <c r="M949">
        <v>0.35930000000000001</v>
      </c>
      <c r="P949" t="s">
        <v>1318</v>
      </c>
      <c r="Q949">
        <v>23.8</v>
      </c>
      <c r="W949" s="67">
        <v>44136</v>
      </c>
      <c r="X949" t="s">
        <v>1279</v>
      </c>
    </row>
    <row r="950" spans="1:24">
      <c r="A950" t="s">
        <v>111</v>
      </c>
      <c r="B950" t="s">
        <v>4557</v>
      </c>
      <c r="C950" t="s">
        <v>1274</v>
      </c>
      <c r="D950" t="s">
        <v>1314</v>
      </c>
      <c r="E950">
        <v>408</v>
      </c>
      <c r="F950">
        <v>0.49</v>
      </c>
      <c r="H950">
        <v>5</v>
      </c>
      <c r="J950" t="s">
        <v>1607</v>
      </c>
      <c r="K950" t="s">
        <v>1758</v>
      </c>
      <c r="L950" t="s">
        <v>4558</v>
      </c>
      <c r="M950">
        <v>0.29409999999999997</v>
      </c>
      <c r="O950">
        <v>5.89</v>
      </c>
      <c r="P950" t="s">
        <v>1318</v>
      </c>
      <c r="Q950">
        <v>27</v>
      </c>
      <c r="W950" s="67">
        <v>44136</v>
      </c>
      <c r="X950" t="s">
        <v>1279</v>
      </c>
    </row>
    <row r="951" spans="1:24">
      <c r="A951" t="s">
        <v>111</v>
      </c>
      <c r="B951" t="s">
        <v>4559</v>
      </c>
      <c r="C951" t="s">
        <v>1274</v>
      </c>
      <c r="D951" t="s">
        <v>1314</v>
      </c>
      <c r="E951">
        <v>394</v>
      </c>
      <c r="F951">
        <v>0.51</v>
      </c>
      <c r="H951">
        <v>5</v>
      </c>
      <c r="I951" t="s">
        <v>1286</v>
      </c>
      <c r="J951" t="s">
        <v>1304</v>
      </c>
      <c r="K951" t="s">
        <v>1759</v>
      </c>
      <c r="L951" t="s">
        <v>4560</v>
      </c>
      <c r="M951">
        <v>0.34260000000000002</v>
      </c>
      <c r="O951">
        <v>5.0999999999999996</v>
      </c>
      <c r="P951" t="s">
        <v>1318</v>
      </c>
      <c r="Q951">
        <v>23.8</v>
      </c>
      <c r="W951" s="67">
        <v>44136</v>
      </c>
      <c r="X951" t="s">
        <v>1279</v>
      </c>
    </row>
    <row r="952" spans="1:24">
      <c r="A952" t="s">
        <v>111</v>
      </c>
      <c r="B952" t="s">
        <v>4561</v>
      </c>
      <c r="C952" t="s">
        <v>1274</v>
      </c>
      <c r="D952" t="s">
        <v>1314</v>
      </c>
      <c r="E952">
        <v>401</v>
      </c>
      <c r="F952">
        <v>0.5</v>
      </c>
      <c r="H952">
        <v>5</v>
      </c>
      <c r="I952" t="s">
        <v>1286</v>
      </c>
      <c r="J952" t="s">
        <v>1621</v>
      </c>
      <c r="K952" t="s">
        <v>1760</v>
      </c>
      <c r="L952" t="s">
        <v>4562</v>
      </c>
      <c r="M952">
        <v>0.37409999999999999</v>
      </c>
      <c r="O952">
        <v>6.8</v>
      </c>
      <c r="P952" t="s">
        <v>1318</v>
      </c>
      <c r="Q952">
        <v>27</v>
      </c>
      <c r="W952" s="67">
        <v>44136</v>
      </c>
      <c r="X952" t="s">
        <v>1279</v>
      </c>
    </row>
    <row r="953" spans="1:24">
      <c r="A953" t="s">
        <v>111</v>
      </c>
      <c r="B953" t="s">
        <v>4563</v>
      </c>
      <c r="C953" t="s">
        <v>1274</v>
      </c>
      <c r="D953" t="s">
        <v>1311</v>
      </c>
      <c r="E953">
        <v>677</v>
      </c>
      <c r="F953">
        <v>0.56000000000000005</v>
      </c>
      <c r="H953">
        <v>4</v>
      </c>
      <c r="I953" t="s">
        <v>1573</v>
      </c>
      <c r="J953" t="s">
        <v>1651</v>
      </c>
      <c r="K953" t="s">
        <v>1761</v>
      </c>
      <c r="L953" t="s">
        <v>4564</v>
      </c>
      <c r="M953">
        <v>0.30130000000000001</v>
      </c>
      <c r="P953" t="s">
        <v>1318</v>
      </c>
      <c r="W953" s="67">
        <v>44136</v>
      </c>
      <c r="X953" t="s">
        <v>1279</v>
      </c>
    </row>
    <row r="954" spans="1:24">
      <c r="A954" t="s">
        <v>111</v>
      </c>
      <c r="B954" t="s">
        <v>4565</v>
      </c>
      <c r="C954" t="s">
        <v>1274</v>
      </c>
      <c r="D954" t="s">
        <v>1275</v>
      </c>
      <c r="E954">
        <v>62</v>
      </c>
      <c r="F954">
        <v>0.18</v>
      </c>
      <c r="H954">
        <v>3</v>
      </c>
      <c r="I954" t="s">
        <v>1573</v>
      </c>
      <c r="J954" t="s">
        <v>1304</v>
      </c>
      <c r="K954" t="s">
        <v>1762</v>
      </c>
      <c r="L954" t="s">
        <v>4566</v>
      </c>
      <c r="M954">
        <v>0.3226</v>
      </c>
      <c r="O954">
        <v>0.30499999999999999</v>
      </c>
      <c r="P954" t="s">
        <v>1318</v>
      </c>
      <c r="Q954">
        <v>8</v>
      </c>
      <c r="W954" s="67">
        <v>44136</v>
      </c>
      <c r="X954" t="s">
        <v>1279</v>
      </c>
    </row>
    <row r="955" spans="1:24">
      <c r="A955" t="s">
        <v>111</v>
      </c>
      <c r="B955" t="s">
        <v>4567</v>
      </c>
      <c r="C955" t="s">
        <v>1274</v>
      </c>
      <c r="D955" t="s">
        <v>1314</v>
      </c>
      <c r="E955">
        <v>295</v>
      </c>
      <c r="F955">
        <v>0.49</v>
      </c>
      <c r="H955">
        <v>3</v>
      </c>
      <c r="I955" t="s">
        <v>1286</v>
      </c>
      <c r="J955" t="s">
        <v>1763</v>
      </c>
      <c r="K955" t="s">
        <v>1764</v>
      </c>
      <c r="L955" t="s">
        <v>4568</v>
      </c>
      <c r="M955">
        <v>0.18310000000000001</v>
      </c>
      <c r="O955">
        <v>4.17</v>
      </c>
      <c r="P955" t="s">
        <v>1318</v>
      </c>
      <c r="Q955">
        <v>21.5</v>
      </c>
      <c r="W955" s="67">
        <v>44136</v>
      </c>
      <c r="X955" t="s">
        <v>1279</v>
      </c>
    </row>
    <row r="956" spans="1:24">
      <c r="A956" t="s">
        <v>111</v>
      </c>
      <c r="B956" t="s">
        <v>4569</v>
      </c>
      <c r="C956" t="s">
        <v>1274</v>
      </c>
      <c r="D956" t="s">
        <v>1314</v>
      </c>
      <c r="E956">
        <v>256</v>
      </c>
      <c r="F956">
        <v>0.41</v>
      </c>
      <c r="H956">
        <v>3</v>
      </c>
      <c r="I956" t="s">
        <v>1286</v>
      </c>
      <c r="J956" t="s">
        <v>1599</v>
      </c>
      <c r="K956" t="s">
        <v>1765</v>
      </c>
      <c r="L956" t="s">
        <v>4570</v>
      </c>
      <c r="M956">
        <v>0.18360000000000001</v>
      </c>
      <c r="O956">
        <v>4.17</v>
      </c>
      <c r="P956" t="s">
        <v>1318</v>
      </c>
      <c r="Q956">
        <v>21.5</v>
      </c>
      <c r="W956" s="67">
        <v>44136</v>
      </c>
      <c r="X956" t="s">
        <v>1279</v>
      </c>
    </row>
    <row r="957" spans="1:24">
      <c r="A957" t="s">
        <v>111</v>
      </c>
      <c r="B957" t="s">
        <v>4571</v>
      </c>
      <c r="C957" t="s">
        <v>1274</v>
      </c>
      <c r="D957" t="s">
        <v>1314</v>
      </c>
      <c r="E957">
        <v>752.75</v>
      </c>
      <c r="F957">
        <v>0.3</v>
      </c>
      <c r="H957">
        <v>3</v>
      </c>
      <c r="I957" t="s">
        <v>1286</v>
      </c>
      <c r="J957" t="s">
        <v>1766</v>
      </c>
      <c r="K957" t="s">
        <v>1767</v>
      </c>
      <c r="L957" t="s">
        <v>4572</v>
      </c>
      <c r="M957">
        <v>0.18759999999999999</v>
      </c>
      <c r="O957">
        <v>7.42</v>
      </c>
      <c r="P957" t="s">
        <v>1318</v>
      </c>
      <c r="Q957">
        <v>21.5</v>
      </c>
      <c r="W957" s="67">
        <v>44136</v>
      </c>
      <c r="X957" t="s">
        <v>1279</v>
      </c>
    </row>
    <row r="958" spans="1:24">
      <c r="A958" t="s">
        <v>111</v>
      </c>
      <c r="B958" t="s">
        <v>4573</v>
      </c>
      <c r="C958" t="s">
        <v>1274</v>
      </c>
      <c r="D958" t="s">
        <v>1314</v>
      </c>
      <c r="E958">
        <v>256</v>
      </c>
      <c r="F958">
        <v>0.41</v>
      </c>
      <c r="H958">
        <v>3</v>
      </c>
      <c r="I958" t="s">
        <v>1286</v>
      </c>
      <c r="J958" t="s">
        <v>1599</v>
      </c>
      <c r="K958" t="s">
        <v>1768</v>
      </c>
      <c r="L958" t="s">
        <v>4574</v>
      </c>
      <c r="M958">
        <v>0.18360000000000001</v>
      </c>
      <c r="O958">
        <v>4.7</v>
      </c>
      <c r="P958" t="s">
        <v>1318</v>
      </c>
      <c r="Q958">
        <v>23</v>
      </c>
      <c r="W958" s="67">
        <v>44136</v>
      </c>
      <c r="X958" t="s">
        <v>1279</v>
      </c>
    </row>
    <row r="959" spans="1:24">
      <c r="A959" t="s">
        <v>111</v>
      </c>
      <c r="B959" t="s">
        <v>4575</v>
      </c>
      <c r="C959" t="s">
        <v>1274</v>
      </c>
      <c r="D959" t="s">
        <v>1314</v>
      </c>
      <c r="E959">
        <v>459</v>
      </c>
      <c r="F959">
        <v>0.62</v>
      </c>
      <c r="H959">
        <v>3</v>
      </c>
      <c r="I959" t="s">
        <v>1286</v>
      </c>
      <c r="J959" t="s">
        <v>1569</v>
      </c>
      <c r="K959" t="s">
        <v>1769</v>
      </c>
      <c r="L959" t="s">
        <v>4576</v>
      </c>
      <c r="M959">
        <v>0.1895</v>
      </c>
      <c r="O959">
        <v>7.5</v>
      </c>
      <c r="P959" t="s">
        <v>1318</v>
      </c>
      <c r="Q959">
        <v>23</v>
      </c>
      <c r="W959" s="67">
        <v>44136</v>
      </c>
      <c r="X959" t="s">
        <v>1279</v>
      </c>
    </row>
    <row r="960" spans="1:24">
      <c r="A960" t="s">
        <v>111</v>
      </c>
      <c r="B960" t="s">
        <v>4577</v>
      </c>
      <c r="C960" t="s">
        <v>1274</v>
      </c>
      <c r="D960" t="s">
        <v>1314</v>
      </c>
      <c r="E960">
        <v>867</v>
      </c>
      <c r="F960">
        <v>0.79</v>
      </c>
      <c r="H960">
        <v>5</v>
      </c>
      <c r="I960" t="s">
        <v>1286</v>
      </c>
      <c r="J960" t="s">
        <v>1595</v>
      </c>
      <c r="K960" t="s">
        <v>1770</v>
      </c>
      <c r="L960" t="s">
        <v>4578</v>
      </c>
      <c r="M960">
        <v>0.19950000000000001</v>
      </c>
      <c r="O960">
        <v>5.15</v>
      </c>
      <c r="P960" t="s">
        <v>1318</v>
      </c>
      <c r="Q960">
        <v>23</v>
      </c>
      <c r="W960" s="67">
        <v>44136</v>
      </c>
      <c r="X960" t="s">
        <v>1279</v>
      </c>
    </row>
    <row r="961" spans="1:24">
      <c r="A961" t="s">
        <v>111</v>
      </c>
      <c r="B961" t="s">
        <v>4579</v>
      </c>
      <c r="C961" t="s">
        <v>1274</v>
      </c>
      <c r="D961" t="s">
        <v>1314</v>
      </c>
      <c r="E961">
        <v>862</v>
      </c>
      <c r="F961">
        <v>0.8</v>
      </c>
      <c r="H961">
        <v>5</v>
      </c>
      <c r="I961" t="s">
        <v>1286</v>
      </c>
      <c r="J961" t="s">
        <v>1595</v>
      </c>
      <c r="K961" t="s">
        <v>1771</v>
      </c>
      <c r="L961" t="s">
        <v>4580</v>
      </c>
      <c r="M961">
        <v>0.20069999999999999</v>
      </c>
      <c r="O961">
        <v>6.12</v>
      </c>
      <c r="P961" t="s">
        <v>1318</v>
      </c>
      <c r="Q961">
        <v>23</v>
      </c>
      <c r="W961" s="67">
        <v>44136</v>
      </c>
      <c r="X961" t="s">
        <v>1279</v>
      </c>
    </row>
    <row r="962" spans="1:24">
      <c r="A962" t="s">
        <v>111</v>
      </c>
      <c r="B962" t="s">
        <v>4581</v>
      </c>
      <c r="C962" t="s">
        <v>1274</v>
      </c>
      <c r="D962" t="s">
        <v>1314</v>
      </c>
      <c r="E962">
        <v>447</v>
      </c>
      <c r="F962">
        <v>0.69</v>
      </c>
      <c r="H962">
        <v>5</v>
      </c>
      <c r="I962" t="s">
        <v>1315</v>
      </c>
      <c r="J962" t="s">
        <v>1571</v>
      </c>
      <c r="K962" t="s">
        <v>1772</v>
      </c>
      <c r="L962" t="s">
        <v>4582</v>
      </c>
      <c r="M962">
        <v>0.1767</v>
      </c>
      <c r="O962">
        <v>8.06</v>
      </c>
      <c r="P962" t="s">
        <v>1318</v>
      </c>
      <c r="Q962">
        <v>24</v>
      </c>
      <c r="W962" s="67">
        <v>44136</v>
      </c>
      <c r="X962" t="s">
        <v>1279</v>
      </c>
    </row>
    <row r="963" spans="1:24">
      <c r="A963" t="s">
        <v>111</v>
      </c>
      <c r="B963" t="s">
        <v>4583</v>
      </c>
      <c r="C963" t="s">
        <v>1274</v>
      </c>
      <c r="D963" t="s">
        <v>1314</v>
      </c>
      <c r="E963">
        <v>507</v>
      </c>
      <c r="F963">
        <v>0.62</v>
      </c>
      <c r="H963">
        <v>3</v>
      </c>
      <c r="I963" t="s">
        <v>1286</v>
      </c>
      <c r="J963" t="s">
        <v>1569</v>
      </c>
      <c r="K963" t="s">
        <v>1773</v>
      </c>
      <c r="L963" t="s">
        <v>4584</v>
      </c>
      <c r="M963">
        <v>0.1933</v>
      </c>
      <c r="O963">
        <v>7.5</v>
      </c>
      <c r="P963" t="s">
        <v>1318</v>
      </c>
      <c r="Q963">
        <v>24</v>
      </c>
      <c r="W963" s="67">
        <v>44136</v>
      </c>
      <c r="X963" t="s">
        <v>1279</v>
      </c>
    </row>
    <row r="964" spans="1:24">
      <c r="A964" t="s">
        <v>111</v>
      </c>
      <c r="B964" t="s">
        <v>4585</v>
      </c>
      <c r="C964" t="s">
        <v>1274</v>
      </c>
      <c r="D964" t="s">
        <v>1314</v>
      </c>
      <c r="E964">
        <v>356</v>
      </c>
      <c r="F964">
        <v>0.38</v>
      </c>
      <c r="H964">
        <v>5</v>
      </c>
      <c r="I964" t="s">
        <v>1286</v>
      </c>
      <c r="J964" t="s">
        <v>1565</v>
      </c>
      <c r="K964" t="s">
        <v>1774</v>
      </c>
      <c r="L964" t="s">
        <v>4586</v>
      </c>
      <c r="M964">
        <v>0.44379999999999997</v>
      </c>
      <c r="O964">
        <v>5.2</v>
      </c>
      <c r="P964" t="s">
        <v>1318</v>
      </c>
      <c r="W964" s="67">
        <v>44136</v>
      </c>
      <c r="X964" t="s">
        <v>1279</v>
      </c>
    </row>
    <row r="965" spans="1:24">
      <c r="A965" t="s">
        <v>111</v>
      </c>
      <c r="B965" t="s">
        <v>4587</v>
      </c>
      <c r="C965" t="s">
        <v>1274</v>
      </c>
      <c r="D965" t="s">
        <v>1314</v>
      </c>
      <c r="E965">
        <v>508</v>
      </c>
      <c r="F965">
        <v>0.56999999999999995</v>
      </c>
      <c r="H965">
        <v>5</v>
      </c>
      <c r="I965" t="s">
        <v>1286</v>
      </c>
      <c r="J965" t="s">
        <v>1775</v>
      </c>
      <c r="K965" t="s">
        <v>1776</v>
      </c>
      <c r="L965" t="s">
        <v>4588</v>
      </c>
      <c r="M965">
        <v>0.374</v>
      </c>
      <c r="P965" t="s">
        <v>1318</v>
      </c>
      <c r="Q965">
        <v>27</v>
      </c>
      <c r="W965" s="67">
        <v>44136</v>
      </c>
      <c r="X965" t="s">
        <v>1279</v>
      </c>
    </row>
    <row r="966" spans="1:24">
      <c r="A966" t="s">
        <v>111</v>
      </c>
      <c r="B966" t="s">
        <v>4589</v>
      </c>
      <c r="C966" t="s">
        <v>1274</v>
      </c>
      <c r="D966" t="s">
        <v>1275</v>
      </c>
      <c r="E966">
        <v>256</v>
      </c>
      <c r="F966">
        <v>0.19</v>
      </c>
      <c r="H966">
        <v>5</v>
      </c>
      <c r="I966" t="s">
        <v>1315</v>
      </c>
      <c r="J966" t="s">
        <v>1276</v>
      </c>
      <c r="K966" t="s">
        <v>1777</v>
      </c>
      <c r="L966" t="s">
        <v>4590</v>
      </c>
      <c r="M966">
        <v>0.1953</v>
      </c>
      <c r="O966">
        <v>1.45</v>
      </c>
      <c r="P966" t="s">
        <v>1318</v>
      </c>
      <c r="Q966">
        <v>13.3</v>
      </c>
      <c r="W966" s="67">
        <v>44136</v>
      </c>
      <c r="X966" t="s">
        <v>1279</v>
      </c>
    </row>
    <row r="967" spans="1:24">
      <c r="A967" t="s">
        <v>111</v>
      </c>
      <c r="B967" t="s">
        <v>4591</v>
      </c>
      <c r="C967" t="s">
        <v>1274</v>
      </c>
      <c r="D967" t="s">
        <v>1275</v>
      </c>
      <c r="E967">
        <v>214</v>
      </c>
      <c r="F967">
        <v>0.15</v>
      </c>
      <c r="H967">
        <v>5</v>
      </c>
      <c r="I967" t="s">
        <v>1315</v>
      </c>
      <c r="J967" t="s">
        <v>1778</v>
      </c>
      <c r="K967" t="s">
        <v>1779</v>
      </c>
      <c r="L967" t="s">
        <v>4592</v>
      </c>
      <c r="M967">
        <v>0.215</v>
      </c>
      <c r="O967">
        <v>1.36</v>
      </c>
      <c r="P967" t="s">
        <v>1318</v>
      </c>
      <c r="Q967">
        <v>13</v>
      </c>
      <c r="W967" s="67">
        <v>44136</v>
      </c>
      <c r="X967" t="s">
        <v>1279</v>
      </c>
    </row>
    <row r="968" spans="1:24">
      <c r="A968" t="s">
        <v>111</v>
      </c>
      <c r="B968" t="s">
        <v>4593</v>
      </c>
      <c r="C968" t="s">
        <v>1274</v>
      </c>
      <c r="D968" t="s">
        <v>1275</v>
      </c>
      <c r="E968">
        <v>262</v>
      </c>
      <c r="F968">
        <v>0.28999999999999998</v>
      </c>
      <c r="H968">
        <v>5</v>
      </c>
      <c r="I968" t="s">
        <v>1573</v>
      </c>
      <c r="J968" t="s">
        <v>1708</v>
      </c>
      <c r="K968" t="s">
        <v>1780</v>
      </c>
      <c r="L968" t="s">
        <v>4594</v>
      </c>
      <c r="M968">
        <v>0.20230000000000001</v>
      </c>
      <c r="O968">
        <v>1.62</v>
      </c>
      <c r="P968" t="s">
        <v>1318</v>
      </c>
      <c r="Q968">
        <v>14</v>
      </c>
      <c r="W968" s="67">
        <v>44136</v>
      </c>
      <c r="X968" t="s">
        <v>1279</v>
      </c>
    </row>
    <row r="969" spans="1:24">
      <c r="A969" t="s">
        <v>111</v>
      </c>
      <c r="B969" t="s">
        <v>4595</v>
      </c>
      <c r="C969" t="s">
        <v>1274</v>
      </c>
      <c r="D969" t="s">
        <v>1275</v>
      </c>
      <c r="E969">
        <v>238</v>
      </c>
      <c r="F969">
        <v>0.15</v>
      </c>
      <c r="H969">
        <v>5</v>
      </c>
      <c r="I969" t="s">
        <v>1573</v>
      </c>
      <c r="J969" t="s">
        <v>1284</v>
      </c>
      <c r="K969" t="s">
        <v>1781</v>
      </c>
      <c r="L969" t="s">
        <v>4596</v>
      </c>
      <c r="M969">
        <v>0.19750000000000001</v>
      </c>
      <c r="O969">
        <v>1.48</v>
      </c>
      <c r="P969" t="s">
        <v>1318</v>
      </c>
      <c r="Q969">
        <v>14</v>
      </c>
      <c r="W969" s="67">
        <v>44136</v>
      </c>
      <c r="X969" t="s">
        <v>1279</v>
      </c>
    </row>
    <row r="970" spans="1:24">
      <c r="A970" t="s">
        <v>111</v>
      </c>
      <c r="B970" t="s">
        <v>4597</v>
      </c>
      <c r="C970" t="s">
        <v>1274</v>
      </c>
      <c r="D970" t="s">
        <v>1275</v>
      </c>
      <c r="E970">
        <v>219</v>
      </c>
      <c r="F970">
        <v>0.15</v>
      </c>
      <c r="H970">
        <v>5</v>
      </c>
      <c r="I970" t="s">
        <v>1315</v>
      </c>
      <c r="J970" t="s">
        <v>1778</v>
      </c>
      <c r="K970" t="s">
        <v>1782</v>
      </c>
      <c r="L970" t="s">
        <v>4598</v>
      </c>
      <c r="M970">
        <v>0.21</v>
      </c>
      <c r="O970">
        <v>1.48</v>
      </c>
      <c r="P970" t="s">
        <v>1318</v>
      </c>
      <c r="Q970">
        <v>14</v>
      </c>
      <c r="W970" s="67">
        <v>44136</v>
      </c>
      <c r="X970" t="s">
        <v>1279</v>
      </c>
    </row>
    <row r="971" spans="1:24">
      <c r="A971" t="s">
        <v>111</v>
      </c>
      <c r="B971" t="s">
        <v>4599</v>
      </c>
      <c r="C971" t="s">
        <v>1274</v>
      </c>
      <c r="D971" t="s">
        <v>1311</v>
      </c>
      <c r="E971">
        <v>872</v>
      </c>
      <c r="F971">
        <v>0.6</v>
      </c>
      <c r="H971">
        <v>4</v>
      </c>
      <c r="I971" t="s">
        <v>1573</v>
      </c>
      <c r="J971" t="s">
        <v>1571</v>
      </c>
      <c r="K971" t="s">
        <v>1783</v>
      </c>
      <c r="L971" t="s">
        <v>4600</v>
      </c>
      <c r="M971">
        <v>0.14680000000000001</v>
      </c>
      <c r="O971">
        <v>7.5</v>
      </c>
      <c r="P971" t="s">
        <v>1318</v>
      </c>
      <c r="W971" s="67">
        <v>44136</v>
      </c>
      <c r="X971" t="s">
        <v>1279</v>
      </c>
    </row>
    <row r="972" spans="1:24">
      <c r="A972" t="s">
        <v>111</v>
      </c>
      <c r="B972" t="s">
        <v>4601</v>
      </c>
      <c r="C972" t="s">
        <v>1274</v>
      </c>
      <c r="D972" t="s">
        <v>1311</v>
      </c>
      <c r="E972">
        <v>881</v>
      </c>
      <c r="F972">
        <v>0.61</v>
      </c>
      <c r="H972">
        <v>4</v>
      </c>
      <c r="I972" t="s">
        <v>1573</v>
      </c>
      <c r="J972" t="s">
        <v>1571</v>
      </c>
      <c r="K972" t="s">
        <v>1784</v>
      </c>
      <c r="L972" t="s">
        <v>4602</v>
      </c>
      <c r="M972">
        <v>0.19750000000000001</v>
      </c>
      <c r="O972">
        <v>6.9</v>
      </c>
      <c r="P972" t="s">
        <v>1318</v>
      </c>
      <c r="W972" s="67">
        <v>44136</v>
      </c>
      <c r="X972" t="s">
        <v>1279</v>
      </c>
    </row>
    <row r="973" spans="1:24">
      <c r="A973" t="s">
        <v>111</v>
      </c>
      <c r="B973" t="s">
        <v>4603</v>
      </c>
      <c r="C973" t="s">
        <v>1274</v>
      </c>
      <c r="D973" t="s">
        <v>1311</v>
      </c>
      <c r="E973">
        <v>247</v>
      </c>
      <c r="F973">
        <v>0.48</v>
      </c>
      <c r="H973">
        <v>5</v>
      </c>
      <c r="I973" t="s">
        <v>1573</v>
      </c>
      <c r="J973" t="s">
        <v>1569</v>
      </c>
      <c r="K973" t="s">
        <v>1785</v>
      </c>
      <c r="L973" t="s">
        <v>4604</v>
      </c>
      <c r="M973">
        <v>0.15790000000000001</v>
      </c>
      <c r="P973" t="s">
        <v>1318</v>
      </c>
      <c r="W973" s="67">
        <v>44136</v>
      </c>
      <c r="X973" t="s">
        <v>1279</v>
      </c>
    </row>
    <row r="974" spans="1:24">
      <c r="A974" t="s">
        <v>111</v>
      </c>
      <c r="B974" t="s">
        <v>4605</v>
      </c>
      <c r="C974" t="s">
        <v>1274</v>
      </c>
      <c r="D974" t="s">
        <v>1311</v>
      </c>
      <c r="E974">
        <v>425</v>
      </c>
      <c r="F974">
        <v>0.38</v>
      </c>
      <c r="H974">
        <v>5</v>
      </c>
      <c r="I974" t="s">
        <v>1286</v>
      </c>
      <c r="J974" t="s">
        <v>1296</v>
      </c>
      <c r="K974" t="s">
        <v>1786</v>
      </c>
      <c r="L974" t="s">
        <v>4606</v>
      </c>
      <c r="M974">
        <v>0.21879999999999999</v>
      </c>
      <c r="O974">
        <v>1.32</v>
      </c>
      <c r="P974" t="s">
        <v>1318</v>
      </c>
      <c r="W974" s="67">
        <v>44136</v>
      </c>
      <c r="X974" t="s">
        <v>1279</v>
      </c>
    </row>
    <row r="975" spans="1:24">
      <c r="A975" t="s">
        <v>111</v>
      </c>
      <c r="B975" t="s">
        <v>4607</v>
      </c>
      <c r="C975" t="s">
        <v>1274</v>
      </c>
      <c r="D975" t="s">
        <v>1311</v>
      </c>
      <c r="E975">
        <v>743.08</v>
      </c>
      <c r="F975">
        <v>0.2</v>
      </c>
      <c r="H975">
        <v>3</v>
      </c>
      <c r="I975" t="s">
        <v>1286</v>
      </c>
      <c r="J975" t="s">
        <v>1308</v>
      </c>
      <c r="K975" t="s">
        <v>1787</v>
      </c>
      <c r="L975" s="68" t="s">
        <v>4608</v>
      </c>
      <c r="M975">
        <v>0.21010000000000001</v>
      </c>
      <c r="O975">
        <v>7.88</v>
      </c>
      <c r="P975" t="s">
        <v>1318</v>
      </c>
      <c r="Q975">
        <v>22</v>
      </c>
      <c r="W975" s="67">
        <v>44136</v>
      </c>
      <c r="X975" t="s">
        <v>1279</v>
      </c>
    </row>
    <row r="976" spans="1:24">
      <c r="A976" t="s">
        <v>111</v>
      </c>
      <c r="B976" t="s">
        <v>4609</v>
      </c>
      <c r="C976" t="s">
        <v>1274</v>
      </c>
      <c r="D976" t="s">
        <v>1311</v>
      </c>
      <c r="E976">
        <v>604</v>
      </c>
      <c r="F976">
        <v>0.51</v>
      </c>
      <c r="H976">
        <v>5</v>
      </c>
      <c r="I976" t="s">
        <v>1286</v>
      </c>
      <c r="J976" t="s">
        <v>1308</v>
      </c>
      <c r="K976" t="s">
        <v>1788</v>
      </c>
      <c r="L976" t="s">
        <v>4610</v>
      </c>
      <c r="M976">
        <v>0.32950000000000002</v>
      </c>
      <c r="P976" t="s">
        <v>1286</v>
      </c>
      <c r="W976" s="67">
        <v>44136</v>
      </c>
      <c r="X976" t="s">
        <v>1279</v>
      </c>
    </row>
    <row r="977" spans="1:24">
      <c r="A977" t="s">
        <v>111</v>
      </c>
      <c r="B977" t="s">
        <v>4611</v>
      </c>
      <c r="C977" t="s">
        <v>1274</v>
      </c>
      <c r="D977" t="s">
        <v>1311</v>
      </c>
      <c r="E977">
        <v>474</v>
      </c>
      <c r="F977">
        <v>0.28000000000000003</v>
      </c>
      <c r="H977">
        <v>5</v>
      </c>
      <c r="I977" t="s">
        <v>1286</v>
      </c>
      <c r="J977" t="s">
        <v>1308</v>
      </c>
      <c r="K977" t="s">
        <v>1789</v>
      </c>
      <c r="L977" t="s">
        <v>4612</v>
      </c>
      <c r="M977">
        <v>0.22470000000000001</v>
      </c>
      <c r="O977">
        <v>1.32</v>
      </c>
      <c r="P977" t="s">
        <v>1318</v>
      </c>
      <c r="W977" s="67">
        <v>44136</v>
      </c>
      <c r="X977" t="s">
        <v>1279</v>
      </c>
    </row>
    <row r="978" spans="1:24">
      <c r="A978" t="s">
        <v>111</v>
      </c>
      <c r="B978" t="s">
        <v>4613</v>
      </c>
      <c r="C978" t="s">
        <v>1274</v>
      </c>
      <c r="D978" t="s">
        <v>1311</v>
      </c>
      <c r="E978">
        <v>624</v>
      </c>
      <c r="F978">
        <v>0.51</v>
      </c>
      <c r="H978">
        <v>5</v>
      </c>
      <c r="I978" t="s">
        <v>1286</v>
      </c>
      <c r="J978" t="s">
        <v>1308</v>
      </c>
      <c r="K978" t="s">
        <v>1790</v>
      </c>
      <c r="L978" t="s">
        <v>4614</v>
      </c>
      <c r="M978">
        <v>0.33169999999999999</v>
      </c>
      <c r="P978" t="s">
        <v>1286</v>
      </c>
      <c r="W978" s="67">
        <v>44136</v>
      </c>
      <c r="X978" t="s">
        <v>1279</v>
      </c>
    </row>
    <row r="979" spans="1:24">
      <c r="A979" t="s">
        <v>111</v>
      </c>
      <c r="B979" t="s">
        <v>4615</v>
      </c>
      <c r="C979" t="s">
        <v>1274</v>
      </c>
      <c r="D979" t="s">
        <v>1311</v>
      </c>
      <c r="E979">
        <v>753</v>
      </c>
      <c r="F979">
        <v>0.56999999999999995</v>
      </c>
      <c r="H979">
        <v>5</v>
      </c>
      <c r="I979" t="s">
        <v>1286</v>
      </c>
      <c r="J979" t="s">
        <v>1682</v>
      </c>
      <c r="K979" t="s">
        <v>1792</v>
      </c>
      <c r="L979" t="s">
        <v>4616</v>
      </c>
      <c r="M979">
        <v>0.16600000000000001</v>
      </c>
      <c r="O979">
        <v>7.9</v>
      </c>
      <c r="P979" t="s">
        <v>1618</v>
      </c>
      <c r="W979" s="67">
        <v>44136</v>
      </c>
      <c r="X979" t="s">
        <v>1279</v>
      </c>
    </row>
    <row r="980" spans="1:24">
      <c r="A980" t="s">
        <v>111</v>
      </c>
      <c r="B980" t="s">
        <v>4617</v>
      </c>
      <c r="C980" t="s">
        <v>1274</v>
      </c>
      <c r="D980" t="s">
        <v>1311</v>
      </c>
      <c r="E980">
        <v>570</v>
      </c>
      <c r="F980">
        <v>0.49</v>
      </c>
      <c r="H980">
        <v>5</v>
      </c>
      <c r="J980" t="s">
        <v>1791</v>
      </c>
      <c r="K980" t="s">
        <v>1793</v>
      </c>
      <c r="L980" t="s">
        <v>4618</v>
      </c>
      <c r="M980">
        <v>0.2316</v>
      </c>
      <c r="O980">
        <v>9.3000000000000007</v>
      </c>
      <c r="P980" t="s">
        <v>1618</v>
      </c>
      <c r="Q980">
        <v>20</v>
      </c>
      <c r="W980" s="67">
        <v>44136</v>
      </c>
      <c r="X980" t="s">
        <v>1279</v>
      </c>
    </row>
    <row r="981" spans="1:24">
      <c r="A981" t="s">
        <v>111</v>
      </c>
      <c r="B981" t="s">
        <v>4619</v>
      </c>
      <c r="C981" t="s">
        <v>1274</v>
      </c>
      <c r="D981" t="s">
        <v>1311</v>
      </c>
      <c r="E981">
        <v>661</v>
      </c>
      <c r="F981">
        <v>0.36</v>
      </c>
      <c r="H981">
        <v>1.5</v>
      </c>
      <c r="I981" t="s">
        <v>1573</v>
      </c>
      <c r="J981" t="s">
        <v>1284</v>
      </c>
      <c r="K981" t="s">
        <v>1794</v>
      </c>
      <c r="L981" t="s">
        <v>4620</v>
      </c>
      <c r="M981">
        <v>0.26779999999999998</v>
      </c>
      <c r="O981">
        <v>4.0599999999999996</v>
      </c>
      <c r="P981" t="s">
        <v>1318</v>
      </c>
      <c r="W981" s="67">
        <v>44136</v>
      </c>
      <c r="X981" t="s">
        <v>1279</v>
      </c>
    </row>
    <row r="982" spans="1:24">
      <c r="A982" t="s">
        <v>111</v>
      </c>
      <c r="B982" t="s">
        <v>4621</v>
      </c>
      <c r="C982" t="s">
        <v>1274</v>
      </c>
      <c r="D982" t="s">
        <v>1311</v>
      </c>
      <c r="E982">
        <v>426</v>
      </c>
      <c r="F982">
        <v>0.46</v>
      </c>
      <c r="H982">
        <v>5</v>
      </c>
      <c r="I982" t="s">
        <v>1286</v>
      </c>
      <c r="J982" t="s">
        <v>1616</v>
      </c>
      <c r="K982" t="s">
        <v>1795</v>
      </c>
      <c r="L982" t="s">
        <v>4622</v>
      </c>
      <c r="M982">
        <v>0.29809999999999998</v>
      </c>
      <c r="P982" t="s">
        <v>1318</v>
      </c>
      <c r="W982" s="67">
        <v>44136</v>
      </c>
      <c r="X982" t="s">
        <v>1279</v>
      </c>
    </row>
    <row r="983" spans="1:24">
      <c r="A983" t="s">
        <v>111</v>
      </c>
      <c r="B983" t="s">
        <v>4623</v>
      </c>
      <c r="C983" t="s">
        <v>1274</v>
      </c>
      <c r="D983" t="s">
        <v>1311</v>
      </c>
      <c r="E983">
        <v>883</v>
      </c>
      <c r="F983">
        <v>0.48</v>
      </c>
      <c r="H983">
        <v>5</v>
      </c>
      <c r="I983" t="s">
        <v>1286</v>
      </c>
      <c r="J983" t="s">
        <v>1619</v>
      </c>
      <c r="K983" t="s">
        <v>1796</v>
      </c>
      <c r="L983" t="s">
        <v>4624</v>
      </c>
      <c r="M983">
        <v>0.3216</v>
      </c>
      <c r="O983">
        <v>4.5</v>
      </c>
      <c r="P983" t="s">
        <v>1318</v>
      </c>
      <c r="W983" s="67">
        <v>44136</v>
      </c>
      <c r="X983" t="s">
        <v>1279</v>
      </c>
    </row>
    <row r="984" spans="1:24">
      <c r="A984" t="s">
        <v>111</v>
      </c>
      <c r="B984" t="s">
        <v>4625</v>
      </c>
      <c r="C984" t="s">
        <v>1274</v>
      </c>
      <c r="D984" t="s">
        <v>1311</v>
      </c>
      <c r="E984">
        <v>894</v>
      </c>
      <c r="F984">
        <v>0.59</v>
      </c>
      <c r="H984">
        <v>5</v>
      </c>
      <c r="I984" t="s">
        <v>1286</v>
      </c>
      <c r="J984" t="s">
        <v>1621</v>
      </c>
      <c r="K984" t="s">
        <v>1797</v>
      </c>
      <c r="L984" t="s">
        <v>4626</v>
      </c>
      <c r="M984">
        <v>0.35460000000000003</v>
      </c>
      <c r="P984" t="s">
        <v>1318</v>
      </c>
      <c r="W984" s="67">
        <v>44136</v>
      </c>
      <c r="X984" t="s">
        <v>1279</v>
      </c>
    </row>
    <row r="985" spans="1:24">
      <c r="A985" t="s">
        <v>111</v>
      </c>
      <c r="B985" t="s">
        <v>4627</v>
      </c>
      <c r="C985" t="s">
        <v>1274</v>
      </c>
      <c r="D985" t="s">
        <v>1311</v>
      </c>
      <c r="E985">
        <v>683</v>
      </c>
      <c r="F985">
        <v>0.41</v>
      </c>
      <c r="H985">
        <v>4</v>
      </c>
      <c r="I985" t="s">
        <v>1315</v>
      </c>
      <c r="J985" t="s">
        <v>1571</v>
      </c>
      <c r="K985" t="s">
        <v>1798</v>
      </c>
      <c r="L985" t="s">
        <v>4628</v>
      </c>
      <c r="M985">
        <v>0.1933</v>
      </c>
      <c r="O985">
        <v>6.6</v>
      </c>
      <c r="P985" t="s">
        <v>1318</v>
      </c>
      <c r="W985" s="67">
        <v>44136</v>
      </c>
      <c r="X985" t="s">
        <v>1279</v>
      </c>
    </row>
    <row r="986" spans="1:24">
      <c r="A986" t="s">
        <v>111</v>
      </c>
      <c r="B986" t="s">
        <v>4629</v>
      </c>
      <c r="C986" t="s">
        <v>1274</v>
      </c>
      <c r="D986" t="s">
        <v>1311</v>
      </c>
      <c r="E986">
        <v>544</v>
      </c>
      <c r="F986">
        <v>0.16</v>
      </c>
      <c r="H986">
        <v>4</v>
      </c>
      <c r="I986" t="s">
        <v>1315</v>
      </c>
      <c r="J986" t="s">
        <v>1571</v>
      </c>
      <c r="K986" t="s">
        <v>1799</v>
      </c>
      <c r="L986" t="s">
        <v>4630</v>
      </c>
      <c r="M986">
        <v>0.71140000000000003</v>
      </c>
      <c r="O986">
        <v>4.1399999999999997</v>
      </c>
      <c r="P986" t="s">
        <v>1318</v>
      </c>
      <c r="W986" s="67">
        <v>44136</v>
      </c>
      <c r="X986" t="s">
        <v>1279</v>
      </c>
    </row>
    <row r="987" spans="1:24">
      <c r="A987" t="s">
        <v>111</v>
      </c>
      <c r="B987" t="s">
        <v>4631</v>
      </c>
      <c r="C987" t="s">
        <v>1274</v>
      </c>
      <c r="D987" t="s">
        <v>1311</v>
      </c>
      <c r="E987">
        <v>741</v>
      </c>
      <c r="F987">
        <v>0.39</v>
      </c>
      <c r="H987">
        <v>4</v>
      </c>
      <c r="I987" t="s">
        <v>1315</v>
      </c>
      <c r="J987" t="s">
        <v>1571</v>
      </c>
      <c r="K987" t="s">
        <v>1800</v>
      </c>
      <c r="L987" t="s">
        <v>4632</v>
      </c>
      <c r="M987">
        <v>0.18079999999999999</v>
      </c>
      <c r="O987">
        <v>9.4</v>
      </c>
      <c r="P987" t="s">
        <v>1318</v>
      </c>
      <c r="W987" s="67">
        <v>44136</v>
      </c>
      <c r="X987" t="s">
        <v>1279</v>
      </c>
    </row>
    <row r="988" spans="1:24">
      <c r="A988" t="s">
        <v>111</v>
      </c>
      <c r="B988" t="s">
        <v>4633</v>
      </c>
      <c r="C988" t="s">
        <v>1274</v>
      </c>
      <c r="D988" t="s">
        <v>1311</v>
      </c>
      <c r="E988">
        <v>125.45</v>
      </c>
      <c r="F988">
        <v>0.3</v>
      </c>
      <c r="H988">
        <v>3</v>
      </c>
      <c r="I988" t="s">
        <v>1573</v>
      </c>
      <c r="J988" t="s">
        <v>1276</v>
      </c>
      <c r="K988" t="s">
        <v>1801</v>
      </c>
      <c r="L988" t="s">
        <v>4634</v>
      </c>
      <c r="M988">
        <v>0.26490000000000002</v>
      </c>
      <c r="P988" t="s">
        <v>1318</v>
      </c>
      <c r="W988" s="67">
        <v>44136</v>
      </c>
      <c r="X988" t="s">
        <v>1279</v>
      </c>
    </row>
    <row r="989" spans="1:24">
      <c r="A989" t="s">
        <v>111</v>
      </c>
      <c r="B989" t="s">
        <v>4635</v>
      </c>
      <c r="C989" t="s">
        <v>1274</v>
      </c>
      <c r="D989" t="s">
        <v>1311</v>
      </c>
      <c r="E989">
        <v>478</v>
      </c>
      <c r="F989">
        <v>0.44</v>
      </c>
      <c r="H989">
        <v>5</v>
      </c>
      <c r="I989" t="s">
        <v>1286</v>
      </c>
      <c r="J989" t="s">
        <v>1304</v>
      </c>
      <c r="K989" t="s">
        <v>1802</v>
      </c>
      <c r="L989" t="s">
        <v>4636</v>
      </c>
      <c r="M989">
        <v>0.29499999999999998</v>
      </c>
      <c r="O989">
        <v>1.32</v>
      </c>
      <c r="P989" t="s">
        <v>1318</v>
      </c>
      <c r="W989" s="67">
        <v>44136</v>
      </c>
      <c r="X989" t="s">
        <v>1279</v>
      </c>
    </row>
    <row r="990" spans="1:24">
      <c r="A990" t="s">
        <v>111</v>
      </c>
      <c r="B990" t="s">
        <v>4637</v>
      </c>
      <c r="C990" t="s">
        <v>1274</v>
      </c>
      <c r="D990" t="s">
        <v>1311</v>
      </c>
      <c r="E990">
        <v>866</v>
      </c>
      <c r="F990">
        <v>0.57999999999999996</v>
      </c>
      <c r="H990">
        <v>5</v>
      </c>
      <c r="I990" t="s">
        <v>1286</v>
      </c>
      <c r="J990" t="s">
        <v>1619</v>
      </c>
      <c r="K990" t="s">
        <v>1803</v>
      </c>
      <c r="L990" t="s">
        <v>4638</v>
      </c>
      <c r="M990">
        <v>0.34410000000000002</v>
      </c>
      <c r="P990" t="s">
        <v>1318</v>
      </c>
      <c r="W990" s="67">
        <v>44136</v>
      </c>
      <c r="X990" t="s">
        <v>1279</v>
      </c>
    </row>
    <row r="991" spans="1:24">
      <c r="A991" t="s">
        <v>111</v>
      </c>
      <c r="B991" t="s">
        <v>4639</v>
      </c>
      <c r="C991" t="s">
        <v>1274</v>
      </c>
      <c r="D991" t="s">
        <v>1311</v>
      </c>
      <c r="E991">
        <v>474</v>
      </c>
      <c r="F991">
        <v>0.28000000000000003</v>
      </c>
      <c r="H991">
        <v>5</v>
      </c>
      <c r="I991" t="s">
        <v>1286</v>
      </c>
      <c r="J991" t="s">
        <v>1308</v>
      </c>
      <c r="K991" t="s">
        <v>1804</v>
      </c>
      <c r="L991" t="s">
        <v>4640</v>
      </c>
      <c r="M991">
        <v>0.22470000000000001</v>
      </c>
      <c r="O991">
        <v>1.32</v>
      </c>
      <c r="P991" t="s">
        <v>1318</v>
      </c>
      <c r="W991" s="67">
        <v>44136</v>
      </c>
      <c r="X991" t="s">
        <v>1279</v>
      </c>
    </row>
    <row r="992" spans="1:24">
      <c r="A992" t="s">
        <v>111</v>
      </c>
      <c r="B992" t="s">
        <v>4641</v>
      </c>
      <c r="C992" t="s">
        <v>1274</v>
      </c>
      <c r="D992" t="s">
        <v>1311</v>
      </c>
      <c r="E992">
        <v>579</v>
      </c>
      <c r="F992">
        <v>0.49</v>
      </c>
      <c r="H992">
        <v>5</v>
      </c>
      <c r="I992" t="s">
        <v>1286</v>
      </c>
      <c r="J992" t="s">
        <v>1308</v>
      </c>
      <c r="K992" t="s">
        <v>1805</v>
      </c>
      <c r="L992" t="s">
        <v>4642</v>
      </c>
      <c r="M992">
        <v>0.32640000000000002</v>
      </c>
      <c r="P992" t="s">
        <v>1318</v>
      </c>
      <c r="W992" s="67">
        <v>44136</v>
      </c>
      <c r="X992" t="s">
        <v>1279</v>
      </c>
    </row>
    <row r="993" spans="1:24">
      <c r="A993" t="s">
        <v>111</v>
      </c>
      <c r="B993" t="s">
        <v>4643</v>
      </c>
      <c r="C993" t="s">
        <v>1274</v>
      </c>
      <c r="D993" t="s">
        <v>1311</v>
      </c>
      <c r="E993">
        <v>756</v>
      </c>
      <c r="F993">
        <v>0.61</v>
      </c>
      <c r="H993">
        <v>5</v>
      </c>
      <c r="I993" t="s">
        <v>1286</v>
      </c>
      <c r="J993" t="s">
        <v>1682</v>
      </c>
      <c r="K993" t="s">
        <v>1806</v>
      </c>
      <c r="L993" t="s">
        <v>4644</v>
      </c>
      <c r="M993">
        <v>0.13619999999999999</v>
      </c>
      <c r="O993">
        <v>7.5</v>
      </c>
      <c r="W993" s="67">
        <v>44136</v>
      </c>
      <c r="X993" t="s">
        <v>1279</v>
      </c>
    </row>
    <row r="994" spans="1:24">
      <c r="A994" t="s">
        <v>111</v>
      </c>
      <c r="B994" t="s">
        <v>4645</v>
      </c>
      <c r="C994" t="s">
        <v>1274</v>
      </c>
      <c r="D994" t="s">
        <v>1311</v>
      </c>
      <c r="E994">
        <v>670</v>
      </c>
      <c r="F994">
        <v>0.51</v>
      </c>
      <c r="H994">
        <v>5</v>
      </c>
      <c r="I994" t="s">
        <v>1286</v>
      </c>
      <c r="J994" t="s">
        <v>1614</v>
      </c>
      <c r="K994" t="s">
        <v>1807</v>
      </c>
      <c r="L994" t="s">
        <v>4646</v>
      </c>
      <c r="M994">
        <v>0.32840000000000003</v>
      </c>
      <c r="P994" t="s">
        <v>1318</v>
      </c>
      <c r="W994" s="67">
        <v>44136</v>
      </c>
      <c r="X994" t="s">
        <v>1279</v>
      </c>
    </row>
    <row r="995" spans="1:24">
      <c r="A995" t="s">
        <v>111</v>
      </c>
      <c r="B995" t="s">
        <v>4647</v>
      </c>
      <c r="C995" t="s">
        <v>1274</v>
      </c>
      <c r="D995" t="s">
        <v>1311</v>
      </c>
      <c r="E995">
        <v>826</v>
      </c>
      <c r="F995">
        <v>0.27</v>
      </c>
      <c r="I995" t="s">
        <v>1286</v>
      </c>
      <c r="J995" t="s">
        <v>1621</v>
      </c>
      <c r="K995" t="s">
        <v>1808</v>
      </c>
      <c r="L995" t="s">
        <v>4648</v>
      </c>
      <c r="M995">
        <v>0.15129999999999999</v>
      </c>
      <c r="O995">
        <v>7.85</v>
      </c>
      <c r="P995" t="s">
        <v>1318</v>
      </c>
      <c r="Q995">
        <v>22</v>
      </c>
      <c r="W995" s="67">
        <v>44136</v>
      </c>
      <c r="X995" t="s">
        <v>1279</v>
      </c>
    </row>
    <row r="996" spans="1:24">
      <c r="A996" t="s">
        <v>111</v>
      </c>
      <c r="B996" t="s">
        <v>4649</v>
      </c>
      <c r="C996" t="s">
        <v>1274</v>
      </c>
      <c r="D996" t="s">
        <v>1311</v>
      </c>
      <c r="E996">
        <v>832</v>
      </c>
      <c r="F996">
        <v>0.48</v>
      </c>
      <c r="H996">
        <v>4</v>
      </c>
      <c r="I996" t="s">
        <v>1573</v>
      </c>
      <c r="J996" t="s">
        <v>1571</v>
      </c>
      <c r="K996" t="s">
        <v>1809</v>
      </c>
      <c r="L996" t="s">
        <v>4650</v>
      </c>
      <c r="M996">
        <v>0.18149999999999999</v>
      </c>
      <c r="O996">
        <v>7.8</v>
      </c>
      <c r="P996" t="s">
        <v>1318</v>
      </c>
      <c r="W996" s="67">
        <v>44136</v>
      </c>
      <c r="X996" t="s">
        <v>1279</v>
      </c>
    </row>
    <row r="997" spans="1:24">
      <c r="A997" t="s">
        <v>111</v>
      </c>
      <c r="B997" t="s">
        <v>4651</v>
      </c>
      <c r="C997" t="s">
        <v>1274</v>
      </c>
      <c r="D997" t="s">
        <v>1311</v>
      </c>
      <c r="E997">
        <v>597</v>
      </c>
      <c r="F997">
        <v>0.3</v>
      </c>
      <c r="H997">
        <v>4</v>
      </c>
      <c r="I997" t="s">
        <v>1573</v>
      </c>
      <c r="J997" t="s">
        <v>1571</v>
      </c>
      <c r="K997" t="s">
        <v>1810</v>
      </c>
      <c r="L997" t="s">
        <v>4652</v>
      </c>
      <c r="M997">
        <v>0.1273</v>
      </c>
      <c r="O997">
        <v>4.1399999999999997</v>
      </c>
      <c r="P997" t="s">
        <v>1318</v>
      </c>
      <c r="W997" s="67">
        <v>44136</v>
      </c>
      <c r="X997" t="s">
        <v>1279</v>
      </c>
    </row>
    <row r="998" spans="1:24">
      <c r="A998" t="s">
        <v>111</v>
      </c>
      <c r="B998" t="s">
        <v>4653</v>
      </c>
      <c r="C998" t="s">
        <v>1274</v>
      </c>
      <c r="D998" t="s">
        <v>1311</v>
      </c>
      <c r="E998">
        <v>1032</v>
      </c>
      <c r="F998">
        <v>0.52</v>
      </c>
      <c r="H998">
        <v>4</v>
      </c>
      <c r="I998" t="s">
        <v>1573</v>
      </c>
      <c r="J998" t="s">
        <v>1571</v>
      </c>
      <c r="K998" t="s">
        <v>1811</v>
      </c>
      <c r="L998" t="s">
        <v>4654</v>
      </c>
      <c r="M998">
        <v>0.1734</v>
      </c>
      <c r="O998">
        <v>11.2</v>
      </c>
      <c r="P998" t="s">
        <v>1318</v>
      </c>
      <c r="W998" s="67">
        <v>44136</v>
      </c>
      <c r="X998" t="s">
        <v>1279</v>
      </c>
    </row>
    <row r="999" spans="1:24">
      <c r="A999" t="s">
        <v>111</v>
      </c>
      <c r="B999" t="s">
        <v>4655</v>
      </c>
      <c r="C999" t="s">
        <v>1274</v>
      </c>
      <c r="D999" t="s">
        <v>1311</v>
      </c>
      <c r="E999">
        <v>690.39</v>
      </c>
      <c r="F999">
        <v>0.23</v>
      </c>
      <c r="H999">
        <v>3</v>
      </c>
      <c r="I999" t="s">
        <v>1286</v>
      </c>
      <c r="J999" t="s">
        <v>1308</v>
      </c>
      <c r="K999" t="s">
        <v>1812</v>
      </c>
      <c r="L999" t="s">
        <v>4656</v>
      </c>
      <c r="M999">
        <v>0.20619999999999999</v>
      </c>
      <c r="O999">
        <v>6.45</v>
      </c>
      <c r="P999" t="s">
        <v>1318</v>
      </c>
      <c r="Q999">
        <v>24</v>
      </c>
      <c r="W999" s="67">
        <v>44136</v>
      </c>
      <c r="X999" t="s">
        <v>1279</v>
      </c>
    </row>
    <row r="1000" spans="1:24">
      <c r="A1000" t="s">
        <v>111</v>
      </c>
      <c r="B1000" t="s">
        <v>4657</v>
      </c>
      <c r="C1000" t="s">
        <v>1274</v>
      </c>
      <c r="D1000" t="s">
        <v>1311</v>
      </c>
      <c r="E1000">
        <v>571</v>
      </c>
      <c r="F1000">
        <v>0.41</v>
      </c>
      <c r="H1000">
        <v>5</v>
      </c>
      <c r="I1000" t="s">
        <v>1286</v>
      </c>
      <c r="J1000" t="s">
        <v>1308</v>
      </c>
      <c r="K1000" t="s">
        <v>1813</v>
      </c>
      <c r="L1000" t="s">
        <v>4658</v>
      </c>
      <c r="M1000">
        <v>0.28549999999999998</v>
      </c>
      <c r="O1000">
        <v>5.3</v>
      </c>
      <c r="P1000" t="s">
        <v>1318</v>
      </c>
      <c r="W1000" s="67">
        <v>44136</v>
      </c>
      <c r="X1000" t="s">
        <v>1279</v>
      </c>
    </row>
    <row r="1001" spans="1:24">
      <c r="A1001" t="s">
        <v>111</v>
      </c>
      <c r="B1001" t="s">
        <v>4659</v>
      </c>
      <c r="C1001" t="s">
        <v>1274</v>
      </c>
      <c r="D1001" t="s">
        <v>1311</v>
      </c>
      <c r="E1001">
        <v>494.7</v>
      </c>
      <c r="F1001">
        <v>0.28000000000000003</v>
      </c>
      <c r="H1001">
        <v>5</v>
      </c>
      <c r="I1001" t="s">
        <v>1286</v>
      </c>
      <c r="J1001" t="s">
        <v>1308</v>
      </c>
      <c r="K1001" t="s">
        <v>1814</v>
      </c>
      <c r="L1001" t="s">
        <v>4660</v>
      </c>
      <c r="M1001">
        <v>0.22739999999999999</v>
      </c>
      <c r="O1001">
        <v>1.32</v>
      </c>
      <c r="P1001" t="s">
        <v>1318</v>
      </c>
      <c r="W1001" s="67">
        <v>44136</v>
      </c>
      <c r="X1001" t="s">
        <v>1279</v>
      </c>
    </row>
    <row r="1002" spans="1:24">
      <c r="A1002" t="s">
        <v>111</v>
      </c>
      <c r="B1002" t="s">
        <v>4661</v>
      </c>
      <c r="C1002" t="s">
        <v>1274</v>
      </c>
      <c r="D1002" t="s">
        <v>1311</v>
      </c>
      <c r="E1002">
        <v>719</v>
      </c>
      <c r="F1002">
        <v>0.49</v>
      </c>
      <c r="H1002">
        <v>5</v>
      </c>
      <c r="I1002" t="s">
        <v>1286</v>
      </c>
      <c r="J1002" t="s">
        <v>1308</v>
      </c>
      <c r="K1002" t="s">
        <v>1815</v>
      </c>
      <c r="L1002" t="s">
        <v>4662</v>
      </c>
      <c r="M1002">
        <v>0.24199999999999999</v>
      </c>
      <c r="P1002" t="s">
        <v>1318</v>
      </c>
      <c r="W1002" s="67">
        <v>44136</v>
      </c>
      <c r="X1002" t="s">
        <v>1279</v>
      </c>
    </row>
    <row r="1003" spans="1:24">
      <c r="A1003" t="s">
        <v>111</v>
      </c>
      <c r="B1003" t="s">
        <v>4663</v>
      </c>
      <c r="C1003" t="s">
        <v>1274</v>
      </c>
      <c r="D1003" t="s">
        <v>1311</v>
      </c>
      <c r="E1003">
        <v>771</v>
      </c>
      <c r="F1003">
        <v>0.49</v>
      </c>
      <c r="H1003">
        <v>4</v>
      </c>
      <c r="J1003" t="s">
        <v>1682</v>
      </c>
      <c r="K1003" t="s">
        <v>1816</v>
      </c>
      <c r="L1003" t="s">
        <v>4664</v>
      </c>
      <c r="M1003">
        <v>0.13880000000000001</v>
      </c>
      <c r="O1003">
        <v>12.5</v>
      </c>
      <c r="W1003" s="67">
        <v>44136</v>
      </c>
      <c r="X1003" t="s">
        <v>1279</v>
      </c>
    </row>
    <row r="1004" spans="1:24">
      <c r="A1004" t="s">
        <v>111</v>
      </c>
      <c r="B1004" t="s">
        <v>4665</v>
      </c>
      <c r="C1004" t="s">
        <v>1274</v>
      </c>
      <c r="D1004" t="s">
        <v>1311</v>
      </c>
      <c r="E1004">
        <v>691</v>
      </c>
      <c r="F1004">
        <v>0.43</v>
      </c>
      <c r="H1004">
        <v>3</v>
      </c>
      <c r="I1004" t="s">
        <v>1286</v>
      </c>
      <c r="J1004" t="s">
        <v>1817</v>
      </c>
      <c r="K1004" t="s">
        <v>1818</v>
      </c>
      <c r="L1004" t="s">
        <v>4666</v>
      </c>
      <c r="M1004">
        <v>0.13750000000000001</v>
      </c>
      <c r="O1004">
        <v>10.199999999999999</v>
      </c>
      <c r="P1004" t="s">
        <v>1618</v>
      </c>
      <c r="Q1004">
        <v>23</v>
      </c>
      <c r="W1004" s="67">
        <v>44136</v>
      </c>
      <c r="X1004" t="s">
        <v>1279</v>
      </c>
    </row>
    <row r="1005" spans="1:24">
      <c r="A1005" t="s">
        <v>111</v>
      </c>
      <c r="B1005" t="s">
        <v>4667</v>
      </c>
      <c r="C1005" t="s">
        <v>1274</v>
      </c>
      <c r="D1005" t="s">
        <v>1311</v>
      </c>
      <c r="E1005">
        <v>79</v>
      </c>
      <c r="F1005">
        <v>0.3</v>
      </c>
      <c r="H1005">
        <v>3</v>
      </c>
      <c r="I1005" t="s">
        <v>1573</v>
      </c>
      <c r="J1005" t="s">
        <v>1819</v>
      </c>
      <c r="K1005" t="s">
        <v>1820</v>
      </c>
      <c r="L1005" t="s">
        <v>4668</v>
      </c>
      <c r="M1005">
        <v>0.41770000000000002</v>
      </c>
      <c r="P1005" t="s">
        <v>1318</v>
      </c>
      <c r="W1005" s="67">
        <v>44136</v>
      </c>
      <c r="X1005" t="s">
        <v>1279</v>
      </c>
    </row>
    <row r="1006" spans="1:24">
      <c r="A1006" t="s">
        <v>111</v>
      </c>
      <c r="B1006" t="s">
        <v>4669</v>
      </c>
      <c r="C1006" t="s">
        <v>1274</v>
      </c>
      <c r="D1006" t="s">
        <v>1311</v>
      </c>
      <c r="E1006">
        <v>310</v>
      </c>
      <c r="F1006">
        <v>0.11</v>
      </c>
      <c r="H1006">
        <v>3</v>
      </c>
      <c r="I1006" t="s">
        <v>1573</v>
      </c>
      <c r="J1006" t="s">
        <v>1819</v>
      </c>
      <c r="K1006" t="s">
        <v>1821</v>
      </c>
      <c r="L1006" t="s">
        <v>4670</v>
      </c>
      <c r="M1006">
        <v>0.23230000000000001</v>
      </c>
      <c r="P1006" t="s">
        <v>1318</v>
      </c>
      <c r="W1006" s="67">
        <v>44136</v>
      </c>
      <c r="X1006" t="s">
        <v>1279</v>
      </c>
    </row>
    <row r="1007" spans="1:24">
      <c r="A1007" t="s">
        <v>111</v>
      </c>
      <c r="B1007" t="s">
        <v>4671</v>
      </c>
      <c r="C1007" t="s">
        <v>1274</v>
      </c>
      <c r="D1007" t="s">
        <v>1311</v>
      </c>
      <c r="E1007">
        <v>819</v>
      </c>
      <c r="F1007">
        <v>0.55000000000000004</v>
      </c>
      <c r="H1007">
        <v>5</v>
      </c>
      <c r="I1007" t="s">
        <v>1286</v>
      </c>
      <c r="J1007" t="s">
        <v>1565</v>
      </c>
      <c r="K1007" t="s">
        <v>1822</v>
      </c>
      <c r="L1007" t="s">
        <v>4672</v>
      </c>
      <c r="M1007">
        <v>0.1709</v>
      </c>
      <c r="O1007">
        <v>7.6</v>
      </c>
      <c r="P1007" t="s">
        <v>1618</v>
      </c>
      <c r="W1007" s="67">
        <v>44136</v>
      </c>
      <c r="X1007" t="s">
        <v>1279</v>
      </c>
    </row>
    <row r="1008" spans="1:24">
      <c r="A1008" t="s">
        <v>111</v>
      </c>
      <c r="B1008" t="s">
        <v>4673</v>
      </c>
      <c r="C1008" t="s">
        <v>1274</v>
      </c>
      <c r="D1008" t="s">
        <v>1311</v>
      </c>
      <c r="E1008">
        <v>338.08199999999999</v>
      </c>
      <c r="F1008">
        <v>0.41</v>
      </c>
      <c r="H1008">
        <v>3</v>
      </c>
      <c r="I1008" t="s">
        <v>1573</v>
      </c>
      <c r="J1008" t="s">
        <v>1766</v>
      </c>
      <c r="K1008" t="s">
        <v>1823</v>
      </c>
      <c r="L1008" t="s">
        <v>4674</v>
      </c>
      <c r="M1008">
        <v>0.19159999999999999</v>
      </c>
      <c r="P1008" t="s">
        <v>1318</v>
      </c>
      <c r="W1008" s="67">
        <v>44136</v>
      </c>
      <c r="X1008" t="s">
        <v>1279</v>
      </c>
    </row>
    <row r="1009" spans="1:24">
      <c r="A1009" t="s">
        <v>111</v>
      </c>
      <c r="B1009" t="s">
        <v>4675</v>
      </c>
      <c r="C1009" t="s">
        <v>1274</v>
      </c>
      <c r="D1009" t="s">
        <v>1311</v>
      </c>
      <c r="E1009">
        <v>805</v>
      </c>
      <c r="F1009">
        <v>0.53</v>
      </c>
      <c r="H1009">
        <v>5</v>
      </c>
      <c r="I1009" t="s">
        <v>1286</v>
      </c>
      <c r="J1009" t="s">
        <v>1565</v>
      </c>
      <c r="K1009" t="s">
        <v>1824</v>
      </c>
      <c r="L1009" t="s">
        <v>4676</v>
      </c>
      <c r="M1009">
        <v>0.20119999999999999</v>
      </c>
      <c r="O1009">
        <v>9.8000000000000007</v>
      </c>
      <c r="P1009" t="s">
        <v>1618</v>
      </c>
      <c r="W1009" s="67">
        <v>44136</v>
      </c>
      <c r="X1009" t="s">
        <v>1279</v>
      </c>
    </row>
    <row r="1010" spans="1:24">
      <c r="A1010" t="s">
        <v>111</v>
      </c>
      <c r="B1010" t="s">
        <v>4677</v>
      </c>
      <c r="C1010" t="s">
        <v>1274</v>
      </c>
      <c r="D1010" t="s">
        <v>1311</v>
      </c>
      <c r="E1010">
        <v>551</v>
      </c>
      <c r="F1010">
        <v>0.66</v>
      </c>
      <c r="H1010">
        <v>3</v>
      </c>
      <c r="I1010" t="s">
        <v>1286</v>
      </c>
      <c r="J1010" t="s">
        <v>1616</v>
      </c>
      <c r="K1010" t="s">
        <v>1825</v>
      </c>
      <c r="L1010" t="s">
        <v>4678</v>
      </c>
      <c r="M1010">
        <v>0.37209999999999999</v>
      </c>
      <c r="P1010" t="s">
        <v>1318</v>
      </c>
      <c r="W1010" s="67">
        <v>44136</v>
      </c>
      <c r="X1010" t="s">
        <v>1279</v>
      </c>
    </row>
    <row r="1011" spans="1:24">
      <c r="A1011" t="s">
        <v>111</v>
      </c>
      <c r="B1011" t="s">
        <v>4679</v>
      </c>
      <c r="C1011" t="s">
        <v>1274</v>
      </c>
      <c r="D1011" t="s">
        <v>1311</v>
      </c>
      <c r="E1011">
        <v>248</v>
      </c>
      <c r="F1011">
        <v>0.3</v>
      </c>
      <c r="H1011">
        <v>3</v>
      </c>
      <c r="I1011" t="s">
        <v>1286</v>
      </c>
      <c r="J1011" t="s">
        <v>1616</v>
      </c>
      <c r="K1011" t="s">
        <v>1826</v>
      </c>
      <c r="L1011" t="s">
        <v>4680</v>
      </c>
      <c r="M1011">
        <v>0.3024</v>
      </c>
      <c r="P1011" t="s">
        <v>1318</v>
      </c>
      <c r="W1011" s="67">
        <v>44136</v>
      </c>
      <c r="X1011" t="s">
        <v>1279</v>
      </c>
    </row>
    <row r="1012" spans="1:24">
      <c r="A1012" t="s">
        <v>111</v>
      </c>
      <c r="B1012" t="s">
        <v>4681</v>
      </c>
      <c r="C1012" t="s">
        <v>1274</v>
      </c>
      <c r="D1012" t="s">
        <v>1311</v>
      </c>
      <c r="E1012">
        <v>341</v>
      </c>
      <c r="F1012">
        <v>0.49</v>
      </c>
      <c r="H1012">
        <v>3</v>
      </c>
      <c r="I1012" t="s">
        <v>1286</v>
      </c>
      <c r="J1012" t="s">
        <v>1616</v>
      </c>
      <c r="K1012" t="s">
        <v>1827</v>
      </c>
      <c r="L1012" t="s">
        <v>4682</v>
      </c>
      <c r="M1012">
        <v>0.32550000000000001</v>
      </c>
      <c r="P1012" t="s">
        <v>1318</v>
      </c>
      <c r="W1012" s="67">
        <v>44136</v>
      </c>
      <c r="X1012" t="s">
        <v>1279</v>
      </c>
    </row>
    <row r="1013" spans="1:24">
      <c r="A1013" t="s">
        <v>111</v>
      </c>
      <c r="B1013" t="s">
        <v>4683</v>
      </c>
      <c r="C1013" t="s">
        <v>1274</v>
      </c>
      <c r="D1013" t="s">
        <v>1311</v>
      </c>
      <c r="E1013">
        <v>904</v>
      </c>
      <c r="F1013">
        <v>0.2</v>
      </c>
      <c r="I1013" t="s">
        <v>1286</v>
      </c>
      <c r="J1013" t="s">
        <v>1621</v>
      </c>
      <c r="K1013" t="s">
        <v>1828</v>
      </c>
      <c r="L1013" t="s">
        <v>4684</v>
      </c>
      <c r="M1013">
        <v>0.14929999999999999</v>
      </c>
      <c r="O1013">
        <v>8.8539999999999992</v>
      </c>
      <c r="P1013" t="s">
        <v>1318</v>
      </c>
      <c r="Q1013">
        <v>24</v>
      </c>
      <c r="W1013" s="67">
        <v>44136</v>
      </c>
      <c r="X1013" t="s">
        <v>1279</v>
      </c>
    </row>
    <row r="1014" spans="1:24">
      <c r="A1014" t="s">
        <v>111</v>
      </c>
      <c r="B1014" t="s">
        <v>4685</v>
      </c>
      <c r="C1014" t="s">
        <v>1274</v>
      </c>
      <c r="D1014" t="s">
        <v>1311</v>
      </c>
      <c r="E1014">
        <v>832</v>
      </c>
      <c r="F1014">
        <v>0.48</v>
      </c>
      <c r="H1014">
        <v>4</v>
      </c>
      <c r="I1014" t="s">
        <v>1573</v>
      </c>
      <c r="J1014" t="s">
        <v>1571</v>
      </c>
      <c r="K1014" t="s">
        <v>1829</v>
      </c>
      <c r="L1014" t="s">
        <v>4686</v>
      </c>
      <c r="M1014">
        <v>0.18149999999999999</v>
      </c>
      <c r="O1014">
        <v>7.8</v>
      </c>
      <c r="P1014" t="s">
        <v>1318</v>
      </c>
      <c r="W1014" s="67">
        <v>44136</v>
      </c>
      <c r="X1014" t="s">
        <v>1279</v>
      </c>
    </row>
    <row r="1015" spans="1:24">
      <c r="A1015" t="s">
        <v>111</v>
      </c>
      <c r="B1015" t="s">
        <v>4687</v>
      </c>
      <c r="C1015" t="s">
        <v>1274</v>
      </c>
      <c r="D1015" t="s">
        <v>1311</v>
      </c>
      <c r="E1015">
        <v>600</v>
      </c>
      <c r="F1015">
        <v>0.25</v>
      </c>
      <c r="H1015">
        <v>4</v>
      </c>
      <c r="I1015" t="s">
        <v>1573</v>
      </c>
      <c r="J1015" t="s">
        <v>1571</v>
      </c>
      <c r="K1015" t="s">
        <v>1830</v>
      </c>
      <c r="L1015" t="s">
        <v>4688</v>
      </c>
      <c r="M1015">
        <v>0.61829999999999996</v>
      </c>
      <c r="O1015">
        <v>4.1399999999999997</v>
      </c>
      <c r="P1015" t="s">
        <v>1318</v>
      </c>
      <c r="W1015" s="67">
        <v>44136</v>
      </c>
      <c r="X1015" t="s">
        <v>1279</v>
      </c>
    </row>
    <row r="1016" spans="1:24">
      <c r="A1016" t="s">
        <v>111</v>
      </c>
      <c r="B1016" t="s">
        <v>4689</v>
      </c>
      <c r="C1016" t="s">
        <v>1274</v>
      </c>
      <c r="D1016" t="s">
        <v>1311</v>
      </c>
      <c r="E1016">
        <v>1032</v>
      </c>
      <c r="F1016">
        <v>0.52</v>
      </c>
      <c r="H1016">
        <v>4</v>
      </c>
      <c r="I1016" t="s">
        <v>1573</v>
      </c>
      <c r="J1016" t="s">
        <v>1571</v>
      </c>
      <c r="K1016" t="s">
        <v>1831</v>
      </c>
      <c r="L1016" t="s">
        <v>4690</v>
      </c>
      <c r="M1016">
        <v>0.1734</v>
      </c>
      <c r="O1016">
        <v>11.2</v>
      </c>
      <c r="P1016" t="s">
        <v>1318</v>
      </c>
      <c r="W1016" s="67">
        <v>44136</v>
      </c>
      <c r="X1016" t="s">
        <v>1279</v>
      </c>
    </row>
    <row r="1017" spans="1:24">
      <c r="A1017" t="s">
        <v>111</v>
      </c>
      <c r="B1017" t="s">
        <v>4691</v>
      </c>
      <c r="C1017" t="s">
        <v>1274</v>
      </c>
      <c r="D1017" t="s">
        <v>1314</v>
      </c>
      <c r="E1017">
        <v>305</v>
      </c>
      <c r="F1017">
        <v>0.39</v>
      </c>
      <c r="H1017">
        <v>5</v>
      </c>
      <c r="I1017" t="s">
        <v>1286</v>
      </c>
      <c r="J1017" t="s">
        <v>1308</v>
      </c>
      <c r="K1017" t="s">
        <v>1832</v>
      </c>
      <c r="L1017" t="s">
        <v>4692</v>
      </c>
      <c r="M1017">
        <v>3.2795999999999998</v>
      </c>
      <c r="O1017">
        <v>6.58</v>
      </c>
      <c r="P1017" t="s">
        <v>1318</v>
      </c>
      <c r="Q1017">
        <v>21.5</v>
      </c>
      <c r="W1017" s="67">
        <v>44136</v>
      </c>
      <c r="X1017" t="s">
        <v>1279</v>
      </c>
    </row>
    <row r="1018" spans="1:24">
      <c r="A1018" t="s">
        <v>111</v>
      </c>
      <c r="B1018" t="s">
        <v>4693</v>
      </c>
      <c r="C1018" t="s">
        <v>1274</v>
      </c>
      <c r="D1018" t="s">
        <v>1314</v>
      </c>
      <c r="E1018">
        <v>304</v>
      </c>
      <c r="F1018">
        <v>0.39</v>
      </c>
      <c r="H1018">
        <v>5</v>
      </c>
      <c r="I1018" t="s">
        <v>1286</v>
      </c>
      <c r="J1018" t="s">
        <v>1308</v>
      </c>
      <c r="K1018" t="s">
        <v>1833</v>
      </c>
      <c r="L1018" t="s">
        <v>4694</v>
      </c>
      <c r="M1018">
        <v>0.30590000000000001</v>
      </c>
      <c r="O1018">
        <v>6.78</v>
      </c>
      <c r="P1018" t="s">
        <v>1318</v>
      </c>
      <c r="Q1018">
        <v>21.5</v>
      </c>
      <c r="W1018" s="67">
        <v>44136</v>
      </c>
      <c r="X1018" t="s">
        <v>1279</v>
      </c>
    </row>
    <row r="1019" spans="1:24">
      <c r="A1019" t="s">
        <v>111</v>
      </c>
      <c r="B1019" t="s">
        <v>4695</v>
      </c>
      <c r="C1019" t="s">
        <v>1274</v>
      </c>
      <c r="D1019" t="s">
        <v>1314</v>
      </c>
      <c r="E1019">
        <v>331</v>
      </c>
      <c r="F1019">
        <v>0.42</v>
      </c>
      <c r="H1019">
        <v>5</v>
      </c>
      <c r="I1019" t="s">
        <v>1286</v>
      </c>
      <c r="J1019" t="s">
        <v>1308</v>
      </c>
      <c r="K1019" t="s">
        <v>1834</v>
      </c>
      <c r="L1019" t="s">
        <v>4696</v>
      </c>
      <c r="M1019">
        <v>0.31419999999999998</v>
      </c>
      <c r="O1019">
        <v>6.66</v>
      </c>
      <c r="P1019" t="s">
        <v>1318</v>
      </c>
      <c r="Q1019">
        <v>23.8</v>
      </c>
      <c r="W1019" s="67">
        <v>44136</v>
      </c>
      <c r="X1019" t="s">
        <v>1279</v>
      </c>
    </row>
    <row r="1020" spans="1:24">
      <c r="A1020" t="s">
        <v>111</v>
      </c>
      <c r="B1020" t="s">
        <v>4697</v>
      </c>
      <c r="C1020" t="s">
        <v>1274</v>
      </c>
      <c r="D1020" t="s">
        <v>1314</v>
      </c>
      <c r="E1020">
        <v>308</v>
      </c>
      <c r="F1020">
        <v>0.38</v>
      </c>
      <c r="H1020">
        <v>5</v>
      </c>
      <c r="I1020" t="s">
        <v>1286</v>
      </c>
      <c r="J1020" t="s">
        <v>1308</v>
      </c>
      <c r="K1020" t="s">
        <v>1835</v>
      </c>
      <c r="L1020" t="s">
        <v>4698</v>
      </c>
      <c r="M1020">
        <v>0.30520000000000003</v>
      </c>
      <c r="O1020">
        <v>6.66</v>
      </c>
      <c r="P1020" t="s">
        <v>1318</v>
      </c>
      <c r="Q1020">
        <v>23.8</v>
      </c>
      <c r="W1020" s="67">
        <v>44136</v>
      </c>
      <c r="X1020" t="s">
        <v>1279</v>
      </c>
    </row>
    <row r="1021" spans="1:24">
      <c r="A1021" t="s">
        <v>111</v>
      </c>
      <c r="B1021" t="s">
        <v>4699</v>
      </c>
      <c r="C1021" t="s">
        <v>1274</v>
      </c>
      <c r="D1021" t="s">
        <v>1275</v>
      </c>
      <c r="E1021">
        <v>150</v>
      </c>
      <c r="F1021">
        <v>0.16</v>
      </c>
      <c r="H1021">
        <v>4</v>
      </c>
      <c r="I1021" t="s">
        <v>1573</v>
      </c>
      <c r="J1021" t="s">
        <v>1571</v>
      </c>
      <c r="K1021" t="s">
        <v>1836</v>
      </c>
      <c r="L1021" t="s">
        <v>4700</v>
      </c>
      <c r="M1021">
        <v>0.24</v>
      </c>
      <c r="O1021">
        <v>0.59799999999999998</v>
      </c>
      <c r="P1021" t="s">
        <v>1318</v>
      </c>
      <c r="Q1021">
        <v>10.1</v>
      </c>
      <c r="W1021" s="67">
        <v>44136</v>
      </c>
      <c r="X1021" t="s">
        <v>1279</v>
      </c>
    </row>
    <row r="1022" spans="1:24">
      <c r="A1022" t="s">
        <v>111</v>
      </c>
      <c r="B1022" t="s">
        <v>4701</v>
      </c>
      <c r="C1022" t="s">
        <v>1274</v>
      </c>
      <c r="D1022" t="s">
        <v>1275</v>
      </c>
      <c r="E1022">
        <v>329</v>
      </c>
      <c r="F1022">
        <v>0.28000000000000003</v>
      </c>
      <c r="I1022" t="s">
        <v>1573</v>
      </c>
      <c r="J1022" t="s">
        <v>1751</v>
      </c>
      <c r="K1022" t="s">
        <v>1837</v>
      </c>
      <c r="L1022" t="s">
        <v>4702</v>
      </c>
      <c r="M1022">
        <v>0.1368</v>
      </c>
      <c r="O1022">
        <v>1.5</v>
      </c>
      <c r="P1022" t="s">
        <v>1318</v>
      </c>
      <c r="Q1022">
        <v>11.6</v>
      </c>
      <c r="W1022" s="67">
        <v>44136</v>
      </c>
      <c r="X1022" t="s">
        <v>1279</v>
      </c>
    </row>
    <row r="1023" spans="1:24">
      <c r="A1023" t="s">
        <v>111</v>
      </c>
      <c r="B1023" t="s">
        <v>4703</v>
      </c>
      <c r="C1023" t="s">
        <v>1274</v>
      </c>
      <c r="D1023" t="s">
        <v>1275</v>
      </c>
      <c r="E1023">
        <v>322</v>
      </c>
      <c r="F1023">
        <v>0.28999999999999998</v>
      </c>
      <c r="I1023" t="s">
        <v>1573</v>
      </c>
      <c r="J1023" t="s">
        <v>1636</v>
      </c>
      <c r="K1023" t="s">
        <v>1838</v>
      </c>
      <c r="L1023" t="s">
        <v>4704</v>
      </c>
      <c r="M1023">
        <v>0.13980000000000001</v>
      </c>
      <c r="O1023">
        <v>1.5</v>
      </c>
      <c r="P1023" t="s">
        <v>1318</v>
      </c>
      <c r="Q1023">
        <v>11.6</v>
      </c>
      <c r="W1023" s="67">
        <v>44136</v>
      </c>
      <c r="X1023" t="s">
        <v>1279</v>
      </c>
    </row>
    <row r="1024" spans="1:24">
      <c r="A1024" t="s">
        <v>111</v>
      </c>
      <c r="B1024" t="s">
        <v>4705</v>
      </c>
      <c r="C1024" t="s">
        <v>1274</v>
      </c>
      <c r="D1024" t="s">
        <v>1275</v>
      </c>
      <c r="E1024">
        <v>232</v>
      </c>
      <c r="F1024">
        <v>0.2</v>
      </c>
      <c r="I1024" t="s">
        <v>1573</v>
      </c>
      <c r="J1024" t="s">
        <v>1766</v>
      </c>
      <c r="K1024" t="s">
        <v>1839</v>
      </c>
      <c r="L1024" t="s">
        <v>4706</v>
      </c>
      <c r="M1024">
        <v>0.2026</v>
      </c>
      <c r="O1024">
        <v>1.4950000000000001</v>
      </c>
      <c r="P1024" t="s">
        <v>1318</v>
      </c>
      <c r="W1024" s="67">
        <v>44136</v>
      </c>
      <c r="X1024" t="s">
        <v>1279</v>
      </c>
    </row>
    <row r="1025" spans="1:24">
      <c r="A1025" t="s">
        <v>111</v>
      </c>
      <c r="B1025" t="s">
        <v>4707</v>
      </c>
      <c r="C1025" t="s">
        <v>1274</v>
      </c>
      <c r="D1025" t="s">
        <v>1275</v>
      </c>
      <c r="E1025">
        <v>263</v>
      </c>
      <c r="F1025">
        <v>7.0000000000000007E-2</v>
      </c>
      <c r="H1025">
        <v>2</v>
      </c>
      <c r="I1025" t="s">
        <v>1573</v>
      </c>
      <c r="J1025" t="s">
        <v>1296</v>
      </c>
      <c r="K1025" t="s">
        <v>1840</v>
      </c>
      <c r="L1025" t="s">
        <v>4708</v>
      </c>
      <c r="M1025">
        <v>0.20910000000000001</v>
      </c>
      <c r="O1025">
        <v>1.38</v>
      </c>
      <c r="P1025" t="s">
        <v>1318</v>
      </c>
      <c r="W1025" s="67">
        <v>44136</v>
      </c>
      <c r="X1025" t="s">
        <v>1279</v>
      </c>
    </row>
    <row r="1026" spans="1:24">
      <c r="A1026" t="s">
        <v>111</v>
      </c>
      <c r="B1026" t="s">
        <v>4709</v>
      </c>
      <c r="C1026" t="s">
        <v>1274</v>
      </c>
      <c r="D1026" t="s">
        <v>1275</v>
      </c>
      <c r="E1026">
        <v>291</v>
      </c>
      <c r="F1026">
        <v>0.31</v>
      </c>
      <c r="H1026">
        <v>4</v>
      </c>
      <c r="I1026" t="s">
        <v>1573</v>
      </c>
      <c r="J1026">
        <v>2015</v>
      </c>
      <c r="K1026" t="s">
        <v>1841</v>
      </c>
      <c r="L1026" t="s">
        <v>4710</v>
      </c>
      <c r="M1026">
        <v>0.23369999999999999</v>
      </c>
      <c r="P1026" t="s">
        <v>1318</v>
      </c>
      <c r="Q1026">
        <v>11.6</v>
      </c>
      <c r="W1026" s="67">
        <v>44136</v>
      </c>
      <c r="X1026" t="s">
        <v>1279</v>
      </c>
    </row>
    <row r="1027" spans="1:24">
      <c r="A1027" t="s">
        <v>111</v>
      </c>
      <c r="B1027" t="s">
        <v>4711</v>
      </c>
      <c r="C1027" t="s">
        <v>1274</v>
      </c>
      <c r="D1027" t="s">
        <v>1275</v>
      </c>
      <c r="E1027">
        <v>354</v>
      </c>
      <c r="F1027">
        <v>0.18</v>
      </c>
      <c r="I1027" t="s">
        <v>1573</v>
      </c>
      <c r="J1027" t="s">
        <v>1564</v>
      </c>
      <c r="K1027" t="s">
        <v>1842</v>
      </c>
      <c r="L1027" t="s">
        <v>4712</v>
      </c>
      <c r="M1027">
        <v>0.2316</v>
      </c>
      <c r="O1027">
        <v>1.4390000000000001</v>
      </c>
      <c r="P1027" t="s">
        <v>1318</v>
      </c>
      <c r="Q1027">
        <v>13.3</v>
      </c>
      <c r="W1027" s="67">
        <v>44136</v>
      </c>
      <c r="X1027" t="s">
        <v>1279</v>
      </c>
    </row>
    <row r="1028" spans="1:24">
      <c r="A1028" t="s">
        <v>111</v>
      </c>
      <c r="B1028" t="s">
        <v>4713</v>
      </c>
      <c r="C1028" t="s">
        <v>1274</v>
      </c>
      <c r="D1028" t="s">
        <v>1275</v>
      </c>
      <c r="E1028">
        <v>272</v>
      </c>
      <c r="F1028">
        <v>0.38</v>
      </c>
      <c r="I1028" t="s">
        <v>1573</v>
      </c>
      <c r="J1028" t="s">
        <v>1595</v>
      </c>
      <c r="K1028" t="s">
        <v>1843</v>
      </c>
      <c r="L1028" t="s">
        <v>4714</v>
      </c>
      <c r="M1028">
        <v>0.15809999999999999</v>
      </c>
      <c r="O1028">
        <v>1.42</v>
      </c>
      <c r="P1028" t="s">
        <v>1318</v>
      </c>
      <c r="Q1028">
        <v>13.3</v>
      </c>
      <c r="W1028" s="67">
        <v>44136</v>
      </c>
      <c r="X1028" t="s">
        <v>1279</v>
      </c>
    </row>
    <row r="1029" spans="1:24">
      <c r="A1029" t="s">
        <v>111</v>
      </c>
      <c r="B1029" t="s">
        <v>4715</v>
      </c>
      <c r="C1029" t="s">
        <v>1274</v>
      </c>
      <c r="D1029" t="s">
        <v>1275</v>
      </c>
      <c r="E1029">
        <v>296</v>
      </c>
      <c r="F1029">
        <v>0.28000000000000003</v>
      </c>
      <c r="H1029">
        <v>5</v>
      </c>
      <c r="I1029" t="s">
        <v>1573</v>
      </c>
      <c r="J1029" t="s">
        <v>1747</v>
      </c>
      <c r="K1029" t="s">
        <v>1844</v>
      </c>
      <c r="L1029" t="s">
        <v>4716</v>
      </c>
      <c r="M1029">
        <v>0.18920000000000001</v>
      </c>
      <c r="O1029">
        <v>1.804</v>
      </c>
      <c r="P1029" t="s">
        <v>1318</v>
      </c>
      <c r="Q1029">
        <v>14.1</v>
      </c>
      <c r="W1029" s="67">
        <v>44136</v>
      </c>
      <c r="X1029" t="s">
        <v>1279</v>
      </c>
    </row>
    <row r="1030" spans="1:24">
      <c r="A1030" t="s">
        <v>111</v>
      </c>
      <c r="B1030" t="s">
        <v>4717</v>
      </c>
      <c r="C1030" t="s">
        <v>1274</v>
      </c>
      <c r="D1030" t="s">
        <v>1275</v>
      </c>
      <c r="E1030">
        <v>159</v>
      </c>
      <c r="F1030">
        <v>0.15</v>
      </c>
      <c r="H1030">
        <v>4</v>
      </c>
      <c r="I1030" t="s">
        <v>1573</v>
      </c>
      <c r="J1030">
        <v>2015</v>
      </c>
      <c r="K1030" t="s">
        <v>1845</v>
      </c>
      <c r="L1030" t="s">
        <v>4718</v>
      </c>
      <c r="M1030">
        <v>0.46539999999999998</v>
      </c>
      <c r="P1030" t="s">
        <v>1318</v>
      </c>
      <c r="Q1030">
        <v>12.1</v>
      </c>
      <c r="W1030" s="67">
        <v>44136</v>
      </c>
      <c r="X1030" t="s">
        <v>1279</v>
      </c>
    </row>
    <row r="1031" spans="1:24">
      <c r="A1031" t="s">
        <v>111</v>
      </c>
      <c r="B1031" t="s">
        <v>4719</v>
      </c>
      <c r="C1031" t="s">
        <v>1274</v>
      </c>
      <c r="D1031" t="s">
        <v>1275</v>
      </c>
      <c r="E1031">
        <v>415</v>
      </c>
      <c r="F1031">
        <v>0.31</v>
      </c>
      <c r="H1031">
        <v>5</v>
      </c>
      <c r="I1031" t="s">
        <v>1573</v>
      </c>
      <c r="J1031" t="s">
        <v>1747</v>
      </c>
      <c r="K1031" t="s">
        <v>1846</v>
      </c>
      <c r="L1031" t="s">
        <v>4720</v>
      </c>
      <c r="M1031">
        <v>0.13489999999999999</v>
      </c>
      <c r="O1031">
        <v>1.58</v>
      </c>
      <c r="P1031" t="s">
        <v>1318</v>
      </c>
      <c r="Q1031">
        <v>12.5</v>
      </c>
      <c r="W1031" s="67">
        <v>44136</v>
      </c>
      <c r="X1031" t="s">
        <v>1279</v>
      </c>
    </row>
    <row r="1032" spans="1:24">
      <c r="A1032" t="s">
        <v>111</v>
      </c>
      <c r="B1032" t="s">
        <v>4721</v>
      </c>
      <c r="C1032" t="s">
        <v>1274</v>
      </c>
      <c r="D1032" t="s">
        <v>1275</v>
      </c>
      <c r="E1032">
        <v>269</v>
      </c>
      <c r="F1032">
        <v>0.36</v>
      </c>
      <c r="H1032">
        <v>5</v>
      </c>
      <c r="I1032" t="s">
        <v>1573</v>
      </c>
      <c r="J1032" t="s">
        <v>1737</v>
      </c>
      <c r="K1032" t="s">
        <v>1847</v>
      </c>
      <c r="L1032" t="s">
        <v>4722</v>
      </c>
      <c r="M1032">
        <v>0.18590000000000001</v>
      </c>
      <c r="O1032">
        <v>1.3</v>
      </c>
      <c r="P1032" t="s">
        <v>1318</v>
      </c>
      <c r="W1032" s="67">
        <v>44136</v>
      </c>
      <c r="X1032" t="s">
        <v>1279</v>
      </c>
    </row>
    <row r="1033" spans="1:24">
      <c r="A1033" t="s">
        <v>111</v>
      </c>
      <c r="B1033" t="s">
        <v>4723</v>
      </c>
      <c r="C1033" t="s">
        <v>1274</v>
      </c>
      <c r="D1033" t="s">
        <v>1275</v>
      </c>
      <c r="E1033">
        <v>385</v>
      </c>
      <c r="F1033">
        <v>0.37</v>
      </c>
      <c r="H1033">
        <v>5</v>
      </c>
      <c r="I1033" t="s">
        <v>1573</v>
      </c>
      <c r="J1033" t="s">
        <v>1747</v>
      </c>
      <c r="K1033" t="s">
        <v>1848</v>
      </c>
      <c r="L1033" t="s">
        <v>4724</v>
      </c>
      <c r="M1033">
        <v>0.17399999999999999</v>
      </c>
      <c r="O1033">
        <v>1.804</v>
      </c>
      <c r="P1033" t="s">
        <v>1318</v>
      </c>
      <c r="Q1033">
        <v>14.1</v>
      </c>
      <c r="W1033" s="67">
        <v>44136</v>
      </c>
      <c r="X1033" t="s">
        <v>1279</v>
      </c>
    </row>
    <row r="1034" spans="1:24">
      <c r="A1034" t="s">
        <v>111</v>
      </c>
      <c r="B1034" t="s">
        <v>4725</v>
      </c>
      <c r="C1034" t="s">
        <v>1274</v>
      </c>
      <c r="D1034" t="s">
        <v>1275</v>
      </c>
      <c r="E1034">
        <v>338</v>
      </c>
      <c r="F1034">
        <v>0.35</v>
      </c>
      <c r="H1034">
        <v>5</v>
      </c>
      <c r="I1034" t="s">
        <v>1573</v>
      </c>
      <c r="J1034" t="s">
        <v>1621</v>
      </c>
      <c r="K1034" t="s">
        <v>1849</v>
      </c>
      <c r="L1034" t="s">
        <v>4726</v>
      </c>
      <c r="M1034">
        <v>0.1391</v>
      </c>
      <c r="O1034">
        <v>1.65</v>
      </c>
      <c r="P1034" t="s">
        <v>1318</v>
      </c>
      <c r="Q1034">
        <v>14</v>
      </c>
      <c r="W1034" s="67">
        <v>44136</v>
      </c>
      <c r="X1034" t="s">
        <v>1279</v>
      </c>
    </row>
    <row r="1035" spans="1:24">
      <c r="A1035" t="s">
        <v>111</v>
      </c>
      <c r="B1035" t="s">
        <v>4727</v>
      </c>
      <c r="C1035" t="s">
        <v>1274</v>
      </c>
      <c r="D1035" t="s">
        <v>1275</v>
      </c>
      <c r="E1035">
        <v>276</v>
      </c>
      <c r="F1035">
        <v>0.18</v>
      </c>
      <c r="H1035">
        <v>5</v>
      </c>
      <c r="I1035" t="s">
        <v>1315</v>
      </c>
      <c r="J1035">
        <v>2019</v>
      </c>
      <c r="K1035" t="s">
        <v>1850</v>
      </c>
      <c r="L1035" t="s">
        <v>4728</v>
      </c>
      <c r="M1035">
        <v>0.39129999999999998</v>
      </c>
      <c r="P1035" t="s">
        <v>1318</v>
      </c>
      <c r="Q1035">
        <v>14</v>
      </c>
      <c r="W1035" s="67">
        <v>44136</v>
      </c>
      <c r="X1035" t="s">
        <v>1279</v>
      </c>
    </row>
    <row r="1036" spans="1:24">
      <c r="A1036" t="s">
        <v>111</v>
      </c>
      <c r="B1036" t="s">
        <v>4729</v>
      </c>
      <c r="C1036" t="s">
        <v>1274</v>
      </c>
      <c r="D1036" t="s">
        <v>1275</v>
      </c>
      <c r="E1036">
        <v>276</v>
      </c>
      <c r="F1036">
        <v>0.18</v>
      </c>
      <c r="H1036">
        <v>5</v>
      </c>
      <c r="I1036" t="s">
        <v>1315</v>
      </c>
      <c r="J1036" t="s">
        <v>1619</v>
      </c>
      <c r="K1036" t="s">
        <v>1850</v>
      </c>
      <c r="L1036" t="s">
        <v>4728</v>
      </c>
      <c r="M1036">
        <v>0.20649999999999999</v>
      </c>
      <c r="O1036">
        <v>1.67</v>
      </c>
      <c r="P1036" t="s">
        <v>1318</v>
      </c>
      <c r="W1036" s="67">
        <v>44136</v>
      </c>
      <c r="X1036" t="s">
        <v>1279</v>
      </c>
    </row>
    <row r="1037" spans="1:24">
      <c r="A1037" t="s">
        <v>111</v>
      </c>
      <c r="B1037" t="s">
        <v>4730</v>
      </c>
      <c r="C1037" t="s">
        <v>1274</v>
      </c>
      <c r="D1037" t="s">
        <v>1275</v>
      </c>
      <c r="E1037">
        <v>300</v>
      </c>
      <c r="F1037">
        <v>0.17</v>
      </c>
      <c r="H1037">
        <v>5</v>
      </c>
      <c r="I1037" t="s">
        <v>1315</v>
      </c>
      <c r="J1037" t="s">
        <v>1304</v>
      </c>
      <c r="K1037" t="s">
        <v>1851</v>
      </c>
      <c r="L1037" t="s">
        <v>4731</v>
      </c>
      <c r="M1037">
        <v>0.22</v>
      </c>
      <c r="O1037">
        <v>1.84</v>
      </c>
      <c r="P1037" t="s">
        <v>1318</v>
      </c>
      <c r="W1037" s="67">
        <v>44136</v>
      </c>
      <c r="X1037" t="s">
        <v>1279</v>
      </c>
    </row>
    <row r="1038" spans="1:24">
      <c r="A1038" t="s">
        <v>111</v>
      </c>
      <c r="B1038" t="s">
        <v>4732</v>
      </c>
      <c r="C1038" t="s">
        <v>1274</v>
      </c>
      <c r="D1038" t="s">
        <v>1275</v>
      </c>
      <c r="E1038">
        <v>324</v>
      </c>
      <c r="F1038">
        <v>0.24</v>
      </c>
      <c r="H1038">
        <v>4</v>
      </c>
      <c r="I1038" t="s">
        <v>1573</v>
      </c>
      <c r="J1038" t="s">
        <v>1571</v>
      </c>
      <c r="K1038" t="s">
        <v>1852</v>
      </c>
      <c r="L1038" t="s">
        <v>4733</v>
      </c>
      <c r="M1038">
        <v>0.1605</v>
      </c>
      <c r="O1038">
        <v>1.9359999999999999</v>
      </c>
      <c r="P1038" t="s">
        <v>1318</v>
      </c>
      <c r="Q1038">
        <v>14</v>
      </c>
      <c r="W1038" s="67">
        <v>44136</v>
      </c>
      <c r="X1038" t="s">
        <v>1279</v>
      </c>
    </row>
    <row r="1039" spans="1:24">
      <c r="A1039" t="s">
        <v>111</v>
      </c>
      <c r="B1039" t="s">
        <v>4734</v>
      </c>
      <c r="C1039" t="s">
        <v>1274</v>
      </c>
      <c r="D1039" t="s">
        <v>1275</v>
      </c>
      <c r="E1039">
        <v>351</v>
      </c>
      <c r="F1039">
        <v>0.28999999999999998</v>
      </c>
      <c r="H1039">
        <v>4</v>
      </c>
      <c r="I1039" t="s">
        <v>1573</v>
      </c>
      <c r="J1039" t="s">
        <v>1571</v>
      </c>
      <c r="K1039" t="s">
        <v>1853</v>
      </c>
      <c r="L1039" t="s">
        <v>4735</v>
      </c>
      <c r="M1039">
        <v>0.16239999999999999</v>
      </c>
      <c r="O1039">
        <v>1.9359999999999999</v>
      </c>
      <c r="P1039" t="s">
        <v>1318</v>
      </c>
      <c r="Q1039">
        <v>14</v>
      </c>
      <c r="W1039" s="67">
        <v>44136</v>
      </c>
      <c r="X1039" t="s">
        <v>1279</v>
      </c>
    </row>
    <row r="1040" spans="1:24">
      <c r="A1040" t="s">
        <v>111</v>
      </c>
      <c r="B1040" t="s">
        <v>4736</v>
      </c>
      <c r="C1040" t="s">
        <v>1274</v>
      </c>
      <c r="D1040" t="s">
        <v>1275</v>
      </c>
      <c r="E1040">
        <v>340</v>
      </c>
      <c r="F1040">
        <v>0.23</v>
      </c>
      <c r="H1040">
        <v>4</v>
      </c>
      <c r="I1040" t="s">
        <v>1573</v>
      </c>
      <c r="J1040" t="s">
        <v>1791</v>
      </c>
      <c r="K1040" t="s">
        <v>1854</v>
      </c>
      <c r="L1040" t="s">
        <v>4737</v>
      </c>
      <c r="M1040">
        <v>0.15590000000000001</v>
      </c>
      <c r="O1040">
        <v>2.16</v>
      </c>
      <c r="P1040" t="s">
        <v>1318</v>
      </c>
      <c r="Q1040">
        <v>14</v>
      </c>
      <c r="W1040" s="67">
        <v>44136</v>
      </c>
      <c r="X1040" t="s">
        <v>1279</v>
      </c>
    </row>
    <row r="1041" spans="1:24">
      <c r="A1041" t="s">
        <v>111</v>
      </c>
      <c r="B1041" t="s">
        <v>4738</v>
      </c>
      <c r="C1041" t="s">
        <v>1274</v>
      </c>
      <c r="D1041" t="s">
        <v>1275</v>
      </c>
      <c r="E1041">
        <v>622</v>
      </c>
      <c r="F1041">
        <v>0.15</v>
      </c>
      <c r="H1041">
        <v>4</v>
      </c>
      <c r="I1041" t="s">
        <v>1573</v>
      </c>
      <c r="J1041" t="s">
        <v>1791</v>
      </c>
      <c r="K1041" t="s">
        <v>1855</v>
      </c>
      <c r="L1041" t="s">
        <v>4739</v>
      </c>
      <c r="M1041">
        <v>0.1736</v>
      </c>
      <c r="O1041">
        <v>2.34</v>
      </c>
      <c r="P1041" t="s">
        <v>1318</v>
      </c>
      <c r="Q1041">
        <v>15.6</v>
      </c>
      <c r="W1041" s="67">
        <v>44136</v>
      </c>
      <c r="X1041" t="s">
        <v>1279</v>
      </c>
    </row>
    <row r="1042" spans="1:24">
      <c r="A1042" t="s">
        <v>111</v>
      </c>
      <c r="B1042" t="s">
        <v>4740</v>
      </c>
      <c r="C1042" t="s">
        <v>1274</v>
      </c>
      <c r="D1042" t="s">
        <v>1275</v>
      </c>
      <c r="E1042">
        <v>348</v>
      </c>
      <c r="F1042">
        <v>0.19</v>
      </c>
      <c r="H1042">
        <v>4</v>
      </c>
      <c r="I1042" t="s">
        <v>1573</v>
      </c>
      <c r="J1042" t="s">
        <v>1571</v>
      </c>
      <c r="K1042" t="s">
        <v>1856</v>
      </c>
      <c r="L1042" t="s">
        <v>4741</v>
      </c>
      <c r="M1042">
        <v>0.16669999999999999</v>
      </c>
      <c r="O1042">
        <v>2.4900000000000002</v>
      </c>
      <c r="P1042" t="s">
        <v>1318</v>
      </c>
      <c r="Q1042">
        <v>15.6</v>
      </c>
      <c r="W1042" s="67">
        <v>44136</v>
      </c>
      <c r="X1042" t="s">
        <v>1279</v>
      </c>
    </row>
    <row r="1043" spans="1:24">
      <c r="A1043" t="s">
        <v>111</v>
      </c>
      <c r="B1043" t="s">
        <v>4742</v>
      </c>
      <c r="C1043" t="s">
        <v>1274</v>
      </c>
      <c r="D1043" t="s">
        <v>1275</v>
      </c>
      <c r="E1043">
        <v>622</v>
      </c>
      <c r="F1043">
        <v>0.15</v>
      </c>
      <c r="H1043">
        <v>4</v>
      </c>
      <c r="I1043" t="s">
        <v>1573</v>
      </c>
      <c r="J1043" t="s">
        <v>1791</v>
      </c>
      <c r="K1043" t="s">
        <v>1857</v>
      </c>
      <c r="L1043" t="s">
        <v>4743</v>
      </c>
      <c r="M1043">
        <v>0.1736</v>
      </c>
      <c r="O1043">
        <v>2.34</v>
      </c>
      <c r="P1043" t="s">
        <v>1318</v>
      </c>
      <c r="Q1043">
        <v>15.6</v>
      </c>
      <c r="W1043" s="67">
        <v>44136</v>
      </c>
      <c r="X1043" t="s">
        <v>1279</v>
      </c>
    </row>
    <row r="1044" spans="1:24">
      <c r="A1044" t="s">
        <v>111</v>
      </c>
      <c r="B1044" t="s">
        <v>4744</v>
      </c>
      <c r="C1044" t="s">
        <v>1274</v>
      </c>
      <c r="D1044" t="s">
        <v>1275</v>
      </c>
      <c r="E1044">
        <v>379</v>
      </c>
      <c r="F1044">
        <v>0.3</v>
      </c>
      <c r="I1044" t="s">
        <v>1573</v>
      </c>
      <c r="J1044" t="s">
        <v>1595</v>
      </c>
      <c r="K1044" t="s">
        <v>1858</v>
      </c>
      <c r="L1044" t="s">
        <v>4745</v>
      </c>
      <c r="M1044">
        <v>0.13980000000000001</v>
      </c>
      <c r="O1044">
        <v>2.36</v>
      </c>
      <c r="P1044" t="s">
        <v>1318</v>
      </c>
      <c r="Q1044">
        <v>15.6</v>
      </c>
      <c r="W1044" s="67">
        <v>44136</v>
      </c>
      <c r="X1044" t="s">
        <v>1279</v>
      </c>
    </row>
    <row r="1045" spans="1:24">
      <c r="A1045" t="s">
        <v>111</v>
      </c>
      <c r="B1045" t="s">
        <v>4746</v>
      </c>
      <c r="C1045" t="s">
        <v>1274</v>
      </c>
      <c r="D1045" t="s">
        <v>1275</v>
      </c>
      <c r="E1045">
        <v>384</v>
      </c>
      <c r="F1045">
        <v>0.25</v>
      </c>
      <c r="H1045">
        <v>4</v>
      </c>
      <c r="I1045" t="s">
        <v>1573</v>
      </c>
      <c r="J1045" t="s">
        <v>1791</v>
      </c>
      <c r="K1045" t="s">
        <v>1859</v>
      </c>
      <c r="L1045" t="s">
        <v>4747</v>
      </c>
      <c r="M1045">
        <v>0.16930000000000001</v>
      </c>
      <c r="O1045">
        <v>2.34</v>
      </c>
      <c r="P1045" t="s">
        <v>1318</v>
      </c>
      <c r="Q1045">
        <v>15.6</v>
      </c>
      <c r="W1045" s="67">
        <v>44136</v>
      </c>
      <c r="X1045" t="s">
        <v>1279</v>
      </c>
    </row>
    <row r="1046" spans="1:24">
      <c r="A1046" t="s">
        <v>111</v>
      </c>
      <c r="B1046" t="s">
        <v>4748</v>
      </c>
      <c r="C1046" t="s">
        <v>1274</v>
      </c>
      <c r="D1046" t="s">
        <v>1275</v>
      </c>
      <c r="E1046">
        <v>352</v>
      </c>
      <c r="F1046">
        <v>0.23</v>
      </c>
      <c r="I1046" t="s">
        <v>1573</v>
      </c>
      <c r="J1046" t="s">
        <v>1631</v>
      </c>
      <c r="K1046" t="s">
        <v>1860</v>
      </c>
      <c r="L1046" t="s">
        <v>4749</v>
      </c>
      <c r="M1046">
        <v>0.17899999999999999</v>
      </c>
      <c r="O1046">
        <v>2.2999999999999998</v>
      </c>
      <c r="P1046" t="s">
        <v>1318</v>
      </c>
      <c r="Q1046">
        <v>15.6</v>
      </c>
      <c r="W1046" s="67">
        <v>44136</v>
      </c>
      <c r="X1046" t="s">
        <v>1279</v>
      </c>
    </row>
    <row r="1047" spans="1:24">
      <c r="A1047" t="s">
        <v>111</v>
      </c>
      <c r="B1047" t="s">
        <v>4750</v>
      </c>
      <c r="C1047" t="s">
        <v>1274</v>
      </c>
      <c r="D1047" t="s">
        <v>1275</v>
      </c>
      <c r="E1047">
        <v>273</v>
      </c>
      <c r="F1047">
        <v>0.13</v>
      </c>
      <c r="H1047">
        <v>3</v>
      </c>
      <c r="I1047" t="s">
        <v>1573</v>
      </c>
      <c r="J1047" t="s">
        <v>1571</v>
      </c>
      <c r="K1047" t="s">
        <v>1861</v>
      </c>
      <c r="L1047" t="s">
        <v>4751</v>
      </c>
      <c r="M1047">
        <v>0.13189999999999999</v>
      </c>
      <c r="O1047">
        <v>1.4977</v>
      </c>
      <c r="P1047" t="s">
        <v>1318</v>
      </c>
      <c r="Q1047">
        <v>11.6</v>
      </c>
      <c r="W1047" s="67">
        <v>44136</v>
      </c>
      <c r="X1047" t="s">
        <v>1279</v>
      </c>
    </row>
    <row r="1048" spans="1:24">
      <c r="A1048" t="s">
        <v>111</v>
      </c>
      <c r="B1048" t="s">
        <v>4752</v>
      </c>
      <c r="C1048" t="s">
        <v>1274</v>
      </c>
      <c r="D1048" t="s">
        <v>1275</v>
      </c>
      <c r="E1048">
        <v>333</v>
      </c>
      <c r="F1048">
        <v>0.26</v>
      </c>
      <c r="H1048">
        <v>4</v>
      </c>
      <c r="I1048" t="s">
        <v>1573</v>
      </c>
      <c r="J1048" t="s">
        <v>1571</v>
      </c>
      <c r="K1048" t="s">
        <v>1862</v>
      </c>
      <c r="L1048" t="s">
        <v>4753</v>
      </c>
      <c r="M1048">
        <v>0.16220000000000001</v>
      </c>
      <c r="O1048">
        <v>2.1659999999999999</v>
      </c>
      <c r="P1048" t="s">
        <v>1318</v>
      </c>
      <c r="Q1048">
        <v>14</v>
      </c>
      <c r="W1048" s="67">
        <v>44136</v>
      </c>
      <c r="X1048" t="s">
        <v>1279</v>
      </c>
    </row>
    <row r="1049" spans="1:24">
      <c r="A1049" t="s">
        <v>111</v>
      </c>
      <c r="B1049" t="s">
        <v>4754</v>
      </c>
      <c r="C1049" t="s">
        <v>1274</v>
      </c>
      <c r="D1049" t="s">
        <v>1275</v>
      </c>
      <c r="E1049">
        <v>291</v>
      </c>
      <c r="F1049">
        <v>0.21</v>
      </c>
      <c r="H1049">
        <v>4</v>
      </c>
      <c r="I1049" t="s">
        <v>1573</v>
      </c>
      <c r="J1049" t="s">
        <v>1571</v>
      </c>
      <c r="K1049" t="s">
        <v>1863</v>
      </c>
      <c r="L1049" t="s">
        <v>4755</v>
      </c>
      <c r="M1049">
        <v>0.15459999999999999</v>
      </c>
      <c r="O1049">
        <v>2.1659999999999999</v>
      </c>
      <c r="P1049" t="s">
        <v>1318</v>
      </c>
      <c r="Q1049">
        <v>14</v>
      </c>
      <c r="W1049" s="67">
        <v>44136</v>
      </c>
      <c r="X1049" t="s">
        <v>1279</v>
      </c>
    </row>
    <row r="1050" spans="1:24">
      <c r="A1050" t="s">
        <v>111</v>
      </c>
      <c r="B1050" t="s">
        <v>4756</v>
      </c>
      <c r="C1050" t="s">
        <v>1274</v>
      </c>
      <c r="D1050" t="s">
        <v>1275</v>
      </c>
      <c r="E1050">
        <v>499</v>
      </c>
      <c r="F1050">
        <v>0.14000000000000001</v>
      </c>
      <c r="H1050">
        <v>3</v>
      </c>
      <c r="I1050" t="s">
        <v>1573</v>
      </c>
      <c r="J1050" t="s">
        <v>1571</v>
      </c>
      <c r="K1050" t="s">
        <v>1864</v>
      </c>
      <c r="L1050" t="s">
        <v>4757</v>
      </c>
      <c r="M1050">
        <v>0.1242</v>
      </c>
      <c r="O1050">
        <v>3.3</v>
      </c>
      <c r="P1050" t="s">
        <v>1318</v>
      </c>
      <c r="Q1050">
        <v>14</v>
      </c>
      <c r="W1050" s="67">
        <v>44136</v>
      </c>
      <c r="X1050" t="s">
        <v>1279</v>
      </c>
    </row>
    <row r="1051" spans="1:24">
      <c r="A1051" t="s">
        <v>111</v>
      </c>
      <c r="B1051" t="s">
        <v>4758</v>
      </c>
      <c r="C1051" t="s">
        <v>1274</v>
      </c>
      <c r="D1051" t="s">
        <v>1275</v>
      </c>
      <c r="E1051">
        <v>396</v>
      </c>
      <c r="F1051">
        <v>0.28000000000000003</v>
      </c>
      <c r="H1051">
        <v>4</v>
      </c>
      <c r="I1051" t="s">
        <v>1573</v>
      </c>
      <c r="J1051" t="s">
        <v>1571</v>
      </c>
      <c r="K1051" t="s">
        <v>1865</v>
      </c>
      <c r="L1051" t="s">
        <v>4759</v>
      </c>
      <c r="M1051">
        <v>0.16159999999999999</v>
      </c>
      <c r="O1051">
        <v>2.1659999999999999</v>
      </c>
      <c r="P1051" t="s">
        <v>1318</v>
      </c>
      <c r="Q1051">
        <v>15.6</v>
      </c>
      <c r="W1051" s="67">
        <v>44136</v>
      </c>
      <c r="X1051" t="s">
        <v>1279</v>
      </c>
    </row>
    <row r="1052" spans="1:24">
      <c r="A1052" t="s">
        <v>111</v>
      </c>
      <c r="B1052" t="s">
        <v>4760</v>
      </c>
      <c r="C1052" t="s">
        <v>1274</v>
      </c>
      <c r="D1052" t="s">
        <v>1275</v>
      </c>
      <c r="E1052">
        <v>329</v>
      </c>
      <c r="F1052">
        <v>7.0000000000000007E-2</v>
      </c>
      <c r="H1052">
        <v>4</v>
      </c>
      <c r="I1052" t="s">
        <v>1573</v>
      </c>
      <c r="J1052" t="s">
        <v>1571</v>
      </c>
      <c r="K1052" t="s">
        <v>1866</v>
      </c>
      <c r="L1052" t="s">
        <v>4761</v>
      </c>
      <c r="M1052">
        <v>0.16719999999999999</v>
      </c>
      <c r="O1052">
        <v>2.4900000000000002</v>
      </c>
      <c r="P1052" t="s">
        <v>1318</v>
      </c>
      <c r="Q1052">
        <v>15.6</v>
      </c>
      <c r="W1052" s="67">
        <v>44136</v>
      </c>
      <c r="X1052" t="s">
        <v>1279</v>
      </c>
    </row>
    <row r="1053" spans="1:24">
      <c r="A1053" t="s">
        <v>111</v>
      </c>
      <c r="B1053" t="s">
        <v>4762</v>
      </c>
      <c r="C1053" t="s">
        <v>1274</v>
      </c>
      <c r="D1053" t="s">
        <v>1275</v>
      </c>
      <c r="E1053">
        <v>522</v>
      </c>
      <c r="F1053">
        <v>0.13</v>
      </c>
      <c r="H1053">
        <v>3</v>
      </c>
      <c r="I1053" t="s">
        <v>1573</v>
      </c>
      <c r="J1053" t="s">
        <v>1571</v>
      </c>
      <c r="K1053" t="s">
        <v>1867</v>
      </c>
      <c r="L1053" t="s">
        <v>4763</v>
      </c>
      <c r="M1053">
        <v>0.13220000000000001</v>
      </c>
      <c r="O1053">
        <v>3.6</v>
      </c>
      <c r="P1053" t="s">
        <v>1318</v>
      </c>
      <c r="Q1053">
        <v>15.6</v>
      </c>
      <c r="W1053" s="67">
        <v>44136</v>
      </c>
      <c r="X1053" t="s">
        <v>1279</v>
      </c>
    </row>
    <row r="1054" spans="1:24">
      <c r="A1054" t="s">
        <v>111</v>
      </c>
      <c r="B1054" t="s">
        <v>4764</v>
      </c>
      <c r="C1054" t="s">
        <v>1274</v>
      </c>
      <c r="D1054" t="s">
        <v>1275</v>
      </c>
      <c r="E1054">
        <v>364</v>
      </c>
      <c r="F1054">
        <v>0.24</v>
      </c>
      <c r="H1054">
        <v>5</v>
      </c>
      <c r="I1054" t="s">
        <v>1573</v>
      </c>
      <c r="J1054" t="s">
        <v>1571</v>
      </c>
      <c r="K1054" t="s">
        <v>1868</v>
      </c>
      <c r="L1054" t="s">
        <v>4765</v>
      </c>
      <c r="M1054">
        <v>0.15659999999999999</v>
      </c>
      <c r="O1054">
        <v>11.6</v>
      </c>
      <c r="P1054" t="s">
        <v>1318</v>
      </c>
      <c r="W1054" s="67">
        <v>44136</v>
      </c>
      <c r="X1054" t="s">
        <v>1279</v>
      </c>
    </row>
    <row r="1055" spans="1:24">
      <c r="A1055" t="s">
        <v>111</v>
      </c>
      <c r="B1055" t="s">
        <v>4766</v>
      </c>
      <c r="C1055" t="s">
        <v>1274</v>
      </c>
      <c r="D1055" t="s">
        <v>1275</v>
      </c>
      <c r="E1055">
        <v>344</v>
      </c>
      <c r="F1055">
        <v>0.06</v>
      </c>
      <c r="H1055">
        <v>2</v>
      </c>
      <c r="I1055" t="s">
        <v>1315</v>
      </c>
      <c r="J1055" t="s">
        <v>1619</v>
      </c>
      <c r="K1055" t="s">
        <v>1869</v>
      </c>
      <c r="L1055" t="s">
        <v>4767</v>
      </c>
      <c r="M1055">
        <v>0.19189999999999999</v>
      </c>
      <c r="O1055">
        <v>1.44</v>
      </c>
      <c r="P1055" t="s">
        <v>1318</v>
      </c>
      <c r="W1055" s="67">
        <v>44136</v>
      </c>
      <c r="X1055" t="s">
        <v>1279</v>
      </c>
    </row>
    <row r="1056" spans="1:24">
      <c r="A1056" t="s">
        <v>111</v>
      </c>
      <c r="B1056" t="s">
        <v>4768</v>
      </c>
      <c r="C1056" t="s">
        <v>1274</v>
      </c>
      <c r="D1056" t="s">
        <v>1275</v>
      </c>
      <c r="E1056">
        <v>278</v>
      </c>
      <c r="F1056">
        <v>0.14000000000000001</v>
      </c>
      <c r="H1056">
        <v>1.5</v>
      </c>
      <c r="I1056" t="s">
        <v>1618</v>
      </c>
      <c r="J1056" t="s">
        <v>1571</v>
      </c>
      <c r="K1056" t="s">
        <v>1870</v>
      </c>
      <c r="L1056" t="s">
        <v>4769</v>
      </c>
      <c r="M1056">
        <v>0.17269999999999999</v>
      </c>
      <c r="O1056">
        <v>2.2000000000000002</v>
      </c>
      <c r="P1056" t="s">
        <v>1318</v>
      </c>
      <c r="Q1056">
        <v>14</v>
      </c>
      <c r="W1056" s="67">
        <v>44136</v>
      </c>
      <c r="X1056" t="s">
        <v>1279</v>
      </c>
    </row>
    <row r="1057" spans="1:24">
      <c r="A1057" t="s">
        <v>111</v>
      </c>
      <c r="B1057" t="s">
        <v>4770</v>
      </c>
      <c r="C1057" t="s">
        <v>1274</v>
      </c>
      <c r="D1057" t="s">
        <v>1275</v>
      </c>
      <c r="E1057">
        <v>334</v>
      </c>
      <c r="F1057">
        <v>0.2</v>
      </c>
      <c r="H1057">
        <v>4</v>
      </c>
      <c r="I1057" t="s">
        <v>1573</v>
      </c>
      <c r="J1057" t="s">
        <v>1571</v>
      </c>
      <c r="K1057" t="s">
        <v>1871</v>
      </c>
      <c r="L1057" t="s">
        <v>4771</v>
      </c>
      <c r="M1057">
        <v>0.15870000000000001</v>
      </c>
      <c r="O1057">
        <v>2.1150000000000002</v>
      </c>
      <c r="P1057" t="s">
        <v>1318</v>
      </c>
      <c r="Q1057">
        <v>14</v>
      </c>
      <c r="W1057" s="67">
        <v>44136</v>
      </c>
      <c r="X1057" t="s">
        <v>1279</v>
      </c>
    </row>
    <row r="1058" spans="1:24">
      <c r="A1058" t="s">
        <v>111</v>
      </c>
      <c r="B1058" t="s">
        <v>4772</v>
      </c>
      <c r="C1058" t="s">
        <v>1274</v>
      </c>
      <c r="D1058" t="s">
        <v>1275</v>
      </c>
      <c r="E1058">
        <v>505</v>
      </c>
      <c r="F1058">
        <v>0.23</v>
      </c>
      <c r="H1058">
        <v>5</v>
      </c>
      <c r="I1058" t="s">
        <v>1573</v>
      </c>
      <c r="J1058" t="s">
        <v>1565</v>
      </c>
      <c r="K1058" t="s">
        <v>1872</v>
      </c>
      <c r="L1058" t="s">
        <v>4773</v>
      </c>
      <c r="M1058">
        <v>0.14460000000000001</v>
      </c>
      <c r="O1058">
        <v>1.91</v>
      </c>
      <c r="P1058" t="s">
        <v>1318</v>
      </c>
      <c r="Q1058">
        <v>14</v>
      </c>
      <c r="W1058" s="67">
        <v>44136</v>
      </c>
      <c r="X1058" t="s">
        <v>1279</v>
      </c>
    </row>
    <row r="1059" spans="1:24">
      <c r="A1059" t="s">
        <v>111</v>
      </c>
      <c r="B1059" t="s">
        <v>4774</v>
      </c>
      <c r="C1059" t="s">
        <v>1274</v>
      </c>
      <c r="D1059" t="s">
        <v>1275</v>
      </c>
      <c r="E1059">
        <v>441</v>
      </c>
      <c r="F1059">
        <v>0.21</v>
      </c>
      <c r="I1059" t="s">
        <v>1573</v>
      </c>
      <c r="J1059" t="s">
        <v>1751</v>
      </c>
      <c r="K1059" t="s">
        <v>1873</v>
      </c>
      <c r="L1059" t="s">
        <v>4775</v>
      </c>
      <c r="M1059">
        <v>0.1542</v>
      </c>
      <c r="O1059">
        <v>2.38</v>
      </c>
      <c r="P1059" t="s">
        <v>1318</v>
      </c>
      <c r="Q1059">
        <v>15.6</v>
      </c>
      <c r="W1059" s="67">
        <v>44136</v>
      </c>
      <c r="X1059" t="s">
        <v>1279</v>
      </c>
    </row>
    <row r="1060" spans="1:24">
      <c r="A1060" t="s">
        <v>111</v>
      </c>
      <c r="B1060" t="s">
        <v>4776</v>
      </c>
      <c r="C1060" t="s">
        <v>1274</v>
      </c>
      <c r="D1060" t="s">
        <v>1275</v>
      </c>
      <c r="E1060">
        <v>342</v>
      </c>
      <c r="F1060">
        <v>0.16</v>
      </c>
      <c r="H1060">
        <v>3</v>
      </c>
      <c r="I1060" t="s">
        <v>1315</v>
      </c>
      <c r="J1060" t="s">
        <v>1737</v>
      </c>
      <c r="K1060" t="s">
        <v>1874</v>
      </c>
      <c r="L1060" t="s">
        <v>4777</v>
      </c>
      <c r="M1060">
        <v>0.24560000000000001</v>
      </c>
      <c r="O1060">
        <v>2.2000000000000002</v>
      </c>
      <c r="P1060" t="s">
        <v>1318</v>
      </c>
      <c r="W1060" s="67">
        <v>44136</v>
      </c>
      <c r="X1060" t="s">
        <v>1279</v>
      </c>
    </row>
    <row r="1061" spans="1:24">
      <c r="A1061" t="s">
        <v>111</v>
      </c>
      <c r="B1061" t="s">
        <v>4778</v>
      </c>
      <c r="C1061" t="s">
        <v>1274</v>
      </c>
      <c r="D1061" t="s">
        <v>1275</v>
      </c>
      <c r="E1061">
        <v>809</v>
      </c>
      <c r="F1061">
        <v>0.32</v>
      </c>
      <c r="H1061">
        <v>5</v>
      </c>
      <c r="I1061" t="s">
        <v>1573</v>
      </c>
      <c r="J1061" t="s">
        <v>1763</v>
      </c>
      <c r="K1061" t="s">
        <v>1875</v>
      </c>
      <c r="L1061" t="s">
        <v>4779</v>
      </c>
      <c r="M1061">
        <v>0.12859999999999999</v>
      </c>
      <c r="O1061">
        <v>2.93</v>
      </c>
      <c r="P1061" t="s">
        <v>1318</v>
      </c>
      <c r="Q1061">
        <v>15.6</v>
      </c>
      <c r="W1061" s="67">
        <v>44136</v>
      </c>
      <c r="X1061" t="s">
        <v>1279</v>
      </c>
    </row>
    <row r="1062" spans="1:24">
      <c r="A1062" t="s">
        <v>111</v>
      </c>
      <c r="B1062" t="s">
        <v>4780</v>
      </c>
      <c r="C1062" t="s">
        <v>1274</v>
      </c>
      <c r="D1062" t="s">
        <v>1275</v>
      </c>
      <c r="E1062">
        <v>498</v>
      </c>
      <c r="F1062">
        <v>0.2</v>
      </c>
      <c r="H1062">
        <v>5</v>
      </c>
      <c r="I1062" t="s">
        <v>1315</v>
      </c>
      <c r="J1062" t="s">
        <v>1621</v>
      </c>
      <c r="K1062" t="s">
        <v>1876</v>
      </c>
      <c r="L1062" t="s">
        <v>4781</v>
      </c>
      <c r="M1062">
        <v>0.2349</v>
      </c>
      <c r="O1062">
        <v>2.84</v>
      </c>
      <c r="P1062" t="s">
        <v>1318</v>
      </c>
      <c r="Q1062">
        <v>15.6</v>
      </c>
      <c r="W1062" s="67">
        <v>44136</v>
      </c>
      <c r="X1062" t="s">
        <v>1279</v>
      </c>
    </row>
    <row r="1063" spans="1:24">
      <c r="A1063" t="s">
        <v>111</v>
      </c>
      <c r="B1063" t="s">
        <v>4782</v>
      </c>
      <c r="C1063" t="s">
        <v>1274</v>
      </c>
      <c r="D1063" t="s">
        <v>1275</v>
      </c>
      <c r="E1063">
        <v>937</v>
      </c>
      <c r="F1063">
        <v>0.08</v>
      </c>
      <c r="I1063" t="s">
        <v>1573</v>
      </c>
      <c r="J1063" t="s">
        <v>1763</v>
      </c>
      <c r="K1063" t="s">
        <v>1877</v>
      </c>
      <c r="L1063" t="s">
        <v>4783</v>
      </c>
      <c r="M1063">
        <v>0.16009999999999999</v>
      </c>
      <c r="O1063">
        <v>3.4</v>
      </c>
      <c r="P1063" t="s">
        <v>1318</v>
      </c>
      <c r="W1063" s="67">
        <v>44136</v>
      </c>
      <c r="X1063" t="s">
        <v>1279</v>
      </c>
    </row>
    <row r="1064" spans="1:24">
      <c r="A1064" t="s">
        <v>111</v>
      </c>
      <c r="B1064" t="s">
        <v>4784</v>
      </c>
      <c r="C1064" t="s">
        <v>1274</v>
      </c>
      <c r="D1064" t="s">
        <v>1275</v>
      </c>
      <c r="E1064">
        <v>457</v>
      </c>
      <c r="F1064">
        <v>0.23</v>
      </c>
      <c r="H1064">
        <v>5</v>
      </c>
      <c r="I1064" t="s">
        <v>1315</v>
      </c>
      <c r="J1064" t="s">
        <v>1352</v>
      </c>
      <c r="K1064" t="s">
        <v>1878</v>
      </c>
      <c r="L1064" t="s">
        <v>4785</v>
      </c>
      <c r="M1064">
        <v>0.1991</v>
      </c>
      <c r="O1064">
        <v>2.84</v>
      </c>
      <c r="P1064" t="s">
        <v>1318</v>
      </c>
      <c r="Q1064">
        <v>17.3</v>
      </c>
      <c r="W1064" s="67">
        <v>44136</v>
      </c>
      <c r="X1064" t="s">
        <v>1279</v>
      </c>
    </row>
    <row r="1065" spans="1:24">
      <c r="A1065" t="s">
        <v>111</v>
      </c>
      <c r="B1065" t="s">
        <v>4786</v>
      </c>
      <c r="C1065" t="s">
        <v>1274</v>
      </c>
      <c r="D1065" t="s">
        <v>1275</v>
      </c>
      <c r="E1065">
        <v>360</v>
      </c>
      <c r="F1065">
        <v>0.17</v>
      </c>
      <c r="H1065">
        <v>4</v>
      </c>
      <c r="I1065" t="s">
        <v>1573</v>
      </c>
      <c r="J1065" t="s">
        <v>1571</v>
      </c>
      <c r="K1065" t="s">
        <v>1879</v>
      </c>
      <c r="L1065" t="s">
        <v>4787</v>
      </c>
      <c r="M1065">
        <v>0.1583</v>
      </c>
      <c r="O1065">
        <v>1.6479999999999999</v>
      </c>
      <c r="P1065" t="s">
        <v>1318</v>
      </c>
      <c r="Q1065">
        <v>12.5</v>
      </c>
      <c r="W1065" s="67">
        <v>44136</v>
      </c>
      <c r="X1065" t="s">
        <v>1279</v>
      </c>
    </row>
    <row r="1066" spans="1:24">
      <c r="A1066" t="s">
        <v>111</v>
      </c>
      <c r="B1066" t="s">
        <v>4788</v>
      </c>
      <c r="C1066" t="s">
        <v>1274</v>
      </c>
      <c r="D1066" t="s">
        <v>1275</v>
      </c>
      <c r="E1066">
        <v>416</v>
      </c>
      <c r="F1066">
        <v>0.13</v>
      </c>
      <c r="H1066">
        <v>2</v>
      </c>
      <c r="I1066" t="s">
        <v>1573</v>
      </c>
      <c r="J1066" t="s">
        <v>1571</v>
      </c>
      <c r="K1066" t="s">
        <v>1880</v>
      </c>
      <c r="L1066" t="s">
        <v>4789</v>
      </c>
      <c r="M1066">
        <v>0.15870000000000001</v>
      </c>
      <c r="O1066">
        <v>1.88</v>
      </c>
      <c r="P1066" t="s">
        <v>1318</v>
      </c>
      <c r="Q1066">
        <v>14</v>
      </c>
      <c r="W1066" s="67">
        <v>44136</v>
      </c>
      <c r="X1066" t="s">
        <v>1279</v>
      </c>
    </row>
    <row r="1067" spans="1:24">
      <c r="A1067" t="s">
        <v>111</v>
      </c>
      <c r="B1067" t="s">
        <v>4790</v>
      </c>
      <c r="C1067" t="s">
        <v>1274</v>
      </c>
      <c r="D1067" t="s">
        <v>1275</v>
      </c>
      <c r="E1067">
        <v>349</v>
      </c>
      <c r="F1067">
        <v>0.15</v>
      </c>
      <c r="H1067">
        <v>3</v>
      </c>
      <c r="I1067" t="s">
        <v>1573</v>
      </c>
      <c r="J1067" t="s">
        <v>1571</v>
      </c>
      <c r="K1067" t="s">
        <v>1881</v>
      </c>
      <c r="L1067" t="s">
        <v>4791</v>
      </c>
      <c r="M1067">
        <v>0.106</v>
      </c>
      <c r="O1067">
        <v>1.4470000000000001</v>
      </c>
      <c r="P1067" t="s">
        <v>1318</v>
      </c>
      <c r="Q1067">
        <v>14</v>
      </c>
      <c r="W1067" s="67">
        <v>44136</v>
      </c>
      <c r="X1067" t="s">
        <v>1279</v>
      </c>
    </row>
    <row r="1068" spans="1:24">
      <c r="A1068" t="s">
        <v>111</v>
      </c>
      <c r="B1068" t="s">
        <v>4792</v>
      </c>
      <c r="C1068" t="s">
        <v>1274</v>
      </c>
      <c r="D1068" t="s">
        <v>1275</v>
      </c>
      <c r="E1068">
        <v>342</v>
      </c>
      <c r="F1068">
        <v>0.18</v>
      </c>
      <c r="H1068">
        <v>3</v>
      </c>
      <c r="I1068" t="s">
        <v>1573</v>
      </c>
      <c r="J1068" t="s">
        <v>1571</v>
      </c>
      <c r="K1068" t="s">
        <v>1882</v>
      </c>
      <c r="L1068" t="s">
        <v>4793</v>
      </c>
      <c r="M1068">
        <v>0.1053</v>
      </c>
      <c r="O1068">
        <v>1.5</v>
      </c>
      <c r="P1068" t="s">
        <v>1318</v>
      </c>
      <c r="Q1068">
        <v>14</v>
      </c>
      <c r="W1068" s="67">
        <v>44136</v>
      </c>
      <c r="X1068" t="s">
        <v>1279</v>
      </c>
    </row>
    <row r="1069" spans="1:24">
      <c r="A1069" t="s">
        <v>111</v>
      </c>
      <c r="B1069" t="s">
        <v>4794</v>
      </c>
      <c r="C1069" t="s">
        <v>1274</v>
      </c>
      <c r="D1069" t="s">
        <v>1275</v>
      </c>
      <c r="E1069">
        <v>301</v>
      </c>
      <c r="F1069">
        <v>0.14000000000000001</v>
      </c>
      <c r="H1069">
        <v>4</v>
      </c>
      <c r="I1069" t="s">
        <v>1573</v>
      </c>
      <c r="J1069" t="s">
        <v>1571</v>
      </c>
      <c r="K1069" t="s">
        <v>1883</v>
      </c>
      <c r="L1069" t="s">
        <v>4795</v>
      </c>
      <c r="M1069">
        <v>0.1595</v>
      </c>
      <c r="O1069">
        <v>1.88</v>
      </c>
      <c r="P1069" t="s">
        <v>1318</v>
      </c>
      <c r="Q1069">
        <v>14</v>
      </c>
      <c r="W1069" s="67">
        <v>44136</v>
      </c>
      <c r="X1069" t="s">
        <v>1279</v>
      </c>
    </row>
    <row r="1070" spans="1:24">
      <c r="A1070" t="s">
        <v>111</v>
      </c>
      <c r="B1070" t="s">
        <v>4796</v>
      </c>
      <c r="C1070" t="s">
        <v>1274</v>
      </c>
      <c r="D1070" t="s">
        <v>1275</v>
      </c>
      <c r="E1070">
        <v>315</v>
      </c>
      <c r="F1070">
        <v>0.16</v>
      </c>
      <c r="H1070">
        <v>4</v>
      </c>
      <c r="I1070" t="s">
        <v>1573</v>
      </c>
      <c r="J1070" t="s">
        <v>1571</v>
      </c>
      <c r="K1070" t="s">
        <v>1884</v>
      </c>
      <c r="L1070" t="s">
        <v>4797</v>
      </c>
      <c r="M1070">
        <v>0.15240000000000001</v>
      </c>
      <c r="O1070">
        <v>1.65</v>
      </c>
      <c r="P1070" t="s">
        <v>1318</v>
      </c>
      <c r="Q1070">
        <v>14</v>
      </c>
      <c r="W1070" s="67">
        <v>44136</v>
      </c>
      <c r="X1070" t="s">
        <v>1279</v>
      </c>
    </row>
    <row r="1071" spans="1:24">
      <c r="A1071" t="s">
        <v>111</v>
      </c>
      <c r="B1071" t="s">
        <v>4798</v>
      </c>
      <c r="C1071" t="s">
        <v>1274</v>
      </c>
      <c r="D1071" t="s">
        <v>1275</v>
      </c>
      <c r="E1071">
        <v>471</v>
      </c>
      <c r="F1071">
        <v>0.14000000000000001</v>
      </c>
      <c r="H1071">
        <v>4</v>
      </c>
      <c r="I1071" t="s">
        <v>1573</v>
      </c>
      <c r="J1071" t="s">
        <v>1571</v>
      </c>
      <c r="K1071" t="s">
        <v>1885</v>
      </c>
      <c r="L1071" t="s">
        <v>4799</v>
      </c>
      <c r="M1071">
        <v>0.14230000000000001</v>
      </c>
      <c r="O1071">
        <v>1.7529999999999999</v>
      </c>
      <c r="P1071" t="s">
        <v>1318</v>
      </c>
      <c r="Q1071">
        <v>14</v>
      </c>
      <c r="W1071" s="67">
        <v>44136</v>
      </c>
      <c r="X1071" t="s">
        <v>1279</v>
      </c>
    </row>
    <row r="1072" spans="1:24">
      <c r="A1072" t="s">
        <v>111</v>
      </c>
      <c r="B1072" t="s">
        <v>4800</v>
      </c>
      <c r="C1072" t="s">
        <v>1274</v>
      </c>
      <c r="D1072" t="s">
        <v>1275</v>
      </c>
      <c r="E1072">
        <v>359</v>
      </c>
      <c r="F1072">
        <v>0.26</v>
      </c>
      <c r="I1072" t="s">
        <v>1573</v>
      </c>
      <c r="J1072" t="s">
        <v>1684</v>
      </c>
      <c r="K1072" t="s">
        <v>1886</v>
      </c>
      <c r="L1072" t="s">
        <v>4801</v>
      </c>
      <c r="M1072">
        <v>0.17549999999999999</v>
      </c>
      <c r="O1072">
        <v>1.8620000000000001</v>
      </c>
      <c r="P1072" t="s">
        <v>1318</v>
      </c>
      <c r="Q1072">
        <v>14</v>
      </c>
      <c r="W1072" s="67">
        <v>44136</v>
      </c>
      <c r="X1072" t="s">
        <v>1279</v>
      </c>
    </row>
    <row r="1073" spans="1:24">
      <c r="A1073" t="s">
        <v>111</v>
      </c>
      <c r="B1073" t="s">
        <v>4802</v>
      </c>
      <c r="C1073" t="s">
        <v>1274</v>
      </c>
      <c r="D1073" t="s">
        <v>1275</v>
      </c>
      <c r="E1073">
        <v>461</v>
      </c>
      <c r="F1073">
        <v>0.16</v>
      </c>
      <c r="I1073" t="s">
        <v>1573</v>
      </c>
      <c r="J1073" t="s">
        <v>1751</v>
      </c>
      <c r="K1073" t="s">
        <v>1887</v>
      </c>
      <c r="L1073" t="s">
        <v>4803</v>
      </c>
      <c r="M1073">
        <v>0.14319999999999999</v>
      </c>
      <c r="O1073">
        <v>1.45</v>
      </c>
      <c r="P1073" t="s">
        <v>1318</v>
      </c>
      <c r="Q1073">
        <v>14</v>
      </c>
      <c r="W1073" s="67">
        <v>44136</v>
      </c>
      <c r="X1073" t="s">
        <v>1279</v>
      </c>
    </row>
    <row r="1074" spans="1:24">
      <c r="A1074" t="s">
        <v>111</v>
      </c>
      <c r="B1074" t="s">
        <v>4804</v>
      </c>
      <c r="C1074" t="s">
        <v>1274</v>
      </c>
      <c r="D1074" t="s">
        <v>1275</v>
      </c>
      <c r="E1074">
        <v>393</v>
      </c>
      <c r="F1074">
        <v>0.3</v>
      </c>
      <c r="H1074">
        <v>5</v>
      </c>
      <c r="I1074" t="s">
        <v>1573</v>
      </c>
      <c r="J1074" t="s">
        <v>1564</v>
      </c>
      <c r="K1074" t="s">
        <v>1888</v>
      </c>
      <c r="L1074" t="s">
        <v>4805</v>
      </c>
      <c r="M1074">
        <v>0.1552</v>
      </c>
      <c r="O1074">
        <v>1.804</v>
      </c>
      <c r="P1074" t="s">
        <v>1318</v>
      </c>
      <c r="Q1074">
        <v>14.1</v>
      </c>
      <c r="W1074" s="67">
        <v>44136</v>
      </c>
      <c r="X1074" t="s">
        <v>1279</v>
      </c>
    </row>
    <row r="1075" spans="1:24">
      <c r="A1075" t="s">
        <v>111</v>
      </c>
      <c r="B1075" t="s">
        <v>4806</v>
      </c>
      <c r="C1075" t="s">
        <v>1274</v>
      </c>
      <c r="D1075" t="s">
        <v>1275</v>
      </c>
      <c r="E1075">
        <v>466</v>
      </c>
      <c r="F1075">
        <v>0.25</v>
      </c>
      <c r="H1075">
        <v>5</v>
      </c>
      <c r="J1075" t="s">
        <v>1565</v>
      </c>
      <c r="K1075" t="s">
        <v>1889</v>
      </c>
      <c r="L1075" t="s">
        <v>4807</v>
      </c>
      <c r="M1075">
        <v>0.1502</v>
      </c>
      <c r="O1075">
        <v>1.8169999999999999</v>
      </c>
      <c r="P1075" t="s">
        <v>1318</v>
      </c>
      <c r="W1075" s="67">
        <v>44136</v>
      </c>
      <c r="X1075" t="s">
        <v>1279</v>
      </c>
    </row>
    <row r="1076" spans="1:24">
      <c r="A1076" t="s">
        <v>111</v>
      </c>
      <c r="B1076" t="s">
        <v>4808</v>
      </c>
      <c r="C1076" t="s">
        <v>1274</v>
      </c>
      <c r="D1076" t="s">
        <v>1275</v>
      </c>
      <c r="E1076">
        <v>440</v>
      </c>
      <c r="F1076">
        <v>0.13</v>
      </c>
      <c r="I1076" t="s">
        <v>1573</v>
      </c>
      <c r="J1076" t="s">
        <v>1763</v>
      </c>
      <c r="K1076" t="s">
        <v>1890</v>
      </c>
      <c r="L1076" s="68" t="s">
        <v>4809</v>
      </c>
      <c r="M1076">
        <v>0.14549999999999999</v>
      </c>
      <c r="O1076">
        <v>1.32</v>
      </c>
      <c r="P1076" t="s">
        <v>1318</v>
      </c>
      <c r="Q1076">
        <v>14</v>
      </c>
      <c r="W1076" s="67">
        <v>44136</v>
      </c>
      <c r="X1076" t="s">
        <v>1279</v>
      </c>
    </row>
    <row r="1077" spans="1:24">
      <c r="A1077" t="s">
        <v>111</v>
      </c>
      <c r="B1077" t="s">
        <v>4810</v>
      </c>
      <c r="C1077" t="s">
        <v>1274</v>
      </c>
      <c r="D1077" t="s">
        <v>1275</v>
      </c>
      <c r="E1077">
        <v>421</v>
      </c>
      <c r="F1077">
        <v>0.1</v>
      </c>
      <c r="H1077">
        <v>5</v>
      </c>
      <c r="I1077" t="s">
        <v>1315</v>
      </c>
      <c r="J1077" t="s">
        <v>1431</v>
      </c>
      <c r="K1077" t="s">
        <v>1891</v>
      </c>
      <c r="L1077" t="s">
        <v>4811</v>
      </c>
      <c r="M1077">
        <v>0.25650000000000001</v>
      </c>
      <c r="O1077">
        <v>1.431</v>
      </c>
      <c r="P1077" t="s">
        <v>1318</v>
      </c>
      <c r="W1077" s="67">
        <v>44136</v>
      </c>
      <c r="X1077" t="s">
        <v>1279</v>
      </c>
    </row>
    <row r="1078" spans="1:24">
      <c r="A1078" t="s">
        <v>111</v>
      </c>
      <c r="B1078" t="s">
        <v>4812</v>
      </c>
      <c r="C1078" t="s">
        <v>1274</v>
      </c>
      <c r="D1078" t="s">
        <v>1275</v>
      </c>
      <c r="E1078">
        <v>421</v>
      </c>
      <c r="F1078">
        <v>0.1</v>
      </c>
      <c r="H1078">
        <v>5</v>
      </c>
      <c r="I1078" t="s">
        <v>1315</v>
      </c>
      <c r="J1078" t="s">
        <v>1304</v>
      </c>
      <c r="K1078" t="s">
        <v>1892</v>
      </c>
      <c r="L1078" t="s">
        <v>4813</v>
      </c>
      <c r="M1078">
        <v>0.25650000000000001</v>
      </c>
      <c r="O1078">
        <v>1.431</v>
      </c>
      <c r="P1078" t="s">
        <v>1318</v>
      </c>
      <c r="W1078" s="67">
        <v>44136</v>
      </c>
      <c r="X1078" t="s">
        <v>1279</v>
      </c>
    </row>
    <row r="1079" spans="1:24">
      <c r="A1079" t="s">
        <v>111</v>
      </c>
      <c r="B1079" t="s">
        <v>4814</v>
      </c>
      <c r="C1079" t="s">
        <v>1274</v>
      </c>
      <c r="D1079" t="s">
        <v>1275</v>
      </c>
      <c r="E1079">
        <v>304</v>
      </c>
      <c r="F1079">
        <v>0.14000000000000001</v>
      </c>
      <c r="H1079">
        <v>5</v>
      </c>
      <c r="I1079" t="s">
        <v>1315</v>
      </c>
      <c r="J1079" t="s">
        <v>1446</v>
      </c>
      <c r="K1079" t="s">
        <v>1893</v>
      </c>
      <c r="L1079" t="s">
        <v>4815</v>
      </c>
      <c r="M1079">
        <v>0.21709999999999999</v>
      </c>
      <c r="O1079">
        <v>1.27</v>
      </c>
      <c r="P1079" t="s">
        <v>1318</v>
      </c>
      <c r="W1079" s="67">
        <v>44136</v>
      </c>
      <c r="X1079" t="s">
        <v>1279</v>
      </c>
    </row>
    <row r="1080" spans="1:24">
      <c r="A1080" t="s">
        <v>111</v>
      </c>
      <c r="B1080" t="s">
        <v>4816</v>
      </c>
      <c r="C1080" t="s">
        <v>1274</v>
      </c>
      <c r="D1080" t="s">
        <v>1275</v>
      </c>
      <c r="E1080">
        <v>233</v>
      </c>
      <c r="F1080">
        <v>0.16</v>
      </c>
      <c r="H1080">
        <v>5</v>
      </c>
      <c r="I1080" t="s">
        <v>1315</v>
      </c>
      <c r="J1080" t="s">
        <v>1775</v>
      </c>
      <c r="K1080" t="s">
        <v>1894</v>
      </c>
      <c r="L1080" t="s">
        <v>4817</v>
      </c>
      <c r="M1080">
        <v>0.40770000000000001</v>
      </c>
      <c r="O1080">
        <v>1.546</v>
      </c>
      <c r="P1080" t="s">
        <v>1318</v>
      </c>
      <c r="W1080" s="67">
        <v>44136</v>
      </c>
      <c r="X1080" t="s">
        <v>1279</v>
      </c>
    </row>
    <row r="1081" spans="1:24">
      <c r="A1081" t="s">
        <v>111</v>
      </c>
      <c r="B1081" t="s">
        <v>4818</v>
      </c>
      <c r="C1081" t="s">
        <v>1274</v>
      </c>
      <c r="D1081" t="s">
        <v>1275</v>
      </c>
      <c r="E1081">
        <v>307</v>
      </c>
      <c r="F1081">
        <v>0.14000000000000001</v>
      </c>
      <c r="H1081">
        <v>5</v>
      </c>
      <c r="I1081" t="s">
        <v>1315</v>
      </c>
      <c r="J1081" t="s">
        <v>1778</v>
      </c>
      <c r="K1081" t="s">
        <v>1895</v>
      </c>
      <c r="L1081" t="s">
        <v>4819</v>
      </c>
      <c r="M1081">
        <v>0.2248</v>
      </c>
      <c r="O1081">
        <v>1.63</v>
      </c>
      <c r="P1081" t="s">
        <v>1318</v>
      </c>
      <c r="W1081" s="67">
        <v>44136</v>
      </c>
      <c r="X1081" t="s">
        <v>1279</v>
      </c>
    </row>
    <row r="1082" spans="1:24">
      <c r="A1082" t="s">
        <v>111</v>
      </c>
      <c r="B1082" t="s">
        <v>4820</v>
      </c>
      <c r="C1082" t="s">
        <v>1274</v>
      </c>
      <c r="D1082" t="s">
        <v>1275</v>
      </c>
      <c r="E1082">
        <v>353</v>
      </c>
      <c r="F1082">
        <v>0.23</v>
      </c>
      <c r="H1082">
        <v>5</v>
      </c>
      <c r="I1082" t="s">
        <v>1573</v>
      </c>
      <c r="J1082" t="s">
        <v>1571</v>
      </c>
      <c r="K1082" t="s">
        <v>1896</v>
      </c>
      <c r="L1082" t="s">
        <v>4821</v>
      </c>
      <c r="M1082">
        <v>0.17560000000000001</v>
      </c>
      <c r="O1082">
        <v>15.6</v>
      </c>
      <c r="P1082" t="s">
        <v>1318</v>
      </c>
      <c r="W1082" s="67">
        <v>44136</v>
      </c>
      <c r="X1082" t="s">
        <v>1279</v>
      </c>
    </row>
    <row r="1083" spans="1:24">
      <c r="A1083" t="s">
        <v>111</v>
      </c>
      <c r="B1083" t="s">
        <v>4822</v>
      </c>
      <c r="C1083" t="s">
        <v>1274</v>
      </c>
      <c r="D1083" t="s">
        <v>1275</v>
      </c>
      <c r="E1083">
        <v>345</v>
      </c>
      <c r="F1083">
        <v>0.26</v>
      </c>
      <c r="H1083">
        <v>4</v>
      </c>
      <c r="I1083" t="s">
        <v>1573</v>
      </c>
      <c r="J1083" t="s">
        <v>1571</v>
      </c>
      <c r="K1083" t="s">
        <v>1897</v>
      </c>
      <c r="L1083" t="s">
        <v>4823</v>
      </c>
      <c r="M1083">
        <v>0.1681</v>
      </c>
      <c r="O1083">
        <v>2.23</v>
      </c>
      <c r="P1083" t="s">
        <v>1318</v>
      </c>
      <c r="Q1083">
        <v>15.6</v>
      </c>
      <c r="W1083" s="67">
        <v>44136</v>
      </c>
      <c r="X1083" t="s">
        <v>1279</v>
      </c>
    </row>
    <row r="1084" spans="1:24">
      <c r="A1084" t="s">
        <v>111</v>
      </c>
      <c r="B1084" t="s">
        <v>4824</v>
      </c>
      <c r="C1084" t="s">
        <v>1274</v>
      </c>
      <c r="D1084" t="s">
        <v>1275</v>
      </c>
      <c r="E1084">
        <v>475</v>
      </c>
      <c r="F1084">
        <v>0.23</v>
      </c>
      <c r="I1084" t="s">
        <v>1573</v>
      </c>
      <c r="J1084" t="s">
        <v>1751</v>
      </c>
      <c r="K1084" t="s">
        <v>1898</v>
      </c>
      <c r="L1084" t="s">
        <v>4825</v>
      </c>
      <c r="M1084">
        <v>0.14949999999999999</v>
      </c>
      <c r="O1084">
        <v>2.23</v>
      </c>
      <c r="P1084" t="s">
        <v>1318</v>
      </c>
      <c r="Q1084">
        <v>15.6</v>
      </c>
      <c r="W1084" s="67">
        <v>44136</v>
      </c>
      <c r="X1084" t="s">
        <v>1279</v>
      </c>
    </row>
    <row r="1085" spans="1:24">
      <c r="A1085" t="s">
        <v>111</v>
      </c>
      <c r="B1085" t="s">
        <v>4826</v>
      </c>
      <c r="C1085" t="s">
        <v>1274</v>
      </c>
      <c r="D1085" t="s">
        <v>1275</v>
      </c>
      <c r="E1085">
        <v>433</v>
      </c>
      <c r="F1085">
        <v>0.09</v>
      </c>
      <c r="H1085">
        <v>5</v>
      </c>
      <c r="I1085" t="s">
        <v>1315</v>
      </c>
      <c r="J1085" t="s">
        <v>1431</v>
      </c>
      <c r="K1085" t="s">
        <v>1899</v>
      </c>
      <c r="L1085" t="s">
        <v>4827</v>
      </c>
      <c r="M1085">
        <v>0.25869999999999999</v>
      </c>
      <c r="O1085">
        <v>1.754</v>
      </c>
      <c r="P1085" t="s">
        <v>1318</v>
      </c>
      <c r="W1085" s="67">
        <v>44136</v>
      </c>
      <c r="X1085" t="s">
        <v>1279</v>
      </c>
    </row>
    <row r="1086" spans="1:24">
      <c r="A1086" t="s">
        <v>111</v>
      </c>
      <c r="B1086" t="s">
        <v>4828</v>
      </c>
      <c r="C1086" t="s">
        <v>1274</v>
      </c>
      <c r="D1086" t="s">
        <v>1275</v>
      </c>
      <c r="E1086">
        <v>455</v>
      </c>
      <c r="F1086">
        <v>0.4</v>
      </c>
      <c r="H1086">
        <v>5</v>
      </c>
      <c r="I1086" t="s">
        <v>1573</v>
      </c>
      <c r="J1086" t="s">
        <v>1571</v>
      </c>
      <c r="K1086" t="s">
        <v>1900</v>
      </c>
      <c r="L1086" t="s">
        <v>4829</v>
      </c>
      <c r="M1086">
        <v>0.14510000000000001</v>
      </c>
      <c r="O1086">
        <v>15.6</v>
      </c>
      <c r="P1086" t="s">
        <v>1318</v>
      </c>
      <c r="W1086" s="67">
        <v>44136</v>
      </c>
      <c r="X1086" t="s">
        <v>1279</v>
      </c>
    </row>
    <row r="1087" spans="1:24">
      <c r="A1087" t="s">
        <v>111</v>
      </c>
      <c r="B1087" t="s">
        <v>4830</v>
      </c>
      <c r="C1087" t="s">
        <v>1274</v>
      </c>
      <c r="D1087" t="s">
        <v>1275</v>
      </c>
      <c r="E1087">
        <v>279</v>
      </c>
      <c r="F1087">
        <v>0.17</v>
      </c>
      <c r="I1087" t="s">
        <v>1573</v>
      </c>
      <c r="J1087" t="s">
        <v>1625</v>
      </c>
      <c r="K1087" t="s">
        <v>1901</v>
      </c>
      <c r="L1087" t="s">
        <v>4831</v>
      </c>
      <c r="M1087">
        <v>0.1971</v>
      </c>
      <c r="O1087">
        <v>1.1399999999999999</v>
      </c>
      <c r="P1087" t="s">
        <v>1318</v>
      </c>
      <c r="Q1087">
        <v>14</v>
      </c>
      <c r="W1087" s="67">
        <v>44136</v>
      </c>
      <c r="X1087" t="s">
        <v>1279</v>
      </c>
    </row>
    <row r="1088" spans="1:24">
      <c r="A1088" t="s">
        <v>111</v>
      </c>
      <c r="B1088" t="s">
        <v>4832</v>
      </c>
      <c r="C1088" t="s">
        <v>1274</v>
      </c>
      <c r="D1088" t="s">
        <v>1275</v>
      </c>
      <c r="E1088">
        <v>315</v>
      </c>
      <c r="F1088">
        <v>0.25</v>
      </c>
      <c r="H1088">
        <v>5</v>
      </c>
      <c r="I1088" t="s">
        <v>1573</v>
      </c>
      <c r="J1088" t="s">
        <v>1817</v>
      </c>
      <c r="K1088" t="s">
        <v>1902</v>
      </c>
      <c r="L1088" t="s">
        <v>4833</v>
      </c>
      <c r="M1088">
        <v>0.18410000000000001</v>
      </c>
      <c r="O1088">
        <v>1.44</v>
      </c>
      <c r="P1088" t="s">
        <v>1318</v>
      </c>
      <c r="Q1088">
        <v>14</v>
      </c>
      <c r="W1088" s="67">
        <v>44136</v>
      </c>
      <c r="X1088" t="s">
        <v>1279</v>
      </c>
    </row>
    <row r="1089" spans="1:24">
      <c r="A1089" t="s">
        <v>111</v>
      </c>
      <c r="B1089" t="s">
        <v>4834</v>
      </c>
      <c r="C1089" t="s">
        <v>1274</v>
      </c>
      <c r="D1089" t="s">
        <v>1275</v>
      </c>
      <c r="E1089">
        <v>337</v>
      </c>
      <c r="F1089">
        <v>0.21</v>
      </c>
      <c r="H1089">
        <v>5</v>
      </c>
      <c r="J1089" t="s">
        <v>1565</v>
      </c>
      <c r="K1089" t="s">
        <v>1903</v>
      </c>
      <c r="L1089" t="s">
        <v>4835</v>
      </c>
      <c r="M1089">
        <v>0.1958</v>
      </c>
      <c r="O1089">
        <v>1.43</v>
      </c>
      <c r="P1089" t="s">
        <v>1318</v>
      </c>
      <c r="W1089" s="67">
        <v>44136</v>
      </c>
      <c r="X1089" t="s">
        <v>1279</v>
      </c>
    </row>
    <row r="1090" spans="1:24">
      <c r="A1090" t="s">
        <v>111</v>
      </c>
      <c r="B1090" t="s">
        <v>4836</v>
      </c>
      <c r="C1090" t="s">
        <v>1274</v>
      </c>
      <c r="D1090" t="s">
        <v>1275</v>
      </c>
      <c r="E1090">
        <v>355</v>
      </c>
      <c r="F1090">
        <v>0.19</v>
      </c>
      <c r="I1090" t="s">
        <v>1573</v>
      </c>
      <c r="J1090" t="s">
        <v>1791</v>
      </c>
      <c r="K1090" t="s">
        <v>1904</v>
      </c>
      <c r="L1090" t="s">
        <v>4837</v>
      </c>
      <c r="M1090">
        <v>0.17460000000000001</v>
      </c>
      <c r="O1090">
        <v>1.8</v>
      </c>
      <c r="P1090" t="s">
        <v>1318</v>
      </c>
      <c r="Q1090">
        <v>14</v>
      </c>
      <c r="W1090" s="67">
        <v>44136</v>
      </c>
      <c r="X1090" t="s">
        <v>1279</v>
      </c>
    </row>
    <row r="1091" spans="1:24">
      <c r="A1091" t="s">
        <v>111</v>
      </c>
      <c r="B1091" t="s">
        <v>4838</v>
      </c>
      <c r="C1091" t="s">
        <v>1274</v>
      </c>
      <c r="D1091" t="s">
        <v>1275</v>
      </c>
      <c r="E1091">
        <v>275</v>
      </c>
      <c r="F1091">
        <v>0.25</v>
      </c>
      <c r="H1091">
        <v>4</v>
      </c>
      <c r="I1091" t="s">
        <v>1573</v>
      </c>
      <c r="J1091" t="s">
        <v>1571</v>
      </c>
      <c r="K1091" t="s">
        <v>1905</v>
      </c>
      <c r="L1091" t="s">
        <v>4839</v>
      </c>
      <c r="M1091">
        <v>0.15640000000000001</v>
      </c>
      <c r="O1091">
        <v>1.62</v>
      </c>
      <c r="P1091" t="s">
        <v>1318</v>
      </c>
      <c r="Q1091">
        <v>12.5</v>
      </c>
      <c r="W1091" s="67">
        <v>44136</v>
      </c>
      <c r="X1091" t="s">
        <v>1279</v>
      </c>
    </row>
    <row r="1092" spans="1:24">
      <c r="A1092" t="s">
        <v>111</v>
      </c>
      <c r="B1092" t="s">
        <v>4840</v>
      </c>
      <c r="C1092" t="s">
        <v>1274</v>
      </c>
      <c r="D1092" t="s">
        <v>1275</v>
      </c>
      <c r="E1092">
        <v>271</v>
      </c>
      <c r="F1092">
        <v>0.25</v>
      </c>
      <c r="H1092">
        <v>4</v>
      </c>
      <c r="I1092" t="s">
        <v>1573</v>
      </c>
      <c r="J1092" t="s">
        <v>1571</v>
      </c>
      <c r="K1092" t="s">
        <v>1906</v>
      </c>
      <c r="L1092" t="s">
        <v>4841</v>
      </c>
      <c r="M1092">
        <v>0.155</v>
      </c>
      <c r="O1092">
        <v>1.286</v>
      </c>
      <c r="P1092" t="s">
        <v>1318</v>
      </c>
      <c r="Q1092">
        <v>12.5</v>
      </c>
      <c r="W1092" s="67">
        <v>44136</v>
      </c>
      <c r="X1092" t="s">
        <v>1279</v>
      </c>
    </row>
    <row r="1093" spans="1:24">
      <c r="A1093" t="s">
        <v>111</v>
      </c>
      <c r="B1093" t="s">
        <v>4842</v>
      </c>
      <c r="C1093" t="s">
        <v>1274</v>
      </c>
      <c r="D1093" t="s">
        <v>1275</v>
      </c>
      <c r="E1093">
        <v>269</v>
      </c>
      <c r="F1093">
        <v>0.24</v>
      </c>
      <c r="H1093">
        <v>4</v>
      </c>
      <c r="I1093" t="s">
        <v>1573</v>
      </c>
      <c r="J1093" t="s">
        <v>1571</v>
      </c>
      <c r="K1093" t="s">
        <v>1907</v>
      </c>
      <c r="L1093" s="68" t="s">
        <v>4843</v>
      </c>
      <c r="M1093">
        <v>0.15609999999999999</v>
      </c>
      <c r="O1093">
        <v>1.49</v>
      </c>
      <c r="P1093" t="s">
        <v>1318</v>
      </c>
      <c r="Q1093">
        <v>12.5</v>
      </c>
      <c r="W1093" s="67">
        <v>44136</v>
      </c>
      <c r="X1093" t="s">
        <v>1279</v>
      </c>
    </row>
    <row r="1094" spans="1:24">
      <c r="A1094" t="s">
        <v>111</v>
      </c>
      <c r="B1094" t="s">
        <v>4844</v>
      </c>
      <c r="C1094" t="s">
        <v>1274</v>
      </c>
      <c r="D1094" t="s">
        <v>1275</v>
      </c>
      <c r="E1094">
        <v>400</v>
      </c>
      <c r="F1094">
        <v>0.18</v>
      </c>
      <c r="H1094">
        <v>4</v>
      </c>
      <c r="I1094" t="s">
        <v>1573</v>
      </c>
      <c r="J1094" t="s">
        <v>1684</v>
      </c>
      <c r="K1094" t="s">
        <v>1908</v>
      </c>
      <c r="L1094" t="s">
        <v>4845</v>
      </c>
      <c r="M1094">
        <v>0.13500000000000001</v>
      </c>
      <c r="O1094">
        <v>1.6240000000000001</v>
      </c>
      <c r="P1094" t="s">
        <v>1318</v>
      </c>
      <c r="Q1094">
        <v>12.5</v>
      </c>
      <c r="W1094" s="67">
        <v>44136</v>
      </c>
      <c r="X1094" t="s">
        <v>1279</v>
      </c>
    </row>
    <row r="1095" spans="1:24">
      <c r="A1095" t="s">
        <v>111</v>
      </c>
      <c r="B1095" t="s">
        <v>4846</v>
      </c>
      <c r="C1095" t="s">
        <v>1274</v>
      </c>
      <c r="D1095" t="s">
        <v>1275</v>
      </c>
      <c r="E1095">
        <v>668</v>
      </c>
      <c r="F1095">
        <v>0.1</v>
      </c>
      <c r="H1095">
        <v>5</v>
      </c>
      <c r="I1095" t="s">
        <v>1573</v>
      </c>
      <c r="J1095" t="s">
        <v>1564</v>
      </c>
      <c r="K1095" t="s">
        <v>1909</v>
      </c>
      <c r="L1095" t="s">
        <v>4847</v>
      </c>
      <c r="M1095">
        <v>0.16769999999999999</v>
      </c>
      <c r="O1095">
        <v>1.58</v>
      </c>
      <c r="P1095" t="s">
        <v>1318</v>
      </c>
      <c r="Q1095">
        <v>12.5</v>
      </c>
      <c r="W1095" s="67">
        <v>44136</v>
      </c>
      <c r="X1095" t="s">
        <v>1279</v>
      </c>
    </row>
    <row r="1096" spans="1:24">
      <c r="A1096" t="s">
        <v>111</v>
      </c>
      <c r="B1096" t="s">
        <v>4848</v>
      </c>
      <c r="C1096" t="s">
        <v>1274</v>
      </c>
      <c r="D1096" t="s">
        <v>1275</v>
      </c>
      <c r="E1096">
        <v>229</v>
      </c>
      <c r="F1096">
        <v>0.15</v>
      </c>
      <c r="H1096">
        <v>5</v>
      </c>
      <c r="I1096" t="s">
        <v>1315</v>
      </c>
      <c r="J1096" t="s">
        <v>1304</v>
      </c>
      <c r="K1096" t="s">
        <v>1910</v>
      </c>
      <c r="L1096" t="s">
        <v>4849</v>
      </c>
      <c r="M1096">
        <v>0.16159999999999999</v>
      </c>
      <c r="O1096">
        <v>1.22</v>
      </c>
      <c r="P1096" t="s">
        <v>1318</v>
      </c>
      <c r="Q1096">
        <v>13.3</v>
      </c>
      <c r="W1096" s="67">
        <v>44136</v>
      </c>
      <c r="X1096" t="s">
        <v>1279</v>
      </c>
    </row>
    <row r="1097" spans="1:24">
      <c r="A1097" t="s">
        <v>111</v>
      </c>
      <c r="B1097" t="s">
        <v>4850</v>
      </c>
      <c r="C1097" t="s">
        <v>1274</v>
      </c>
      <c r="D1097" t="s">
        <v>1314</v>
      </c>
      <c r="E1097">
        <v>458</v>
      </c>
      <c r="F1097">
        <v>0.55000000000000004</v>
      </c>
      <c r="H1097">
        <v>5</v>
      </c>
      <c r="I1097" t="s">
        <v>1573</v>
      </c>
      <c r="J1097" t="s">
        <v>1672</v>
      </c>
      <c r="K1097" t="s">
        <v>1911</v>
      </c>
      <c r="L1097" t="s">
        <v>4851</v>
      </c>
      <c r="M1097">
        <v>0.30349999999999999</v>
      </c>
      <c r="O1097">
        <v>2.5</v>
      </c>
      <c r="P1097" t="s">
        <v>1318</v>
      </c>
      <c r="W1097" s="67">
        <v>44136</v>
      </c>
      <c r="X1097" t="s">
        <v>1279</v>
      </c>
    </row>
    <row r="1098" spans="1:24">
      <c r="A1098" t="s">
        <v>111</v>
      </c>
      <c r="B1098" t="s">
        <v>4852</v>
      </c>
      <c r="C1098" t="s">
        <v>1274</v>
      </c>
      <c r="D1098" t="s">
        <v>1314</v>
      </c>
      <c r="E1098">
        <v>293</v>
      </c>
      <c r="F1098">
        <v>0.15</v>
      </c>
      <c r="H1098">
        <v>3</v>
      </c>
      <c r="I1098" t="s">
        <v>1315</v>
      </c>
      <c r="J1098" t="s">
        <v>1912</v>
      </c>
      <c r="K1098" t="s">
        <v>1913</v>
      </c>
      <c r="L1098" t="s">
        <v>4853</v>
      </c>
      <c r="M1098">
        <v>0.23549999999999999</v>
      </c>
      <c r="O1098">
        <v>3</v>
      </c>
      <c r="P1098" t="s">
        <v>1318</v>
      </c>
      <c r="Q1098">
        <v>11.6</v>
      </c>
      <c r="W1098" s="67">
        <v>44136</v>
      </c>
      <c r="X1098" t="s">
        <v>1279</v>
      </c>
    </row>
    <row r="1099" spans="1:24">
      <c r="A1099" t="s">
        <v>111</v>
      </c>
      <c r="B1099" t="s">
        <v>4854</v>
      </c>
      <c r="C1099" t="s">
        <v>1429</v>
      </c>
      <c r="D1099" t="s">
        <v>1430</v>
      </c>
      <c r="E1099">
        <v>3664</v>
      </c>
      <c r="F1099">
        <v>0.5</v>
      </c>
      <c r="H1099">
        <v>3</v>
      </c>
      <c r="I1099" t="s">
        <v>1573</v>
      </c>
      <c r="J1099" t="s">
        <v>1308</v>
      </c>
      <c r="K1099" t="s">
        <v>1914</v>
      </c>
      <c r="L1099" t="s">
        <v>4855</v>
      </c>
      <c r="M1099">
        <v>0.17929999999999999</v>
      </c>
      <c r="O1099">
        <v>3.6</v>
      </c>
      <c r="P1099" t="s">
        <v>1618</v>
      </c>
      <c r="W1099" s="67">
        <v>44136</v>
      </c>
      <c r="X1099" t="s">
        <v>1279</v>
      </c>
    </row>
    <row r="1100" spans="1:24">
      <c r="A1100" t="s">
        <v>111</v>
      </c>
      <c r="B1100" t="s">
        <v>4856</v>
      </c>
      <c r="C1100" t="s">
        <v>1429</v>
      </c>
      <c r="D1100" t="s">
        <v>1430</v>
      </c>
      <c r="E1100">
        <v>2410</v>
      </c>
      <c r="F1100">
        <v>0.77</v>
      </c>
      <c r="H1100">
        <v>3</v>
      </c>
      <c r="I1100" t="s">
        <v>1573</v>
      </c>
      <c r="J1100" t="s">
        <v>1308</v>
      </c>
      <c r="K1100" t="s">
        <v>1915</v>
      </c>
      <c r="L1100" t="s">
        <v>4857</v>
      </c>
      <c r="M1100">
        <v>0.13819999999999999</v>
      </c>
      <c r="O1100">
        <v>12.3</v>
      </c>
      <c r="P1100" t="s">
        <v>1618</v>
      </c>
      <c r="W1100" s="67">
        <v>44136</v>
      </c>
      <c r="X1100" t="s">
        <v>1279</v>
      </c>
    </row>
    <row r="1101" spans="1:24">
      <c r="A1101" t="s">
        <v>111</v>
      </c>
      <c r="B1101" t="s">
        <v>4858</v>
      </c>
      <c r="C1101" t="s">
        <v>1429</v>
      </c>
      <c r="D1101" t="s">
        <v>1430</v>
      </c>
      <c r="E1101">
        <v>6267</v>
      </c>
      <c r="F1101">
        <v>0.7</v>
      </c>
      <c r="H1101">
        <v>3</v>
      </c>
      <c r="I1101" t="s">
        <v>1573</v>
      </c>
      <c r="J1101" t="s">
        <v>1619</v>
      </c>
      <c r="K1101" t="s">
        <v>1916</v>
      </c>
      <c r="L1101" t="s">
        <v>4859</v>
      </c>
      <c r="M1101">
        <v>0.19359999999999999</v>
      </c>
      <c r="O1101">
        <v>16.5</v>
      </c>
      <c r="P1101" t="s">
        <v>1618</v>
      </c>
      <c r="W1101" s="67">
        <v>44136</v>
      </c>
      <c r="X1101" t="s">
        <v>1279</v>
      </c>
    </row>
    <row r="1102" spans="1:24">
      <c r="A1102" t="s">
        <v>111</v>
      </c>
      <c r="B1102" t="s">
        <v>4860</v>
      </c>
      <c r="C1102" t="s">
        <v>1429</v>
      </c>
      <c r="D1102" t="s">
        <v>1430</v>
      </c>
      <c r="E1102">
        <v>13036</v>
      </c>
      <c r="F1102">
        <v>0.34</v>
      </c>
      <c r="H1102">
        <v>3</v>
      </c>
      <c r="I1102" t="s">
        <v>1573</v>
      </c>
      <c r="J1102" t="s">
        <v>1580</v>
      </c>
      <c r="K1102" t="s">
        <v>1917</v>
      </c>
      <c r="L1102" t="s">
        <v>4861</v>
      </c>
      <c r="M1102">
        <v>0.57410000000000005</v>
      </c>
      <c r="O1102">
        <v>20.2</v>
      </c>
      <c r="P1102" t="s">
        <v>1318</v>
      </c>
      <c r="W1102" s="67">
        <v>44136</v>
      </c>
      <c r="X1102" t="s">
        <v>1279</v>
      </c>
    </row>
    <row r="1103" spans="1:24">
      <c r="A1103" t="s">
        <v>111</v>
      </c>
      <c r="B1103" t="s">
        <v>4862</v>
      </c>
      <c r="C1103" t="s">
        <v>1429</v>
      </c>
      <c r="D1103" t="s">
        <v>1430</v>
      </c>
      <c r="E1103">
        <v>10058</v>
      </c>
      <c r="F1103">
        <v>0.43</v>
      </c>
      <c r="H1103">
        <v>3</v>
      </c>
      <c r="I1103" t="s">
        <v>1573</v>
      </c>
      <c r="J1103" t="s">
        <v>1619</v>
      </c>
      <c r="K1103" t="s">
        <v>1918</v>
      </c>
      <c r="L1103" t="s">
        <v>4863</v>
      </c>
      <c r="M1103">
        <v>0.64559999999999995</v>
      </c>
      <c r="O1103">
        <v>35.4</v>
      </c>
      <c r="P1103" t="s">
        <v>1618</v>
      </c>
      <c r="W1103" s="67">
        <v>44136</v>
      </c>
      <c r="X1103" t="s">
        <v>1279</v>
      </c>
    </row>
    <row r="1104" spans="1:24">
      <c r="A1104" t="s">
        <v>111</v>
      </c>
      <c r="B1104" t="s">
        <v>4864</v>
      </c>
      <c r="C1104" t="s">
        <v>1429</v>
      </c>
      <c r="D1104" t="s">
        <v>1430</v>
      </c>
      <c r="E1104">
        <v>13737</v>
      </c>
      <c r="F1104">
        <v>0.33</v>
      </c>
      <c r="H1104">
        <v>3</v>
      </c>
      <c r="I1104" t="s">
        <v>1573</v>
      </c>
      <c r="J1104" t="s">
        <v>1580</v>
      </c>
      <c r="K1104" t="s">
        <v>1919</v>
      </c>
      <c r="L1104" t="s">
        <v>4865</v>
      </c>
      <c r="M1104">
        <v>0.54549999999999998</v>
      </c>
      <c r="O1104">
        <v>38.799999999999997</v>
      </c>
      <c r="P1104" t="s">
        <v>1318</v>
      </c>
      <c r="W1104" s="67">
        <v>44136</v>
      </c>
      <c r="X1104" t="s">
        <v>1279</v>
      </c>
    </row>
    <row r="1105" spans="1:24">
      <c r="A1105" t="s">
        <v>111</v>
      </c>
      <c r="B1105" t="s">
        <v>4866</v>
      </c>
      <c r="C1105" t="s">
        <v>1429</v>
      </c>
      <c r="D1105" t="s">
        <v>1430</v>
      </c>
      <c r="E1105">
        <v>25144.2</v>
      </c>
      <c r="F1105">
        <v>0.73</v>
      </c>
      <c r="H1105">
        <v>3</v>
      </c>
      <c r="I1105" t="s">
        <v>1573</v>
      </c>
      <c r="J1105" t="s">
        <v>1607</v>
      </c>
      <c r="K1105" t="s">
        <v>1920</v>
      </c>
      <c r="L1105" t="s">
        <v>4867</v>
      </c>
      <c r="M1105">
        <v>0.24729999999999999</v>
      </c>
      <c r="O1105">
        <v>25</v>
      </c>
      <c r="P1105" t="s">
        <v>1618</v>
      </c>
      <c r="W1105" s="67">
        <v>44136</v>
      </c>
      <c r="X1105" t="s">
        <v>1279</v>
      </c>
    </row>
    <row r="1106" spans="1:24">
      <c r="A1106" t="s">
        <v>111</v>
      </c>
      <c r="B1106" t="s">
        <v>4868</v>
      </c>
      <c r="C1106" t="s">
        <v>1274</v>
      </c>
      <c r="D1106" t="s">
        <v>1314</v>
      </c>
      <c r="E1106">
        <v>295</v>
      </c>
      <c r="F1106">
        <v>0.42</v>
      </c>
      <c r="H1106">
        <v>5</v>
      </c>
      <c r="J1106" t="s">
        <v>1580</v>
      </c>
      <c r="K1106" t="s">
        <v>1921</v>
      </c>
      <c r="L1106" s="68" t="s">
        <v>4869</v>
      </c>
      <c r="M1106">
        <v>0.28470000000000001</v>
      </c>
      <c r="O1106">
        <v>3.9</v>
      </c>
      <c r="P1106" t="s">
        <v>1318</v>
      </c>
      <c r="Q1106">
        <v>21.5</v>
      </c>
      <c r="W1106" s="67">
        <v>44136</v>
      </c>
      <c r="X1106" t="s">
        <v>1279</v>
      </c>
    </row>
    <row r="1107" spans="1:24">
      <c r="A1107" t="s">
        <v>111</v>
      </c>
      <c r="B1107" t="s">
        <v>4870</v>
      </c>
      <c r="C1107" t="s">
        <v>1274</v>
      </c>
      <c r="D1107" t="s">
        <v>1314</v>
      </c>
      <c r="E1107">
        <v>405</v>
      </c>
      <c r="F1107">
        <v>0.35</v>
      </c>
      <c r="H1107">
        <v>5</v>
      </c>
      <c r="J1107" t="s">
        <v>1580</v>
      </c>
      <c r="K1107" t="s">
        <v>1922</v>
      </c>
      <c r="L1107" s="68" t="s">
        <v>4871</v>
      </c>
      <c r="M1107">
        <v>0.29139999999999999</v>
      </c>
      <c r="O1107">
        <v>4.8</v>
      </c>
      <c r="P1107" t="s">
        <v>1318</v>
      </c>
      <c r="Q1107">
        <v>23.8</v>
      </c>
      <c r="W1107" s="67">
        <v>44136</v>
      </c>
      <c r="X1107" t="s">
        <v>1279</v>
      </c>
    </row>
    <row r="1108" spans="1:24">
      <c r="A1108" t="s">
        <v>111</v>
      </c>
      <c r="B1108" t="s">
        <v>4872</v>
      </c>
      <c r="C1108" t="s">
        <v>1274</v>
      </c>
      <c r="D1108" t="s">
        <v>1314</v>
      </c>
      <c r="E1108">
        <v>649.5</v>
      </c>
      <c r="F1108">
        <v>0.45</v>
      </c>
      <c r="H1108">
        <v>5</v>
      </c>
      <c r="I1108" t="s">
        <v>1286</v>
      </c>
      <c r="J1108" t="s">
        <v>1625</v>
      </c>
      <c r="K1108" t="s">
        <v>1923</v>
      </c>
      <c r="L1108" t="s">
        <v>4873</v>
      </c>
      <c r="M1108">
        <v>0.2288</v>
      </c>
      <c r="O1108">
        <v>4.6500000000000004</v>
      </c>
      <c r="P1108" t="s">
        <v>1318</v>
      </c>
      <c r="W1108" s="67">
        <v>44136</v>
      </c>
      <c r="X1108" t="s">
        <v>1279</v>
      </c>
    </row>
    <row r="1109" spans="1:24">
      <c r="A1109" t="s">
        <v>111</v>
      </c>
      <c r="B1109" t="s">
        <v>4874</v>
      </c>
      <c r="C1109" t="s">
        <v>1274</v>
      </c>
      <c r="D1109" t="s">
        <v>1314</v>
      </c>
      <c r="E1109">
        <v>754.5</v>
      </c>
      <c r="F1109">
        <v>0.2</v>
      </c>
      <c r="H1109">
        <v>5</v>
      </c>
      <c r="I1109" t="s">
        <v>1286</v>
      </c>
      <c r="J1109" t="s">
        <v>1625</v>
      </c>
      <c r="K1109" t="s">
        <v>1924</v>
      </c>
      <c r="L1109" t="s">
        <v>4875</v>
      </c>
      <c r="M1109">
        <v>0.2266</v>
      </c>
      <c r="O1109">
        <v>7.17</v>
      </c>
      <c r="P1109" t="s">
        <v>1318</v>
      </c>
      <c r="Q1109">
        <v>27</v>
      </c>
      <c r="W1109" s="67">
        <v>44136</v>
      </c>
      <c r="X1109" t="s">
        <v>1279</v>
      </c>
    </row>
    <row r="1110" spans="1:24">
      <c r="A1110" t="s">
        <v>111</v>
      </c>
      <c r="B1110" t="s">
        <v>4876</v>
      </c>
      <c r="C1110" t="s">
        <v>1274</v>
      </c>
      <c r="D1110" t="s">
        <v>1314</v>
      </c>
      <c r="E1110">
        <v>444</v>
      </c>
      <c r="F1110">
        <v>0.53</v>
      </c>
      <c r="H1110">
        <v>3</v>
      </c>
      <c r="I1110" t="s">
        <v>1286</v>
      </c>
      <c r="J1110" t="s">
        <v>1569</v>
      </c>
      <c r="K1110" t="s">
        <v>1925</v>
      </c>
      <c r="L1110" t="s">
        <v>4877</v>
      </c>
      <c r="M1110">
        <v>0.19370000000000001</v>
      </c>
      <c r="O1110">
        <v>7.5</v>
      </c>
      <c r="P1110" t="s">
        <v>1318</v>
      </c>
      <c r="Q1110">
        <v>27</v>
      </c>
      <c r="W1110" s="67">
        <v>44136</v>
      </c>
      <c r="X1110" t="s">
        <v>1279</v>
      </c>
    </row>
    <row r="1111" spans="1:24">
      <c r="A1111" t="s">
        <v>111</v>
      </c>
      <c r="B1111" t="s">
        <v>4878</v>
      </c>
      <c r="C1111" t="s">
        <v>1274</v>
      </c>
      <c r="D1111" t="s">
        <v>1314</v>
      </c>
      <c r="E1111">
        <v>213</v>
      </c>
      <c r="F1111">
        <v>0.33</v>
      </c>
      <c r="H1111">
        <v>5</v>
      </c>
      <c r="I1111" t="s">
        <v>1286</v>
      </c>
      <c r="J1111" t="s">
        <v>1614</v>
      </c>
      <c r="K1111" t="s">
        <v>1926</v>
      </c>
      <c r="L1111" t="s">
        <v>4879</v>
      </c>
      <c r="M1111">
        <v>0.30049999999999999</v>
      </c>
      <c r="O1111">
        <v>0.69799999999999995</v>
      </c>
      <c r="P1111" t="s">
        <v>1318</v>
      </c>
      <c r="Q1111">
        <v>14</v>
      </c>
      <c r="W1111" s="67">
        <v>44136</v>
      </c>
      <c r="X1111" t="s">
        <v>1279</v>
      </c>
    </row>
    <row r="1112" spans="1:24">
      <c r="A1112" t="s">
        <v>111</v>
      </c>
      <c r="B1112" t="s">
        <v>4880</v>
      </c>
      <c r="C1112" t="s">
        <v>1274</v>
      </c>
      <c r="D1112" t="s">
        <v>1314</v>
      </c>
      <c r="E1112">
        <v>325</v>
      </c>
      <c r="F1112">
        <v>0.37</v>
      </c>
      <c r="H1112">
        <v>5</v>
      </c>
      <c r="I1112" t="s">
        <v>1286</v>
      </c>
      <c r="J1112" t="s">
        <v>1607</v>
      </c>
      <c r="K1112" t="s">
        <v>1927</v>
      </c>
      <c r="L1112" t="s">
        <v>4881</v>
      </c>
      <c r="M1112">
        <v>0.26769999999999999</v>
      </c>
      <c r="O1112">
        <v>6.18</v>
      </c>
      <c r="P1112" t="s">
        <v>1318</v>
      </c>
      <c r="Q1112">
        <v>23.8</v>
      </c>
      <c r="W1112" s="67">
        <v>44136</v>
      </c>
      <c r="X1112" t="s">
        <v>1279</v>
      </c>
    </row>
    <row r="1113" spans="1:24">
      <c r="A1113" t="s">
        <v>111</v>
      </c>
      <c r="B1113" t="s">
        <v>4882</v>
      </c>
      <c r="C1113" t="s">
        <v>1274</v>
      </c>
      <c r="D1113" t="s">
        <v>1314</v>
      </c>
      <c r="E1113">
        <v>358</v>
      </c>
      <c r="F1113">
        <v>0.46</v>
      </c>
      <c r="H1113">
        <v>5</v>
      </c>
      <c r="I1113" t="s">
        <v>1286</v>
      </c>
      <c r="J1113" t="s">
        <v>1607</v>
      </c>
      <c r="K1113" t="s">
        <v>1928</v>
      </c>
      <c r="L1113" t="s">
        <v>4883</v>
      </c>
      <c r="M1113">
        <v>0.29330000000000001</v>
      </c>
      <c r="O1113">
        <v>6.18</v>
      </c>
      <c r="P1113" t="s">
        <v>1318</v>
      </c>
      <c r="Q1113">
        <v>23.8</v>
      </c>
      <c r="W1113" s="67">
        <v>44136</v>
      </c>
      <c r="X1113" t="s">
        <v>1279</v>
      </c>
    </row>
    <row r="1114" spans="1:24">
      <c r="A1114" t="s">
        <v>111</v>
      </c>
      <c r="B1114" t="s">
        <v>4884</v>
      </c>
      <c r="C1114" t="s">
        <v>1274</v>
      </c>
      <c r="D1114" t="s">
        <v>1314</v>
      </c>
      <c r="E1114">
        <v>352</v>
      </c>
      <c r="F1114">
        <v>0.36</v>
      </c>
      <c r="H1114">
        <v>5</v>
      </c>
      <c r="I1114" t="s">
        <v>1286</v>
      </c>
      <c r="J1114" t="s">
        <v>1564</v>
      </c>
      <c r="K1114" t="s">
        <v>1929</v>
      </c>
      <c r="L1114" t="s">
        <v>4885</v>
      </c>
      <c r="M1114">
        <v>0.26700000000000002</v>
      </c>
      <c r="O1114">
        <v>5.56</v>
      </c>
      <c r="P1114" t="s">
        <v>1318</v>
      </c>
      <c r="Q1114">
        <v>24</v>
      </c>
      <c r="W1114" s="67">
        <v>44136</v>
      </c>
      <c r="X1114" t="s">
        <v>1279</v>
      </c>
    </row>
    <row r="1115" spans="1:24">
      <c r="A1115" t="s">
        <v>111</v>
      </c>
      <c r="B1115" t="s">
        <v>4886</v>
      </c>
      <c r="C1115" t="s">
        <v>1274</v>
      </c>
      <c r="D1115" t="s">
        <v>1314</v>
      </c>
      <c r="E1115">
        <v>384</v>
      </c>
      <c r="F1115">
        <v>0.2</v>
      </c>
      <c r="H1115">
        <v>2</v>
      </c>
      <c r="J1115" t="s">
        <v>1708</v>
      </c>
      <c r="K1115" t="s">
        <v>1930</v>
      </c>
      <c r="L1115" t="s">
        <v>4887</v>
      </c>
      <c r="M1115">
        <v>0.2969</v>
      </c>
      <c r="O1115">
        <v>7.12</v>
      </c>
      <c r="P1115" t="s">
        <v>1318</v>
      </c>
      <c r="Q1115">
        <v>27</v>
      </c>
      <c r="W1115" s="67">
        <v>44136</v>
      </c>
      <c r="X1115" t="s">
        <v>1279</v>
      </c>
    </row>
    <row r="1116" spans="1:24">
      <c r="A1116" t="s">
        <v>111</v>
      </c>
      <c r="B1116" t="s">
        <v>4888</v>
      </c>
      <c r="C1116" t="s">
        <v>1274</v>
      </c>
      <c r="D1116" t="s">
        <v>1314</v>
      </c>
      <c r="E1116">
        <v>545</v>
      </c>
      <c r="F1116">
        <v>0.53</v>
      </c>
      <c r="H1116">
        <v>5</v>
      </c>
      <c r="J1116" t="s">
        <v>1665</v>
      </c>
      <c r="K1116" t="s">
        <v>1931</v>
      </c>
      <c r="L1116" t="s">
        <v>4889</v>
      </c>
      <c r="M1116">
        <v>0.30459999999999998</v>
      </c>
      <c r="O1116">
        <v>10.210000000000001</v>
      </c>
      <c r="P1116" t="s">
        <v>1318</v>
      </c>
      <c r="Q1116">
        <v>31.5</v>
      </c>
      <c r="W1116" s="67">
        <v>44136</v>
      </c>
      <c r="X1116" t="s">
        <v>1279</v>
      </c>
    </row>
    <row r="1117" spans="1:24">
      <c r="A1117" t="s">
        <v>111</v>
      </c>
      <c r="B1117" t="s">
        <v>4890</v>
      </c>
      <c r="C1117" t="s">
        <v>1274</v>
      </c>
      <c r="D1117" t="s">
        <v>1314</v>
      </c>
      <c r="E1117">
        <v>442</v>
      </c>
      <c r="F1117">
        <v>0.41</v>
      </c>
      <c r="H1117">
        <v>5</v>
      </c>
      <c r="I1117" t="s">
        <v>1286</v>
      </c>
      <c r="J1117" t="s">
        <v>1584</v>
      </c>
      <c r="K1117" t="s">
        <v>1932</v>
      </c>
      <c r="L1117" t="s">
        <v>4891</v>
      </c>
      <c r="M1117">
        <v>0.34389999999999998</v>
      </c>
      <c r="O1117">
        <v>6.24</v>
      </c>
      <c r="P1117" t="s">
        <v>1318</v>
      </c>
      <c r="Q1117">
        <v>23.8</v>
      </c>
      <c r="W1117" s="67">
        <v>44136</v>
      </c>
      <c r="X1117" t="s">
        <v>1279</v>
      </c>
    </row>
    <row r="1118" spans="1:24">
      <c r="A1118" t="s">
        <v>111</v>
      </c>
      <c r="B1118" t="s">
        <v>4892</v>
      </c>
      <c r="C1118" t="s">
        <v>1274</v>
      </c>
      <c r="D1118" t="s">
        <v>1314</v>
      </c>
      <c r="E1118">
        <v>517</v>
      </c>
      <c r="F1118">
        <v>0.45</v>
      </c>
      <c r="H1118">
        <v>5</v>
      </c>
      <c r="I1118" t="s">
        <v>1286</v>
      </c>
      <c r="J1118" t="s">
        <v>1584</v>
      </c>
      <c r="K1118" t="s">
        <v>1933</v>
      </c>
      <c r="L1118" t="s">
        <v>4893</v>
      </c>
      <c r="M1118">
        <v>0.33660000000000001</v>
      </c>
      <c r="O1118">
        <v>7.33</v>
      </c>
      <c r="P1118" t="s">
        <v>1318</v>
      </c>
      <c r="Q1118">
        <v>27</v>
      </c>
      <c r="W1118" s="67">
        <v>44136</v>
      </c>
      <c r="X1118" t="s">
        <v>1279</v>
      </c>
    </row>
    <row r="1119" spans="1:24">
      <c r="A1119" t="s">
        <v>111</v>
      </c>
      <c r="B1119" t="s">
        <v>4894</v>
      </c>
      <c r="C1119" t="s">
        <v>1274</v>
      </c>
      <c r="D1119" t="s">
        <v>1314</v>
      </c>
      <c r="E1119">
        <v>408</v>
      </c>
      <c r="F1119">
        <v>0.49</v>
      </c>
      <c r="H1119">
        <v>5</v>
      </c>
      <c r="I1119" t="s">
        <v>1286</v>
      </c>
      <c r="J1119" t="s">
        <v>1304</v>
      </c>
      <c r="K1119" t="s">
        <v>1934</v>
      </c>
      <c r="L1119" t="s">
        <v>4895</v>
      </c>
      <c r="M1119">
        <v>0.33329999999999999</v>
      </c>
      <c r="O1119">
        <v>6.36</v>
      </c>
      <c r="P1119" t="s">
        <v>1318</v>
      </c>
      <c r="Q1119">
        <v>27</v>
      </c>
      <c r="W1119" s="67">
        <v>44136</v>
      </c>
      <c r="X1119" t="s">
        <v>1279</v>
      </c>
    </row>
    <row r="1120" spans="1:24">
      <c r="A1120" t="s">
        <v>111</v>
      </c>
      <c r="B1120" t="s">
        <v>4896</v>
      </c>
      <c r="C1120" t="s">
        <v>1274</v>
      </c>
      <c r="D1120" t="s">
        <v>1314</v>
      </c>
      <c r="E1120">
        <v>305</v>
      </c>
      <c r="F1120">
        <v>0.34</v>
      </c>
      <c r="H1120">
        <v>2</v>
      </c>
      <c r="J1120" t="s">
        <v>1619</v>
      </c>
      <c r="K1120" t="s">
        <v>1935</v>
      </c>
      <c r="L1120" t="s">
        <v>4897</v>
      </c>
      <c r="M1120">
        <v>0.2656</v>
      </c>
      <c r="O1120">
        <v>5.2</v>
      </c>
      <c r="P1120" t="s">
        <v>1318</v>
      </c>
      <c r="Q1120">
        <v>28</v>
      </c>
      <c r="W1120" s="67">
        <v>44136</v>
      </c>
      <c r="X1120" t="s">
        <v>1279</v>
      </c>
    </row>
    <row r="1121" spans="1:24">
      <c r="A1121" t="s">
        <v>111</v>
      </c>
      <c r="B1121" t="s">
        <v>4898</v>
      </c>
      <c r="C1121" t="s">
        <v>1274</v>
      </c>
      <c r="D1121" t="s">
        <v>1314</v>
      </c>
      <c r="E1121">
        <v>357</v>
      </c>
      <c r="F1121">
        <v>0.35</v>
      </c>
      <c r="H1121">
        <v>5</v>
      </c>
      <c r="I1121" t="s">
        <v>1286</v>
      </c>
      <c r="J1121" t="s">
        <v>1607</v>
      </c>
      <c r="K1121" t="s">
        <v>1936</v>
      </c>
      <c r="L1121" t="s">
        <v>4899</v>
      </c>
      <c r="M1121">
        <v>0.41739999999999999</v>
      </c>
      <c r="O1121">
        <v>2.94</v>
      </c>
      <c r="P1121" t="s">
        <v>1318</v>
      </c>
      <c r="W1121" s="67">
        <v>44136</v>
      </c>
      <c r="X1121" t="s">
        <v>1279</v>
      </c>
    </row>
    <row r="1122" spans="1:24">
      <c r="A1122" t="s">
        <v>111</v>
      </c>
      <c r="B1122" t="s">
        <v>4900</v>
      </c>
      <c r="C1122" t="s">
        <v>1274</v>
      </c>
      <c r="D1122" t="s">
        <v>1275</v>
      </c>
      <c r="E1122">
        <v>408</v>
      </c>
      <c r="F1122">
        <v>0.44</v>
      </c>
      <c r="H1122">
        <v>5</v>
      </c>
      <c r="I1122" t="s">
        <v>1573</v>
      </c>
      <c r="J1122" t="s">
        <v>1564</v>
      </c>
      <c r="K1122" t="s">
        <v>1937</v>
      </c>
      <c r="L1122" t="s">
        <v>4901</v>
      </c>
      <c r="M1122">
        <v>0.21079999999999999</v>
      </c>
      <c r="O1122">
        <v>2.79</v>
      </c>
      <c r="P1122" t="s">
        <v>1318</v>
      </c>
      <c r="Q1122">
        <v>17.3</v>
      </c>
      <c r="W1122" s="67">
        <v>44136</v>
      </c>
      <c r="X1122" t="s">
        <v>1279</v>
      </c>
    </row>
    <row r="1123" spans="1:24">
      <c r="A1123" t="s">
        <v>111</v>
      </c>
      <c r="B1123" t="s">
        <v>4902</v>
      </c>
      <c r="C1123" t="s">
        <v>1274</v>
      </c>
      <c r="D1123" t="s">
        <v>1311</v>
      </c>
      <c r="E1123">
        <v>677.99199999999996</v>
      </c>
      <c r="F1123">
        <v>0.13</v>
      </c>
      <c r="H1123">
        <v>3</v>
      </c>
      <c r="I1123" t="s">
        <v>1286</v>
      </c>
      <c r="J1123" t="s">
        <v>1607</v>
      </c>
      <c r="K1123" t="s">
        <v>1938</v>
      </c>
      <c r="L1123" t="s">
        <v>4903</v>
      </c>
      <c r="M1123">
        <v>0.1903</v>
      </c>
      <c r="O1123">
        <v>9.7249999999999996</v>
      </c>
      <c r="P1123" t="s">
        <v>1318</v>
      </c>
      <c r="Q1123">
        <v>24</v>
      </c>
      <c r="W1123" s="67">
        <v>44136</v>
      </c>
      <c r="X1123" t="s">
        <v>1279</v>
      </c>
    </row>
    <row r="1124" spans="1:24">
      <c r="A1124" t="s">
        <v>111</v>
      </c>
      <c r="B1124" t="s">
        <v>4904</v>
      </c>
      <c r="C1124" t="s">
        <v>1274</v>
      </c>
      <c r="D1124" t="s">
        <v>1275</v>
      </c>
      <c r="E1124">
        <v>385</v>
      </c>
      <c r="F1124">
        <v>0.38</v>
      </c>
      <c r="H1124">
        <v>5</v>
      </c>
      <c r="I1124" t="s">
        <v>1573</v>
      </c>
      <c r="J1124" t="s">
        <v>1595</v>
      </c>
      <c r="K1124" t="s">
        <v>1939</v>
      </c>
      <c r="L1124" t="s">
        <v>4905</v>
      </c>
      <c r="M1124">
        <v>0.31430000000000002</v>
      </c>
      <c r="O1124">
        <v>2</v>
      </c>
      <c r="P1124" t="s">
        <v>1318</v>
      </c>
      <c r="Q1124">
        <v>14</v>
      </c>
      <c r="W1124" s="67">
        <v>44136</v>
      </c>
      <c r="X1124" t="s">
        <v>1279</v>
      </c>
    </row>
    <row r="1125" spans="1:24">
      <c r="A1125" t="s">
        <v>111</v>
      </c>
      <c r="B1125" t="s">
        <v>4906</v>
      </c>
      <c r="C1125" t="s">
        <v>1274</v>
      </c>
      <c r="D1125" t="s">
        <v>1275</v>
      </c>
      <c r="E1125">
        <v>407</v>
      </c>
      <c r="F1125">
        <v>0.39</v>
      </c>
      <c r="H1125">
        <v>5</v>
      </c>
      <c r="I1125" t="s">
        <v>1573</v>
      </c>
      <c r="J1125" t="s">
        <v>1595</v>
      </c>
      <c r="K1125" t="s">
        <v>1940</v>
      </c>
      <c r="L1125" t="s">
        <v>4907</v>
      </c>
      <c r="M1125">
        <v>0.31940000000000002</v>
      </c>
      <c r="O1125">
        <v>2.1</v>
      </c>
      <c r="P1125" t="s">
        <v>1318</v>
      </c>
      <c r="Q1125">
        <v>15.6</v>
      </c>
      <c r="W1125" s="67">
        <v>44136</v>
      </c>
      <c r="X1125" t="s">
        <v>1279</v>
      </c>
    </row>
    <row r="1126" spans="1:24">
      <c r="A1126" t="s">
        <v>111</v>
      </c>
      <c r="B1126" t="s">
        <v>4908</v>
      </c>
      <c r="C1126" t="s">
        <v>1274</v>
      </c>
      <c r="D1126" t="s">
        <v>1275</v>
      </c>
      <c r="E1126">
        <v>425</v>
      </c>
      <c r="F1126">
        <v>0.36</v>
      </c>
      <c r="H1126">
        <v>5</v>
      </c>
      <c r="I1126" t="s">
        <v>1573</v>
      </c>
      <c r="J1126" t="s">
        <v>1736</v>
      </c>
      <c r="K1126" t="s">
        <v>1941</v>
      </c>
      <c r="L1126" t="s">
        <v>4909</v>
      </c>
      <c r="M1126">
        <v>0.15290000000000001</v>
      </c>
      <c r="O1126">
        <v>2.8</v>
      </c>
      <c r="P1126" t="s">
        <v>1318</v>
      </c>
      <c r="Q1126">
        <v>17.3</v>
      </c>
      <c r="W1126" s="67">
        <v>44136</v>
      </c>
      <c r="X1126" t="s">
        <v>1279</v>
      </c>
    </row>
    <row r="1127" spans="1:24">
      <c r="A1127" t="s">
        <v>111</v>
      </c>
      <c r="B1127" t="s">
        <v>4910</v>
      </c>
      <c r="C1127" t="s">
        <v>1274</v>
      </c>
      <c r="D1127" t="s">
        <v>1275</v>
      </c>
      <c r="E1127">
        <v>357</v>
      </c>
      <c r="F1127">
        <v>0.36</v>
      </c>
      <c r="H1127">
        <v>5</v>
      </c>
      <c r="I1127" t="s">
        <v>1573</v>
      </c>
      <c r="J1127" t="s">
        <v>1612</v>
      </c>
      <c r="K1127" t="s">
        <v>1942</v>
      </c>
      <c r="L1127" t="s">
        <v>4911</v>
      </c>
      <c r="M1127">
        <v>0.17369999999999999</v>
      </c>
      <c r="O1127">
        <v>1.9</v>
      </c>
      <c r="P1127" t="s">
        <v>1318</v>
      </c>
      <c r="Q1127">
        <v>15.6</v>
      </c>
      <c r="W1127" s="67">
        <v>44136</v>
      </c>
      <c r="X1127" t="s">
        <v>1279</v>
      </c>
    </row>
    <row r="1128" spans="1:24">
      <c r="A1128" t="s">
        <v>111</v>
      </c>
      <c r="B1128" t="s">
        <v>4912</v>
      </c>
      <c r="C1128" t="s">
        <v>1274</v>
      </c>
      <c r="D1128" t="s">
        <v>1311</v>
      </c>
      <c r="E1128">
        <v>293</v>
      </c>
      <c r="F1128">
        <v>0.08</v>
      </c>
      <c r="H1128">
        <v>1.5</v>
      </c>
      <c r="I1128" t="s">
        <v>1573</v>
      </c>
      <c r="J1128" t="s">
        <v>1276</v>
      </c>
      <c r="K1128" t="s">
        <v>1943</v>
      </c>
      <c r="L1128" s="68" t="s">
        <v>4913</v>
      </c>
      <c r="M1128">
        <v>0.43340000000000001</v>
      </c>
      <c r="O1128">
        <v>3.3</v>
      </c>
      <c r="P1128" t="s">
        <v>1318</v>
      </c>
      <c r="W1128" s="67">
        <v>44136</v>
      </c>
      <c r="X1128" t="s">
        <v>1279</v>
      </c>
    </row>
    <row r="1129" spans="1:24">
      <c r="A1129" t="s">
        <v>111</v>
      </c>
      <c r="B1129" t="s">
        <v>4914</v>
      </c>
      <c r="C1129" t="s">
        <v>1274</v>
      </c>
      <c r="D1129" t="s">
        <v>1311</v>
      </c>
      <c r="E1129">
        <v>875</v>
      </c>
      <c r="F1129">
        <v>0.44</v>
      </c>
      <c r="I1129" t="s">
        <v>1286</v>
      </c>
      <c r="J1129" t="s">
        <v>1736</v>
      </c>
      <c r="K1129" t="s">
        <v>1944</v>
      </c>
      <c r="L1129" t="s">
        <v>4915</v>
      </c>
      <c r="M1129">
        <v>0.29370000000000002</v>
      </c>
      <c r="O1129">
        <v>6.87</v>
      </c>
      <c r="P1129" t="s">
        <v>1318</v>
      </c>
      <c r="Q1129">
        <v>21</v>
      </c>
      <c r="W1129" s="67">
        <v>44136</v>
      </c>
      <c r="X1129" t="s">
        <v>1279</v>
      </c>
    </row>
    <row r="1130" spans="1:24">
      <c r="A1130" t="s">
        <v>111</v>
      </c>
      <c r="B1130" t="s">
        <v>4916</v>
      </c>
      <c r="C1130" t="s">
        <v>1274</v>
      </c>
      <c r="D1130" t="s">
        <v>1311</v>
      </c>
      <c r="E1130">
        <v>614.38</v>
      </c>
      <c r="F1130">
        <v>0.2</v>
      </c>
      <c r="I1130" t="s">
        <v>1286</v>
      </c>
      <c r="J1130" t="s">
        <v>1308</v>
      </c>
      <c r="K1130" t="s">
        <v>1945</v>
      </c>
      <c r="L1130" t="s">
        <v>4917</v>
      </c>
      <c r="M1130">
        <v>0.20130000000000001</v>
      </c>
      <c r="O1130">
        <v>5.96</v>
      </c>
      <c r="P1130" t="s">
        <v>1618</v>
      </c>
      <c r="Q1130">
        <v>22</v>
      </c>
      <c r="W1130" s="67">
        <v>44136</v>
      </c>
      <c r="X1130" t="s">
        <v>1279</v>
      </c>
    </row>
    <row r="1131" spans="1:24">
      <c r="A1131" t="s">
        <v>111</v>
      </c>
      <c r="B1131" t="s">
        <v>4918</v>
      </c>
      <c r="C1131" t="s">
        <v>1274</v>
      </c>
      <c r="D1131" t="s">
        <v>1311</v>
      </c>
      <c r="E1131">
        <v>658.38</v>
      </c>
      <c r="F1131">
        <v>0.18</v>
      </c>
      <c r="I1131" t="s">
        <v>1286</v>
      </c>
      <c r="J1131" t="s">
        <v>1308</v>
      </c>
      <c r="K1131" t="s">
        <v>1946</v>
      </c>
      <c r="L1131" t="s">
        <v>4919</v>
      </c>
      <c r="M1131">
        <v>0.2069</v>
      </c>
      <c r="O1131">
        <v>6.8</v>
      </c>
      <c r="P1131" t="s">
        <v>1618</v>
      </c>
      <c r="Q1131">
        <v>24</v>
      </c>
      <c r="W1131" s="67">
        <v>44136</v>
      </c>
      <c r="X1131" t="s">
        <v>1279</v>
      </c>
    </row>
    <row r="1132" spans="1:24">
      <c r="A1132" t="s">
        <v>111</v>
      </c>
      <c r="B1132" t="s">
        <v>4920</v>
      </c>
      <c r="C1132" t="s">
        <v>1274</v>
      </c>
      <c r="D1132" t="s">
        <v>1311</v>
      </c>
      <c r="E1132">
        <v>640</v>
      </c>
      <c r="F1132">
        <v>0.32</v>
      </c>
      <c r="H1132">
        <v>1.5</v>
      </c>
      <c r="I1132" t="s">
        <v>1573</v>
      </c>
      <c r="J1132" t="s">
        <v>1284</v>
      </c>
      <c r="K1132" t="s">
        <v>1947</v>
      </c>
      <c r="L1132" t="s">
        <v>4921</v>
      </c>
      <c r="M1132">
        <v>0.25309999999999999</v>
      </c>
      <c r="O1132">
        <v>4.3</v>
      </c>
      <c r="P1132" t="s">
        <v>1318</v>
      </c>
      <c r="W1132" s="67">
        <v>44136</v>
      </c>
      <c r="X1132" t="s">
        <v>1279</v>
      </c>
    </row>
    <row r="1133" spans="1:24">
      <c r="A1133" t="s">
        <v>111</v>
      </c>
      <c r="B1133" t="s">
        <v>4922</v>
      </c>
      <c r="C1133" t="s">
        <v>1274</v>
      </c>
      <c r="D1133" t="s">
        <v>1311</v>
      </c>
      <c r="E1133">
        <v>659</v>
      </c>
      <c r="F1133">
        <v>0.51</v>
      </c>
      <c r="H1133">
        <v>5</v>
      </c>
      <c r="I1133" t="s">
        <v>1286</v>
      </c>
      <c r="J1133" t="s">
        <v>1308</v>
      </c>
      <c r="K1133" t="s">
        <v>1948</v>
      </c>
      <c r="L1133" t="s">
        <v>4923</v>
      </c>
      <c r="M1133">
        <v>0.26400000000000001</v>
      </c>
      <c r="O1133">
        <v>4.8</v>
      </c>
      <c r="P1133" t="s">
        <v>1633</v>
      </c>
      <c r="W1133" s="67">
        <v>44136</v>
      </c>
      <c r="X1133" t="s">
        <v>1279</v>
      </c>
    </row>
    <row r="1134" spans="1:24">
      <c r="A1134" t="s">
        <v>111</v>
      </c>
      <c r="B1134" t="s">
        <v>4924</v>
      </c>
      <c r="C1134" t="s">
        <v>1274</v>
      </c>
      <c r="D1134" t="s">
        <v>1311</v>
      </c>
      <c r="E1134">
        <v>608</v>
      </c>
      <c r="F1134">
        <v>0.57999999999999996</v>
      </c>
      <c r="I1134" t="s">
        <v>1573</v>
      </c>
      <c r="J1134" t="s">
        <v>1631</v>
      </c>
      <c r="K1134" t="s">
        <v>1949</v>
      </c>
      <c r="L1134" t="s">
        <v>4925</v>
      </c>
      <c r="M1134">
        <v>0.34699999999999998</v>
      </c>
      <c r="O1134">
        <v>6.39</v>
      </c>
      <c r="P1134" t="s">
        <v>1318</v>
      </c>
      <c r="Q1134">
        <v>23</v>
      </c>
      <c r="W1134" s="67">
        <v>44136</v>
      </c>
      <c r="X1134" t="s">
        <v>1279</v>
      </c>
    </row>
    <row r="1135" spans="1:24">
      <c r="A1135" t="s">
        <v>111</v>
      </c>
      <c r="B1135" t="s">
        <v>4926</v>
      </c>
      <c r="C1135" t="s">
        <v>1274</v>
      </c>
      <c r="D1135" t="s">
        <v>1311</v>
      </c>
      <c r="E1135">
        <v>740</v>
      </c>
      <c r="F1135">
        <v>0.57999999999999996</v>
      </c>
      <c r="H1135">
        <v>5</v>
      </c>
      <c r="I1135" t="s">
        <v>1286</v>
      </c>
      <c r="J1135" t="s">
        <v>1565</v>
      </c>
      <c r="K1135" t="s">
        <v>1950</v>
      </c>
      <c r="L1135" t="s">
        <v>4927</v>
      </c>
      <c r="M1135">
        <v>0.21490000000000001</v>
      </c>
      <c r="O1135">
        <v>5.2</v>
      </c>
      <c r="P1135" t="s">
        <v>1618</v>
      </c>
      <c r="W1135" s="67">
        <v>44136</v>
      </c>
      <c r="X1135" t="s">
        <v>1279</v>
      </c>
    </row>
    <row r="1136" spans="1:24">
      <c r="A1136" t="s">
        <v>111</v>
      </c>
      <c r="B1136" t="s">
        <v>4928</v>
      </c>
      <c r="C1136" t="s">
        <v>1274</v>
      </c>
      <c r="D1136" t="s">
        <v>1311</v>
      </c>
      <c r="E1136">
        <v>825</v>
      </c>
      <c r="F1136">
        <v>0.47</v>
      </c>
      <c r="H1136">
        <v>5</v>
      </c>
      <c r="I1136" t="s">
        <v>1286</v>
      </c>
      <c r="J1136" t="s">
        <v>1621</v>
      </c>
      <c r="K1136" t="s">
        <v>1951</v>
      </c>
      <c r="L1136" t="s">
        <v>4929</v>
      </c>
      <c r="M1136">
        <v>0.29330000000000001</v>
      </c>
      <c r="O1136">
        <v>4.2</v>
      </c>
      <c r="P1136" t="s">
        <v>1318</v>
      </c>
      <c r="W1136" s="67">
        <v>44136</v>
      </c>
      <c r="X1136" t="s">
        <v>1279</v>
      </c>
    </row>
    <row r="1137" spans="1:24">
      <c r="A1137" t="s">
        <v>111</v>
      </c>
      <c r="B1137" t="s">
        <v>4930</v>
      </c>
      <c r="C1137" t="s">
        <v>1274</v>
      </c>
      <c r="D1137" t="s">
        <v>1311</v>
      </c>
      <c r="E1137">
        <v>678</v>
      </c>
      <c r="F1137">
        <v>0.51</v>
      </c>
      <c r="H1137">
        <v>5</v>
      </c>
      <c r="I1137" t="s">
        <v>1286</v>
      </c>
      <c r="J1137" t="s">
        <v>1616</v>
      </c>
      <c r="K1137" t="s">
        <v>1952</v>
      </c>
      <c r="L1137" t="s">
        <v>4931</v>
      </c>
      <c r="M1137">
        <v>0.31859999999999999</v>
      </c>
      <c r="P1137" t="s">
        <v>1318</v>
      </c>
      <c r="W1137" s="67">
        <v>44136</v>
      </c>
      <c r="X1137" t="s">
        <v>1279</v>
      </c>
    </row>
    <row r="1138" spans="1:24">
      <c r="A1138" t="s">
        <v>111</v>
      </c>
      <c r="B1138" t="s">
        <v>4932</v>
      </c>
      <c r="C1138" t="s">
        <v>1274</v>
      </c>
      <c r="D1138" t="s">
        <v>1311</v>
      </c>
      <c r="E1138">
        <v>663</v>
      </c>
      <c r="F1138">
        <v>0.42</v>
      </c>
      <c r="I1138" t="s">
        <v>1286</v>
      </c>
      <c r="J1138" t="s">
        <v>1621</v>
      </c>
      <c r="K1138" t="s">
        <v>1953</v>
      </c>
      <c r="L1138" t="s">
        <v>4933</v>
      </c>
      <c r="M1138">
        <v>0.39219999999999999</v>
      </c>
      <c r="O1138">
        <v>6.22</v>
      </c>
      <c r="P1138" t="s">
        <v>1318</v>
      </c>
      <c r="Q1138">
        <v>22</v>
      </c>
      <c r="W1138" s="67">
        <v>44136</v>
      </c>
      <c r="X1138" t="s">
        <v>1279</v>
      </c>
    </row>
    <row r="1139" spans="1:24">
      <c r="A1139" t="s">
        <v>111</v>
      </c>
      <c r="B1139" t="s">
        <v>4934</v>
      </c>
      <c r="C1139" t="s">
        <v>1274</v>
      </c>
      <c r="D1139" t="s">
        <v>1311</v>
      </c>
      <c r="E1139">
        <v>742</v>
      </c>
      <c r="F1139">
        <v>0.45</v>
      </c>
      <c r="I1139" t="s">
        <v>1286</v>
      </c>
      <c r="J1139" t="s">
        <v>1621</v>
      </c>
      <c r="K1139" t="s">
        <v>1954</v>
      </c>
      <c r="L1139" t="s">
        <v>4935</v>
      </c>
      <c r="M1139">
        <v>0.33560000000000001</v>
      </c>
      <c r="O1139">
        <v>6.92</v>
      </c>
      <c r="P1139" t="s">
        <v>1318</v>
      </c>
      <c r="Q1139">
        <v>24</v>
      </c>
      <c r="W1139" s="67">
        <v>44136</v>
      </c>
      <c r="X1139" t="s">
        <v>1279</v>
      </c>
    </row>
    <row r="1140" spans="1:24">
      <c r="A1140" t="s">
        <v>111</v>
      </c>
      <c r="B1140" t="s">
        <v>4936</v>
      </c>
      <c r="C1140" t="s">
        <v>1274</v>
      </c>
      <c r="D1140" t="s">
        <v>1311</v>
      </c>
      <c r="E1140">
        <v>883</v>
      </c>
      <c r="F1140">
        <v>0.48</v>
      </c>
      <c r="H1140">
        <v>5</v>
      </c>
      <c r="I1140" t="s">
        <v>1286</v>
      </c>
      <c r="J1140" t="s">
        <v>1619</v>
      </c>
      <c r="K1140" t="s">
        <v>1955</v>
      </c>
      <c r="L1140" t="s">
        <v>4937</v>
      </c>
      <c r="M1140">
        <v>0.3216</v>
      </c>
      <c r="O1140">
        <v>4.2</v>
      </c>
      <c r="P1140" t="s">
        <v>1318</v>
      </c>
      <c r="W1140" s="67">
        <v>44136</v>
      </c>
      <c r="X1140" t="s">
        <v>1279</v>
      </c>
    </row>
    <row r="1141" spans="1:24">
      <c r="A1141" t="s">
        <v>111</v>
      </c>
      <c r="B1141" t="s">
        <v>4938</v>
      </c>
      <c r="C1141" t="s">
        <v>1274</v>
      </c>
      <c r="D1141" t="s">
        <v>1311</v>
      </c>
      <c r="E1141">
        <v>706</v>
      </c>
      <c r="F1141">
        <v>0.6</v>
      </c>
      <c r="H1141">
        <v>5</v>
      </c>
      <c r="I1141" t="s">
        <v>1286</v>
      </c>
      <c r="J1141" t="s">
        <v>1619</v>
      </c>
      <c r="K1141" t="s">
        <v>1956</v>
      </c>
      <c r="L1141" t="s">
        <v>4939</v>
      </c>
      <c r="M1141">
        <v>0.37109999999999999</v>
      </c>
      <c r="O1141">
        <v>6.85</v>
      </c>
      <c r="P1141" t="s">
        <v>1318</v>
      </c>
      <c r="W1141" s="67">
        <v>44136</v>
      </c>
      <c r="X1141" t="s">
        <v>1279</v>
      </c>
    </row>
    <row r="1142" spans="1:24">
      <c r="A1142" t="s">
        <v>111</v>
      </c>
      <c r="B1142" t="s">
        <v>4940</v>
      </c>
      <c r="C1142" t="s">
        <v>1274</v>
      </c>
      <c r="D1142" t="s">
        <v>1275</v>
      </c>
      <c r="E1142">
        <v>252</v>
      </c>
      <c r="F1142">
        <v>0.21</v>
      </c>
      <c r="H1142">
        <v>5</v>
      </c>
      <c r="I1142" t="s">
        <v>1573</v>
      </c>
      <c r="J1142" t="s">
        <v>1612</v>
      </c>
      <c r="K1142" t="s">
        <v>1957</v>
      </c>
      <c r="L1142" t="s">
        <v>4941</v>
      </c>
      <c r="M1142">
        <v>0.20630000000000001</v>
      </c>
      <c r="O1142">
        <v>1.46</v>
      </c>
      <c r="P1142" t="s">
        <v>1318</v>
      </c>
      <c r="Q1142">
        <v>14.1</v>
      </c>
      <c r="W1142" s="67">
        <v>44136</v>
      </c>
      <c r="X1142" t="s">
        <v>1279</v>
      </c>
    </row>
    <row r="1143" spans="1:24">
      <c r="A1143" t="s">
        <v>111</v>
      </c>
      <c r="B1143" t="s">
        <v>4942</v>
      </c>
      <c r="C1143" t="s">
        <v>1274</v>
      </c>
      <c r="D1143" t="s">
        <v>1275</v>
      </c>
      <c r="E1143">
        <v>437</v>
      </c>
      <c r="F1143">
        <v>0.3</v>
      </c>
      <c r="H1143">
        <v>5</v>
      </c>
      <c r="I1143" t="s">
        <v>1573</v>
      </c>
      <c r="J1143" t="s">
        <v>1747</v>
      </c>
      <c r="K1143" t="s">
        <v>1958</v>
      </c>
      <c r="L1143" t="s">
        <v>4943</v>
      </c>
      <c r="M1143">
        <v>0.16930000000000001</v>
      </c>
      <c r="O1143">
        <v>3</v>
      </c>
      <c r="P1143" t="s">
        <v>1318</v>
      </c>
      <c r="Q1143">
        <v>15.6</v>
      </c>
      <c r="W1143" s="67">
        <v>44136</v>
      </c>
      <c r="X1143" t="s">
        <v>1279</v>
      </c>
    </row>
    <row r="1144" spans="1:24">
      <c r="A1144" t="s">
        <v>111</v>
      </c>
      <c r="B1144" t="s">
        <v>4944</v>
      </c>
      <c r="C1144" t="s">
        <v>1274</v>
      </c>
      <c r="D1144" t="s">
        <v>1275</v>
      </c>
      <c r="E1144">
        <v>306</v>
      </c>
      <c r="F1144">
        <v>0.2</v>
      </c>
      <c r="H1144">
        <v>5</v>
      </c>
      <c r="I1144" t="s">
        <v>1573</v>
      </c>
      <c r="J1144" t="s">
        <v>1306</v>
      </c>
      <c r="K1144" t="s">
        <v>1959</v>
      </c>
      <c r="L1144" t="s">
        <v>4945</v>
      </c>
      <c r="M1144">
        <v>0.16669999999999999</v>
      </c>
      <c r="O1144">
        <v>1.8</v>
      </c>
      <c r="P1144" t="s">
        <v>1318</v>
      </c>
      <c r="Q1144">
        <v>14</v>
      </c>
      <c r="W1144" s="67">
        <v>44136</v>
      </c>
      <c r="X1144" t="s">
        <v>1279</v>
      </c>
    </row>
    <row r="1145" spans="1:24">
      <c r="A1145" t="s">
        <v>111</v>
      </c>
      <c r="B1145" t="s">
        <v>4946</v>
      </c>
      <c r="C1145" t="s">
        <v>1274</v>
      </c>
      <c r="D1145" t="s">
        <v>1275</v>
      </c>
      <c r="E1145">
        <v>389</v>
      </c>
      <c r="F1145">
        <v>0.44</v>
      </c>
      <c r="H1145">
        <v>5</v>
      </c>
      <c r="I1145" t="s">
        <v>1573</v>
      </c>
      <c r="J1145" t="s">
        <v>1960</v>
      </c>
      <c r="K1145" t="s">
        <v>1961</v>
      </c>
      <c r="L1145" t="s">
        <v>4947</v>
      </c>
      <c r="M1145">
        <v>0.21079999999999999</v>
      </c>
      <c r="O1145">
        <v>1.07</v>
      </c>
      <c r="P1145" t="s">
        <v>1318</v>
      </c>
      <c r="Q1145">
        <v>11.6</v>
      </c>
      <c r="W1145" s="67">
        <v>44136</v>
      </c>
      <c r="X1145" t="s">
        <v>1279</v>
      </c>
    </row>
    <row r="1146" spans="1:24">
      <c r="A1146" t="s">
        <v>111</v>
      </c>
      <c r="B1146" t="s">
        <v>4948</v>
      </c>
      <c r="C1146" t="s">
        <v>1274</v>
      </c>
      <c r="D1146" t="s">
        <v>1275</v>
      </c>
      <c r="E1146">
        <v>405</v>
      </c>
      <c r="F1146">
        <v>0.31</v>
      </c>
      <c r="H1146">
        <v>5</v>
      </c>
      <c r="I1146" t="s">
        <v>1573</v>
      </c>
      <c r="J1146" t="s">
        <v>1595</v>
      </c>
      <c r="K1146" t="s">
        <v>1962</v>
      </c>
      <c r="L1146" t="s">
        <v>4949</v>
      </c>
      <c r="M1146">
        <v>0.1457</v>
      </c>
      <c r="O1146">
        <v>1.89</v>
      </c>
      <c r="P1146" t="s">
        <v>1318</v>
      </c>
      <c r="Q1146">
        <v>15.6</v>
      </c>
      <c r="W1146" s="67">
        <v>44136</v>
      </c>
      <c r="X1146" t="s">
        <v>1279</v>
      </c>
    </row>
    <row r="1147" spans="1:24">
      <c r="A1147" t="s">
        <v>111</v>
      </c>
      <c r="B1147" t="s">
        <v>4950</v>
      </c>
      <c r="C1147" t="s">
        <v>1274</v>
      </c>
      <c r="D1147" t="s">
        <v>1275</v>
      </c>
      <c r="E1147">
        <v>312</v>
      </c>
      <c r="F1147">
        <v>0.25</v>
      </c>
      <c r="H1147">
        <v>5</v>
      </c>
      <c r="I1147" t="s">
        <v>1573</v>
      </c>
      <c r="J1147" t="s">
        <v>1673</v>
      </c>
      <c r="K1147" t="s">
        <v>1963</v>
      </c>
      <c r="L1147" t="s">
        <v>4951</v>
      </c>
      <c r="M1147">
        <v>0.12180000000000001</v>
      </c>
      <c r="O1147">
        <v>1.3</v>
      </c>
      <c r="P1147" t="s">
        <v>1318</v>
      </c>
      <c r="Q1147">
        <v>13.3</v>
      </c>
      <c r="W1147" s="67">
        <v>44136</v>
      </c>
      <c r="X1147" t="s">
        <v>1279</v>
      </c>
    </row>
    <row r="1148" spans="1:24">
      <c r="A1148" t="s">
        <v>111</v>
      </c>
      <c r="B1148" t="s">
        <v>4952</v>
      </c>
      <c r="C1148" t="s">
        <v>1274</v>
      </c>
      <c r="D1148" t="s">
        <v>1275</v>
      </c>
      <c r="E1148">
        <v>409</v>
      </c>
      <c r="F1148">
        <v>0.44</v>
      </c>
      <c r="H1148">
        <v>5</v>
      </c>
      <c r="I1148" t="s">
        <v>1573</v>
      </c>
      <c r="J1148" t="s">
        <v>1651</v>
      </c>
      <c r="K1148" t="s">
        <v>1964</v>
      </c>
      <c r="L1148" t="s">
        <v>4953</v>
      </c>
      <c r="M1148">
        <v>0.20780000000000001</v>
      </c>
      <c r="O1148">
        <v>1.4</v>
      </c>
      <c r="P1148" t="s">
        <v>1318</v>
      </c>
      <c r="Q1148">
        <v>13.3</v>
      </c>
      <c r="W1148" s="67">
        <v>44136</v>
      </c>
      <c r="X1148" t="s">
        <v>1279</v>
      </c>
    </row>
    <row r="1149" spans="1:24">
      <c r="A1149" t="s">
        <v>111</v>
      </c>
      <c r="B1149" t="s">
        <v>4954</v>
      </c>
      <c r="C1149" t="s">
        <v>1274</v>
      </c>
      <c r="D1149" t="s">
        <v>1275</v>
      </c>
      <c r="E1149">
        <v>409</v>
      </c>
      <c r="F1149">
        <v>0.44</v>
      </c>
      <c r="H1149">
        <v>5</v>
      </c>
      <c r="I1149" t="s">
        <v>1573</v>
      </c>
      <c r="J1149" t="s">
        <v>1684</v>
      </c>
      <c r="K1149" t="s">
        <v>1965</v>
      </c>
      <c r="L1149" s="68" t="s">
        <v>4955</v>
      </c>
      <c r="M1149">
        <v>0.20780000000000001</v>
      </c>
      <c r="O1149">
        <v>1.4</v>
      </c>
      <c r="P1149" t="s">
        <v>1318</v>
      </c>
      <c r="Q1149">
        <v>13.3</v>
      </c>
      <c r="W1149" s="67">
        <v>44136</v>
      </c>
      <c r="X1149" t="s">
        <v>1279</v>
      </c>
    </row>
    <row r="1150" spans="1:24">
      <c r="A1150" t="s">
        <v>111</v>
      </c>
      <c r="B1150" t="s">
        <v>4956</v>
      </c>
      <c r="C1150" t="s">
        <v>1274</v>
      </c>
      <c r="D1150" t="s">
        <v>1275</v>
      </c>
      <c r="E1150">
        <v>365</v>
      </c>
      <c r="F1150">
        <v>0.3</v>
      </c>
      <c r="H1150">
        <v>5</v>
      </c>
      <c r="I1150" t="s">
        <v>1573</v>
      </c>
      <c r="J1150" t="s">
        <v>1673</v>
      </c>
      <c r="K1150" t="s">
        <v>1966</v>
      </c>
      <c r="L1150" t="s">
        <v>4957</v>
      </c>
      <c r="M1150">
        <v>0.13969999999999999</v>
      </c>
      <c r="O1150">
        <v>1.35</v>
      </c>
      <c r="P1150" t="s">
        <v>1318</v>
      </c>
      <c r="Q1150">
        <v>13.3</v>
      </c>
      <c r="W1150" s="67">
        <v>44136</v>
      </c>
      <c r="X1150" t="s">
        <v>1279</v>
      </c>
    </row>
    <row r="1151" spans="1:24">
      <c r="A1151" t="s">
        <v>111</v>
      </c>
      <c r="B1151" t="s">
        <v>4958</v>
      </c>
      <c r="C1151" t="s">
        <v>1274</v>
      </c>
      <c r="D1151" t="s">
        <v>1275</v>
      </c>
      <c r="E1151">
        <v>192</v>
      </c>
      <c r="F1151">
        <v>0.38</v>
      </c>
      <c r="H1151">
        <v>3</v>
      </c>
      <c r="I1151" t="s">
        <v>1573</v>
      </c>
      <c r="J1151" t="s">
        <v>1570</v>
      </c>
      <c r="K1151" t="s">
        <v>1967</v>
      </c>
      <c r="L1151" t="s">
        <v>4959</v>
      </c>
      <c r="M1151">
        <v>0.30209999999999998</v>
      </c>
      <c r="O1151">
        <v>0.88100000000000001</v>
      </c>
      <c r="P1151" t="s">
        <v>1318</v>
      </c>
      <c r="Q1151">
        <v>5</v>
      </c>
      <c r="W1151" s="67">
        <v>44136</v>
      </c>
      <c r="X1151" t="s">
        <v>1279</v>
      </c>
    </row>
    <row r="1152" spans="1:24">
      <c r="A1152" t="s">
        <v>111</v>
      </c>
      <c r="B1152" t="s">
        <v>4960</v>
      </c>
      <c r="C1152" t="s">
        <v>1274</v>
      </c>
      <c r="D1152" t="s">
        <v>1275</v>
      </c>
      <c r="E1152">
        <v>200</v>
      </c>
      <c r="F1152">
        <v>0.16</v>
      </c>
      <c r="H1152">
        <v>5</v>
      </c>
      <c r="I1152" t="s">
        <v>1573</v>
      </c>
      <c r="J1152" t="s">
        <v>1619</v>
      </c>
      <c r="K1152" t="s">
        <v>1968</v>
      </c>
      <c r="L1152" t="s">
        <v>4961</v>
      </c>
      <c r="M1152">
        <v>0.255</v>
      </c>
      <c r="O1152">
        <v>1.3</v>
      </c>
      <c r="P1152" t="s">
        <v>1318</v>
      </c>
      <c r="Q1152">
        <v>13.3</v>
      </c>
      <c r="W1152" s="67">
        <v>44136</v>
      </c>
      <c r="X1152" t="s">
        <v>1279</v>
      </c>
    </row>
    <row r="1153" spans="1:24">
      <c r="A1153" t="s">
        <v>111</v>
      </c>
      <c r="B1153" t="s">
        <v>4962</v>
      </c>
      <c r="C1153" t="s">
        <v>1274</v>
      </c>
      <c r="D1153" t="s">
        <v>1275</v>
      </c>
      <c r="E1153">
        <v>200</v>
      </c>
      <c r="F1153">
        <v>0.16</v>
      </c>
      <c r="H1153">
        <v>5</v>
      </c>
      <c r="I1153" t="s">
        <v>1573</v>
      </c>
      <c r="J1153" t="s">
        <v>1619</v>
      </c>
      <c r="K1153" t="s">
        <v>1969</v>
      </c>
      <c r="L1153" t="s">
        <v>4963</v>
      </c>
      <c r="M1153">
        <v>0.255</v>
      </c>
      <c r="O1153">
        <v>1.3</v>
      </c>
      <c r="P1153" t="s">
        <v>1318</v>
      </c>
      <c r="Q1153">
        <v>13.3</v>
      </c>
      <c r="W1153" s="67">
        <v>44136</v>
      </c>
      <c r="X1153" t="s">
        <v>1279</v>
      </c>
    </row>
    <row r="1154" spans="1:24">
      <c r="A1154" t="s">
        <v>111</v>
      </c>
      <c r="B1154" t="s">
        <v>4964</v>
      </c>
      <c r="C1154" t="s">
        <v>1274</v>
      </c>
      <c r="D1154" t="s">
        <v>1275</v>
      </c>
      <c r="E1154">
        <v>221</v>
      </c>
      <c r="F1154">
        <v>0.23</v>
      </c>
      <c r="H1154">
        <v>5</v>
      </c>
      <c r="I1154" t="s">
        <v>1573</v>
      </c>
      <c r="J1154" t="s">
        <v>1619</v>
      </c>
      <c r="K1154" t="s">
        <v>1970</v>
      </c>
      <c r="L1154" t="s">
        <v>4965</v>
      </c>
      <c r="M1154">
        <v>0.22170000000000001</v>
      </c>
      <c r="O1154">
        <v>1.35</v>
      </c>
      <c r="P1154" t="s">
        <v>1318</v>
      </c>
      <c r="Q1154">
        <v>14</v>
      </c>
      <c r="W1154" s="67">
        <v>44136</v>
      </c>
      <c r="X1154" t="s">
        <v>1279</v>
      </c>
    </row>
    <row r="1155" spans="1:24">
      <c r="A1155" t="s">
        <v>111</v>
      </c>
      <c r="B1155" t="s">
        <v>4966</v>
      </c>
      <c r="C1155" t="s">
        <v>1274</v>
      </c>
      <c r="D1155" t="s">
        <v>1275</v>
      </c>
      <c r="E1155">
        <v>243</v>
      </c>
      <c r="F1155">
        <v>0.22</v>
      </c>
      <c r="H1155">
        <v>5</v>
      </c>
      <c r="I1155" t="s">
        <v>1573</v>
      </c>
      <c r="J1155" t="s">
        <v>1619</v>
      </c>
      <c r="K1155" t="s">
        <v>1971</v>
      </c>
      <c r="L1155" t="s">
        <v>4967</v>
      </c>
      <c r="M1155">
        <v>0.22220000000000001</v>
      </c>
      <c r="O1155">
        <v>1.9</v>
      </c>
      <c r="P1155" t="s">
        <v>1318</v>
      </c>
      <c r="Q1155">
        <v>15.6</v>
      </c>
      <c r="W1155" s="67">
        <v>44136</v>
      </c>
      <c r="X1155" t="s">
        <v>1279</v>
      </c>
    </row>
    <row r="1156" spans="1:24">
      <c r="A1156" t="s">
        <v>111</v>
      </c>
      <c r="B1156" t="s">
        <v>4968</v>
      </c>
      <c r="C1156" t="s">
        <v>1274</v>
      </c>
      <c r="D1156" t="s">
        <v>1275</v>
      </c>
      <c r="E1156">
        <v>291</v>
      </c>
      <c r="F1156">
        <v>0.34</v>
      </c>
      <c r="H1156">
        <v>5</v>
      </c>
      <c r="I1156" t="s">
        <v>1573</v>
      </c>
      <c r="J1156" t="s">
        <v>1619</v>
      </c>
      <c r="K1156" t="s">
        <v>1972</v>
      </c>
      <c r="L1156" t="s">
        <v>4969</v>
      </c>
      <c r="M1156">
        <v>0.16489999999999999</v>
      </c>
      <c r="O1156">
        <v>1.35</v>
      </c>
      <c r="P1156" t="s">
        <v>1318</v>
      </c>
      <c r="Q1156">
        <v>14</v>
      </c>
      <c r="W1156" s="67">
        <v>44136</v>
      </c>
      <c r="X1156" t="s">
        <v>1279</v>
      </c>
    </row>
    <row r="1157" spans="1:24">
      <c r="A1157" t="s">
        <v>111</v>
      </c>
      <c r="B1157" t="s">
        <v>4970</v>
      </c>
      <c r="C1157" t="s">
        <v>1274</v>
      </c>
      <c r="D1157" t="s">
        <v>1275</v>
      </c>
      <c r="E1157">
        <v>365</v>
      </c>
      <c r="F1157">
        <v>0.28000000000000003</v>
      </c>
      <c r="H1157">
        <v>5</v>
      </c>
      <c r="I1157" t="s">
        <v>1573</v>
      </c>
      <c r="J1157" t="s">
        <v>1619</v>
      </c>
      <c r="K1157" t="s">
        <v>1973</v>
      </c>
      <c r="L1157" t="s">
        <v>4971</v>
      </c>
      <c r="M1157">
        <v>0.1973</v>
      </c>
      <c r="O1157">
        <v>2</v>
      </c>
      <c r="P1157" t="s">
        <v>1318</v>
      </c>
      <c r="Q1157">
        <v>15.6</v>
      </c>
      <c r="W1157" s="67">
        <v>44136</v>
      </c>
      <c r="X1157" t="s">
        <v>1279</v>
      </c>
    </row>
    <row r="1158" spans="1:24">
      <c r="A1158" t="s">
        <v>111</v>
      </c>
      <c r="B1158" t="s">
        <v>4972</v>
      </c>
      <c r="C1158" t="s">
        <v>1274</v>
      </c>
      <c r="D1158" t="s">
        <v>1275</v>
      </c>
      <c r="E1158">
        <v>211</v>
      </c>
      <c r="F1158">
        <v>0.36</v>
      </c>
      <c r="H1158">
        <v>5</v>
      </c>
      <c r="I1158" t="s">
        <v>1573</v>
      </c>
      <c r="J1158" t="s">
        <v>1586</v>
      </c>
      <c r="K1158" t="s">
        <v>1974</v>
      </c>
      <c r="L1158" t="s">
        <v>4973</v>
      </c>
      <c r="M1158">
        <v>0.2417</v>
      </c>
      <c r="O1158">
        <v>1.2</v>
      </c>
      <c r="P1158" t="s">
        <v>1318</v>
      </c>
      <c r="Q1158">
        <v>13.3</v>
      </c>
      <c r="W1158" s="67">
        <v>44136</v>
      </c>
      <c r="X1158" t="s">
        <v>1279</v>
      </c>
    </row>
    <row r="1159" spans="1:24">
      <c r="A1159" t="s">
        <v>111</v>
      </c>
      <c r="B1159" t="s">
        <v>4974</v>
      </c>
      <c r="C1159" t="s">
        <v>1274</v>
      </c>
      <c r="D1159" t="s">
        <v>1275</v>
      </c>
      <c r="E1159">
        <v>329</v>
      </c>
      <c r="F1159">
        <v>0.25</v>
      </c>
      <c r="H1159">
        <v>5</v>
      </c>
      <c r="I1159" t="s">
        <v>1573</v>
      </c>
      <c r="J1159" t="s">
        <v>1308</v>
      </c>
      <c r="K1159" t="s">
        <v>1975</v>
      </c>
      <c r="L1159" t="s">
        <v>4975</v>
      </c>
      <c r="M1159">
        <v>0.1915</v>
      </c>
      <c r="O1159">
        <v>1.925</v>
      </c>
      <c r="P1159" t="s">
        <v>1318</v>
      </c>
      <c r="Q1159">
        <v>15.6</v>
      </c>
      <c r="W1159" s="67">
        <v>44136</v>
      </c>
      <c r="X1159" t="s">
        <v>1279</v>
      </c>
    </row>
    <row r="1160" spans="1:24">
      <c r="A1160" t="s">
        <v>111</v>
      </c>
      <c r="B1160" t="s">
        <v>4976</v>
      </c>
      <c r="C1160" t="s">
        <v>1274</v>
      </c>
      <c r="D1160" t="s">
        <v>1275</v>
      </c>
      <c r="E1160">
        <v>394</v>
      </c>
      <c r="F1160">
        <v>0.19</v>
      </c>
      <c r="H1160">
        <v>5</v>
      </c>
      <c r="I1160" t="s">
        <v>1573</v>
      </c>
      <c r="J1160" t="s">
        <v>1584</v>
      </c>
      <c r="K1160" t="s">
        <v>1976</v>
      </c>
      <c r="L1160" t="s">
        <v>4977</v>
      </c>
      <c r="M1160">
        <v>0.1447</v>
      </c>
      <c r="O1160">
        <v>2</v>
      </c>
      <c r="P1160" t="s">
        <v>1318</v>
      </c>
      <c r="Q1160">
        <v>15.6</v>
      </c>
      <c r="W1160" s="67">
        <v>44136</v>
      </c>
      <c r="X1160" t="s">
        <v>1279</v>
      </c>
    </row>
    <row r="1161" spans="1:24">
      <c r="A1161" t="s">
        <v>111</v>
      </c>
      <c r="B1161" t="s">
        <v>4978</v>
      </c>
      <c r="C1161" t="s">
        <v>1274</v>
      </c>
      <c r="D1161" t="s">
        <v>1275</v>
      </c>
      <c r="E1161">
        <v>238</v>
      </c>
      <c r="F1161">
        <v>0.24</v>
      </c>
      <c r="H1161">
        <v>5</v>
      </c>
      <c r="I1161" t="s">
        <v>1573</v>
      </c>
      <c r="J1161" t="s">
        <v>1296</v>
      </c>
      <c r="K1161" t="s">
        <v>1977</v>
      </c>
      <c r="L1161" t="s">
        <v>4979</v>
      </c>
      <c r="M1161">
        <v>0.19750000000000001</v>
      </c>
      <c r="O1161">
        <v>1.44</v>
      </c>
      <c r="P1161" t="s">
        <v>1318</v>
      </c>
      <c r="Q1161">
        <v>14</v>
      </c>
      <c r="W1161" s="67">
        <v>44136</v>
      </c>
      <c r="X1161" t="s">
        <v>1279</v>
      </c>
    </row>
    <row r="1162" spans="1:24">
      <c r="A1162" t="s">
        <v>817</v>
      </c>
      <c r="B1162" t="s">
        <v>4980</v>
      </c>
      <c r="C1162" t="s">
        <v>1274</v>
      </c>
      <c r="D1162" t="s">
        <v>1978</v>
      </c>
      <c r="E1162">
        <v>8230</v>
      </c>
      <c r="F1162">
        <v>0.98909999999999998</v>
      </c>
      <c r="G1162">
        <v>23.4</v>
      </c>
      <c r="H1162">
        <v>5</v>
      </c>
      <c r="I1162" t="s">
        <v>1573</v>
      </c>
      <c r="J1162">
        <v>2020</v>
      </c>
      <c r="K1162" t="s">
        <v>1979</v>
      </c>
      <c r="L1162" t="s">
        <v>4981</v>
      </c>
      <c r="R1162" t="s">
        <v>1980</v>
      </c>
      <c r="S1162" t="s">
        <v>1981</v>
      </c>
      <c r="W1162" s="67">
        <v>44136</v>
      </c>
      <c r="X1162" t="s">
        <v>1279</v>
      </c>
    </row>
    <row r="1163" spans="1:24">
      <c r="A1163" t="s">
        <v>817</v>
      </c>
      <c r="B1163" t="s">
        <v>4982</v>
      </c>
      <c r="C1163" t="s">
        <v>1274</v>
      </c>
      <c r="D1163" t="s">
        <v>1978</v>
      </c>
      <c r="E1163">
        <v>8730</v>
      </c>
      <c r="F1163">
        <v>0.99080000000000001</v>
      </c>
      <c r="G1163">
        <v>24.4</v>
      </c>
      <c r="H1163">
        <v>5</v>
      </c>
      <c r="I1163" t="s">
        <v>1573</v>
      </c>
      <c r="J1163">
        <v>2020</v>
      </c>
      <c r="K1163" t="s">
        <v>1982</v>
      </c>
      <c r="L1163" t="s">
        <v>4983</v>
      </c>
      <c r="R1163" t="s">
        <v>1980</v>
      </c>
      <c r="S1163" t="s">
        <v>1981</v>
      </c>
      <c r="W1163" s="67">
        <v>44136</v>
      </c>
      <c r="X1163" t="s">
        <v>1279</v>
      </c>
    </row>
    <row r="1164" spans="1:24">
      <c r="A1164" t="s">
        <v>817</v>
      </c>
      <c r="B1164" t="s">
        <v>4984</v>
      </c>
      <c r="C1164" t="s">
        <v>1274</v>
      </c>
      <c r="D1164" t="s">
        <v>1978</v>
      </c>
      <c r="E1164">
        <v>5590</v>
      </c>
      <c r="F1164">
        <v>0.97670000000000001</v>
      </c>
      <c r="G1164">
        <v>15.08</v>
      </c>
      <c r="H1164">
        <v>5</v>
      </c>
      <c r="I1164" t="s">
        <v>1573</v>
      </c>
      <c r="J1164">
        <v>2019</v>
      </c>
      <c r="K1164" t="s">
        <v>1983</v>
      </c>
      <c r="L1164" t="s">
        <v>4985</v>
      </c>
      <c r="R1164" t="s">
        <v>1984</v>
      </c>
      <c r="S1164" t="s">
        <v>1985</v>
      </c>
      <c r="W1164" s="67">
        <v>44136</v>
      </c>
      <c r="X1164" t="s">
        <v>1279</v>
      </c>
    </row>
    <row r="1165" spans="1:24">
      <c r="A1165" t="s">
        <v>817</v>
      </c>
      <c r="B1165" t="s">
        <v>4986</v>
      </c>
      <c r="C1165" t="s">
        <v>1274</v>
      </c>
      <c r="D1165" t="s">
        <v>1978</v>
      </c>
      <c r="E1165">
        <v>5750</v>
      </c>
      <c r="F1165">
        <v>0.97740000000000005</v>
      </c>
      <c r="G1165">
        <v>16.12</v>
      </c>
      <c r="H1165">
        <v>5</v>
      </c>
      <c r="I1165" t="s">
        <v>1573</v>
      </c>
      <c r="J1165">
        <v>2019</v>
      </c>
      <c r="K1165" t="s">
        <v>1986</v>
      </c>
      <c r="L1165" t="s">
        <v>4987</v>
      </c>
      <c r="R1165" t="s">
        <v>1984</v>
      </c>
      <c r="S1165" t="s">
        <v>1987</v>
      </c>
      <c r="W1165" s="67">
        <v>44136</v>
      </c>
      <c r="X1165" t="s">
        <v>1279</v>
      </c>
    </row>
    <row r="1166" spans="1:24">
      <c r="A1166" t="s">
        <v>817</v>
      </c>
      <c r="B1166" t="s">
        <v>4988</v>
      </c>
      <c r="C1166" t="s">
        <v>1274</v>
      </c>
      <c r="D1166" t="s">
        <v>1978</v>
      </c>
      <c r="E1166">
        <v>6130</v>
      </c>
      <c r="F1166">
        <v>0.9788</v>
      </c>
      <c r="G1166">
        <v>18.72</v>
      </c>
      <c r="H1166">
        <v>5</v>
      </c>
      <c r="I1166" t="s">
        <v>1573</v>
      </c>
      <c r="J1166">
        <v>2020</v>
      </c>
      <c r="K1166" t="s">
        <v>1988</v>
      </c>
      <c r="L1166" t="s">
        <v>4989</v>
      </c>
      <c r="R1166" t="s">
        <v>1984</v>
      </c>
      <c r="S1166" t="s">
        <v>1987</v>
      </c>
      <c r="W1166" s="67">
        <v>44136</v>
      </c>
      <c r="X1166" t="s">
        <v>1279</v>
      </c>
    </row>
    <row r="1167" spans="1:24">
      <c r="A1167" t="s">
        <v>817</v>
      </c>
      <c r="B1167" t="s">
        <v>4990</v>
      </c>
      <c r="C1167" t="s">
        <v>1274</v>
      </c>
      <c r="D1167" t="s">
        <v>1978</v>
      </c>
      <c r="E1167">
        <v>23800</v>
      </c>
      <c r="F1167">
        <v>0.94120000000000004</v>
      </c>
      <c r="G1167">
        <v>260</v>
      </c>
      <c r="H1167">
        <v>5</v>
      </c>
      <c r="I1167" t="s">
        <v>1573</v>
      </c>
      <c r="J1167">
        <v>2017</v>
      </c>
      <c r="K1167" t="s">
        <v>1989</v>
      </c>
      <c r="L1167" t="s">
        <v>4991</v>
      </c>
      <c r="R1167" t="s">
        <v>1990</v>
      </c>
      <c r="S1167" t="s">
        <v>1991</v>
      </c>
      <c r="W1167" s="67">
        <v>44136</v>
      </c>
      <c r="X1167" t="s">
        <v>1279</v>
      </c>
    </row>
    <row r="1168" spans="1:24">
      <c r="A1168" t="s">
        <v>817</v>
      </c>
      <c r="B1168" t="s">
        <v>4992</v>
      </c>
      <c r="C1168" t="s">
        <v>1274</v>
      </c>
      <c r="D1168" t="s">
        <v>1978</v>
      </c>
      <c r="E1168">
        <v>8770</v>
      </c>
      <c r="F1168">
        <v>0.98750000000000004</v>
      </c>
      <c r="G1168">
        <v>28</v>
      </c>
      <c r="H1168">
        <v>5</v>
      </c>
      <c r="I1168" t="s">
        <v>1573</v>
      </c>
      <c r="J1168">
        <v>2020</v>
      </c>
      <c r="K1168" t="s">
        <v>1992</v>
      </c>
      <c r="L1168" t="s">
        <v>4993</v>
      </c>
      <c r="R1168" t="s">
        <v>1993</v>
      </c>
      <c r="S1168" t="s">
        <v>1981</v>
      </c>
      <c r="W1168" s="67">
        <v>44136</v>
      </c>
      <c r="X1168" t="s">
        <v>1279</v>
      </c>
    </row>
    <row r="1169" spans="1:26">
      <c r="A1169" t="s">
        <v>817</v>
      </c>
      <c r="B1169" t="s">
        <v>4994</v>
      </c>
      <c r="C1169" t="s">
        <v>1274</v>
      </c>
      <c r="D1169" t="s">
        <v>1978</v>
      </c>
      <c r="E1169">
        <v>5610</v>
      </c>
      <c r="F1169">
        <v>0.97499999999999998</v>
      </c>
      <c r="G1169">
        <v>17.68</v>
      </c>
      <c r="H1169">
        <v>5</v>
      </c>
      <c r="I1169" t="s">
        <v>1573</v>
      </c>
      <c r="J1169">
        <v>2019</v>
      </c>
      <c r="K1169" t="s">
        <v>1994</v>
      </c>
      <c r="L1169" t="s">
        <v>4995</v>
      </c>
      <c r="R1169" t="s">
        <v>1990</v>
      </c>
      <c r="S1169" t="s">
        <v>1985</v>
      </c>
      <c r="W1169" s="67">
        <v>44136</v>
      </c>
      <c r="X1169" t="s">
        <v>1279</v>
      </c>
    </row>
    <row r="1170" spans="1:26">
      <c r="A1170" t="s">
        <v>817</v>
      </c>
      <c r="B1170" t="s">
        <v>4996</v>
      </c>
      <c r="C1170" t="s">
        <v>1274</v>
      </c>
      <c r="D1170" t="s">
        <v>1978</v>
      </c>
      <c r="E1170">
        <v>5780</v>
      </c>
      <c r="F1170">
        <v>0.97399999999999998</v>
      </c>
      <c r="G1170">
        <v>17.68</v>
      </c>
      <c r="H1170">
        <v>5</v>
      </c>
      <c r="I1170" t="s">
        <v>1573</v>
      </c>
      <c r="J1170">
        <v>2019</v>
      </c>
      <c r="K1170" t="s">
        <v>1995</v>
      </c>
      <c r="L1170" t="s">
        <v>4997</v>
      </c>
      <c r="R1170" t="s">
        <v>1990</v>
      </c>
      <c r="S1170" t="s">
        <v>1987</v>
      </c>
      <c r="W1170" s="67">
        <v>44136</v>
      </c>
      <c r="X1170" t="s">
        <v>1279</v>
      </c>
    </row>
    <row r="1171" spans="1:26">
      <c r="A1171" t="s">
        <v>817</v>
      </c>
      <c r="B1171" t="s">
        <v>4998</v>
      </c>
      <c r="C1171" t="s">
        <v>1274</v>
      </c>
      <c r="D1171" t="s">
        <v>1978</v>
      </c>
      <c r="E1171">
        <v>6150</v>
      </c>
      <c r="F1171">
        <v>0.97719999999999996</v>
      </c>
      <c r="G1171">
        <v>19.239999999999998</v>
      </c>
      <c r="H1171">
        <v>5</v>
      </c>
      <c r="I1171" t="s">
        <v>1573</v>
      </c>
      <c r="J1171">
        <v>2020</v>
      </c>
      <c r="K1171" t="s">
        <v>1996</v>
      </c>
      <c r="L1171" t="s">
        <v>4999</v>
      </c>
      <c r="R1171" t="s">
        <v>1990</v>
      </c>
      <c r="S1171" t="s">
        <v>1987</v>
      </c>
      <c r="W1171" s="67">
        <v>44136</v>
      </c>
      <c r="X1171" t="s">
        <v>1279</v>
      </c>
    </row>
    <row r="1172" spans="1:26">
      <c r="A1172" t="s">
        <v>817</v>
      </c>
      <c r="B1172" t="s">
        <v>5000</v>
      </c>
      <c r="C1172" t="s">
        <v>1274</v>
      </c>
      <c r="D1172" t="s">
        <v>1978</v>
      </c>
      <c r="E1172">
        <v>8250</v>
      </c>
      <c r="F1172">
        <v>0.98670000000000002</v>
      </c>
      <c r="G1172">
        <v>22.8</v>
      </c>
      <c r="H1172">
        <v>5</v>
      </c>
      <c r="I1172" t="s">
        <v>1573</v>
      </c>
      <c r="J1172">
        <v>2020</v>
      </c>
      <c r="K1172" t="s">
        <v>1997</v>
      </c>
      <c r="L1172" t="s">
        <v>5001</v>
      </c>
      <c r="R1172" t="s">
        <v>1993</v>
      </c>
      <c r="S1172" t="s">
        <v>1998</v>
      </c>
      <c r="W1172" s="67">
        <v>44136</v>
      </c>
      <c r="X1172" t="s">
        <v>1279</v>
      </c>
    </row>
    <row r="1173" spans="1:26">
      <c r="A1173" t="s">
        <v>5002</v>
      </c>
      <c r="B1173" t="s">
        <v>5003</v>
      </c>
      <c r="C1173" t="s">
        <v>1274</v>
      </c>
      <c r="D1173" t="s">
        <v>1275</v>
      </c>
      <c r="E1173">
        <v>308</v>
      </c>
      <c r="F1173">
        <v>0.114</v>
      </c>
      <c r="G1173">
        <v>20.9</v>
      </c>
      <c r="H1173">
        <v>3</v>
      </c>
      <c r="J1173" t="s">
        <v>1287</v>
      </c>
      <c r="K1173" t="s">
        <v>5004</v>
      </c>
      <c r="L1173" t="s">
        <v>5005</v>
      </c>
      <c r="N1173">
        <v>0.84099999999999997</v>
      </c>
      <c r="O1173">
        <v>1.534</v>
      </c>
      <c r="W1173" s="67">
        <v>44819</v>
      </c>
      <c r="X1173" t="s">
        <v>5006</v>
      </c>
      <c r="Y1173">
        <v>4.2000000000000003E-2</v>
      </c>
      <c r="Z1173">
        <v>3.0000000000000001E-3</v>
      </c>
    </row>
    <row r="1174" spans="1:26">
      <c r="A1174" t="s">
        <v>5002</v>
      </c>
      <c r="B1174" t="s">
        <v>5007</v>
      </c>
      <c r="C1174" t="s">
        <v>1274</v>
      </c>
      <c r="D1174" t="s">
        <v>1275</v>
      </c>
      <c r="E1174">
        <v>370</v>
      </c>
      <c r="F1174">
        <v>0.10299999999999999</v>
      </c>
      <c r="G1174">
        <v>23</v>
      </c>
      <c r="H1174">
        <v>3</v>
      </c>
      <c r="J1174" t="s">
        <v>1287</v>
      </c>
      <c r="K1174" t="s">
        <v>5008</v>
      </c>
      <c r="L1174" t="s">
        <v>5009</v>
      </c>
      <c r="N1174">
        <v>0.85099999999999998</v>
      </c>
      <c r="O1174">
        <v>1.905</v>
      </c>
      <c r="W1174" s="67">
        <v>44819</v>
      </c>
      <c r="X1174" t="s">
        <v>5006</v>
      </c>
      <c r="Y1174">
        <v>4.2999999999999997E-2</v>
      </c>
      <c r="Z1174">
        <v>3.0000000000000001E-3</v>
      </c>
    </row>
    <row r="1175" spans="1:26">
      <c r="A1175" t="s">
        <v>5002</v>
      </c>
      <c r="B1175" t="s">
        <v>5010</v>
      </c>
      <c r="C1175" t="s">
        <v>1274</v>
      </c>
      <c r="D1175" t="s">
        <v>1275</v>
      </c>
      <c r="E1175">
        <v>303</v>
      </c>
      <c r="F1175">
        <v>0.155</v>
      </c>
      <c r="G1175">
        <v>26.4</v>
      </c>
      <c r="H1175">
        <v>3</v>
      </c>
      <c r="J1175" t="s">
        <v>1287</v>
      </c>
      <c r="K1175" t="s">
        <v>5011</v>
      </c>
      <c r="L1175" t="s">
        <v>5012</v>
      </c>
      <c r="N1175">
        <v>0.80200000000000005</v>
      </c>
      <c r="W1175" s="67">
        <v>44819</v>
      </c>
      <c r="X1175" t="s">
        <v>5006</v>
      </c>
      <c r="Y1175">
        <v>3.5999999999999997E-2</v>
      </c>
      <c r="Z1175">
        <v>3.0000000000000001E-3</v>
      </c>
    </row>
    <row r="1176" spans="1:26">
      <c r="A1176" t="s">
        <v>5002</v>
      </c>
      <c r="B1176" t="s">
        <v>5013</v>
      </c>
      <c r="C1176" t="s">
        <v>1274</v>
      </c>
      <c r="D1176" t="s">
        <v>1275</v>
      </c>
      <c r="E1176">
        <v>421</v>
      </c>
      <c r="F1176">
        <v>0.126</v>
      </c>
      <c r="G1176">
        <v>29.8</v>
      </c>
      <c r="H1176">
        <v>3</v>
      </c>
      <c r="J1176" t="s">
        <v>1287</v>
      </c>
      <c r="K1176" t="s">
        <v>5014</v>
      </c>
      <c r="L1176" t="s">
        <v>5015</v>
      </c>
      <c r="N1176">
        <v>0.84099999999999997</v>
      </c>
      <c r="W1176" s="67">
        <v>44819</v>
      </c>
      <c r="X1176" t="s">
        <v>5006</v>
      </c>
      <c r="Y1176">
        <v>3.1E-2</v>
      </c>
      <c r="Z1176">
        <v>2E-3</v>
      </c>
    </row>
    <row r="1177" spans="1:26">
      <c r="A1177" t="s">
        <v>5002</v>
      </c>
      <c r="B1177" t="s">
        <v>5016</v>
      </c>
      <c r="C1177" t="s">
        <v>1274</v>
      </c>
      <c r="D1177" t="s">
        <v>1566</v>
      </c>
      <c r="E1177">
        <v>94.1</v>
      </c>
      <c r="F1177">
        <v>0.30399999999999999</v>
      </c>
      <c r="H1177">
        <v>3</v>
      </c>
      <c r="J1177" t="s">
        <v>2838</v>
      </c>
      <c r="K1177" t="s">
        <v>5017</v>
      </c>
      <c r="L1177" t="s">
        <v>5018</v>
      </c>
      <c r="N1177">
        <v>0.65900000000000003</v>
      </c>
      <c r="O1177">
        <v>0.28399999999999997</v>
      </c>
      <c r="W1177" s="67">
        <v>44819</v>
      </c>
      <c r="X1177" t="s">
        <v>5006</v>
      </c>
      <c r="Y1177">
        <v>3.5999999999999997E-2</v>
      </c>
      <c r="Z1177">
        <v>1E-3</v>
      </c>
    </row>
    <row r="1178" spans="1:26">
      <c r="A1178" t="s">
        <v>5002</v>
      </c>
      <c r="B1178" t="s">
        <v>5019</v>
      </c>
      <c r="C1178" t="s">
        <v>1274</v>
      </c>
      <c r="D1178" t="s">
        <v>1566</v>
      </c>
      <c r="E1178">
        <v>75.2</v>
      </c>
      <c r="F1178">
        <v>0.33200000000000002</v>
      </c>
      <c r="H1178">
        <v>3</v>
      </c>
      <c r="J1178" t="s">
        <v>3177</v>
      </c>
      <c r="K1178" t="s">
        <v>5020</v>
      </c>
      <c r="L1178" t="s">
        <v>5021</v>
      </c>
      <c r="N1178">
        <v>0.61199999999999999</v>
      </c>
      <c r="W1178" s="67">
        <v>44819</v>
      </c>
      <c r="X1178" t="s">
        <v>5006</v>
      </c>
      <c r="Y1178">
        <v>5.2999999999999999E-2</v>
      </c>
      <c r="Z1178">
        <v>1.2999999999999999E-2</v>
      </c>
    </row>
    <row r="1179" spans="1:26">
      <c r="A1179" t="s">
        <v>5002</v>
      </c>
      <c r="B1179" t="s">
        <v>5022</v>
      </c>
      <c r="C1179" t="s">
        <v>1274</v>
      </c>
      <c r="D1179" t="s">
        <v>1566</v>
      </c>
      <c r="E1179">
        <v>107</v>
      </c>
      <c r="F1179">
        <v>0.252</v>
      </c>
      <c r="G1179">
        <v>12.02</v>
      </c>
      <c r="H1179">
        <v>3</v>
      </c>
      <c r="J1179" t="s">
        <v>1287</v>
      </c>
      <c r="K1179" t="s">
        <v>5023</v>
      </c>
      <c r="L1179" s="68" t="s">
        <v>5024</v>
      </c>
      <c r="N1179">
        <v>0.72</v>
      </c>
      <c r="W1179" s="67">
        <v>44819</v>
      </c>
      <c r="X1179" t="s">
        <v>5006</v>
      </c>
      <c r="Y1179">
        <v>2.8000000000000001E-2</v>
      </c>
      <c r="Z1179">
        <v>8.9999999999999993E-3</v>
      </c>
    </row>
    <row r="1180" spans="1:26">
      <c r="A1180" t="s">
        <v>5002</v>
      </c>
      <c r="B1180" t="s">
        <v>5025</v>
      </c>
      <c r="C1180" t="s">
        <v>1274</v>
      </c>
      <c r="D1180" t="s">
        <v>1566</v>
      </c>
      <c r="E1180">
        <v>106</v>
      </c>
      <c r="F1180">
        <v>0.189</v>
      </c>
      <c r="G1180">
        <v>12.02</v>
      </c>
      <c r="H1180">
        <v>3</v>
      </c>
      <c r="J1180" t="s">
        <v>1287</v>
      </c>
      <c r="K1180" t="s">
        <v>5026</v>
      </c>
      <c r="L1180" t="s">
        <v>5027</v>
      </c>
      <c r="N1180">
        <v>0.78300000000000003</v>
      </c>
      <c r="W1180" s="67">
        <v>44819</v>
      </c>
      <c r="X1180" t="s">
        <v>5006</v>
      </c>
      <c r="Y1180">
        <v>2.8000000000000001E-2</v>
      </c>
      <c r="Z1180">
        <v>8.9999999999999993E-3</v>
      </c>
    </row>
    <row r="1181" spans="1:26">
      <c r="A1181" t="s">
        <v>5002</v>
      </c>
      <c r="B1181" t="s">
        <v>5028</v>
      </c>
      <c r="C1181" t="s">
        <v>1274</v>
      </c>
      <c r="D1181" t="s">
        <v>1566</v>
      </c>
      <c r="E1181">
        <v>93.8</v>
      </c>
      <c r="F1181">
        <v>0.30499999999999999</v>
      </c>
      <c r="G1181">
        <v>12.8</v>
      </c>
      <c r="H1181">
        <v>3</v>
      </c>
      <c r="K1181" t="s">
        <v>5029</v>
      </c>
      <c r="L1181" t="s">
        <v>5030</v>
      </c>
      <c r="N1181">
        <v>0.69899999999999995</v>
      </c>
      <c r="W1181" s="67">
        <v>44819</v>
      </c>
      <c r="X1181" t="s">
        <v>5006</v>
      </c>
      <c r="Y1181">
        <v>0.01</v>
      </c>
      <c r="Z1181">
        <v>1E-3</v>
      </c>
    </row>
    <row r="1182" spans="1:26">
      <c r="A1182" t="s">
        <v>5002</v>
      </c>
      <c r="B1182" t="s">
        <v>5031</v>
      </c>
      <c r="C1182" t="s">
        <v>1274</v>
      </c>
      <c r="D1182" t="s">
        <v>1314</v>
      </c>
      <c r="E1182">
        <v>1224</v>
      </c>
      <c r="F1182">
        <v>0.39400000000000002</v>
      </c>
      <c r="H1182">
        <v>5</v>
      </c>
      <c r="J1182" t="s">
        <v>2412</v>
      </c>
      <c r="K1182" t="s">
        <v>5032</v>
      </c>
      <c r="L1182" t="s">
        <v>5033</v>
      </c>
      <c r="N1182">
        <v>0.56899999999999995</v>
      </c>
      <c r="W1182" s="67">
        <v>44819</v>
      </c>
      <c r="X1182" t="s">
        <v>5006</v>
      </c>
      <c r="Y1182">
        <v>3.4000000000000002E-2</v>
      </c>
      <c r="Z1182">
        <v>3.0000000000000001E-3</v>
      </c>
    </row>
    <row r="1183" spans="1:26">
      <c r="A1183" t="s">
        <v>5002</v>
      </c>
      <c r="B1183" t="s">
        <v>5034</v>
      </c>
      <c r="C1183" t="s">
        <v>1274</v>
      </c>
      <c r="D1183" t="s">
        <v>1314</v>
      </c>
      <c r="E1183">
        <v>2910</v>
      </c>
      <c r="F1183">
        <v>0.40200000000000002</v>
      </c>
      <c r="H1183">
        <v>5</v>
      </c>
      <c r="J1183" t="s">
        <v>3705</v>
      </c>
      <c r="K1183" t="s">
        <v>5035</v>
      </c>
      <c r="L1183" t="s">
        <v>5036</v>
      </c>
      <c r="N1183">
        <v>0.54600000000000004</v>
      </c>
      <c r="W1183" s="67">
        <v>44819</v>
      </c>
      <c r="X1183" t="s">
        <v>5006</v>
      </c>
      <c r="Y1183">
        <v>3.7999999999999999E-2</v>
      </c>
      <c r="Z1183">
        <v>1.4E-2</v>
      </c>
    </row>
    <row r="1184" spans="1:26">
      <c r="A1184" t="s">
        <v>5002</v>
      </c>
      <c r="B1184" t="s">
        <v>5037</v>
      </c>
      <c r="C1184" t="s">
        <v>1274</v>
      </c>
      <c r="D1184" t="s">
        <v>1275</v>
      </c>
      <c r="E1184">
        <v>152</v>
      </c>
      <c r="F1184">
        <v>0.14199999999999999</v>
      </c>
      <c r="G1184">
        <v>15.26</v>
      </c>
      <c r="H1184">
        <v>3</v>
      </c>
      <c r="K1184" t="s">
        <v>5038</v>
      </c>
      <c r="L1184" t="s">
        <v>5039</v>
      </c>
      <c r="N1184">
        <v>0.75600000000000001</v>
      </c>
      <c r="W1184" s="67">
        <v>44819</v>
      </c>
      <c r="X1184" t="s">
        <v>5006</v>
      </c>
      <c r="Y1184">
        <v>2.3E-2</v>
      </c>
      <c r="Z1184">
        <v>5.0000000000000001E-3</v>
      </c>
    </row>
    <row r="1185" spans="1:26">
      <c r="A1185" t="s">
        <v>5002</v>
      </c>
      <c r="B1185" t="s">
        <v>5040</v>
      </c>
      <c r="C1185" t="s">
        <v>1274</v>
      </c>
      <c r="D1185" t="s">
        <v>1275</v>
      </c>
      <c r="E1185">
        <v>127</v>
      </c>
      <c r="F1185">
        <v>0.21299999999999999</v>
      </c>
      <c r="G1185">
        <v>14.1</v>
      </c>
      <c r="H1185">
        <v>3</v>
      </c>
      <c r="K1185" t="s">
        <v>5041</v>
      </c>
      <c r="L1185" s="68" t="s">
        <v>5042</v>
      </c>
      <c r="N1185">
        <v>0.71699999999999997</v>
      </c>
      <c r="W1185" s="67">
        <v>44819</v>
      </c>
      <c r="X1185" t="s">
        <v>5006</v>
      </c>
      <c r="Y1185">
        <v>7.0999999999999994E-2</v>
      </c>
      <c r="Z1185">
        <v>8.0000000000000002E-3</v>
      </c>
    </row>
    <row r="1186" spans="1:26">
      <c r="A1186" t="s">
        <v>5002</v>
      </c>
      <c r="B1186" t="s">
        <v>5043</v>
      </c>
      <c r="C1186" t="s">
        <v>1274</v>
      </c>
      <c r="D1186" t="s">
        <v>1275</v>
      </c>
      <c r="E1186">
        <v>138</v>
      </c>
      <c r="F1186">
        <v>0.188</v>
      </c>
      <c r="G1186">
        <v>14.1</v>
      </c>
      <c r="H1186">
        <v>3</v>
      </c>
      <c r="K1186" t="s">
        <v>5044</v>
      </c>
      <c r="L1186" t="s">
        <v>5045</v>
      </c>
      <c r="N1186">
        <v>0.73899999999999999</v>
      </c>
      <c r="W1186" s="67">
        <v>44819</v>
      </c>
      <c r="X1186" t="s">
        <v>5006</v>
      </c>
      <c r="Y1186">
        <v>6.5000000000000002E-2</v>
      </c>
      <c r="Z1186">
        <v>7.0000000000000001E-3</v>
      </c>
    </row>
    <row r="1187" spans="1:26">
      <c r="A1187" t="s">
        <v>5002</v>
      </c>
      <c r="B1187" t="s">
        <v>5046</v>
      </c>
      <c r="C1187" t="s">
        <v>1274</v>
      </c>
      <c r="D1187" t="s">
        <v>1275</v>
      </c>
      <c r="E1187">
        <v>178</v>
      </c>
      <c r="F1187">
        <v>0.21299999999999999</v>
      </c>
      <c r="G1187">
        <v>18.78</v>
      </c>
      <c r="H1187">
        <v>3</v>
      </c>
      <c r="J1187" t="s">
        <v>2412</v>
      </c>
      <c r="K1187" t="s">
        <v>5047</v>
      </c>
      <c r="L1187" t="s">
        <v>5048</v>
      </c>
      <c r="N1187">
        <v>0.71899999999999997</v>
      </c>
      <c r="O1187">
        <v>1.4890000000000001</v>
      </c>
      <c r="W1187" s="67">
        <v>44819</v>
      </c>
      <c r="X1187" t="s">
        <v>5006</v>
      </c>
      <c r="Y1187">
        <v>6.7000000000000004E-2</v>
      </c>
      <c r="Z1187">
        <v>6.0000000000000001E-3</v>
      </c>
    </row>
    <row r="1188" spans="1:26">
      <c r="A1188" t="s">
        <v>5002</v>
      </c>
      <c r="B1188" t="s">
        <v>5049</v>
      </c>
      <c r="C1188" t="s">
        <v>1274</v>
      </c>
      <c r="D1188" t="s">
        <v>1275</v>
      </c>
      <c r="E1188">
        <v>181</v>
      </c>
      <c r="F1188">
        <v>0.21</v>
      </c>
      <c r="G1188">
        <v>18.78</v>
      </c>
      <c r="H1188">
        <v>3</v>
      </c>
      <c r="J1188" t="s">
        <v>2412</v>
      </c>
      <c r="K1188" t="s">
        <v>5050</v>
      </c>
      <c r="L1188" t="s">
        <v>5051</v>
      </c>
      <c r="N1188">
        <v>0.72399999999999998</v>
      </c>
      <c r="O1188">
        <v>1.542</v>
      </c>
      <c r="W1188" s="67">
        <v>44819</v>
      </c>
      <c r="X1188" t="s">
        <v>5006</v>
      </c>
      <c r="Y1188">
        <v>6.6000000000000003E-2</v>
      </c>
      <c r="Z1188">
        <v>6.0000000000000001E-3</v>
      </c>
    </row>
    <row r="1189" spans="1:26">
      <c r="A1189" t="s">
        <v>5002</v>
      </c>
      <c r="B1189" t="s">
        <v>5052</v>
      </c>
      <c r="C1189" t="s">
        <v>1274</v>
      </c>
      <c r="D1189" t="s">
        <v>1275</v>
      </c>
      <c r="E1189">
        <v>145</v>
      </c>
      <c r="F1189">
        <v>0.152</v>
      </c>
      <c r="H1189">
        <v>3</v>
      </c>
      <c r="J1189" t="s">
        <v>2129</v>
      </c>
      <c r="K1189" t="s">
        <v>5053</v>
      </c>
      <c r="L1189" t="s">
        <v>5054</v>
      </c>
      <c r="N1189">
        <v>0.77900000000000003</v>
      </c>
      <c r="W1189" s="67">
        <v>44819</v>
      </c>
      <c r="X1189" t="s">
        <v>5006</v>
      </c>
      <c r="Y1189">
        <v>6.9000000000000006E-2</v>
      </c>
      <c r="Z1189">
        <v>7.0000000000000001E-3</v>
      </c>
    </row>
    <row r="1190" spans="1:26">
      <c r="A1190" t="s">
        <v>5002</v>
      </c>
      <c r="B1190" t="s">
        <v>5055</v>
      </c>
      <c r="C1190" t="s">
        <v>1274</v>
      </c>
      <c r="D1190" t="s">
        <v>1275</v>
      </c>
      <c r="E1190">
        <v>165</v>
      </c>
      <c r="F1190">
        <v>0.13300000000000001</v>
      </c>
      <c r="H1190">
        <v>3</v>
      </c>
      <c r="J1190" t="s">
        <v>2129</v>
      </c>
      <c r="K1190" t="s">
        <v>5056</v>
      </c>
      <c r="L1190" t="s">
        <v>5057</v>
      </c>
      <c r="N1190">
        <v>0.80600000000000005</v>
      </c>
      <c r="W1190" s="67">
        <v>44819</v>
      </c>
      <c r="X1190" t="s">
        <v>5006</v>
      </c>
      <c r="Y1190">
        <v>6.0999999999999999E-2</v>
      </c>
      <c r="Z1190">
        <v>6.0000000000000001E-3</v>
      </c>
    </row>
    <row r="1191" spans="1:26">
      <c r="A1191" t="s">
        <v>5002</v>
      </c>
      <c r="B1191" t="s">
        <v>5058</v>
      </c>
      <c r="C1191" t="s">
        <v>1274</v>
      </c>
      <c r="D1191" t="s">
        <v>1275</v>
      </c>
      <c r="E1191">
        <v>199</v>
      </c>
      <c r="F1191">
        <v>0.111</v>
      </c>
      <c r="G1191">
        <v>14.97</v>
      </c>
      <c r="H1191">
        <v>3</v>
      </c>
      <c r="J1191" t="s">
        <v>2412</v>
      </c>
      <c r="K1191" t="s">
        <v>5059</v>
      </c>
      <c r="L1191" t="s">
        <v>5060</v>
      </c>
      <c r="N1191">
        <v>0.82399999999999995</v>
      </c>
      <c r="W1191" s="67">
        <v>44819</v>
      </c>
      <c r="X1191" t="s">
        <v>5006</v>
      </c>
      <c r="Y1191">
        <v>6.5000000000000002E-2</v>
      </c>
      <c r="Z1191">
        <v>5.0000000000000001E-3</v>
      </c>
    </row>
    <row r="1192" spans="1:26">
      <c r="A1192" t="s">
        <v>5002</v>
      </c>
      <c r="B1192" t="s">
        <v>5061</v>
      </c>
      <c r="C1192" t="s">
        <v>1274</v>
      </c>
      <c r="D1192" t="s">
        <v>1275</v>
      </c>
      <c r="E1192">
        <v>115</v>
      </c>
      <c r="F1192">
        <v>0.217</v>
      </c>
      <c r="G1192">
        <v>13.2</v>
      </c>
      <c r="H1192">
        <v>3</v>
      </c>
      <c r="J1192" t="s">
        <v>2637</v>
      </c>
      <c r="K1192" t="s">
        <v>5062</v>
      </c>
      <c r="L1192" t="s">
        <v>5063</v>
      </c>
      <c r="N1192">
        <v>0.71299999999999997</v>
      </c>
      <c r="W1192" s="67">
        <v>44819</v>
      </c>
      <c r="X1192" t="s">
        <v>5006</v>
      </c>
      <c r="Y1192">
        <v>7.0000000000000007E-2</v>
      </c>
      <c r="Z1192">
        <v>8.9999999999999993E-3</v>
      </c>
    </row>
    <row r="1193" spans="1:26">
      <c r="A1193" t="s">
        <v>5002</v>
      </c>
      <c r="B1193" t="s">
        <v>5064</v>
      </c>
      <c r="C1193" t="s">
        <v>1274</v>
      </c>
      <c r="D1193" t="s">
        <v>1275</v>
      </c>
      <c r="E1193">
        <v>121</v>
      </c>
      <c r="F1193">
        <v>0.182</v>
      </c>
      <c r="G1193">
        <v>12.7</v>
      </c>
      <c r="H1193">
        <v>3</v>
      </c>
      <c r="J1193" t="s">
        <v>2637</v>
      </c>
      <c r="K1193" t="s">
        <v>5065</v>
      </c>
      <c r="L1193" t="s">
        <v>5066</v>
      </c>
      <c r="N1193">
        <v>0.74399999999999999</v>
      </c>
      <c r="W1193" s="67">
        <v>44819</v>
      </c>
      <c r="X1193" t="s">
        <v>5006</v>
      </c>
      <c r="Y1193">
        <v>6.6000000000000003E-2</v>
      </c>
      <c r="Z1193">
        <v>8.0000000000000002E-3</v>
      </c>
    </row>
    <row r="1194" spans="1:26">
      <c r="A1194" t="s">
        <v>5002</v>
      </c>
      <c r="B1194" t="s">
        <v>5067</v>
      </c>
      <c r="C1194" t="s">
        <v>1274</v>
      </c>
      <c r="D1194" t="s">
        <v>1275</v>
      </c>
      <c r="E1194">
        <v>101</v>
      </c>
      <c r="F1194">
        <v>0.20799999999999999</v>
      </c>
      <c r="G1194">
        <v>12.7</v>
      </c>
      <c r="H1194">
        <v>3</v>
      </c>
      <c r="J1194" t="s">
        <v>3177</v>
      </c>
      <c r="K1194" t="s">
        <v>5068</v>
      </c>
      <c r="L1194" t="s">
        <v>5069</v>
      </c>
      <c r="N1194">
        <v>0.69299999999999995</v>
      </c>
      <c r="W1194" s="67">
        <v>44819</v>
      </c>
      <c r="X1194" t="s">
        <v>5006</v>
      </c>
      <c r="Y1194">
        <v>8.8999999999999996E-2</v>
      </c>
      <c r="Z1194">
        <v>0.01</v>
      </c>
    </row>
    <row r="1195" spans="1:26">
      <c r="A1195" t="s">
        <v>5002</v>
      </c>
      <c r="B1195" t="s">
        <v>5070</v>
      </c>
      <c r="C1195" t="s">
        <v>1274</v>
      </c>
      <c r="D1195" t="s">
        <v>1275</v>
      </c>
      <c r="E1195">
        <v>212</v>
      </c>
      <c r="F1195">
        <v>0.113</v>
      </c>
      <c r="G1195">
        <v>16.05</v>
      </c>
      <c r="H1195">
        <v>3</v>
      </c>
      <c r="J1195" t="s">
        <v>1287</v>
      </c>
      <c r="K1195" t="s">
        <v>5071</v>
      </c>
      <c r="L1195" t="s">
        <v>5072</v>
      </c>
      <c r="N1195">
        <v>0.83</v>
      </c>
      <c r="W1195" s="67">
        <v>44819</v>
      </c>
      <c r="X1195" t="s">
        <v>5006</v>
      </c>
      <c r="Y1195">
        <v>5.7000000000000002E-2</v>
      </c>
      <c r="Z1195">
        <v>5.0000000000000001E-3</v>
      </c>
    </row>
    <row r="1196" spans="1:26">
      <c r="A1196" t="s">
        <v>5002</v>
      </c>
      <c r="B1196" t="s">
        <v>5073</v>
      </c>
      <c r="C1196" t="s">
        <v>1274</v>
      </c>
      <c r="D1196" t="s">
        <v>1275</v>
      </c>
      <c r="E1196">
        <v>152</v>
      </c>
      <c r="F1196">
        <v>0.14199999999999999</v>
      </c>
      <c r="G1196">
        <v>15.26</v>
      </c>
      <c r="H1196">
        <v>3</v>
      </c>
      <c r="K1196" t="s">
        <v>5074</v>
      </c>
      <c r="L1196" t="s">
        <v>5075</v>
      </c>
      <c r="N1196">
        <v>0.75600000000000001</v>
      </c>
      <c r="W1196" s="67">
        <v>44819</v>
      </c>
      <c r="X1196" t="s">
        <v>5006</v>
      </c>
      <c r="Y1196">
        <v>2.3E-2</v>
      </c>
      <c r="Z1196">
        <v>5.0000000000000001E-3</v>
      </c>
    </row>
    <row r="1197" spans="1:26">
      <c r="A1197" t="s">
        <v>5002</v>
      </c>
      <c r="B1197" t="s">
        <v>5076</v>
      </c>
      <c r="C1197" t="s">
        <v>1274</v>
      </c>
      <c r="D1197" t="s">
        <v>1566</v>
      </c>
      <c r="E1197">
        <v>121</v>
      </c>
      <c r="F1197">
        <v>0.23100000000000001</v>
      </c>
      <c r="G1197">
        <v>18.2</v>
      </c>
      <c r="H1197">
        <v>3</v>
      </c>
      <c r="J1197" t="s">
        <v>2666</v>
      </c>
      <c r="K1197" t="s">
        <v>5077</v>
      </c>
      <c r="L1197" t="s">
        <v>5078</v>
      </c>
      <c r="N1197">
        <v>0.70699999999999996</v>
      </c>
      <c r="W1197" s="67">
        <v>44903</v>
      </c>
      <c r="X1197" t="s">
        <v>5006</v>
      </c>
      <c r="Y1197">
        <v>0.01</v>
      </c>
      <c r="Z1197">
        <v>4.0000000000000001E-3</v>
      </c>
    </row>
    <row r="1198" spans="1:26">
      <c r="A1198" t="s">
        <v>5002</v>
      </c>
      <c r="B1198" t="s">
        <v>5079</v>
      </c>
      <c r="C1198" t="s">
        <v>1274</v>
      </c>
      <c r="D1198" t="s">
        <v>1566</v>
      </c>
      <c r="E1198">
        <v>115</v>
      </c>
      <c r="F1198">
        <v>0.26100000000000001</v>
      </c>
      <c r="G1198">
        <v>16.2</v>
      </c>
      <c r="H1198">
        <v>3</v>
      </c>
      <c r="J1198" t="s">
        <v>2673</v>
      </c>
      <c r="K1198" t="s">
        <v>5080</v>
      </c>
      <c r="L1198" t="s">
        <v>5081</v>
      </c>
      <c r="N1198">
        <v>0.72199999999999998</v>
      </c>
      <c r="W1198" s="67">
        <v>44819</v>
      </c>
      <c r="X1198" t="s">
        <v>5006</v>
      </c>
      <c r="Y1198">
        <v>1.7000000000000001E-2</v>
      </c>
      <c r="Z1198">
        <v>8.9999999999999993E-3</v>
      </c>
    </row>
    <row r="1199" spans="1:26">
      <c r="A1199" t="s">
        <v>5002</v>
      </c>
      <c r="B1199" t="s">
        <v>5082</v>
      </c>
      <c r="C1199" t="s">
        <v>1274</v>
      </c>
      <c r="D1199" t="s">
        <v>1566</v>
      </c>
      <c r="E1199">
        <v>164</v>
      </c>
      <c r="F1199">
        <v>0.189</v>
      </c>
      <c r="G1199">
        <v>16.399999999999999</v>
      </c>
      <c r="H1199">
        <v>3</v>
      </c>
      <c r="J1199" t="s">
        <v>2838</v>
      </c>
      <c r="K1199" t="s">
        <v>5083</v>
      </c>
      <c r="L1199" t="s">
        <v>5084</v>
      </c>
      <c r="N1199">
        <v>0.76800000000000002</v>
      </c>
      <c r="W1199" s="67">
        <v>44819</v>
      </c>
      <c r="X1199" t="s">
        <v>5006</v>
      </c>
      <c r="Y1199">
        <v>3.6999999999999998E-2</v>
      </c>
      <c r="Z1199">
        <v>6.0000000000000001E-3</v>
      </c>
    </row>
    <row r="1200" spans="1:26">
      <c r="A1200" t="s">
        <v>5002</v>
      </c>
      <c r="B1200" t="s">
        <v>5085</v>
      </c>
      <c r="C1200" t="s">
        <v>1274</v>
      </c>
      <c r="D1200" t="s">
        <v>1566</v>
      </c>
      <c r="E1200">
        <v>181</v>
      </c>
      <c r="F1200">
        <v>0.155</v>
      </c>
      <c r="G1200">
        <v>14.8</v>
      </c>
      <c r="H1200">
        <v>3</v>
      </c>
      <c r="J1200" t="s">
        <v>2412</v>
      </c>
      <c r="K1200" t="s">
        <v>5086</v>
      </c>
      <c r="L1200" t="s">
        <v>5087</v>
      </c>
      <c r="N1200">
        <v>0.81200000000000006</v>
      </c>
      <c r="W1200" s="67">
        <v>44819</v>
      </c>
      <c r="X1200" t="s">
        <v>5006</v>
      </c>
      <c r="Y1200">
        <v>3.3000000000000002E-2</v>
      </c>
      <c r="Z1200">
        <v>6.0000000000000001E-3</v>
      </c>
    </row>
    <row r="1201" spans="1:26">
      <c r="A1201" t="s">
        <v>5002</v>
      </c>
      <c r="B1201" t="s">
        <v>5088</v>
      </c>
      <c r="C1201" t="s">
        <v>1274</v>
      </c>
      <c r="D1201" t="s">
        <v>1566</v>
      </c>
      <c r="E1201">
        <v>141</v>
      </c>
      <c r="F1201">
        <v>0.16300000000000001</v>
      </c>
      <c r="G1201">
        <v>13.6</v>
      </c>
      <c r="H1201">
        <v>3</v>
      </c>
      <c r="J1201" t="s">
        <v>1287</v>
      </c>
      <c r="K1201" t="s">
        <v>5089</v>
      </c>
      <c r="L1201" t="s">
        <v>5090</v>
      </c>
      <c r="N1201">
        <v>0.79400000000000004</v>
      </c>
      <c r="O1201">
        <v>0.89100000000000001</v>
      </c>
      <c r="W1201" s="67">
        <v>44819</v>
      </c>
      <c r="X1201" t="s">
        <v>5006</v>
      </c>
      <c r="Y1201">
        <v>4.2999999999999997E-2</v>
      </c>
      <c r="Z1201">
        <v>7.0000000000000001E-3</v>
      </c>
    </row>
    <row r="1202" spans="1:26">
      <c r="A1202" t="s">
        <v>5002</v>
      </c>
      <c r="B1202" t="s">
        <v>5091</v>
      </c>
      <c r="C1202" t="s">
        <v>1274</v>
      </c>
      <c r="D1202" t="s">
        <v>1566</v>
      </c>
      <c r="E1202">
        <v>116</v>
      </c>
      <c r="F1202">
        <v>0.19800000000000001</v>
      </c>
      <c r="G1202">
        <v>14.7</v>
      </c>
      <c r="H1202">
        <v>3</v>
      </c>
      <c r="J1202" t="s">
        <v>1287</v>
      </c>
      <c r="K1202" t="s">
        <v>5092</v>
      </c>
      <c r="L1202" t="s">
        <v>5093</v>
      </c>
      <c r="N1202">
        <v>0.74099999999999999</v>
      </c>
      <c r="O1202">
        <v>0.77400000000000002</v>
      </c>
      <c r="W1202" s="67">
        <v>44819</v>
      </c>
      <c r="X1202" t="s">
        <v>5006</v>
      </c>
      <c r="Y1202">
        <v>0.06</v>
      </c>
      <c r="Z1202">
        <v>8.9999999999999993E-3</v>
      </c>
    </row>
    <row r="1203" spans="1:26">
      <c r="A1203" t="s">
        <v>5002</v>
      </c>
      <c r="B1203" t="s">
        <v>5094</v>
      </c>
      <c r="C1203" t="s">
        <v>1274</v>
      </c>
      <c r="D1203" t="s">
        <v>1295</v>
      </c>
      <c r="E1203">
        <v>601</v>
      </c>
      <c r="F1203">
        <v>6.2E-2</v>
      </c>
      <c r="G1203">
        <v>195.1</v>
      </c>
      <c r="H1203">
        <v>3</v>
      </c>
      <c r="J1203" t="s">
        <v>1619</v>
      </c>
      <c r="K1203" t="s">
        <v>5095</v>
      </c>
      <c r="L1203" t="s">
        <v>5096</v>
      </c>
      <c r="N1203">
        <v>0.626</v>
      </c>
      <c r="W1203" s="67">
        <v>44819</v>
      </c>
      <c r="X1203" t="s">
        <v>5006</v>
      </c>
      <c r="Y1203">
        <v>3.0000000000000001E-3</v>
      </c>
      <c r="Z1203">
        <v>1E-3</v>
      </c>
    </row>
    <row r="1204" spans="1:26">
      <c r="A1204" t="s">
        <v>5002</v>
      </c>
      <c r="B1204" t="s">
        <v>5097</v>
      </c>
      <c r="C1204" t="s">
        <v>1274</v>
      </c>
      <c r="D1204" t="s">
        <v>1295</v>
      </c>
      <c r="E1204">
        <v>601</v>
      </c>
      <c r="F1204">
        <v>6.2E-2</v>
      </c>
      <c r="G1204">
        <v>195.1</v>
      </c>
      <c r="H1204">
        <v>3</v>
      </c>
      <c r="J1204" t="s">
        <v>1619</v>
      </c>
      <c r="K1204" t="s">
        <v>5098</v>
      </c>
      <c r="L1204" t="s">
        <v>5099</v>
      </c>
      <c r="N1204">
        <v>0.626</v>
      </c>
      <c r="W1204" s="67">
        <v>44819</v>
      </c>
      <c r="X1204" t="s">
        <v>5006</v>
      </c>
      <c r="Y1204">
        <v>3.0000000000000001E-3</v>
      </c>
      <c r="Z1204">
        <v>1E-3</v>
      </c>
    </row>
    <row r="1205" spans="1:26">
      <c r="A1205" t="s">
        <v>5002</v>
      </c>
      <c r="B1205" t="s">
        <v>5100</v>
      </c>
      <c r="C1205" t="s">
        <v>2150</v>
      </c>
      <c r="D1205" t="s">
        <v>3863</v>
      </c>
      <c r="E1205">
        <v>505</v>
      </c>
      <c r="F1205">
        <v>0.14499999999999999</v>
      </c>
      <c r="H1205">
        <v>5</v>
      </c>
      <c r="J1205" t="s">
        <v>1568</v>
      </c>
      <c r="K1205" t="s">
        <v>5101</v>
      </c>
      <c r="L1205" t="s">
        <v>5102</v>
      </c>
      <c r="N1205">
        <v>0.26</v>
      </c>
      <c r="O1205">
        <v>3.34</v>
      </c>
      <c r="W1205" s="67">
        <v>44819</v>
      </c>
      <c r="X1205" t="s">
        <v>5006</v>
      </c>
      <c r="Y1205">
        <v>0.01</v>
      </c>
      <c r="Z1205">
        <v>0.01</v>
      </c>
    </row>
    <row r="1206" spans="1:26">
      <c r="A1206" t="s">
        <v>5002</v>
      </c>
      <c r="B1206" t="s">
        <v>5103</v>
      </c>
      <c r="C1206" t="s">
        <v>2150</v>
      </c>
      <c r="D1206" t="s">
        <v>3863</v>
      </c>
      <c r="E1206">
        <v>745</v>
      </c>
      <c r="F1206">
        <v>0.107</v>
      </c>
      <c r="H1206">
        <v>5</v>
      </c>
      <c r="J1206" t="s">
        <v>1568</v>
      </c>
      <c r="K1206" t="s">
        <v>5104</v>
      </c>
      <c r="L1206" t="s">
        <v>5105</v>
      </c>
      <c r="N1206">
        <v>0.2</v>
      </c>
      <c r="O1206">
        <v>3.81</v>
      </c>
      <c r="W1206" s="67">
        <v>44819</v>
      </c>
      <c r="X1206" t="s">
        <v>5006</v>
      </c>
      <c r="Y1206">
        <v>0.01</v>
      </c>
      <c r="Z1206">
        <v>0.01</v>
      </c>
    </row>
    <row r="1207" spans="1:26">
      <c r="A1207" t="s">
        <v>5002</v>
      </c>
      <c r="B1207" t="s">
        <v>5106</v>
      </c>
      <c r="C1207" t="s">
        <v>2150</v>
      </c>
      <c r="D1207" t="s">
        <v>3863</v>
      </c>
      <c r="E1207">
        <v>559</v>
      </c>
      <c r="F1207">
        <v>0.83399999999999996</v>
      </c>
      <c r="H1207">
        <v>5</v>
      </c>
      <c r="J1207" t="s">
        <v>2641</v>
      </c>
      <c r="K1207" t="s">
        <v>5107</v>
      </c>
      <c r="L1207" t="s">
        <v>5108</v>
      </c>
      <c r="N1207">
        <v>0.14799999999999999</v>
      </c>
      <c r="O1207">
        <v>1.9279999999999999</v>
      </c>
      <c r="W1207" s="67">
        <v>44819</v>
      </c>
      <c r="X1207" t="s">
        <v>5006</v>
      </c>
      <c r="Y1207">
        <v>1.6E-2</v>
      </c>
      <c r="Z1207">
        <v>2E-3</v>
      </c>
    </row>
    <row r="1208" spans="1:26">
      <c r="A1208" t="s">
        <v>5002</v>
      </c>
      <c r="B1208" t="s">
        <v>5109</v>
      </c>
      <c r="C1208" t="s">
        <v>2150</v>
      </c>
      <c r="D1208" t="s">
        <v>3863</v>
      </c>
      <c r="E1208">
        <v>825</v>
      </c>
      <c r="F1208">
        <v>0.78200000000000003</v>
      </c>
      <c r="H1208">
        <v>5</v>
      </c>
      <c r="J1208" t="s">
        <v>2641</v>
      </c>
      <c r="K1208" t="s">
        <v>5110</v>
      </c>
      <c r="L1208" t="s">
        <v>5111</v>
      </c>
      <c r="N1208">
        <v>0.187</v>
      </c>
      <c r="O1208">
        <v>4.4450000000000003</v>
      </c>
      <c r="W1208" s="67">
        <v>44819</v>
      </c>
      <c r="X1208" t="s">
        <v>5006</v>
      </c>
      <c r="Y1208">
        <v>0.03</v>
      </c>
      <c r="Z1208">
        <v>2E-3</v>
      </c>
    </row>
    <row r="1209" spans="1:26">
      <c r="A1209" t="s">
        <v>5112</v>
      </c>
      <c r="B1209" t="s">
        <v>5113</v>
      </c>
      <c r="C1209" t="s">
        <v>1274</v>
      </c>
      <c r="D1209" t="s">
        <v>1298</v>
      </c>
      <c r="E1209">
        <v>20.5</v>
      </c>
      <c r="F1209">
        <v>0.35699999999999998</v>
      </c>
      <c r="H1209">
        <v>2</v>
      </c>
      <c r="I1209" t="s">
        <v>1315</v>
      </c>
      <c r="J1209">
        <v>2020</v>
      </c>
      <c r="K1209" t="s">
        <v>5114</v>
      </c>
      <c r="L1209" t="s">
        <v>5115</v>
      </c>
      <c r="N1209">
        <v>0.46200000000000002</v>
      </c>
      <c r="O1209">
        <v>0.28999999999999998</v>
      </c>
      <c r="P1209" t="s">
        <v>5116</v>
      </c>
      <c r="Q1209">
        <v>6.5</v>
      </c>
      <c r="S1209" t="s">
        <v>5117</v>
      </c>
      <c r="T1209">
        <v>3</v>
      </c>
      <c r="W1209" s="67">
        <v>44742</v>
      </c>
      <c r="X1209" t="s">
        <v>1290</v>
      </c>
      <c r="Y1209">
        <v>0.16800000000000001</v>
      </c>
      <c r="Z1209">
        <v>1.4E-2</v>
      </c>
    </row>
    <row r="1210" spans="1:26">
      <c r="A1210" t="s">
        <v>5112</v>
      </c>
      <c r="B1210" t="s">
        <v>5118</v>
      </c>
      <c r="C1210" t="s">
        <v>1274</v>
      </c>
      <c r="D1210" t="s">
        <v>1298</v>
      </c>
      <c r="E1210">
        <v>29.7</v>
      </c>
      <c r="F1210">
        <v>9.0999999999999998E-2</v>
      </c>
      <c r="H1210">
        <v>2</v>
      </c>
      <c r="I1210" t="s">
        <v>1315</v>
      </c>
      <c r="J1210">
        <v>2020</v>
      </c>
      <c r="K1210" t="s">
        <v>5114</v>
      </c>
      <c r="L1210" t="s">
        <v>5115</v>
      </c>
      <c r="N1210">
        <v>0.501</v>
      </c>
      <c r="O1210">
        <v>0.30399999999999999</v>
      </c>
      <c r="P1210" t="s">
        <v>5116</v>
      </c>
      <c r="Q1210">
        <v>6.9</v>
      </c>
      <c r="S1210" t="s">
        <v>2132</v>
      </c>
      <c r="T1210">
        <v>12</v>
      </c>
      <c r="W1210" s="67">
        <v>44742</v>
      </c>
      <c r="X1210" t="s">
        <v>1290</v>
      </c>
      <c r="Y1210">
        <v>0.17799999999999999</v>
      </c>
      <c r="Z1210">
        <v>1.7000000000000001E-2</v>
      </c>
    </row>
    <row r="1211" spans="1:26">
      <c r="A1211" t="s">
        <v>5112</v>
      </c>
      <c r="B1211" t="s">
        <v>5119</v>
      </c>
      <c r="C1211" t="s">
        <v>1274</v>
      </c>
      <c r="D1211" t="s">
        <v>1298</v>
      </c>
      <c r="E1211">
        <v>25</v>
      </c>
      <c r="F1211">
        <v>0.38600000000000001</v>
      </c>
      <c r="H1211">
        <v>2</v>
      </c>
      <c r="I1211" t="s">
        <v>1315</v>
      </c>
      <c r="J1211">
        <v>2020</v>
      </c>
      <c r="K1211" t="s">
        <v>5114</v>
      </c>
      <c r="L1211" t="s">
        <v>5115</v>
      </c>
      <c r="N1211">
        <v>0.41899999999999998</v>
      </c>
      <c r="O1211">
        <v>0.253</v>
      </c>
      <c r="P1211" t="s">
        <v>5116</v>
      </c>
      <c r="Q1211">
        <v>6.5</v>
      </c>
      <c r="S1211" t="s">
        <v>2216</v>
      </c>
      <c r="T1211">
        <v>6</v>
      </c>
      <c r="W1211" s="67">
        <v>44742</v>
      </c>
      <c r="X1211" t="s">
        <v>1290</v>
      </c>
      <c r="Y1211">
        <v>0.183</v>
      </c>
      <c r="Z1211">
        <v>1.4E-2</v>
      </c>
    </row>
    <row r="1212" spans="1:26">
      <c r="A1212" t="s">
        <v>5112</v>
      </c>
      <c r="B1212" t="s">
        <v>5120</v>
      </c>
      <c r="C1212" t="s">
        <v>1274</v>
      </c>
      <c r="D1212" t="s">
        <v>1566</v>
      </c>
      <c r="E1212">
        <v>62.8</v>
      </c>
      <c r="F1212">
        <v>0.23200000000000001</v>
      </c>
      <c r="H1212">
        <v>2</v>
      </c>
      <c r="I1212" t="s">
        <v>1315</v>
      </c>
      <c r="J1212">
        <v>2020</v>
      </c>
      <c r="K1212" t="s">
        <v>5114</v>
      </c>
      <c r="L1212" t="s">
        <v>5115</v>
      </c>
      <c r="N1212">
        <v>0.52300000000000002</v>
      </c>
      <c r="O1212">
        <v>0.94799999999999995</v>
      </c>
      <c r="P1212" t="s">
        <v>5116</v>
      </c>
      <c r="Q1212">
        <v>10.1</v>
      </c>
      <c r="S1212" t="s">
        <v>2219</v>
      </c>
      <c r="T1212">
        <v>4</v>
      </c>
      <c r="W1212" s="67">
        <v>44742</v>
      </c>
      <c r="X1212" t="s">
        <v>1290</v>
      </c>
      <c r="Y1212">
        <v>0.223</v>
      </c>
      <c r="Z1212">
        <v>2.1999999999999999E-2</v>
      </c>
    </row>
    <row r="1213" spans="1:26">
      <c r="A1213" t="s">
        <v>5112</v>
      </c>
      <c r="B1213" t="s">
        <v>5121</v>
      </c>
      <c r="C1213" t="s">
        <v>1274</v>
      </c>
      <c r="D1213" t="s">
        <v>1566</v>
      </c>
      <c r="E1213">
        <v>48.2</v>
      </c>
      <c r="F1213">
        <v>0.38600000000000001</v>
      </c>
      <c r="H1213">
        <v>2</v>
      </c>
      <c r="I1213" t="s">
        <v>1315</v>
      </c>
      <c r="J1213">
        <v>2020</v>
      </c>
      <c r="K1213" t="s">
        <v>5114</v>
      </c>
      <c r="L1213" t="s">
        <v>5115</v>
      </c>
      <c r="N1213">
        <v>0.16600000000000001</v>
      </c>
      <c r="O1213">
        <v>0.57399999999999995</v>
      </c>
      <c r="P1213" t="s">
        <v>5116</v>
      </c>
      <c r="Q1213">
        <v>10.9</v>
      </c>
      <c r="S1213" t="s">
        <v>2216</v>
      </c>
      <c r="T1213">
        <v>6</v>
      </c>
      <c r="W1213" s="67">
        <v>44742</v>
      </c>
      <c r="X1213" t="s">
        <v>1290</v>
      </c>
      <c r="Y1213">
        <v>0.16600000000000001</v>
      </c>
      <c r="Z1213">
        <v>1.0999999999999999E-2</v>
      </c>
    </row>
    <row r="1214" spans="1:26">
      <c r="A1214" t="s">
        <v>5112</v>
      </c>
      <c r="B1214" t="s">
        <v>5122</v>
      </c>
      <c r="C1214" t="s">
        <v>1274</v>
      </c>
      <c r="D1214" t="s">
        <v>1566</v>
      </c>
      <c r="E1214">
        <v>51.2</v>
      </c>
      <c r="F1214">
        <v>0.55300000000000005</v>
      </c>
      <c r="H1214">
        <v>2</v>
      </c>
      <c r="I1214" t="s">
        <v>1315</v>
      </c>
      <c r="J1214">
        <v>2020</v>
      </c>
      <c r="K1214" t="s">
        <v>5114</v>
      </c>
      <c r="L1214" t="s">
        <v>5115</v>
      </c>
      <c r="N1214">
        <v>0.252</v>
      </c>
      <c r="O1214">
        <v>0.64400000000000002</v>
      </c>
      <c r="P1214" t="s">
        <v>5116</v>
      </c>
      <c r="Q1214">
        <v>12.4</v>
      </c>
      <c r="S1214" t="s">
        <v>2216</v>
      </c>
      <c r="T1214">
        <v>6</v>
      </c>
      <c r="W1214" s="67">
        <v>44742</v>
      </c>
      <c r="X1214" t="s">
        <v>1290</v>
      </c>
      <c r="Y1214">
        <v>0.185</v>
      </c>
      <c r="Z1214">
        <v>1.0999999999999999E-2</v>
      </c>
    </row>
    <row r="1215" spans="1:26">
      <c r="A1215" t="s">
        <v>5112</v>
      </c>
      <c r="B1215" t="s">
        <v>5123</v>
      </c>
      <c r="C1215" t="s">
        <v>1274</v>
      </c>
      <c r="D1215" t="s">
        <v>1298</v>
      </c>
      <c r="E1215">
        <v>32.299999999999997</v>
      </c>
      <c r="F1215">
        <v>0.378</v>
      </c>
      <c r="H1215">
        <v>2</v>
      </c>
      <c r="I1215" t="s">
        <v>1315</v>
      </c>
      <c r="J1215">
        <v>2020</v>
      </c>
      <c r="K1215" t="s">
        <v>5114</v>
      </c>
      <c r="L1215" t="s">
        <v>5115</v>
      </c>
      <c r="N1215">
        <v>0.46500000000000002</v>
      </c>
      <c r="O1215">
        <v>0.28999999999999998</v>
      </c>
      <c r="P1215" t="s">
        <v>5116</v>
      </c>
      <c r="Q1215">
        <v>7.6</v>
      </c>
      <c r="S1215" t="s">
        <v>2132</v>
      </c>
      <c r="T1215">
        <v>12</v>
      </c>
      <c r="W1215" s="67">
        <v>44742</v>
      </c>
      <c r="X1215" t="s">
        <v>1290</v>
      </c>
      <c r="Y1215">
        <v>0.14699999999999999</v>
      </c>
      <c r="Z1215">
        <v>0.01</v>
      </c>
    </row>
    <row r="1216" spans="1:26">
      <c r="A1216" t="s">
        <v>1999</v>
      </c>
      <c r="B1216" t="s">
        <v>5124</v>
      </c>
      <c r="C1216" t="s">
        <v>1429</v>
      </c>
      <c r="D1216" t="s">
        <v>2000</v>
      </c>
      <c r="E1216">
        <v>137.69999999999999</v>
      </c>
      <c r="F1216">
        <v>0.90400000000000003</v>
      </c>
      <c r="G1216">
        <v>34.700000000000003</v>
      </c>
      <c r="H1216">
        <v>5</v>
      </c>
      <c r="J1216">
        <v>2019</v>
      </c>
      <c r="K1216" t="s">
        <v>2001</v>
      </c>
      <c r="L1216" t="s">
        <v>5125</v>
      </c>
      <c r="R1216" t="s">
        <v>2002</v>
      </c>
      <c r="W1216" s="67">
        <v>44228</v>
      </c>
      <c r="X1216" t="s">
        <v>1290</v>
      </c>
    </row>
    <row r="1217" spans="1:24">
      <c r="A1217" t="s">
        <v>1999</v>
      </c>
      <c r="B1217" t="s">
        <v>5126</v>
      </c>
      <c r="C1217" t="s">
        <v>1429</v>
      </c>
      <c r="D1217" t="s">
        <v>2000</v>
      </c>
      <c r="E1217">
        <v>266</v>
      </c>
      <c r="F1217">
        <v>0.90200000000000002</v>
      </c>
      <c r="G1217">
        <v>67</v>
      </c>
      <c r="H1217">
        <v>5</v>
      </c>
      <c r="J1217">
        <v>2020</v>
      </c>
      <c r="K1217" t="s">
        <v>2003</v>
      </c>
      <c r="L1217" t="s">
        <v>5127</v>
      </c>
      <c r="R1217" t="s">
        <v>2004</v>
      </c>
      <c r="S1217" t="s">
        <v>2005</v>
      </c>
      <c r="W1217" s="67">
        <v>44228</v>
      </c>
      <c r="X1217" t="s">
        <v>1290</v>
      </c>
    </row>
    <row r="1218" spans="1:24">
      <c r="A1218" t="s">
        <v>1999</v>
      </c>
      <c r="B1218" t="s">
        <v>5128</v>
      </c>
      <c r="C1218" t="s">
        <v>1429</v>
      </c>
      <c r="D1218" t="s">
        <v>2000</v>
      </c>
      <c r="E1218">
        <v>151.19999999999999</v>
      </c>
      <c r="F1218">
        <v>0.77100000000000002</v>
      </c>
      <c r="G1218">
        <v>32.5</v>
      </c>
      <c r="H1218">
        <v>5</v>
      </c>
      <c r="J1218">
        <v>2019</v>
      </c>
      <c r="K1218" t="s">
        <v>2006</v>
      </c>
      <c r="L1218" t="s">
        <v>5129</v>
      </c>
      <c r="R1218" t="s">
        <v>2007</v>
      </c>
      <c r="W1218" s="67">
        <v>44228</v>
      </c>
      <c r="X1218" t="s">
        <v>1290</v>
      </c>
    </row>
    <row r="1219" spans="1:24">
      <c r="A1219" t="s">
        <v>1999</v>
      </c>
      <c r="B1219" t="s">
        <v>5130</v>
      </c>
      <c r="C1219" t="s">
        <v>1429</v>
      </c>
      <c r="D1219" t="s">
        <v>2000</v>
      </c>
      <c r="E1219">
        <v>180</v>
      </c>
      <c r="F1219">
        <v>0.91</v>
      </c>
      <c r="G1219">
        <v>46.4</v>
      </c>
      <c r="H1219">
        <v>5</v>
      </c>
      <c r="J1219">
        <v>2017</v>
      </c>
      <c r="K1219" t="s">
        <v>2008</v>
      </c>
      <c r="L1219" t="s">
        <v>5131</v>
      </c>
      <c r="R1219" t="s">
        <v>2009</v>
      </c>
      <c r="W1219" s="67">
        <v>44228</v>
      </c>
      <c r="X1219" t="s">
        <v>1290</v>
      </c>
    </row>
    <row r="1220" spans="1:24">
      <c r="A1220" t="s">
        <v>1999</v>
      </c>
      <c r="B1220" t="s">
        <v>5132</v>
      </c>
      <c r="C1220" t="s">
        <v>1429</v>
      </c>
      <c r="D1220" t="s">
        <v>2000</v>
      </c>
      <c r="E1220">
        <v>425</v>
      </c>
      <c r="F1220">
        <v>0.57999999999999996</v>
      </c>
      <c r="G1220">
        <v>67.400000000000006</v>
      </c>
      <c r="H1220">
        <v>5</v>
      </c>
      <c r="I1220" t="s">
        <v>1286</v>
      </c>
      <c r="J1220" t="s">
        <v>1599</v>
      </c>
      <c r="K1220" t="s">
        <v>2010</v>
      </c>
      <c r="L1220" t="s">
        <v>5133</v>
      </c>
      <c r="R1220" t="s">
        <v>2011</v>
      </c>
      <c r="W1220" s="67">
        <v>44228</v>
      </c>
      <c r="X1220" t="s">
        <v>1290</v>
      </c>
    </row>
    <row r="1221" spans="1:24">
      <c r="A1221" t="s">
        <v>1999</v>
      </c>
      <c r="B1221" t="s">
        <v>5134</v>
      </c>
      <c r="C1221" t="s">
        <v>1429</v>
      </c>
      <c r="D1221" t="s">
        <v>2000</v>
      </c>
      <c r="E1221">
        <v>358</v>
      </c>
      <c r="F1221">
        <v>0.82</v>
      </c>
      <c r="G1221">
        <v>72.400000000000006</v>
      </c>
      <c r="H1221">
        <v>5</v>
      </c>
      <c r="I1221" t="s">
        <v>1286</v>
      </c>
      <c r="J1221" t="s">
        <v>1599</v>
      </c>
      <c r="K1221" t="s">
        <v>2012</v>
      </c>
      <c r="L1221" t="s">
        <v>5135</v>
      </c>
      <c r="R1221" t="s">
        <v>2007</v>
      </c>
      <c r="W1221" s="67">
        <v>44228</v>
      </c>
      <c r="X1221" t="s">
        <v>1290</v>
      </c>
    </row>
    <row r="1222" spans="1:24">
      <c r="A1222" t="s">
        <v>1999</v>
      </c>
      <c r="B1222" t="s">
        <v>5136</v>
      </c>
      <c r="C1222" t="s">
        <v>1429</v>
      </c>
      <c r="D1222" t="s">
        <v>2000</v>
      </c>
      <c r="E1222">
        <v>165.6</v>
      </c>
      <c r="F1222">
        <v>0.93</v>
      </c>
      <c r="G1222">
        <v>43.4</v>
      </c>
      <c r="H1222">
        <v>5</v>
      </c>
      <c r="J1222">
        <v>2019</v>
      </c>
      <c r="K1222" t="s">
        <v>2013</v>
      </c>
      <c r="L1222" t="s">
        <v>5137</v>
      </c>
      <c r="R1222" t="s">
        <v>2014</v>
      </c>
      <c r="S1222" t="s">
        <v>2015</v>
      </c>
      <c r="W1222" s="67">
        <v>44228</v>
      </c>
      <c r="X1222" t="s">
        <v>1290</v>
      </c>
    </row>
    <row r="1223" spans="1:24">
      <c r="A1223" t="s">
        <v>1999</v>
      </c>
      <c r="B1223" t="s">
        <v>5138</v>
      </c>
      <c r="C1223" t="s">
        <v>1429</v>
      </c>
      <c r="D1223" t="s">
        <v>2000</v>
      </c>
      <c r="E1223">
        <v>53.76</v>
      </c>
      <c r="F1223">
        <v>0.85699999999999998</v>
      </c>
      <c r="G1223">
        <v>12.8</v>
      </c>
      <c r="H1223">
        <v>5</v>
      </c>
      <c r="J1223">
        <v>2019</v>
      </c>
      <c r="K1223" t="s">
        <v>2016</v>
      </c>
      <c r="L1223" t="s">
        <v>5139</v>
      </c>
      <c r="R1223" t="s">
        <v>2004</v>
      </c>
      <c r="S1223" t="s">
        <v>2017</v>
      </c>
      <c r="W1223" s="67">
        <v>44228</v>
      </c>
      <c r="X1223" t="s">
        <v>1290</v>
      </c>
    </row>
    <row r="1224" spans="1:24">
      <c r="A1224" t="s">
        <v>1999</v>
      </c>
      <c r="B1224" t="s">
        <v>5140</v>
      </c>
      <c r="C1224" t="s">
        <v>1429</v>
      </c>
      <c r="D1224" t="s">
        <v>2000</v>
      </c>
      <c r="E1224">
        <v>195.072</v>
      </c>
      <c r="F1224">
        <v>0.77900000000000003</v>
      </c>
      <c r="G1224">
        <v>42.4</v>
      </c>
      <c r="H1224">
        <v>5</v>
      </c>
      <c r="J1224">
        <v>2020</v>
      </c>
      <c r="K1224" t="s">
        <v>2018</v>
      </c>
      <c r="L1224" t="s">
        <v>5141</v>
      </c>
      <c r="R1224" t="s">
        <v>2019</v>
      </c>
      <c r="W1224" s="67">
        <v>44228</v>
      </c>
      <c r="X1224" t="s">
        <v>1290</v>
      </c>
    </row>
    <row r="1225" spans="1:24">
      <c r="A1225" t="s">
        <v>1999</v>
      </c>
      <c r="B1225" t="s">
        <v>5142</v>
      </c>
      <c r="C1225" t="s">
        <v>1429</v>
      </c>
      <c r="D1225" t="s">
        <v>2020</v>
      </c>
      <c r="E1225">
        <v>190000</v>
      </c>
      <c r="F1225">
        <v>0.96519999999999995</v>
      </c>
      <c r="G1225">
        <v>14800</v>
      </c>
      <c r="H1225">
        <v>10</v>
      </c>
      <c r="J1225">
        <v>2015</v>
      </c>
      <c r="K1225" t="s">
        <v>2021</v>
      </c>
      <c r="L1225" t="s">
        <v>5143</v>
      </c>
      <c r="U1225">
        <v>5</v>
      </c>
      <c r="W1225" s="67">
        <v>44228</v>
      </c>
      <c r="X1225" t="s">
        <v>1290</v>
      </c>
    </row>
    <row r="1226" spans="1:24">
      <c r="A1226" t="s">
        <v>1999</v>
      </c>
      <c r="B1226" t="s">
        <v>5144</v>
      </c>
      <c r="C1226" t="s">
        <v>1429</v>
      </c>
      <c r="D1226" t="s">
        <v>2000</v>
      </c>
      <c r="E1226">
        <v>205</v>
      </c>
      <c r="F1226">
        <v>0.66</v>
      </c>
      <c r="G1226">
        <v>23.6</v>
      </c>
      <c r="H1226">
        <v>3</v>
      </c>
      <c r="J1226">
        <v>2013</v>
      </c>
      <c r="K1226" t="s">
        <v>2022</v>
      </c>
      <c r="L1226" t="s">
        <v>5145</v>
      </c>
      <c r="R1226" t="s">
        <v>2023</v>
      </c>
      <c r="W1226" s="67">
        <v>44228</v>
      </c>
      <c r="X1226" t="s">
        <v>1290</v>
      </c>
    </row>
    <row r="1227" spans="1:24">
      <c r="A1227" t="s">
        <v>1999</v>
      </c>
      <c r="B1227" t="s">
        <v>5146</v>
      </c>
      <c r="C1227" t="s">
        <v>1429</v>
      </c>
      <c r="D1227" t="s">
        <v>2000</v>
      </c>
      <c r="E1227">
        <v>117.75</v>
      </c>
      <c r="F1227">
        <v>0.88</v>
      </c>
      <c r="G1227">
        <v>29.04</v>
      </c>
      <c r="H1227">
        <v>5</v>
      </c>
      <c r="J1227">
        <v>2017</v>
      </c>
      <c r="K1227" t="s">
        <v>2024</v>
      </c>
      <c r="L1227" t="s">
        <v>5147</v>
      </c>
      <c r="R1227" t="s">
        <v>2014</v>
      </c>
      <c r="S1227" t="s">
        <v>2025</v>
      </c>
      <c r="W1227" s="67">
        <v>44228</v>
      </c>
      <c r="X1227" t="s">
        <v>1290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EAAA0-72AA-4EF1-8342-2656EB993DD1}">
  <dimension ref="A1:H51"/>
  <sheetViews>
    <sheetView workbookViewId="0">
      <selection activeCell="C6" sqref="C6"/>
    </sheetView>
  </sheetViews>
  <sheetFormatPr baseColWidth="10" defaultRowHeight="14.4"/>
  <cols>
    <col min="1" max="1" width="25" bestFit="1" customWidth="1"/>
    <col min="2" max="2" width="20.44140625" bestFit="1" customWidth="1"/>
    <col min="3" max="3" width="39.88671875" bestFit="1" customWidth="1"/>
    <col min="4" max="4" width="40.21875" bestFit="1" customWidth="1"/>
    <col min="5" max="5" width="19.6640625" bestFit="1" customWidth="1"/>
    <col min="6" max="6" width="12.33203125" bestFit="1" customWidth="1"/>
    <col min="7" max="7" width="14.5546875" bestFit="1" customWidth="1"/>
    <col min="8" max="8" width="23.88671875" bestFit="1" customWidth="1"/>
  </cols>
  <sheetData>
    <row r="1" spans="1:8">
      <c r="A1" t="s">
        <v>5417</v>
      </c>
      <c r="B1" t="s">
        <v>5418</v>
      </c>
      <c r="C1" t="s">
        <v>5419</v>
      </c>
      <c r="D1" t="s">
        <v>5420</v>
      </c>
      <c r="E1" t="s">
        <v>5421</v>
      </c>
      <c r="F1" t="s">
        <v>5422</v>
      </c>
      <c r="G1" t="s">
        <v>5423</v>
      </c>
      <c r="H1" t="s">
        <v>5424</v>
      </c>
    </row>
    <row r="2" spans="1:8">
      <c r="A2" t="s">
        <v>5425</v>
      </c>
      <c r="B2" t="s">
        <v>5426</v>
      </c>
      <c r="C2" t="s">
        <v>5427</v>
      </c>
      <c r="D2" t="s">
        <v>5427</v>
      </c>
      <c r="G2" t="s">
        <v>5428</v>
      </c>
      <c r="H2">
        <v>24.4</v>
      </c>
    </row>
    <row r="3" spans="1:8">
      <c r="A3" t="s">
        <v>5425</v>
      </c>
      <c r="B3" t="s">
        <v>5426</v>
      </c>
      <c r="C3" t="s">
        <v>5429</v>
      </c>
      <c r="D3" t="s">
        <v>5430</v>
      </c>
      <c r="G3" t="s">
        <v>5428</v>
      </c>
      <c r="H3">
        <v>29</v>
      </c>
    </row>
    <row r="4" spans="1:8">
      <c r="A4" t="s">
        <v>5425</v>
      </c>
      <c r="B4" t="s">
        <v>5426</v>
      </c>
      <c r="C4" t="s">
        <v>5431</v>
      </c>
      <c r="D4" t="s">
        <v>5431</v>
      </c>
      <c r="G4" t="s">
        <v>5428</v>
      </c>
      <c r="H4">
        <v>30.6</v>
      </c>
    </row>
    <row r="5" spans="1:8">
      <c r="A5" t="s">
        <v>582</v>
      </c>
      <c r="B5" t="s">
        <v>5432</v>
      </c>
      <c r="G5" t="s">
        <v>5433</v>
      </c>
      <c r="H5">
        <v>15.5</v>
      </c>
    </row>
    <row r="6" spans="1:8">
      <c r="A6" t="s">
        <v>5434</v>
      </c>
      <c r="B6" t="s">
        <v>5435</v>
      </c>
      <c r="C6" t="s">
        <v>5436</v>
      </c>
      <c r="D6" t="s">
        <v>5437</v>
      </c>
      <c r="G6" t="s">
        <v>5428</v>
      </c>
      <c r="H6">
        <v>1.98</v>
      </c>
    </row>
    <row r="7" spans="1:8">
      <c r="A7" t="s">
        <v>5434</v>
      </c>
      <c r="B7" t="s">
        <v>5435</v>
      </c>
      <c r="C7" t="s">
        <v>5438</v>
      </c>
      <c r="D7" t="s">
        <v>5439</v>
      </c>
      <c r="G7" t="s">
        <v>5428</v>
      </c>
      <c r="H7">
        <v>7.2</v>
      </c>
    </row>
    <row r="8" spans="1:8">
      <c r="A8" t="s">
        <v>5440</v>
      </c>
      <c r="B8" t="s">
        <v>5441</v>
      </c>
      <c r="G8" t="s">
        <v>5428</v>
      </c>
      <c r="H8">
        <v>40.200000000000003</v>
      </c>
    </row>
    <row r="9" spans="1:8">
      <c r="A9" t="s">
        <v>5442</v>
      </c>
      <c r="B9" t="s">
        <v>5443</v>
      </c>
      <c r="C9" t="s">
        <v>5444</v>
      </c>
      <c r="D9" t="s">
        <v>5445</v>
      </c>
      <c r="G9" t="s">
        <v>5428</v>
      </c>
      <c r="H9">
        <v>40.200000000000003</v>
      </c>
    </row>
    <row r="10" spans="1:8">
      <c r="A10" t="s">
        <v>5446</v>
      </c>
      <c r="B10" t="s">
        <v>5447</v>
      </c>
      <c r="C10" t="s">
        <v>5448</v>
      </c>
      <c r="D10" t="s">
        <v>5449</v>
      </c>
      <c r="E10" t="s">
        <v>5454</v>
      </c>
      <c r="G10" t="s">
        <v>5455</v>
      </c>
      <c r="H10">
        <v>340</v>
      </c>
    </row>
    <row r="11" spans="1:8">
      <c r="A11" t="s">
        <v>5446</v>
      </c>
      <c r="B11" t="s">
        <v>5447</v>
      </c>
      <c r="C11" t="s">
        <v>5450</v>
      </c>
      <c r="D11" t="s">
        <v>5451</v>
      </c>
      <c r="E11" t="s">
        <v>5454</v>
      </c>
      <c r="G11" t="s">
        <v>5455</v>
      </c>
      <c r="H11">
        <v>433</v>
      </c>
    </row>
    <row r="12" spans="1:8">
      <c r="A12" t="s">
        <v>5446</v>
      </c>
      <c r="B12" t="s">
        <v>5447</v>
      </c>
      <c r="C12" t="s">
        <v>5452</v>
      </c>
      <c r="D12" t="s">
        <v>5453</v>
      </c>
      <c r="E12" t="s">
        <v>5454</v>
      </c>
      <c r="G12" t="s">
        <v>5455</v>
      </c>
      <c r="H12">
        <v>848</v>
      </c>
    </row>
    <row r="13" spans="1:8">
      <c r="A13" t="s">
        <v>5456</v>
      </c>
      <c r="B13" t="s">
        <v>5457</v>
      </c>
      <c r="C13" t="s">
        <v>5458</v>
      </c>
      <c r="D13" t="s">
        <v>5459</v>
      </c>
      <c r="G13" t="s">
        <v>5428</v>
      </c>
      <c r="H13">
        <v>73.7</v>
      </c>
    </row>
    <row r="14" spans="1:8">
      <c r="A14" t="s">
        <v>5456</v>
      </c>
      <c r="B14" t="s">
        <v>5457</v>
      </c>
      <c r="C14" t="s">
        <v>5460</v>
      </c>
      <c r="D14" t="s">
        <v>5460</v>
      </c>
      <c r="G14" t="s">
        <v>5428</v>
      </c>
      <c r="H14">
        <v>30.8</v>
      </c>
    </row>
    <row r="15" spans="1:8">
      <c r="A15" t="s">
        <v>5461</v>
      </c>
      <c r="B15" t="s">
        <v>5462</v>
      </c>
      <c r="G15" t="s">
        <v>5428</v>
      </c>
      <c r="H15">
        <v>60.9</v>
      </c>
    </row>
    <row r="16" spans="1:8">
      <c r="A16" t="s">
        <v>5463</v>
      </c>
      <c r="B16" t="s">
        <v>5463</v>
      </c>
      <c r="C16" t="s">
        <v>5464</v>
      </c>
      <c r="D16" t="s">
        <v>5465</v>
      </c>
      <c r="G16" t="s">
        <v>5428</v>
      </c>
      <c r="H16">
        <v>61.3</v>
      </c>
    </row>
    <row r="17" spans="1:8">
      <c r="A17" t="s">
        <v>5466</v>
      </c>
      <c r="B17" t="s">
        <v>5467</v>
      </c>
      <c r="C17" t="s">
        <v>5468</v>
      </c>
      <c r="D17" t="s">
        <v>5469</v>
      </c>
      <c r="G17" t="s">
        <v>5428</v>
      </c>
      <c r="H17">
        <v>222</v>
      </c>
    </row>
    <row r="18" spans="1:8">
      <c r="A18" t="s">
        <v>5466</v>
      </c>
      <c r="B18" t="s">
        <v>5467</v>
      </c>
      <c r="C18" t="s">
        <v>5470</v>
      </c>
      <c r="D18" t="s">
        <v>5471</v>
      </c>
      <c r="G18" t="s">
        <v>5428</v>
      </c>
      <c r="H18">
        <v>248</v>
      </c>
    </row>
    <row r="19" spans="1:8">
      <c r="A19" t="s">
        <v>5472</v>
      </c>
      <c r="B19" t="s">
        <v>5473</v>
      </c>
      <c r="C19" t="s">
        <v>5474</v>
      </c>
      <c r="D19" t="s">
        <v>5475</v>
      </c>
      <c r="G19" t="s">
        <v>5428</v>
      </c>
      <c r="H19">
        <v>1083</v>
      </c>
    </row>
    <row r="20" spans="1:8">
      <c r="A20" t="s">
        <v>5472</v>
      </c>
      <c r="B20" t="s">
        <v>5473</v>
      </c>
      <c r="C20" t="s">
        <v>5476</v>
      </c>
      <c r="D20" t="s">
        <v>5476</v>
      </c>
      <c r="G20" t="s">
        <v>5428</v>
      </c>
      <c r="H20">
        <v>1322</v>
      </c>
    </row>
    <row r="21" spans="1:8">
      <c r="A21" t="s">
        <v>5477</v>
      </c>
      <c r="B21" t="s">
        <v>5478</v>
      </c>
      <c r="C21" t="s">
        <v>5479</v>
      </c>
      <c r="D21" t="s">
        <v>5479</v>
      </c>
      <c r="G21" t="s">
        <v>5428</v>
      </c>
      <c r="H21">
        <v>8.98</v>
      </c>
    </row>
    <row r="22" spans="1:8">
      <c r="A22" t="s">
        <v>5480</v>
      </c>
      <c r="B22" t="s">
        <v>5481</v>
      </c>
      <c r="G22" t="s">
        <v>5428</v>
      </c>
      <c r="H22">
        <v>30.7</v>
      </c>
    </row>
    <row r="23" spans="1:8">
      <c r="A23" t="s">
        <v>5482</v>
      </c>
      <c r="B23" t="s">
        <v>5483</v>
      </c>
      <c r="G23" t="s">
        <v>5428</v>
      </c>
      <c r="H23">
        <v>133</v>
      </c>
    </row>
    <row r="24" spans="1:8">
      <c r="A24" t="s">
        <v>892</v>
      </c>
      <c r="B24" t="s">
        <v>1978</v>
      </c>
      <c r="C24" t="s">
        <v>5484</v>
      </c>
      <c r="D24" t="s">
        <v>5485</v>
      </c>
      <c r="G24" t="s">
        <v>5428</v>
      </c>
      <c r="H24">
        <v>88.2</v>
      </c>
    </row>
    <row r="25" spans="1:8">
      <c r="A25" t="s">
        <v>892</v>
      </c>
      <c r="B25" t="s">
        <v>1978</v>
      </c>
      <c r="C25" t="s">
        <v>5486</v>
      </c>
      <c r="D25" t="s">
        <v>5486</v>
      </c>
      <c r="G25" t="s">
        <v>5428</v>
      </c>
      <c r="H25">
        <v>197</v>
      </c>
    </row>
    <row r="26" spans="1:8">
      <c r="A26" t="s">
        <v>892</v>
      </c>
      <c r="B26" t="s">
        <v>1978</v>
      </c>
      <c r="C26" t="s">
        <v>5487</v>
      </c>
      <c r="D26" t="s">
        <v>5488</v>
      </c>
      <c r="G26" t="s">
        <v>5428</v>
      </c>
      <c r="H26">
        <v>87.9</v>
      </c>
    </row>
    <row r="27" spans="1:8">
      <c r="A27" t="s">
        <v>5489</v>
      </c>
      <c r="B27" t="s">
        <v>5490</v>
      </c>
      <c r="C27" t="s">
        <v>5491</v>
      </c>
      <c r="D27" t="s">
        <v>5492</v>
      </c>
      <c r="G27" t="s">
        <v>5428</v>
      </c>
      <c r="H27">
        <v>38.299999999999997</v>
      </c>
    </row>
    <row r="28" spans="1:8">
      <c r="A28" t="s">
        <v>5489</v>
      </c>
      <c r="B28" t="s">
        <v>5490</v>
      </c>
      <c r="C28" t="s">
        <v>5493</v>
      </c>
      <c r="D28" t="s">
        <v>5494</v>
      </c>
      <c r="G28" t="s">
        <v>5428</v>
      </c>
      <c r="H28">
        <v>44.9</v>
      </c>
    </row>
    <row r="29" spans="1:8">
      <c r="A29" t="s">
        <v>5495</v>
      </c>
      <c r="B29" t="s">
        <v>5495</v>
      </c>
      <c r="C29" t="s">
        <v>5496</v>
      </c>
      <c r="D29" t="s">
        <v>5497</v>
      </c>
      <c r="G29" t="s">
        <v>5428</v>
      </c>
      <c r="H29">
        <v>82.9</v>
      </c>
    </row>
    <row r="30" spans="1:8">
      <c r="A30" t="s">
        <v>5498</v>
      </c>
      <c r="B30" t="s">
        <v>5499</v>
      </c>
      <c r="G30" t="s">
        <v>5501</v>
      </c>
      <c r="H30">
        <v>917</v>
      </c>
    </row>
    <row r="31" spans="1:8">
      <c r="A31" t="s">
        <v>5383</v>
      </c>
      <c r="B31" t="s">
        <v>5500</v>
      </c>
      <c r="G31" t="s">
        <v>5428</v>
      </c>
      <c r="H31">
        <v>9.7200000000000006</v>
      </c>
    </row>
    <row r="32" spans="1:8">
      <c r="A32" t="s">
        <v>5502</v>
      </c>
      <c r="B32" t="s">
        <v>5503</v>
      </c>
      <c r="C32" t="s">
        <v>961</v>
      </c>
      <c r="D32" t="s">
        <v>5504</v>
      </c>
      <c r="E32" t="s">
        <v>5505</v>
      </c>
      <c r="G32" t="s">
        <v>5428</v>
      </c>
      <c r="H32">
        <v>169</v>
      </c>
    </row>
    <row r="33" spans="1:8">
      <c r="A33" t="s">
        <v>5502</v>
      </c>
      <c r="B33" t="s">
        <v>5503</v>
      </c>
      <c r="C33" t="s">
        <v>961</v>
      </c>
      <c r="D33" t="s">
        <v>5504</v>
      </c>
      <c r="E33" t="s">
        <v>5506</v>
      </c>
      <c r="G33" t="s">
        <v>5428</v>
      </c>
      <c r="H33">
        <v>296</v>
      </c>
    </row>
    <row r="34" spans="1:8">
      <c r="A34" t="s">
        <v>5502</v>
      </c>
      <c r="B34" t="s">
        <v>5503</v>
      </c>
      <c r="C34" t="s">
        <v>5460</v>
      </c>
      <c r="D34" t="s">
        <v>5460</v>
      </c>
      <c r="G34" t="s">
        <v>5428</v>
      </c>
      <c r="H34">
        <v>156</v>
      </c>
    </row>
    <row r="35" spans="1:8">
      <c r="A35" t="s">
        <v>5507</v>
      </c>
      <c r="B35" t="s">
        <v>5508</v>
      </c>
      <c r="G35" t="s">
        <v>5433</v>
      </c>
      <c r="H35">
        <v>2935</v>
      </c>
    </row>
    <row r="36" spans="1:8">
      <c r="A36" t="s">
        <v>5509</v>
      </c>
      <c r="B36" t="s">
        <v>1155</v>
      </c>
      <c r="G36" t="s">
        <v>5433</v>
      </c>
      <c r="H36">
        <v>500</v>
      </c>
    </row>
    <row r="37" spans="1:8">
      <c r="A37" t="s">
        <v>586</v>
      </c>
      <c r="B37" t="s">
        <v>5510</v>
      </c>
      <c r="G37" t="s">
        <v>5433</v>
      </c>
      <c r="H37">
        <v>600</v>
      </c>
    </row>
    <row r="38" spans="1:8">
      <c r="A38" t="s">
        <v>1298</v>
      </c>
      <c r="B38" t="s">
        <v>1298</v>
      </c>
      <c r="C38" t="s">
        <v>958</v>
      </c>
      <c r="D38" t="s">
        <v>5511</v>
      </c>
      <c r="G38" t="s">
        <v>5428</v>
      </c>
      <c r="H38">
        <v>16.5</v>
      </c>
    </row>
    <row r="39" spans="1:8">
      <c r="A39" t="s">
        <v>1298</v>
      </c>
      <c r="B39" t="s">
        <v>1298</v>
      </c>
      <c r="C39" t="s">
        <v>5512</v>
      </c>
      <c r="D39" t="s">
        <v>5513</v>
      </c>
      <c r="G39" t="s">
        <v>5428</v>
      </c>
      <c r="H39">
        <v>32.799999999999997</v>
      </c>
    </row>
    <row r="40" spans="1:8">
      <c r="A40" t="s">
        <v>1298</v>
      </c>
      <c r="B40" t="s">
        <v>1298</v>
      </c>
      <c r="C40" t="s">
        <v>5514</v>
      </c>
      <c r="D40" t="s">
        <v>5515</v>
      </c>
      <c r="G40" t="s">
        <v>5428</v>
      </c>
      <c r="H40">
        <v>27.6</v>
      </c>
    </row>
    <row r="41" spans="1:8">
      <c r="A41" t="s">
        <v>1298</v>
      </c>
      <c r="B41" t="s">
        <v>1298</v>
      </c>
      <c r="C41" t="s">
        <v>5516</v>
      </c>
      <c r="D41" t="s">
        <v>5517</v>
      </c>
      <c r="G41" t="s">
        <v>5428</v>
      </c>
      <c r="H41">
        <v>39.1</v>
      </c>
    </row>
    <row r="42" spans="1:8">
      <c r="A42" t="s">
        <v>5518</v>
      </c>
      <c r="B42" t="s">
        <v>5519</v>
      </c>
      <c r="C42" t="s">
        <v>958</v>
      </c>
      <c r="D42" t="s">
        <v>5511</v>
      </c>
      <c r="G42" t="s">
        <v>5428</v>
      </c>
      <c r="H42">
        <v>123</v>
      </c>
    </row>
    <row r="43" spans="1:8">
      <c r="A43" t="s">
        <v>590</v>
      </c>
      <c r="B43" t="s">
        <v>5520</v>
      </c>
      <c r="G43" t="s">
        <v>5521</v>
      </c>
      <c r="H43">
        <v>80.7</v>
      </c>
    </row>
    <row r="44" spans="1:8">
      <c r="A44" t="s">
        <v>5336</v>
      </c>
      <c r="B44" t="s">
        <v>1566</v>
      </c>
      <c r="C44" t="s">
        <v>958</v>
      </c>
      <c r="D44" t="s">
        <v>5511</v>
      </c>
      <c r="E44" t="s">
        <v>5522</v>
      </c>
      <c r="G44" t="s">
        <v>5428</v>
      </c>
      <c r="H44">
        <v>63.2</v>
      </c>
    </row>
    <row r="45" spans="1:8">
      <c r="A45" t="s">
        <v>5336</v>
      </c>
      <c r="B45" t="s">
        <v>1566</v>
      </c>
      <c r="C45" t="s">
        <v>5523</v>
      </c>
      <c r="D45" t="s">
        <v>5524</v>
      </c>
      <c r="G45" t="s">
        <v>5428</v>
      </c>
      <c r="H45">
        <v>82.2</v>
      </c>
    </row>
    <row r="46" spans="1:8">
      <c r="A46" t="s">
        <v>5336</v>
      </c>
      <c r="B46" t="s">
        <v>1566</v>
      </c>
      <c r="C46" t="s">
        <v>5525</v>
      </c>
      <c r="D46" t="s">
        <v>5525</v>
      </c>
      <c r="G46" t="s">
        <v>5428</v>
      </c>
      <c r="H46">
        <v>40.9</v>
      </c>
    </row>
    <row r="47" spans="1:8">
      <c r="A47" t="s">
        <v>5526</v>
      </c>
      <c r="B47" t="s">
        <v>5527</v>
      </c>
      <c r="C47" t="s">
        <v>5528</v>
      </c>
      <c r="D47" t="s">
        <v>5529</v>
      </c>
      <c r="G47" t="s">
        <v>5428</v>
      </c>
      <c r="H47">
        <v>2.8</v>
      </c>
    </row>
    <row r="48" spans="1:8">
      <c r="A48" t="s">
        <v>5530</v>
      </c>
      <c r="B48" t="s">
        <v>5531</v>
      </c>
      <c r="C48" t="s">
        <v>5532</v>
      </c>
      <c r="D48" t="s">
        <v>5533</v>
      </c>
      <c r="G48" t="s">
        <v>5428</v>
      </c>
      <c r="H48">
        <v>340</v>
      </c>
    </row>
    <row r="49" spans="1:8">
      <c r="A49" t="s">
        <v>5530</v>
      </c>
      <c r="B49" t="s">
        <v>5531</v>
      </c>
      <c r="C49" t="s">
        <v>5534</v>
      </c>
      <c r="D49" t="s">
        <v>5535</v>
      </c>
      <c r="G49" t="s">
        <v>5428</v>
      </c>
      <c r="H49">
        <v>371</v>
      </c>
    </row>
    <row r="50" spans="1:8">
      <c r="A50" t="s">
        <v>5530</v>
      </c>
      <c r="B50" t="s">
        <v>5531</v>
      </c>
      <c r="C50" t="s">
        <v>5536</v>
      </c>
      <c r="D50" t="s">
        <v>5537</v>
      </c>
      <c r="G50" t="s">
        <v>5428</v>
      </c>
      <c r="H50">
        <v>500</v>
      </c>
    </row>
    <row r="51" spans="1:8">
      <c r="A51" t="s">
        <v>5538</v>
      </c>
      <c r="B51" t="s">
        <v>5539</v>
      </c>
      <c r="G51" t="s">
        <v>5428</v>
      </c>
      <c r="H51">
        <v>145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B95F6-D11F-4CE1-AD68-8C678E2CE9A6}">
  <dimension ref="A1:BE44"/>
  <sheetViews>
    <sheetView zoomScale="60" zoomScaleNormal="60" workbookViewId="0">
      <selection activeCell="D7" sqref="D7"/>
    </sheetView>
  </sheetViews>
  <sheetFormatPr baseColWidth="10" defaultColWidth="88.33203125" defaultRowHeight="14.4" outlineLevelRow="1" outlineLevelCol="1"/>
  <cols>
    <col min="1" max="1" width="48.88671875" style="72" customWidth="1"/>
    <col min="2" max="2" width="58.33203125" style="69" customWidth="1"/>
    <col min="3" max="3" width="9.109375" style="69" hidden="1" customWidth="1" outlineLevel="1"/>
    <col min="4" max="4" width="19.5546875" style="70" customWidth="1" outlineLevel="1"/>
    <col min="5" max="5" width="9.33203125" style="70" customWidth="1" outlineLevel="1"/>
    <col min="6" max="6" width="17.6640625" style="71" hidden="1" customWidth="1" outlineLevel="1"/>
    <col min="7" max="7" width="29" style="71" hidden="1" customWidth="1" outlineLevel="1"/>
    <col min="8" max="8" width="32.33203125" style="71" hidden="1" customWidth="1" outlineLevel="1"/>
    <col min="9" max="9" width="10.88671875" style="71" customWidth="1" outlineLevel="1"/>
    <col min="10" max="10" width="88" style="71" hidden="1" customWidth="1" outlineLevel="1"/>
    <col min="11" max="11" width="160.33203125" style="71" customWidth="1" outlineLevel="1"/>
    <col min="12" max="12" width="14.44140625" style="71" hidden="1" customWidth="1" outlineLevel="1"/>
    <col min="13" max="13" width="23.6640625" style="71" hidden="1" customWidth="1" outlineLevel="1"/>
    <col min="14" max="14" width="9" style="71" hidden="1" customWidth="1" outlineLevel="1"/>
    <col min="15" max="15" width="88.33203125" style="71" hidden="1" customWidth="1" outlineLevel="1"/>
    <col min="16" max="16" width="87.5546875" style="71" hidden="1" customWidth="1" outlineLevel="1"/>
    <col min="17" max="17" width="87.6640625" style="71" hidden="1" customWidth="1" outlineLevel="1"/>
    <col min="18" max="18" width="88.33203125" style="71" hidden="1" customWidth="1" outlineLevel="1"/>
    <col min="19" max="19" width="28.33203125" style="71" hidden="1" customWidth="1" outlineLevel="1"/>
    <col min="20" max="20" width="80.33203125" style="69" hidden="1" customWidth="1" outlineLevel="1"/>
    <col min="21" max="21" width="18.5546875" style="71" hidden="1" customWidth="1" outlineLevel="1"/>
    <col min="22" max="23" width="88.109375" style="71" hidden="1" customWidth="1" outlineLevel="1"/>
    <col min="24" max="24" width="14.109375" style="71" hidden="1" customWidth="1" outlineLevel="1"/>
    <col min="25" max="25" width="35.33203125" style="71" hidden="1" customWidth="1" outlineLevel="1"/>
    <col min="26" max="26" width="23" style="71" hidden="1" customWidth="1" outlineLevel="1"/>
    <col min="27" max="27" width="15.33203125" style="71" hidden="1" customWidth="1" outlineLevel="1"/>
    <col min="28" max="28" width="48.33203125" style="71" hidden="1" customWidth="1" outlineLevel="1"/>
    <col min="29" max="29" width="54.44140625" style="71" customWidth="1" outlineLevel="1"/>
    <col min="30" max="30" width="8.6640625" style="70" hidden="1" customWidth="1"/>
    <col min="31" max="31" width="18.88671875" style="69" bestFit="1" customWidth="1"/>
    <col min="32" max="32" width="13.33203125" style="69" bestFit="1" customWidth="1"/>
    <col min="33" max="33" width="18" style="69" bestFit="1" customWidth="1"/>
    <col min="34" max="34" width="15.44140625" style="69" bestFit="1" customWidth="1"/>
    <col min="35" max="35" width="17.33203125" style="69" bestFit="1" customWidth="1"/>
    <col min="36" max="36" width="18.44140625" style="69" bestFit="1" customWidth="1"/>
    <col min="37" max="37" width="16" style="69" bestFit="1" customWidth="1"/>
    <col min="38" max="38" width="17.33203125" style="69" bestFit="1" customWidth="1"/>
    <col min="39" max="39" width="17.5546875" style="69" bestFit="1" customWidth="1"/>
    <col min="40" max="40" width="19.6640625" style="69" bestFit="1" customWidth="1"/>
    <col min="41" max="41" width="20.88671875" style="69" bestFit="1" customWidth="1"/>
    <col min="42" max="42" width="20.44140625" style="69" bestFit="1" customWidth="1"/>
    <col min="43" max="43" width="21.44140625" style="69" bestFit="1" customWidth="1"/>
    <col min="44" max="44" width="18.33203125" style="69" bestFit="1" customWidth="1"/>
    <col min="45" max="45" width="20.5546875" style="69" bestFit="1" customWidth="1"/>
    <col min="46" max="46" width="21.6640625" style="69" bestFit="1" customWidth="1"/>
    <col min="47" max="47" width="25.6640625" style="69" bestFit="1" customWidth="1"/>
    <col min="48" max="48" width="23.6640625" style="69" bestFit="1" customWidth="1"/>
    <col min="49" max="49" width="15.44140625" style="69" bestFit="1" customWidth="1"/>
    <col min="50" max="50" width="9.33203125" style="69" bestFit="1" customWidth="1"/>
    <col min="51" max="16384" width="88.33203125" style="69"/>
  </cols>
  <sheetData>
    <row r="1" spans="1:56" ht="46.2">
      <c r="A1" s="121" t="s">
        <v>5148</v>
      </c>
      <c r="B1" s="120"/>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row>
    <row r="2" spans="1:56">
      <c r="AE2" s="118"/>
    </row>
    <row r="3" spans="1:56">
      <c r="A3" s="117" t="s">
        <v>5149</v>
      </c>
      <c r="B3" s="116" t="s">
        <v>5150</v>
      </c>
      <c r="C3" s="115" t="s">
        <v>5151</v>
      </c>
      <c r="D3" s="115" t="s">
        <v>5152</v>
      </c>
      <c r="E3" s="115" t="s">
        <v>5153</v>
      </c>
      <c r="F3" s="115" t="s">
        <v>5154</v>
      </c>
      <c r="G3" s="115" t="s">
        <v>5155</v>
      </c>
      <c r="H3" s="115" t="s">
        <v>5156</v>
      </c>
      <c r="I3" s="115" t="s">
        <v>5157</v>
      </c>
      <c r="J3" s="115" t="s">
        <v>5158</v>
      </c>
      <c r="K3" s="115" t="s">
        <v>5159</v>
      </c>
      <c r="L3" s="115" t="s">
        <v>5160</v>
      </c>
      <c r="M3" s="115" t="s">
        <v>5161</v>
      </c>
      <c r="N3" s="115" t="s">
        <v>5162</v>
      </c>
      <c r="O3" s="115" t="s">
        <v>5163</v>
      </c>
      <c r="P3" s="115" t="s">
        <v>5164</v>
      </c>
      <c r="Q3" s="115" t="s">
        <v>5165</v>
      </c>
      <c r="R3" s="115" t="s">
        <v>5166</v>
      </c>
      <c r="S3" s="115" t="s">
        <v>5167</v>
      </c>
      <c r="T3" s="115" t="s">
        <v>5168</v>
      </c>
      <c r="U3" s="115" t="s">
        <v>5169</v>
      </c>
      <c r="V3" s="115" t="s">
        <v>5170</v>
      </c>
      <c r="W3" s="115" t="s">
        <v>5171</v>
      </c>
      <c r="X3" s="115" t="s">
        <v>5172</v>
      </c>
      <c r="Y3" s="115" t="s">
        <v>5173</v>
      </c>
      <c r="Z3" s="115" t="s">
        <v>5174</v>
      </c>
      <c r="AA3" s="115" t="s">
        <v>5175</v>
      </c>
      <c r="AB3" s="115" t="s">
        <v>5176</v>
      </c>
      <c r="AC3" s="115" t="s">
        <v>5177</v>
      </c>
      <c r="AD3" s="114" t="s">
        <v>5153</v>
      </c>
      <c r="AE3" s="113" t="s">
        <v>5178</v>
      </c>
      <c r="AF3" s="113" t="s">
        <v>5179</v>
      </c>
      <c r="AG3" s="113" t="s">
        <v>5180</v>
      </c>
      <c r="AH3" s="113" t="s">
        <v>5181</v>
      </c>
      <c r="AI3" s="113" t="s">
        <v>5182</v>
      </c>
      <c r="AJ3" s="113" t="s">
        <v>5183</v>
      </c>
      <c r="AK3" s="113" t="s">
        <v>5184</v>
      </c>
      <c r="AL3" s="113" t="s">
        <v>5185</v>
      </c>
      <c r="AM3" s="113" t="s">
        <v>5186</v>
      </c>
      <c r="AN3" s="113" t="s">
        <v>5187</v>
      </c>
      <c r="AO3" s="113" t="s">
        <v>5188</v>
      </c>
      <c r="AP3" s="113" t="s">
        <v>5189</v>
      </c>
      <c r="AQ3" s="113" t="s">
        <v>5190</v>
      </c>
      <c r="AR3" s="113" t="s">
        <v>5191</v>
      </c>
      <c r="AS3" s="113" t="s">
        <v>5192</v>
      </c>
      <c r="AT3" s="113" t="s">
        <v>5193</v>
      </c>
      <c r="AU3" s="113" t="s">
        <v>5194</v>
      </c>
      <c r="AV3" s="113" t="s">
        <v>5195</v>
      </c>
      <c r="AW3" s="113" t="s">
        <v>5196</v>
      </c>
      <c r="AX3" s="113" t="s">
        <v>5197</v>
      </c>
      <c r="AZ3" s="108"/>
      <c r="BA3" s="108"/>
      <c r="BC3" s="108"/>
    </row>
    <row r="4" spans="1:56" ht="25.8">
      <c r="A4" s="112" t="s">
        <v>5198</v>
      </c>
      <c r="B4" s="112"/>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0"/>
      <c r="AE4" s="109"/>
      <c r="AF4" s="109"/>
      <c r="AG4" s="109"/>
      <c r="AH4" s="109"/>
      <c r="AI4" s="109"/>
      <c r="AJ4" s="109"/>
      <c r="AK4" s="109"/>
      <c r="AL4" s="109"/>
      <c r="AM4" s="109"/>
      <c r="AN4" s="109"/>
      <c r="AO4" s="109"/>
      <c r="AP4" s="109"/>
      <c r="AQ4" s="109"/>
      <c r="AR4" s="109"/>
      <c r="AS4" s="109"/>
      <c r="AT4" s="109"/>
      <c r="AU4" s="109"/>
      <c r="AV4" s="109"/>
      <c r="AW4" s="109"/>
      <c r="AX4" s="109"/>
      <c r="AZ4" s="108"/>
      <c r="BA4" s="108"/>
      <c r="BC4" s="108"/>
    </row>
    <row r="5" spans="1:56" ht="187.2" outlineLevel="1">
      <c r="A5" s="141" t="s">
        <v>5199</v>
      </c>
      <c r="B5" s="83" t="s">
        <v>5200</v>
      </c>
      <c r="C5" s="80" t="s">
        <v>5201</v>
      </c>
      <c r="D5" s="74">
        <v>1</v>
      </c>
      <c r="E5" s="74" t="s">
        <v>5202</v>
      </c>
      <c r="F5" s="75">
        <v>2020</v>
      </c>
      <c r="G5" s="75" t="s">
        <v>5203</v>
      </c>
      <c r="H5" s="75" t="s">
        <v>5204</v>
      </c>
      <c r="I5" s="75" t="s">
        <v>5205</v>
      </c>
      <c r="J5" s="82" t="s">
        <v>5206</v>
      </c>
      <c r="K5" s="83" t="s">
        <v>5207</v>
      </c>
      <c r="L5" s="75" t="s">
        <v>5208</v>
      </c>
      <c r="M5" s="75" t="s">
        <v>5209</v>
      </c>
      <c r="N5" s="75" t="s">
        <v>5210</v>
      </c>
      <c r="O5" s="82" t="s">
        <v>5211</v>
      </c>
      <c r="P5" s="82" t="s">
        <v>5212</v>
      </c>
      <c r="Q5" s="82" t="s">
        <v>5213</v>
      </c>
      <c r="R5" s="82" t="s">
        <v>5214</v>
      </c>
      <c r="S5" s="75" t="s">
        <v>5215</v>
      </c>
      <c r="T5" s="81" t="s">
        <v>5216</v>
      </c>
      <c r="U5" s="74">
        <v>2.8</v>
      </c>
      <c r="V5" s="79" t="s">
        <v>5217</v>
      </c>
      <c r="W5" s="79" t="s">
        <v>5218</v>
      </c>
      <c r="X5" s="75" t="s">
        <v>562</v>
      </c>
      <c r="Y5" s="75" t="s">
        <v>5219</v>
      </c>
      <c r="Z5" s="80" t="s">
        <v>5220</v>
      </c>
      <c r="AA5" s="93">
        <v>44897</v>
      </c>
      <c r="AB5" s="75">
        <v>0</v>
      </c>
      <c r="AC5" s="92" t="s">
        <v>5221</v>
      </c>
      <c r="AD5" s="74" t="s">
        <v>5222</v>
      </c>
      <c r="AE5" s="107">
        <v>1.3200000000000001E-6</v>
      </c>
      <c r="AF5" s="91">
        <v>0.79300000000000004</v>
      </c>
      <c r="AG5" s="91">
        <v>1.08E-4</v>
      </c>
      <c r="AH5" s="91">
        <v>0.35699999999999998</v>
      </c>
      <c r="AI5" s="91">
        <v>5.3900000000000003E-12</v>
      </c>
      <c r="AJ5" s="91">
        <v>2.7199999999999999E-10</v>
      </c>
      <c r="AK5" s="91">
        <v>1.9600000000000001E-7</v>
      </c>
      <c r="AL5" s="91">
        <v>1.5400000000000002E-5</v>
      </c>
      <c r="AM5" s="91">
        <v>1.45E-4</v>
      </c>
      <c r="AN5" s="76">
        <v>1.7100000000000001E-2</v>
      </c>
      <c r="AO5" s="91">
        <v>5.7299999999999997E-5</v>
      </c>
      <c r="AP5" s="91">
        <v>1.7000000000000001E-2</v>
      </c>
      <c r="AQ5" s="91">
        <v>1.9699999999999999E-10</v>
      </c>
      <c r="AR5" s="91">
        <v>0.10199999999999999</v>
      </c>
      <c r="AS5" s="91">
        <v>1.25E-3</v>
      </c>
      <c r="AT5" s="91">
        <v>3.4499999999999999E-9</v>
      </c>
      <c r="AU5" s="91">
        <v>1.2E-9</v>
      </c>
      <c r="AV5" s="91">
        <v>4.3399999999999998E-5</v>
      </c>
      <c r="AW5" s="91">
        <v>0.105</v>
      </c>
      <c r="AX5" s="90">
        <v>9.06E-2</v>
      </c>
      <c r="AZ5" s="89"/>
      <c r="BA5" s="88"/>
      <c r="BC5" s="87"/>
      <c r="BD5" s="87"/>
    </row>
    <row r="6" spans="1:56" ht="187.2" outlineLevel="1">
      <c r="A6" s="141"/>
      <c r="B6" s="83" t="s">
        <v>5223</v>
      </c>
      <c r="C6" s="80" t="s">
        <v>5201</v>
      </c>
      <c r="D6" s="74">
        <v>1</v>
      </c>
      <c r="E6" s="74" t="s">
        <v>5202</v>
      </c>
      <c r="F6" s="75">
        <v>2020</v>
      </c>
      <c r="G6" s="75" t="s">
        <v>5203</v>
      </c>
      <c r="H6" s="75" t="s">
        <v>5204</v>
      </c>
      <c r="I6" s="75" t="s">
        <v>5205</v>
      </c>
      <c r="J6" s="82" t="s">
        <v>5206</v>
      </c>
      <c r="K6" s="83" t="s">
        <v>5224</v>
      </c>
      <c r="L6" s="75" t="s">
        <v>5208</v>
      </c>
      <c r="M6" s="75" t="s">
        <v>5209</v>
      </c>
      <c r="N6" s="75" t="s">
        <v>5210</v>
      </c>
      <c r="O6" s="82" t="s">
        <v>5211</v>
      </c>
      <c r="P6" s="82" t="s">
        <v>5212</v>
      </c>
      <c r="Q6" s="82" t="s">
        <v>5213</v>
      </c>
      <c r="R6" s="82" t="s">
        <v>5214</v>
      </c>
      <c r="S6" s="75" t="s">
        <v>5215</v>
      </c>
      <c r="T6" s="81" t="s">
        <v>5216</v>
      </c>
      <c r="U6" s="74">
        <v>2.8</v>
      </c>
      <c r="V6" s="79" t="s">
        <v>5217</v>
      </c>
      <c r="W6" s="79" t="s">
        <v>5218</v>
      </c>
      <c r="X6" s="75" t="s">
        <v>562</v>
      </c>
      <c r="Y6" s="75" t="s">
        <v>5219</v>
      </c>
      <c r="Z6" s="80" t="s">
        <v>5225</v>
      </c>
      <c r="AA6" s="93">
        <v>44897</v>
      </c>
      <c r="AB6" s="75">
        <v>0</v>
      </c>
      <c r="AC6" s="92" t="s">
        <v>5221</v>
      </c>
      <c r="AD6" s="74" t="s">
        <v>5222</v>
      </c>
      <c r="AE6" s="107">
        <v>6.1999999999999999E-7</v>
      </c>
      <c r="AF6" s="91">
        <v>0.42299999999999999</v>
      </c>
      <c r="AG6" s="91">
        <v>7.8200000000000003E-5</v>
      </c>
      <c r="AH6" s="91">
        <v>0.22800000000000001</v>
      </c>
      <c r="AI6" s="91">
        <v>3.0099999999999999E-12</v>
      </c>
      <c r="AJ6" s="91">
        <v>1.3100000000000001E-10</v>
      </c>
      <c r="AK6" s="91">
        <v>1.2100000000000001E-7</v>
      </c>
      <c r="AL6" s="91">
        <v>9.6099999999999995E-6</v>
      </c>
      <c r="AM6" s="91">
        <v>9.8599999999999998E-5</v>
      </c>
      <c r="AN6" s="76">
        <v>1.2699999999999999E-2</v>
      </c>
      <c r="AO6" s="91">
        <v>2.19E-5</v>
      </c>
      <c r="AP6" s="91">
        <v>1.2699999999999999E-2</v>
      </c>
      <c r="AQ6" s="91">
        <v>2.69E-10</v>
      </c>
      <c r="AR6" s="91">
        <v>4.1200000000000001E-2</v>
      </c>
      <c r="AS6" s="91">
        <v>3.5100000000000002E-4</v>
      </c>
      <c r="AT6" s="91">
        <v>3.5600000000000001E-9</v>
      </c>
      <c r="AU6" s="91">
        <v>7.1200000000000002E-10</v>
      </c>
      <c r="AV6" s="91">
        <v>3.04E-5</v>
      </c>
      <c r="AW6" s="91">
        <v>2.2599999999999999E-2</v>
      </c>
      <c r="AX6" s="90">
        <v>4.6800000000000001E-2</v>
      </c>
      <c r="AZ6" s="89"/>
      <c r="BA6" s="88"/>
      <c r="BC6" s="87"/>
      <c r="BD6" s="87"/>
    </row>
    <row r="7" spans="1:56" ht="187.2" outlineLevel="1">
      <c r="A7" s="141"/>
      <c r="B7" s="83" t="s">
        <v>5226</v>
      </c>
      <c r="C7" s="80" t="s">
        <v>5201</v>
      </c>
      <c r="D7" s="74">
        <v>1</v>
      </c>
      <c r="E7" s="74" t="s">
        <v>5202</v>
      </c>
      <c r="F7" s="75">
        <v>2020</v>
      </c>
      <c r="G7" s="75" t="s">
        <v>5203</v>
      </c>
      <c r="H7" s="75" t="s">
        <v>5204</v>
      </c>
      <c r="I7" s="75" t="s">
        <v>5205</v>
      </c>
      <c r="J7" s="82" t="s">
        <v>5206</v>
      </c>
      <c r="K7" s="83" t="s">
        <v>5227</v>
      </c>
      <c r="L7" s="75" t="s">
        <v>5208</v>
      </c>
      <c r="M7" s="75" t="s">
        <v>5209</v>
      </c>
      <c r="N7" s="75" t="s">
        <v>5210</v>
      </c>
      <c r="O7" s="82" t="s">
        <v>5211</v>
      </c>
      <c r="P7" s="82" t="s">
        <v>5212</v>
      </c>
      <c r="Q7" s="82" t="s">
        <v>5213</v>
      </c>
      <c r="R7" s="82" t="s">
        <v>5214</v>
      </c>
      <c r="S7" s="75" t="s">
        <v>5215</v>
      </c>
      <c r="T7" s="81" t="s">
        <v>5216</v>
      </c>
      <c r="U7" s="74">
        <v>2.8</v>
      </c>
      <c r="V7" s="79" t="s">
        <v>5217</v>
      </c>
      <c r="W7" s="79" t="s">
        <v>5218</v>
      </c>
      <c r="X7" s="75" t="s">
        <v>562</v>
      </c>
      <c r="Y7" s="75" t="s">
        <v>5219</v>
      </c>
      <c r="Z7" s="80" t="s">
        <v>5228</v>
      </c>
      <c r="AA7" s="93">
        <v>44897</v>
      </c>
      <c r="AB7" s="75">
        <v>0</v>
      </c>
      <c r="AC7" s="92" t="s">
        <v>5221</v>
      </c>
      <c r="AD7" s="74" t="s">
        <v>5222</v>
      </c>
      <c r="AE7" s="107">
        <v>3.7599999999999998E-7</v>
      </c>
      <c r="AF7" s="91">
        <v>0.22900000000000001</v>
      </c>
      <c r="AG7" s="91">
        <v>3.0899999999999999E-5</v>
      </c>
      <c r="AH7" s="91">
        <v>0.10199999999999999</v>
      </c>
      <c r="AI7" s="91">
        <v>1.5399999999999999E-12</v>
      </c>
      <c r="AJ7" s="91">
        <v>7.7700000000000001E-11</v>
      </c>
      <c r="AK7" s="91">
        <v>5.6500000000000003E-8</v>
      </c>
      <c r="AL7" s="91">
        <v>4.3900000000000003E-6</v>
      </c>
      <c r="AM7" s="91">
        <v>4.1600000000000002E-5</v>
      </c>
      <c r="AN7" s="76">
        <v>4.8799999999999998E-3</v>
      </c>
      <c r="AO7" s="91">
        <v>1.6399999999999999E-5</v>
      </c>
      <c r="AP7" s="91">
        <v>4.8599999999999997E-3</v>
      </c>
      <c r="AQ7" s="91">
        <v>5.6300000000000002E-11</v>
      </c>
      <c r="AR7" s="91">
        <v>2.9399999999999999E-2</v>
      </c>
      <c r="AS7" s="91">
        <v>3.5500000000000001E-4</v>
      </c>
      <c r="AT7" s="91">
        <v>9.87E-10</v>
      </c>
      <c r="AU7" s="91">
        <v>3.4599999999999999E-10</v>
      </c>
      <c r="AV7" s="91">
        <v>1.24E-5</v>
      </c>
      <c r="AW7" s="91">
        <v>2.98E-2</v>
      </c>
      <c r="AX7" s="90">
        <v>2.5899999999999999E-2</v>
      </c>
      <c r="AZ7" s="89"/>
      <c r="BA7" s="88"/>
      <c r="BC7" s="87"/>
      <c r="BD7" s="87"/>
    </row>
    <row r="8" spans="1:56" ht="187.2" outlineLevel="1">
      <c r="A8" s="141"/>
      <c r="B8" s="83" t="s">
        <v>5229</v>
      </c>
      <c r="C8" s="80" t="s">
        <v>5201</v>
      </c>
      <c r="D8" s="74">
        <v>1</v>
      </c>
      <c r="E8" s="74" t="s">
        <v>5202</v>
      </c>
      <c r="F8" s="75">
        <v>2020</v>
      </c>
      <c r="G8" s="75" t="s">
        <v>5203</v>
      </c>
      <c r="H8" s="75" t="s">
        <v>5204</v>
      </c>
      <c r="I8" s="75" t="s">
        <v>5205</v>
      </c>
      <c r="J8" s="82" t="s">
        <v>5206</v>
      </c>
      <c r="K8" s="83" t="s">
        <v>5230</v>
      </c>
      <c r="L8" s="75" t="s">
        <v>5208</v>
      </c>
      <c r="M8" s="75" t="s">
        <v>5209</v>
      </c>
      <c r="N8" s="75" t="s">
        <v>5210</v>
      </c>
      <c r="O8" s="82" t="s">
        <v>5211</v>
      </c>
      <c r="P8" s="82" t="s">
        <v>5212</v>
      </c>
      <c r="Q8" s="82" t="s">
        <v>5213</v>
      </c>
      <c r="R8" s="82" t="s">
        <v>5214</v>
      </c>
      <c r="S8" s="75" t="s">
        <v>5215</v>
      </c>
      <c r="T8" s="81" t="s">
        <v>5216</v>
      </c>
      <c r="U8" s="74">
        <v>2.8</v>
      </c>
      <c r="V8" s="79" t="s">
        <v>5217</v>
      </c>
      <c r="W8" s="79" t="s">
        <v>5218</v>
      </c>
      <c r="X8" s="75" t="s">
        <v>562</v>
      </c>
      <c r="Y8" s="75" t="s">
        <v>5219</v>
      </c>
      <c r="Z8" s="80" t="s">
        <v>5231</v>
      </c>
      <c r="AA8" s="93">
        <v>44897</v>
      </c>
      <c r="AB8" s="75">
        <v>0</v>
      </c>
      <c r="AC8" s="92" t="s">
        <v>5221</v>
      </c>
      <c r="AD8" s="74" t="s">
        <v>5222</v>
      </c>
      <c r="AE8" s="107">
        <v>1.7800000000000001E-7</v>
      </c>
      <c r="AF8" s="91">
        <v>0.124</v>
      </c>
      <c r="AG8" s="91">
        <v>2.2500000000000001E-5</v>
      </c>
      <c r="AH8" s="91">
        <v>6.5199999999999994E-2</v>
      </c>
      <c r="AI8" s="91">
        <v>8.6399999999999995E-13</v>
      </c>
      <c r="AJ8" s="91">
        <v>3.75E-11</v>
      </c>
      <c r="AK8" s="91">
        <v>3.5299999999999998E-8</v>
      </c>
      <c r="AL8" s="91">
        <v>2.7599999999999998E-6</v>
      </c>
      <c r="AM8" s="91">
        <v>2.8399999999999999E-5</v>
      </c>
      <c r="AN8" s="76">
        <v>3.64E-3</v>
      </c>
      <c r="AO8" s="91">
        <v>6.2999999999999998E-6</v>
      </c>
      <c r="AP8" s="91">
        <v>3.64E-3</v>
      </c>
      <c r="AQ8" s="91">
        <v>7.7000000000000006E-11</v>
      </c>
      <c r="AR8" s="91">
        <v>1.2200000000000001E-2</v>
      </c>
      <c r="AS8" s="91">
        <v>1.01E-4</v>
      </c>
      <c r="AT8" s="91">
        <v>1.02E-9</v>
      </c>
      <c r="AU8" s="91">
        <v>2.0700000000000001E-10</v>
      </c>
      <c r="AV8" s="91">
        <v>8.7199999999999995E-6</v>
      </c>
      <c r="AW8" s="91">
        <v>6.4799999999999996E-3</v>
      </c>
      <c r="AX8" s="90">
        <v>1.34E-2</v>
      </c>
      <c r="AZ8" s="89"/>
      <c r="BA8" s="88"/>
      <c r="BC8" s="87"/>
      <c r="BD8" s="87"/>
    </row>
    <row r="9" spans="1:56" ht="187.2" outlineLevel="1">
      <c r="A9" s="141"/>
      <c r="B9" s="83" t="s">
        <v>5232</v>
      </c>
      <c r="C9" s="80" t="s">
        <v>5201</v>
      </c>
      <c r="D9" s="74">
        <v>1</v>
      </c>
      <c r="E9" s="74" t="s">
        <v>5202</v>
      </c>
      <c r="F9" s="75">
        <v>2020</v>
      </c>
      <c r="G9" s="75" t="s">
        <v>5203</v>
      </c>
      <c r="H9" s="75" t="s">
        <v>5204</v>
      </c>
      <c r="I9" s="75" t="s">
        <v>5205</v>
      </c>
      <c r="J9" s="82" t="s">
        <v>5206</v>
      </c>
      <c r="K9" s="83" t="s">
        <v>5233</v>
      </c>
      <c r="L9" s="75" t="s">
        <v>5208</v>
      </c>
      <c r="M9" s="75" t="s">
        <v>5209</v>
      </c>
      <c r="N9" s="75" t="s">
        <v>5210</v>
      </c>
      <c r="O9" s="82" t="s">
        <v>5211</v>
      </c>
      <c r="P9" s="82" t="s">
        <v>5212</v>
      </c>
      <c r="Q9" s="82" t="s">
        <v>5213</v>
      </c>
      <c r="R9" s="82" t="s">
        <v>5214</v>
      </c>
      <c r="S9" s="75" t="s">
        <v>5215</v>
      </c>
      <c r="T9" s="81" t="s">
        <v>5216</v>
      </c>
      <c r="U9" s="74">
        <v>2.8</v>
      </c>
      <c r="V9" s="79" t="s">
        <v>5217</v>
      </c>
      <c r="W9" s="79" t="s">
        <v>5218</v>
      </c>
      <c r="X9" s="75" t="s">
        <v>562</v>
      </c>
      <c r="Y9" s="75" t="s">
        <v>5219</v>
      </c>
      <c r="Z9" s="80" t="s">
        <v>5234</v>
      </c>
      <c r="AA9" s="93">
        <v>44897</v>
      </c>
      <c r="AB9" s="75">
        <v>0</v>
      </c>
      <c r="AC9" s="92" t="s">
        <v>5221</v>
      </c>
      <c r="AD9" s="74" t="s">
        <v>5222</v>
      </c>
      <c r="AE9" s="107">
        <v>1.31E-6</v>
      </c>
      <c r="AF9" s="91">
        <v>0.77</v>
      </c>
      <c r="AG9" s="91">
        <v>1.07E-4</v>
      </c>
      <c r="AH9" s="91">
        <v>0.35499999999999998</v>
      </c>
      <c r="AI9" s="91">
        <v>5.2999999999999996E-12</v>
      </c>
      <c r="AJ9" s="91">
        <v>2.7E-10</v>
      </c>
      <c r="AK9" s="91">
        <v>1.9000000000000001E-7</v>
      </c>
      <c r="AL9" s="91">
        <v>1.52E-5</v>
      </c>
      <c r="AM9" s="91">
        <v>1.44E-4</v>
      </c>
      <c r="AN9" s="76">
        <v>1.6899999999999998E-2</v>
      </c>
      <c r="AO9" s="91">
        <v>5.6799999999999998E-5</v>
      </c>
      <c r="AP9" s="91">
        <v>1.6799999999999999E-2</v>
      </c>
      <c r="AQ9" s="91">
        <v>1.9699999999999999E-10</v>
      </c>
      <c r="AR9" s="91">
        <v>9.8699999999999996E-2</v>
      </c>
      <c r="AS9" s="91">
        <v>1.24E-3</v>
      </c>
      <c r="AT9" s="91">
        <v>3.4499999999999999E-9</v>
      </c>
      <c r="AU9" s="91">
        <v>1.1700000000000001E-9</v>
      </c>
      <c r="AV9" s="91">
        <v>4.3000000000000002E-5</v>
      </c>
      <c r="AW9" s="91">
        <v>0.104</v>
      </c>
      <c r="AX9" s="90">
        <v>8.9899999999999994E-2</v>
      </c>
      <c r="AZ9" s="89"/>
      <c r="BA9" s="88"/>
      <c r="BC9" s="87"/>
      <c r="BD9" s="87"/>
    </row>
    <row r="10" spans="1:56" ht="187.2" outlineLevel="1">
      <c r="A10" s="141"/>
      <c r="B10" s="83" t="s">
        <v>5235</v>
      </c>
      <c r="C10" s="80" t="s">
        <v>5201</v>
      </c>
      <c r="D10" s="74">
        <v>1</v>
      </c>
      <c r="E10" s="74" t="s">
        <v>5202</v>
      </c>
      <c r="F10" s="75">
        <v>2020</v>
      </c>
      <c r="G10" s="75" t="s">
        <v>5203</v>
      </c>
      <c r="H10" s="75" t="s">
        <v>5204</v>
      </c>
      <c r="I10" s="75" t="s">
        <v>5205</v>
      </c>
      <c r="J10" s="82" t="s">
        <v>5206</v>
      </c>
      <c r="K10" s="83" t="s">
        <v>5236</v>
      </c>
      <c r="L10" s="75" t="s">
        <v>5208</v>
      </c>
      <c r="M10" s="75" t="s">
        <v>5209</v>
      </c>
      <c r="N10" s="75" t="s">
        <v>5210</v>
      </c>
      <c r="O10" s="82" t="s">
        <v>5211</v>
      </c>
      <c r="P10" s="82" t="s">
        <v>5212</v>
      </c>
      <c r="Q10" s="82" t="s">
        <v>5213</v>
      </c>
      <c r="R10" s="82" t="s">
        <v>5214</v>
      </c>
      <c r="S10" s="75" t="s">
        <v>5215</v>
      </c>
      <c r="T10" s="81" t="s">
        <v>5216</v>
      </c>
      <c r="U10" s="74">
        <v>2.8</v>
      </c>
      <c r="V10" s="79" t="s">
        <v>5217</v>
      </c>
      <c r="W10" s="79" t="s">
        <v>5218</v>
      </c>
      <c r="X10" s="75" t="s">
        <v>562</v>
      </c>
      <c r="Y10" s="75" t="s">
        <v>5219</v>
      </c>
      <c r="Z10" s="80" t="s">
        <v>5237</v>
      </c>
      <c r="AA10" s="93">
        <v>44897</v>
      </c>
      <c r="AB10" s="75">
        <v>0</v>
      </c>
      <c r="AC10" s="92" t="s">
        <v>5221</v>
      </c>
      <c r="AD10" s="74" t="s">
        <v>5222</v>
      </c>
      <c r="AE10" s="107">
        <v>1.1599999999999999E-6</v>
      </c>
      <c r="AF10" s="91">
        <v>0.77800000000000002</v>
      </c>
      <c r="AG10" s="91">
        <v>1.47E-4</v>
      </c>
      <c r="AH10" s="91">
        <v>0.42899999999999999</v>
      </c>
      <c r="AI10" s="91">
        <v>5.6599999999999997E-12</v>
      </c>
      <c r="AJ10" s="91">
        <v>2.4499999999999998E-10</v>
      </c>
      <c r="AK10" s="91">
        <v>2.23E-7</v>
      </c>
      <c r="AL10" s="91">
        <v>1.8099999999999999E-5</v>
      </c>
      <c r="AM10" s="91">
        <v>1.85E-4</v>
      </c>
      <c r="AN10" s="76">
        <v>2.3800000000000002E-2</v>
      </c>
      <c r="AO10" s="91">
        <v>4.1E-5</v>
      </c>
      <c r="AP10" s="91">
        <v>2.3800000000000002E-2</v>
      </c>
      <c r="AQ10" s="91">
        <v>5.1E-10</v>
      </c>
      <c r="AR10" s="91">
        <v>7.4999999999999997E-2</v>
      </c>
      <c r="AS10" s="91">
        <v>6.5700000000000003E-4</v>
      </c>
      <c r="AT10" s="91">
        <v>6.7299999999999997E-9</v>
      </c>
      <c r="AU10" s="91">
        <v>1.32E-9</v>
      </c>
      <c r="AV10" s="91">
        <v>5.7000000000000003E-5</v>
      </c>
      <c r="AW10" s="91">
        <v>4.2099999999999999E-2</v>
      </c>
      <c r="AX10" s="90">
        <v>8.7800000000000003E-2</v>
      </c>
      <c r="AZ10" s="89"/>
      <c r="BA10" s="88"/>
      <c r="BC10" s="87"/>
      <c r="BD10" s="87"/>
    </row>
    <row r="11" spans="1:56" ht="187.2" outlineLevel="1">
      <c r="A11" s="141"/>
      <c r="B11" s="83" t="s">
        <v>5238</v>
      </c>
      <c r="C11" s="80" t="s">
        <v>5201</v>
      </c>
      <c r="D11" s="74">
        <v>1</v>
      </c>
      <c r="E11" s="74" t="s">
        <v>5202</v>
      </c>
      <c r="F11" s="75">
        <v>2020</v>
      </c>
      <c r="G11" s="75" t="s">
        <v>5203</v>
      </c>
      <c r="H11" s="75" t="s">
        <v>5204</v>
      </c>
      <c r="I11" s="75" t="s">
        <v>5205</v>
      </c>
      <c r="J11" s="82" t="s">
        <v>5206</v>
      </c>
      <c r="K11" s="83" t="s">
        <v>5239</v>
      </c>
      <c r="L11" s="75" t="s">
        <v>5208</v>
      </c>
      <c r="M11" s="75" t="s">
        <v>5209</v>
      </c>
      <c r="N11" s="75" t="s">
        <v>5210</v>
      </c>
      <c r="O11" s="82" t="s">
        <v>5211</v>
      </c>
      <c r="P11" s="82" t="s">
        <v>5212</v>
      </c>
      <c r="Q11" s="82" t="s">
        <v>5213</v>
      </c>
      <c r="R11" s="82" t="s">
        <v>5214</v>
      </c>
      <c r="S11" s="75" t="s">
        <v>5215</v>
      </c>
      <c r="T11" s="81" t="s">
        <v>5216</v>
      </c>
      <c r="U11" s="74">
        <v>2.8</v>
      </c>
      <c r="V11" s="79" t="s">
        <v>5217</v>
      </c>
      <c r="W11" s="79" t="s">
        <v>5218</v>
      </c>
      <c r="X11" s="75" t="s">
        <v>562</v>
      </c>
      <c r="Y11" s="75" t="s">
        <v>5219</v>
      </c>
      <c r="Z11" s="80" t="s">
        <v>5240</v>
      </c>
      <c r="AA11" s="93">
        <v>44897</v>
      </c>
      <c r="AB11" s="75">
        <v>0</v>
      </c>
      <c r="AC11" s="92" t="s">
        <v>5221</v>
      </c>
      <c r="AD11" s="74" t="s">
        <v>5222</v>
      </c>
      <c r="AE11" s="107">
        <v>3.7500000000000001E-7</v>
      </c>
      <c r="AF11" s="91">
        <v>0.19900000000000001</v>
      </c>
      <c r="AG11" s="91">
        <v>2.9899999999999998E-5</v>
      </c>
      <c r="AH11" s="91">
        <v>0.1</v>
      </c>
      <c r="AI11" s="91">
        <v>1.5000000000000001E-12</v>
      </c>
      <c r="AJ11" s="91">
        <v>7.6299999999999998E-11</v>
      </c>
      <c r="AK11" s="91">
        <v>4.9100000000000003E-8</v>
      </c>
      <c r="AL11" s="91">
        <v>4.2599999999999999E-6</v>
      </c>
      <c r="AM11" s="91">
        <v>3.9799999999999998E-5</v>
      </c>
      <c r="AN11" s="76">
        <v>4.7099999999999998E-3</v>
      </c>
      <c r="AO11" s="91">
        <v>1.59E-5</v>
      </c>
      <c r="AP11" s="91">
        <v>4.7000000000000002E-3</v>
      </c>
      <c r="AQ11" s="91">
        <v>5.6300000000000002E-11</v>
      </c>
      <c r="AR11" s="91">
        <v>2.53E-2</v>
      </c>
      <c r="AS11" s="91">
        <v>3.5E-4</v>
      </c>
      <c r="AT11" s="91">
        <v>9.8300000000000002E-10</v>
      </c>
      <c r="AU11" s="91">
        <v>3.1100000000000001E-10</v>
      </c>
      <c r="AV11" s="91">
        <v>1.2E-5</v>
      </c>
      <c r="AW11" s="91">
        <v>2.9700000000000001E-2</v>
      </c>
      <c r="AX11" s="90">
        <v>2.5399999999999999E-2</v>
      </c>
      <c r="AZ11" s="89"/>
      <c r="BA11" s="88"/>
      <c r="BC11" s="87"/>
      <c r="BD11" s="87"/>
    </row>
    <row r="12" spans="1:56" ht="187.2" outlineLevel="1">
      <c r="A12" s="141"/>
      <c r="B12" s="83" t="s">
        <v>5241</v>
      </c>
      <c r="C12" s="80" t="s">
        <v>5201</v>
      </c>
      <c r="D12" s="74">
        <v>1</v>
      </c>
      <c r="E12" s="74" t="s">
        <v>5202</v>
      </c>
      <c r="F12" s="75">
        <v>2020</v>
      </c>
      <c r="G12" s="75" t="s">
        <v>5203</v>
      </c>
      <c r="H12" s="75" t="s">
        <v>5204</v>
      </c>
      <c r="I12" s="75" t="s">
        <v>5205</v>
      </c>
      <c r="J12" s="82" t="s">
        <v>5206</v>
      </c>
      <c r="K12" s="83" t="s">
        <v>5242</v>
      </c>
      <c r="L12" s="75" t="s">
        <v>5208</v>
      </c>
      <c r="M12" s="75" t="s">
        <v>5209</v>
      </c>
      <c r="N12" s="75" t="s">
        <v>5210</v>
      </c>
      <c r="O12" s="82" t="s">
        <v>5211</v>
      </c>
      <c r="P12" s="82" t="s">
        <v>5212</v>
      </c>
      <c r="Q12" s="82" t="s">
        <v>5213</v>
      </c>
      <c r="R12" s="82" t="s">
        <v>5214</v>
      </c>
      <c r="S12" s="75" t="s">
        <v>5215</v>
      </c>
      <c r="T12" s="81" t="s">
        <v>5216</v>
      </c>
      <c r="U12" s="74">
        <v>2.8</v>
      </c>
      <c r="V12" s="79" t="s">
        <v>5217</v>
      </c>
      <c r="W12" s="79" t="s">
        <v>5218</v>
      </c>
      <c r="X12" s="75" t="s">
        <v>562</v>
      </c>
      <c r="Y12" s="75" t="s">
        <v>5219</v>
      </c>
      <c r="Z12" s="80" t="s">
        <v>5243</v>
      </c>
      <c r="AA12" s="93">
        <v>44897</v>
      </c>
      <c r="AB12" s="75">
        <v>0</v>
      </c>
      <c r="AC12" s="92" t="s">
        <v>5221</v>
      </c>
      <c r="AD12" s="74" t="s">
        <v>5222</v>
      </c>
      <c r="AE12" s="107">
        <v>1.74E-7</v>
      </c>
      <c r="AF12" s="91">
        <v>0.115</v>
      </c>
      <c r="AG12" s="91">
        <v>2.2099999999999998E-5</v>
      </c>
      <c r="AH12" s="91">
        <v>6.4500000000000002E-2</v>
      </c>
      <c r="AI12" s="91">
        <v>8.4900000000000002E-13</v>
      </c>
      <c r="AJ12" s="91">
        <v>3.67E-11</v>
      </c>
      <c r="AK12" s="91">
        <v>3.2999999999999998E-8</v>
      </c>
      <c r="AL12" s="91">
        <v>2.7099999999999999E-6</v>
      </c>
      <c r="AM12" s="91">
        <v>2.7699999999999999E-5</v>
      </c>
      <c r="AN12" s="76">
        <v>3.5799999999999998E-3</v>
      </c>
      <c r="AO12" s="91">
        <v>6.1299999999999998E-6</v>
      </c>
      <c r="AP12" s="91">
        <v>3.5699999999999998E-3</v>
      </c>
      <c r="AQ12" s="91">
        <v>7.7000000000000006E-11</v>
      </c>
      <c r="AR12" s="91">
        <v>1.09E-2</v>
      </c>
      <c r="AS12" s="91">
        <v>9.7899999999999994E-5</v>
      </c>
      <c r="AT12" s="91">
        <v>1.01E-9</v>
      </c>
      <c r="AU12" s="91">
        <v>1.96E-10</v>
      </c>
      <c r="AV12" s="91">
        <v>8.5599999999999994E-6</v>
      </c>
      <c r="AW12" s="91">
        <v>6.2399999999999999E-3</v>
      </c>
      <c r="AX12" s="90">
        <v>1.3100000000000001E-2</v>
      </c>
      <c r="AZ12" s="89"/>
      <c r="BA12" s="88"/>
      <c r="BC12" s="87"/>
      <c r="BD12" s="87"/>
    </row>
    <row r="13" spans="1:56" outlineLevel="1">
      <c r="A13" s="99"/>
      <c r="F13" s="95"/>
      <c r="G13" s="95"/>
      <c r="H13" s="95"/>
      <c r="I13" s="95"/>
      <c r="J13" s="95"/>
      <c r="K13" s="98"/>
      <c r="L13" s="95"/>
      <c r="M13" s="95"/>
      <c r="N13" s="95"/>
      <c r="O13" s="95"/>
      <c r="P13" s="95"/>
      <c r="Q13" s="95"/>
      <c r="R13" s="95"/>
      <c r="S13" s="95"/>
      <c r="T13" s="97"/>
      <c r="U13" s="70"/>
      <c r="V13" s="70"/>
      <c r="W13" s="70"/>
      <c r="X13" s="96"/>
      <c r="Y13" s="96"/>
      <c r="AA13" s="95"/>
      <c r="AB13" s="95"/>
      <c r="AC13" s="95"/>
      <c r="AE13" s="105"/>
      <c r="AF13" s="105"/>
      <c r="AG13" s="105"/>
      <c r="AH13" s="105"/>
      <c r="AI13" s="105"/>
      <c r="AJ13" s="105"/>
      <c r="AK13" s="105"/>
      <c r="AL13" s="105"/>
      <c r="AM13" s="105"/>
      <c r="AN13" s="106"/>
      <c r="AO13" s="105"/>
      <c r="AP13" s="105"/>
      <c r="AQ13" s="105"/>
      <c r="AR13" s="105"/>
      <c r="AS13" s="105"/>
      <c r="AT13" s="105"/>
      <c r="AU13" s="105"/>
      <c r="AV13" s="105"/>
      <c r="AW13" s="105"/>
      <c r="AX13" s="104"/>
      <c r="AZ13" s="89"/>
      <c r="BA13" s="88"/>
      <c r="BC13" s="87"/>
      <c r="BD13" s="87"/>
    </row>
    <row r="14" spans="1:56" ht="115.2" outlineLevel="1">
      <c r="A14" s="141" t="s">
        <v>5244</v>
      </c>
      <c r="B14" s="83" t="s">
        <v>5245</v>
      </c>
      <c r="C14" s="80" t="s">
        <v>5201</v>
      </c>
      <c r="D14" s="74">
        <v>1</v>
      </c>
      <c r="E14" s="74" t="s">
        <v>5246</v>
      </c>
      <c r="F14" s="75">
        <v>2020</v>
      </c>
      <c r="G14" s="75" t="s">
        <v>5203</v>
      </c>
      <c r="H14" s="75" t="s">
        <v>5204</v>
      </c>
      <c r="I14" s="75" t="s">
        <v>5205</v>
      </c>
      <c r="J14" s="82" t="s">
        <v>5206</v>
      </c>
      <c r="K14" s="83" t="s">
        <v>5247</v>
      </c>
      <c r="L14" s="75" t="s">
        <v>5208</v>
      </c>
      <c r="M14" s="75" t="s">
        <v>5209</v>
      </c>
      <c r="N14" s="75" t="s">
        <v>5210</v>
      </c>
      <c r="O14" s="82" t="s">
        <v>5211</v>
      </c>
      <c r="P14" s="82" t="s">
        <v>5248</v>
      </c>
      <c r="Q14" s="82" t="s">
        <v>5213</v>
      </c>
      <c r="R14" s="82" t="s">
        <v>5249</v>
      </c>
      <c r="S14" s="75" t="s">
        <v>5215</v>
      </c>
      <c r="T14" s="81" t="s">
        <v>5216</v>
      </c>
      <c r="U14" s="74">
        <v>2.8</v>
      </c>
      <c r="V14" s="79" t="s">
        <v>5217</v>
      </c>
      <c r="W14" s="79" t="s">
        <v>5218</v>
      </c>
      <c r="X14" s="75" t="s">
        <v>562</v>
      </c>
      <c r="Y14" s="75" t="s">
        <v>5219</v>
      </c>
      <c r="Z14" s="80" t="s">
        <v>5250</v>
      </c>
      <c r="AA14" s="93">
        <v>44897</v>
      </c>
      <c r="AB14" s="75">
        <v>0</v>
      </c>
      <c r="AC14" s="92" t="s">
        <v>5221</v>
      </c>
      <c r="AD14" s="74" t="s">
        <v>5251</v>
      </c>
      <c r="AE14" s="91">
        <v>7.7300000000000005E-6</v>
      </c>
      <c r="AF14" s="91">
        <v>4.22</v>
      </c>
      <c r="AG14" s="91">
        <v>3.9500000000000001E-4</v>
      </c>
      <c r="AH14" s="91">
        <v>0.92</v>
      </c>
      <c r="AI14" s="91">
        <v>4.0600000000000001E-11</v>
      </c>
      <c r="AJ14" s="91">
        <v>1.1700000000000001E-9</v>
      </c>
      <c r="AK14" s="91">
        <v>1.0499999999999999E-6</v>
      </c>
      <c r="AL14" s="91">
        <v>5.4200000000000003E-5</v>
      </c>
      <c r="AM14" s="91">
        <v>5.8E-4</v>
      </c>
      <c r="AN14" s="76">
        <v>6.2199999999999998E-2</v>
      </c>
      <c r="AO14" s="91">
        <v>2.2900000000000001E-4</v>
      </c>
      <c r="AP14" s="91">
        <v>6.1899999999999997E-2</v>
      </c>
      <c r="AQ14" s="91">
        <v>1.4700000000000001E-9</v>
      </c>
      <c r="AR14" s="91">
        <v>0.65700000000000003</v>
      </c>
      <c r="AS14" s="91">
        <v>3.4099999999999998E-3</v>
      </c>
      <c r="AT14" s="91">
        <v>5.5299999999999997E-9</v>
      </c>
      <c r="AU14" s="91">
        <v>5.7900000000000001E-9</v>
      </c>
      <c r="AV14" s="91">
        <v>1.66E-4</v>
      </c>
      <c r="AW14" s="91">
        <v>0.29599999999999999</v>
      </c>
      <c r="AX14" s="90">
        <v>0.39500000000000002</v>
      </c>
      <c r="AZ14" s="89"/>
      <c r="BA14" s="88"/>
      <c r="BC14" s="87"/>
      <c r="BD14" s="87"/>
    </row>
    <row r="15" spans="1:56" ht="115.2" outlineLevel="1">
      <c r="A15" s="141"/>
      <c r="B15" s="83" t="s">
        <v>5252</v>
      </c>
      <c r="C15" s="80" t="s">
        <v>5201</v>
      </c>
      <c r="D15" s="74">
        <v>1</v>
      </c>
      <c r="E15" s="74" t="s">
        <v>5246</v>
      </c>
      <c r="F15" s="75">
        <v>2020</v>
      </c>
      <c r="G15" s="75" t="s">
        <v>5203</v>
      </c>
      <c r="H15" s="75" t="s">
        <v>5204</v>
      </c>
      <c r="I15" s="75" t="s">
        <v>5205</v>
      </c>
      <c r="J15" s="82" t="s">
        <v>5206</v>
      </c>
      <c r="K15" s="83" t="s">
        <v>5253</v>
      </c>
      <c r="L15" s="75" t="s">
        <v>5208</v>
      </c>
      <c r="M15" s="75" t="s">
        <v>5209</v>
      </c>
      <c r="N15" s="75" t="s">
        <v>5210</v>
      </c>
      <c r="O15" s="82" t="s">
        <v>5211</v>
      </c>
      <c r="P15" s="82" t="s">
        <v>5248</v>
      </c>
      <c r="Q15" s="82" t="s">
        <v>5213</v>
      </c>
      <c r="R15" s="82" t="s">
        <v>5249</v>
      </c>
      <c r="S15" s="75" t="s">
        <v>5215</v>
      </c>
      <c r="T15" s="81" t="s">
        <v>5216</v>
      </c>
      <c r="U15" s="74">
        <v>2.8</v>
      </c>
      <c r="V15" s="79" t="s">
        <v>5217</v>
      </c>
      <c r="W15" s="79" t="s">
        <v>5218</v>
      </c>
      <c r="X15" s="75" t="s">
        <v>562</v>
      </c>
      <c r="Y15" s="75" t="s">
        <v>5219</v>
      </c>
      <c r="Z15" s="80" t="s">
        <v>5254</v>
      </c>
      <c r="AA15" s="93">
        <v>44897</v>
      </c>
      <c r="AB15" s="75">
        <v>0</v>
      </c>
      <c r="AC15" s="92" t="s">
        <v>5221</v>
      </c>
      <c r="AD15" s="74" t="s">
        <v>5251</v>
      </c>
      <c r="AE15" s="91">
        <v>6.1500000000000004E-6</v>
      </c>
      <c r="AF15" s="91">
        <v>11.6</v>
      </c>
      <c r="AG15" s="91">
        <v>6.6500000000000001E-4</v>
      </c>
      <c r="AH15" s="91">
        <v>1.44</v>
      </c>
      <c r="AI15" s="91">
        <v>2.6499999999999999E-11</v>
      </c>
      <c r="AJ15" s="91">
        <v>1.38E-9</v>
      </c>
      <c r="AK15" s="91">
        <v>2.8700000000000001E-6</v>
      </c>
      <c r="AL15" s="91">
        <v>8.6700000000000007E-5</v>
      </c>
      <c r="AM15" s="91">
        <v>1.0200000000000001E-3</v>
      </c>
      <c r="AN15" s="76">
        <v>0.104</v>
      </c>
      <c r="AO15" s="91">
        <v>2.5700000000000001E-4</v>
      </c>
      <c r="AP15" s="91">
        <v>0.104</v>
      </c>
      <c r="AQ15" s="91">
        <v>8.4899999999999996E-10</v>
      </c>
      <c r="AR15" s="91">
        <v>1.56</v>
      </c>
      <c r="AS15" s="91">
        <v>4.7299999999999998E-3</v>
      </c>
      <c r="AT15" s="91">
        <v>1.15E-8</v>
      </c>
      <c r="AU15" s="91">
        <v>1.4500000000000001E-8</v>
      </c>
      <c r="AV15" s="91">
        <v>2.6200000000000003E-4</v>
      </c>
      <c r="AW15" s="91">
        <v>0.38800000000000001</v>
      </c>
      <c r="AX15" s="90">
        <v>0.501</v>
      </c>
      <c r="AZ15" s="89"/>
      <c r="BA15" s="88"/>
      <c r="BC15" s="87"/>
      <c r="BD15" s="87"/>
    </row>
    <row r="16" spans="1:56" ht="115.2" outlineLevel="1">
      <c r="A16" s="141"/>
      <c r="B16" s="83" t="s">
        <v>5255</v>
      </c>
      <c r="C16" s="80" t="s">
        <v>5201</v>
      </c>
      <c r="D16" s="74">
        <v>1</v>
      </c>
      <c r="E16" s="74" t="s">
        <v>5246</v>
      </c>
      <c r="F16" s="75">
        <v>2020</v>
      </c>
      <c r="G16" s="75" t="s">
        <v>5203</v>
      </c>
      <c r="H16" s="75" t="s">
        <v>5204</v>
      </c>
      <c r="I16" s="75" t="s">
        <v>5205</v>
      </c>
      <c r="J16" s="82" t="s">
        <v>5206</v>
      </c>
      <c r="K16" s="83" t="s">
        <v>5256</v>
      </c>
      <c r="L16" s="75" t="s">
        <v>5208</v>
      </c>
      <c r="M16" s="75" t="s">
        <v>5209</v>
      </c>
      <c r="N16" s="75" t="s">
        <v>5210</v>
      </c>
      <c r="O16" s="82" t="s">
        <v>5211</v>
      </c>
      <c r="P16" s="82" t="s">
        <v>5248</v>
      </c>
      <c r="Q16" s="82" t="s">
        <v>5213</v>
      </c>
      <c r="R16" s="82" t="s">
        <v>5249</v>
      </c>
      <c r="S16" s="75" t="s">
        <v>5215</v>
      </c>
      <c r="T16" s="81" t="s">
        <v>5216</v>
      </c>
      <c r="U16" s="74">
        <v>2.8</v>
      </c>
      <c r="V16" s="79" t="s">
        <v>5217</v>
      </c>
      <c r="W16" s="79" t="s">
        <v>5218</v>
      </c>
      <c r="X16" s="75" t="s">
        <v>562</v>
      </c>
      <c r="Y16" s="75" t="s">
        <v>5219</v>
      </c>
      <c r="Z16" s="80" t="s">
        <v>5257</v>
      </c>
      <c r="AA16" s="93">
        <v>44897</v>
      </c>
      <c r="AB16" s="75">
        <v>0</v>
      </c>
      <c r="AC16" s="92" t="s">
        <v>5221</v>
      </c>
      <c r="AD16" s="74" t="s">
        <v>5251</v>
      </c>
      <c r="AE16" s="91">
        <v>9.8400000000000007E-6</v>
      </c>
      <c r="AF16" s="91">
        <v>8.2200000000000006</v>
      </c>
      <c r="AG16" s="91">
        <v>6.2399999999999999E-4</v>
      </c>
      <c r="AH16" s="91">
        <v>1.43</v>
      </c>
      <c r="AI16" s="91">
        <v>7.2700000000000005E-11</v>
      </c>
      <c r="AJ16" s="91">
        <v>1.6600000000000001E-9</v>
      </c>
      <c r="AK16" s="91">
        <v>2.0200000000000001E-6</v>
      </c>
      <c r="AL16" s="91">
        <v>8.6199999999999995E-5</v>
      </c>
      <c r="AM16" s="91">
        <v>9.3599999999999998E-4</v>
      </c>
      <c r="AN16" s="76">
        <v>9.8299999999999998E-2</v>
      </c>
      <c r="AO16" s="91">
        <v>3.39E-4</v>
      </c>
      <c r="AP16" s="91">
        <v>9.7900000000000001E-2</v>
      </c>
      <c r="AQ16" s="91">
        <v>1.49E-9</v>
      </c>
      <c r="AR16" s="91">
        <v>1.21</v>
      </c>
      <c r="AS16" s="91">
        <v>5.4200000000000003E-3</v>
      </c>
      <c r="AT16" s="91">
        <v>8.0999999999999997E-9</v>
      </c>
      <c r="AU16" s="91">
        <v>1.0800000000000001E-8</v>
      </c>
      <c r="AV16" s="91">
        <v>2.5799999999999998E-4</v>
      </c>
      <c r="AW16" s="91">
        <v>0.42399999999999999</v>
      </c>
      <c r="AX16" s="90">
        <v>0.59099999999999997</v>
      </c>
      <c r="AZ16" s="89"/>
      <c r="BA16" s="88"/>
      <c r="BC16" s="87"/>
      <c r="BD16" s="87"/>
    </row>
    <row r="17" spans="1:57" ht="115.2" outlineLevel="1">
      <c r="A17" s="141"/>
      <c r="B17" s="83" t="s">
        <v>5258</v>
      </c>
      <c r="C17" s="80" t="s">
        <v>5201</v>
      </c>
      <c r="D17" s="74">
        <v>1</v>
      </c>
      <c r="E17" s="74" t="s">
        <v>5246</v>
      </c>
      <c r="F17" s="75">
        <v>2020</v>
      </c>
      <c r="G17" s="75" t="s">
        <v>5203</v>
      </c>
      <c r="H17" s="75" t="s">
        <v>5204</v>
      </c>
      <c r="I17" s="75" t="s">
        <v>5205</v>
      </c>
      <c r="J17" s="82" t="s">
        <v>5206</v>
      </c>
      <c r="K17" s="83" t="s">
        <v>5259</v>
      </c>
      <c r="L17" s="75" t="s">
        <v>5208</v>
      </c>
      <c r="M17" s="75" t="s">
        <v>5209</v>
      </c>
      <c r="N17" s="75" t="s">
        <v>5210</v>
      </c>
      <c r="O17" s="82" t="s">
        <v>5211</v>
      </c>
      <c r="P17" s="82" t="s">
        <v>5248</v>
      </c>
      <c r="Q17" s="82" t="s">
        <v>5213</v>
      </c>
      <c r="R17" s="82" t="s">
        <v>5249</v>
      </c>
      <c r="S17" s="75" t="s">
        <v>5215</v>
      </c>
      <c r="T17" s="81" t="s">
        <v>5216</v>
      </c>
      <c r="U17" s="74">
        <v>2.8</v>
      </c>
      <c r="V17" s="79" t="s">
        <v>5217</v>
      </c>
      <c r="W17" s="79" t="s">
        <v>5218</v>
      </c>
      <c r="X17" s="75" t="s">
        <v>562</v>
      </c>
      <c r="Y17" s="75" t="s">
        <v>5219</v>
      </c>
      <c r="Z17" s="80" t="s">
        <v>5260</v>
      </c>
      <c r="AA17" s="93">
        <v>44897</v>
      </c>
      <c r="AB17" s="75">
        <v>0</v>
      </c>
      <c r="AC17" s="92" t="s">
        <v>5221</v>
      </c>
      <c r="AD17" s="74" t="s">
        <v>5251</v>
      </c>
      <c r="AE17" s="91">
        <v>1.2500000000000001E-5</v>
      </c>
      <c r="AF17" s="91">
        <v>24.6</v>
      </c>
      <c r="AG17" s="91">
        <v>1.2999999999999999E-3</v>
      </c>
      <c r="AH17" s="91">
        <v>2.66</v>
      </c>
      <c r="AI17" s="91">
        <v>5.21E-11</v>
      </c>
      <c r="AJ17" s="91">
        <v>2.7999999999999998E-9</v>
      </c>
      <c r="AK17" s="91">
        <v>6.02E-6</v>
      </c>
      <c r="AL17" s="91">
        <v>1.7100000000000001E-4</v>
      </c>
      <c r="AM17" s="91">
        <v>2.0500000000000002E-3</v>
      </c>
      <c r="AN17" s="76">
        <v>0.20300000000000001</v>
      </c>
      <c r="AO17" s="91">
        <v>5.1500000000000005E-4</v>
      </c>
      <c r="AP17" s="91">
        <v>0.20300000000000001</v>
      </c>
      <c r="AQ17" s="91">
        <v>9.4000000000000006E-10</v>
      </c>
      <c r="AR17" s="91">
        <v>3.35</v>
      </c>
      <c r="AS17" s="91">
        <v>9.75E-3</v>
      </c>
      <c r="AT17" s="91">
        <v>1.7199999999999999E-8</v>
      </c>
      <c r="AU17" s="91">
        <v>3.03E-8</v>
      </c>
      <c r="AV17" s="91">
        <v>5.13E-4</v>
      </c>
      <c r="AW17" s="91">
        <v>0.83699999999999997</v>
      </c>
      <c r="AX17" s="90">
        <v>1.02</v>
      </c>
      <c r="AZ17" s="89"/>
      <c r="BA17" s="88"/>
      <c r="BC17" s="87"/>
      <c r="BD17" s="87"/>
    </row>
    <row r="18" spans="1:57" ht="115.2" outlineLevel="1">
      <c r="A18" s="141"/>
      <c r="B18" s="83" t="s">
        <v>5261</v>
      </c>
      <c r="C18" s="80" t="s">
        <v>5201</v>
      </c>
      <c r="D18" s="74">
        <v>1</v>
      </c>
      <c r="E18" s="74" t="s">
        <v>5246</v>
      </c>
      <c r="F18" s="75">
        <v>2020</v>
      </c>
      <c r="G18" s="75" t="s">
        <v>5203</v>
      </c>
      <c r="H18" s="75" t="s">
        <v>5204</v>
      </c>
      <c r="I18" s="75" t="s">
        <v>5205</v>
      </c>
      <c r="J18" s="82" t="s">
        <v>5206</v>
      </c>
      <c r="K18" s="83" t="s">
        <v>5262</v>
      </c>
      <c r="L18" s="75" t="s">
        <v>5208</v>
      </c>
      <c r="M18" s="75" t="s">
        <v>5209</v>
      </c>
      <c r="N18" s="75" t="s">
        <v>5210</v>
      </c>
      <c r="O18" s="82" t="s">
        <v>5211</v>
      </c>
      <c r="P18" s="82" t="s">
        <v>5248</v>
      </c>
      <c r="Q18" s="82" t="s">
        <v>5213</v>
      </c>
      <c r="R18" s="82" t="s">
        <v>5249</v>
      </c>
      <c r="S18" s="75" t="s">
        <v>5215</v>
      </c>
      <c r="T18" s="81" t="s">
        <v>5216</v>
      </c>
      <c r="U18" s="74">
        <v>2.8</v>
      </c>
      <c r="V18" s="79" t="s">
        <v>5217</v>
      </c>
      <c r="W18" s="79" t="s">
        <v>5218</v>
      </c>
      <c r="X18" s="75" t="s">
        <v>562</v>
      </c>
      <c r="Y18" s="75" t="s">
        <v>5219</v>
      </c>
      <c r="Z18" s="80" t="s">
        <v>5263</v>
      </c>
      <c r="AA18" s="93">
        <v>44897</v>
      </c>
      <c r="AB18" s="75">
        <v>0</v>
      </c>
      <c r="AC18" s="92" t="s">
        <v>5221</v>
      </c>
      <c r="AD18" s="74" t="s">
        <v>5251</v>
      </c>
      <c r="AE18" s="91">
        <v>6.5200000000000003E-6</v>
      </c>
      <c r="AF18" s="91">
        <v>1.92</v>
      </c>
      <c r="AG18" s="91">
        <v>2.63E-4</v>
      </c>
      <c r="AH18" s="91">
        <v>0.629</v>
      </c>
      <c r="AI18" s="91">
        <v>2.2200000000000002E-11</v>
      </c>
      <c r="AJ18" s="91">
        <v>8.9300000000000002E-10</v>
      </c>
      <c r="AK18" s="91">
        <v>4.9900000000000001E-7</v>
      </c>
      <c r="AL18" s="91">
        <v>3.57E-5</v>
      </c>
      <c r="AM18" s="91">
        <v>3.7599999999999998E-4</v>
      </c>
      <c r="AN18" s="76">
        <v>4.1399999999999999E-2</v>
      </c>
      <c r="AO18" s="91">
        <v>1.66E-4</v>
      </c>
      <c r="AP18" s="91">
        <v>4.1200000000000001E-2</v>
      </c>
      <c r="AQ18" s="91">
        <v>1.4700000000000001E-9</v>
      </c>
      <c r="AR18" s="91">
        <v>0.33700000000000002</v>
      </c>
      <c r="AS18" s="91">
        <v>2.2599999999999999E-3</v>
      </c>
      <c r="AT18" s="91">
        <v>4.0599999999999996E-9</v>
      </c>
      <c r="AU18" s="91">
        <v>2.93E-9</v>
      </c>
      <c r="AV18" s="91">
        <v>1.12E-4</v>
      </c>
      <c r="AW18" s="91">
        <v>0.222</v>
      </c>
      <c r="AX18" s="90">
        <v>0.28299999999999997</v>
      </c>
      <c r="AZ18" s="89"/>
      <c r="BA18" s="88"/>
      <c r="BC18" s="87"/>
      <c r="BD18" s="87"/>
    </row>
    <row r="19" spans="1:57" ht="115.2" outlineLevel="1">
      <c r="A19" s="141"/>
      <c r="B19" s="83" t="s">
        <v>5264</v>
      </c>
      <c r="C19" s="80" t="s">
        <v>5201</v>
      </c>
      <c r="D19" s="74">
        <v>1</v>
      </c>
      <c r="E19" s="74" t="s">
        <v>5246</v>
      </c>
      <c r="F19" s="75">
        <v>2020</v>
      </c>
      <c r="G19" s="75" t="s">
        <v>5203</v>
      </c>
      <c r="H19" s="75" t="s">
        <v>5204</v>
      </c>
      <c r="I19" s="75" t="s">
        <v>5205</v>
      </c>
      <c r="J19" s="82" t="s">
        <v>5206</v>
      </c>
      <c r="K19" s="83" t="s">
        <v>5265</v>
      </c>
      <c r="L19" s="75" t="s">
        <v>5208</v>
      </c>
      <c r="M19" s="75" t="s">
        <v>5209</v>
      </c>
      <c r="N19" s="75" t="s">
        <v>5210</v>
      </c>
      <c r="O19" s="82" t="s">
        <v>5211</v>
      </c>
      <c r="P19" s="82" t="s">
        <v>5248</v>
      </c>
      <c r="Q19" s="82" t="s">
        <v>5213</v>
      </c>
      <c r="R19" s="82" t="s">
        <v>5249</v>
      </c>
      <c r="S19" s="75" t="s">
        <v>5215</v>
      </c>
      <c r="T19" s="81" t="s">
        <v>5216</v>
      </c>
      <c r="U19" s="74">
        <v>2.8</v>
      </c>
      <c r="V19" s="79" t="s">
        <v>5217</v>
      </c>
      <c r="W19" s="79" t="s">
        <v>5218</v>
      </c>
      <c r="X19" s="75" t="s">
        <v>562</v>
      </c>
      <c r="Y19" s="75" t="s">
        <v>5219</v>
      </c>
      <c r="Z19" s="80" t="s">
        <v>5266</v>
      </c>
      <c r="AA19" s="93">
        <v>44897</v>
      </c>
      <c r="AB19" s="75">
        <v>0</v>
      </c>
      <c r="AC19" s="92" t="s">
        <v>5221</v>
      </c>
      <c r="AD19" s="74" t="s">
        <v>5251</v>
      </c>
      <c r="AE19" s="91">
        <v>2.4700000000000001E-6</v>
      </c>
      <c r="AF19" s="91">
        <v>4.09</v>
      </c>
      <c r="AG19" s="91">
        <v>2.99E-4</v>
      </c>
      <c r="AH19" s="91">
        <v>0.746</v>
      </c>
      <c r="AI19" s="91">
        <v>1.1700000000000001E-11</v>
      </c>
      <c r="AJ19" s="91">
        <v>5.5900000000000003E-10</v>
      </c>
      <c r="AK19" s="91">
        <v>1.0499999999999999E-6</v>
      </c>
      <c r="AL19" s="91">
        <v>3.82E-5</v>
      </c>
      <c r="AM19" s="91">
        <v>4.35E-4</v>
      </c>
      <c r="AN19" s="76">
        <v>4.7500000000000001E-2</v>
      </c>
      <c r="AO19" s="91">
        <v>1.08E-4</v>
      </c>
      <c r="AP19" s="91">
        <v>4.7399999999999998E-2</v>
      </c>
      <c r="AQ19" s="91">
        <v>7.9700000000000004E-10</v>
      </c>
      <c r="AR19" s="91">
        <v>0.52900000000000003</v>
      </c>
      <c r="AS19" s="91">
        <v>1.8500000000000001E-3</v>
      </c>
      <c r="AT19" s="91">
        <v>8.1899999999999992E-9</v>
      </c>
      <c r="AU19" s="91">
        <v>5.3400000000000002E-9</v>
      </c>
      <c r="AV19" s="91">
        <v>1.17E-4</v>
      </c>
      <c r="AW19" s="91">
        <v>0.13</v>
      </c>
      <c r="AX19" s="90">
        <v>0.2</v>
      </c>
      <c r="AZ19" s="89"/>
      <c r="BA19" s="88"/>
      <c r="BC19" s="87"/>
      <c r="BD19" s="87"/>
    </row>
    <row r="20" spans="1:57" outlineLevel="1">
      <c r="A20" s="99"/>
      <c r="F20" s="95"/>
      <c r="G20" s="95"/>
      <c r="H20" s="95"/>
      <c r="I20" s="95"/>
      <c r="J20" s="95"/>
      <c r="K20" s="98"/>
      <c r="L20" s="95"/>
      <c r="M20" s="95"/>
      <c r="N20" s="95"/>
      <c r="O20" s="95"/>
      <c r="P20" s="95"/>
      <c r="Q20" s="95"/>
      <c r="R20" s="95"/>
      <c r="S20" s="95"/>
      <c r="T20" s="97"/>
      <c r="U20" s="70"/>
      <c r="V20" s="70"/>
      <c r="W20" s="70"/>
      <c r="X20" s="96"/>
      <c r="Y20" s="96"/>
      <c r="AA20" s="95"/>
      <c r="AB20" s="95"/>
      <c r="AC20" s="95"/>
      <c r="AE20" s="89"/>
      <c r="AF20" s="89"/>
      <c r="AG20" s="89"/>
      <c r="AH20" s="89"/>
      <c r="AI20" s="89"/>
      <c r="AJ20" s="89"/>
      <c r="AK20" s="89"/>
      <c r="AL20" s="89"/>
      <c r="AM20" s="89"/>
      <c r="AN20" s="89"/>
      <c r="AO20" s="89"/>
      <c r="AP20" s="89"/>
      <c r="AQ20" s="89"/>
      <c r="AR20" s="89"/>
      <c r="AS20" s="89"/>
      <c r="AT20" s="89"/>
      <c r="AU20" s="89"/>
      <c r="AV20" s="89"/>
      <c r="AW20" s="89"/>
      <c r="AX20" s="89"/>
      <c r="AZ20" s="89"/>
      <c r="BA20" s="88"/>
      <c r="BC20" s="87"/>
      <c r="BD20" s="87"/>
    </row>
    <row r="21" spans="1:57" ht="72" outlineLevel="1">
      <c r="A21" s="141" t="s">
        <v>5267</v>
      </c>
      <c r="B21" s="83" t="s">
        <v>5268</v>
      </c>
      <c r="C21" s="80" t="s">
        <v>5201</v>
      </c>
      <c r="D21" s="74">
        <v>1</v>
      </c>
      <c r="E21" s="74" t="s">
        <v>5269</v>
      </c>
      <c r="F21" s="75">
        <v>2020</v>
      </c>
      <c r="G21" s="75" t="s">
        <v>5203</v>
      </c>
      <c r="H21" s="75" t="s">
        <v>5204</v>
      </c>
      <c r="I21" s="75" t="s">
        <v>5205</v>
      </c>
      <c r="J21" s="82" t="s">
        <v>5206</v>
      </c>
      <c r="K21" s="83" t="s">
        <v>5270</v>
      </c>
      <c r="L21" s="75" t="s">
        <v>5208</v>
      </c>
      <c r="M21" s="75" t="s">
        <v>5209</v>
      </c>
      <c r="N21" s="75" t="s">
        <v>5210</v>
      </c>
      <c r="O21" s="82" t="s">
        <v>5211</v>
      </c>
      <c r="P21" s="82" t="s">
        <v>5212</v>
      </c>
      <c r="Q21" s="82" t="s">
        <v>5213</v>
      </c>
      <c r="R21" s="82" t="s">
        <v>5249</v>
      </c>
      <c r="S21" s="75" t="s">
        <v>5215</v>
      </c>
      <c r="T21" s="81" t="s">
        <v>5216</v>
      </c>
      <c r="U21" s="74">
        <v>2.8</v>
      </c>
      <c r="V21" s="79" t="s">
        <v>5217</v>
      </c>
      <c r="W21" s="79" t="s">
        <v>5218</v>
      </c>
      <c r="X21" s="75" t="s">
        <v>562</v>
      </c>
      <c r="Y21" s="75" t="s">
        <v>5219</v>
      </c>
      <c r="Z21" s="80" t="s">
        <v>5271</v>
      </c>
      <c r="AA21" s="93">
        <v>44897</v>
      </c>
      <c r="AB21" s="75">
        <v>0</v>
      </c>
      <c r="AC21" s="92" t="s">
        <v>5221</v>
      </c>
      <c r="AD21" s="74" t="s">
        <v>5272</v>
      </c>
      <c r="AE21" s="91">
        <v>5.3799999999999997E-7</v>
      </c>
      <c r="AF21" s="91">
        <v>1</v>
      </c>
      <c r="AG21" s="91">
        <v>5.8499999999999999E-5</v>
      </c>
      <c r="AH21" s="91">
        <v>0.13</v>
      </c>
      <c r="AI21" s="91">
        <v>8.0799999999999995E-12</v>
      </c>
      <c r="AJ21" s="91">
        <v>1.2400000000000001E-10</v>
      </c>
      <c r="AK21" s="91">
        <v>2.4200000000000002E-7</v>
      </c>
      <c r="AL21" s="91">
        <v>8.1599999999999998E-6</v>
      </c>
      <c r="AM21" s="91">
        <v>9.0199999999999997E-5</v>
      </c>
      <c r="AN21" s="76">
        <v>9.2099999999999994E-3</v>
      </c>
      <c r="AO21" s="91">
        <v>2.7699999999999999E-5</v>
      </c>
      <c r="AP21" s="91">
        <v>9.1800000000000007E-3</v>
      </c>
      <c r="AQ21" s="91">
        <v>3.0200000000000001E-12</v>
      </c>
      <c r="AR21" s="91">
        <v>0.14000000000000001</v>
      </c>
      <c r="AS21" s="91">
        <v>5.1000000000000004E-4</v>
      </c>
      <c r="AT21" s="91">
        <v>6.9699999999999997E-10</v>
      </c>
      <c r="AU21" s="91">
        <v>1.25E-9</v>
      </c>
      <c r="AV21" s="91">
        <v>2.3600000000000001E-5</v>
      </c>
      <c r="AW21" s="91">
        <v>3.3000000000000002E-2</v>
      </c>
      <c r="AX21" s="90">
        <v>4.99E-2</v>
      </c>
      <c r="AZ21" s="89"/>
      <c r="BA21" s="88"/>
      <c r="BC21" s="87"/>
      <c r="BD21" s="87"/>
    </row>
    <row r="22" spans="1:57" ht="72" outlineLevel="1">
      <c r="A22" s="141"/>
      <c r="B22" s="83" t="s">
        <v>5273</v>
      </c>
      <c r="C22" s="80" t="s">
        <v>5201</v>
      </c>
      <c r="D22" s="74">
        <v>1</v>
      </c>
      <c r="E22" s="74" t="s">
        <v>5269</v>
      </c>
      <c r="F22" s="75">
        <v>2020</v>
      </c>
      <c r="G22" s="75" t="s">
        <v>5203</v>
      </c>
      <c r="H22" s="75" t="s">
        <v>5204</v>
      </c>
      <c r="I22" s="75" t="s">
        <v>5205</v>
      </c>
      <c r="J22" s="82" t="s">
        <v>5206</v>
      </c>
      <c r="K22" s="83" t="s">
        <v>5274</v>
      </c>
      <c r="L22" s="75" t="s">
        <v>5208</v>
      </c>
      <c r="M22" s="75" t="s">
        <v>5209</v>
      </c>
      <c r="N22" s="75" t="s">
        <v>5210</v>
      </c>
      <c r="O22" s="82" t="s">
        <v>5211</v>
      </c>
      <c r="P22" s="82" t="s">
        <v>5212</v>
      </c>
      <c r="Q22" s="82" t="s">
        <v>5213</v>
      </c>
      <c r="R22" s="82" t="s">
        <v>5249</v>
      </c>
      <c r="S22" s="75" t="s">
        <v>5215</v>
      </c>
      <c r="T22" s="81" t="s">
        <v>5216</v>
      </c>
      <c r="U22" s="74">
        <v>2.8</v>
      </c>
      <c r="V22" s="79" t="s">
        <v>5217</v>
      </c>
      <c r="W22" s="79" t="s">
        <v>5218</v>
      </c>
      <c r="X22" s="75" t="s">
        <v>562</v>
      </c>
      <c r="Y22" s="75" t="s">
        <v>5219</v>
      </c>
      <c r="Z22" s="80" t="s">
        <v>5275</v>
      </c>
      <c r="AA22" s="93">
        <v>44897</v>
      </c>
      <c r="AB22" s="75">
        <v>0</v>
      </c>
      <c r="AC22" s="92" t="s">
        <v>5221</v>
      </c>
      <c r="AD22" s="74" t="s">
        <v>5272</v>
      </c>
      <c r="AE22" s="91">
        <v>1.61E-6</v>
      </c>
      <c r="AF22" s="91">
        <v>3.25</v>
      </c>
      <c r="AG22" s="91">
        <v>1.6100000000000001E-4</v>
      </c>
      <c r="AH22" s="91">
        <v>0.307</v>
      </c>
      <c r="AI22" s="91">
        <v>6.4600000000000003E-12</v>
      </c>
      <c r="AJ22" s="91">
        <v>3.58E-10</v>
      </c>
      <c r="AK22" s="91">
        <v>7.8899999999999998E-7</v>
      </c>
      <c r="AL22" s="91">
        <v>2.12E-5</v>
      </c>
      <c r="AM22" s="91">
        <v>2.5700000000000001E-4</v>
      </c>
      <c r="AN22" s="76">
        <v>2.4899999999999999E-2</v>
      </c>
      <c r="AO22" s="91">
        <v>6.4700000000000001E-5</v>
      </c>
      <c r="AP22" s="91">
        <v>2.4799999999999999E-2</v>
      </c>
      <c r="AQ22" s="91">
        <v>2.27E-11</v>
      </c>
      <c r="AR22" s="91">
        <v>0.44800000000000001</v>
      </c>
      <c r="AS22" s="91">
        <v>1.2600000000000001E-3</v>
      </c>
      <c r="AT22" s="91">
        <v>1.4800000000000001E-9</v>
      </c>
      <c r="AU22" s="91">
        <v>3.9700000000000001E-9</v>
      </c>
      <c r="AV22" s="91">
        <v>6.3299999999999994E-5</v>
      </c>
      <c r="AW22" s="91">
        <v>0.113</v>
      </c>
      <c r="AX22" s="90">
        <v>0.13200000000000001</v>
      </c>
      <c r="AZ22" s="89"/>
      <c r="BA22" s="88"/>
      <c r="BC22" s="87"/>
      <c r="BD22" s="87"/>
    </row>
    <row r="23" spans="1:57" outlineLevel="1">
      <c r="A23" s="103"/>
      <c r="B23" s="98"/>
      <c r="C23" s="98"/>
      <c r="F23" s="95"/>
      <c r="G23" s="95"/>
      <c r="H23" s="95"/>
      <c r="I23" s="95"/>
      <c r="J23" s="95"/>
      <c r="K23" s="98"/>
      <c r="L23" s="95"/>
      <c r="M23" s="95"/>
      <c r="N23" s="95"/>
      <c r="O23" s="95"/>
      <c r="P23" s="95"/>
      <c r="Q23" s="95"/>
      <c r="R23" s="95"/>
      <c r="S23" s="95"/>
      <c r="T23" s="97"/>
      <c r="U23" s="70"/>
      <c r="V23" s="70"/>
      <c r="W23" s="70"/>
      <c r="X23" s="96"/>
      <c r="Y23" s="96"/>
      <c r="AA23" s="95"/>
      <c r="AB23" s="95"/>
      <c r="AC23" s="95"/>
      <c r="AE23" s="89"/>
      <c r="AF23" s="89"/>
      <c r="AG23" s="89"/>
      <c r="AH23" s="89"/>
      <c r="AI23" s="89"/>
      <c r="AJ23" s="89"/>
      <c r="AK23" s="89"/>
      <c r="AL23" s="89"/>
      <c r="AM23" s="89"/>
      <c r="AN23" s="89"/>
      <c r="AO23" s="89"/>
      <c r="AP23" s="89"/>
      <c r="AQ23" s="89"/>
      <c r="AR23" s="89"/>
      <c r="AS23" s="89"/>
      <c r="AT23" s="89"/>
      <c r="AU23" s="89"/>
      <c r="AV23" s="89"/>
      <c r="AW23" s="89"/>
      <c r="AX23" s="89"/>
      <c r="AZ23" s="89"/>
      <c r="BA23" s="88"/>
      <c r="BC23" s="87"/>
      <c r="BD23" s="87"/>
    </row>
    <row r="24" spans="1:57" s="98" customFormat="1" ht="72" outlineLevel="1">
      <c r="A24" s="141" t="s">
        <v>5276</v>
      </c>
      <c r="B24" s="83" t="s">
        <v>5277</v>
      </c>
      <c r="C24" s="80" t="s">
        <v>5201</v>
      </c>
      <c r="D24" s="74">
        <v>1</v>
      </c>
      <c r="E24" s="74" t="s">
        <v>5269</v>
      </c>
      <c r="F24" s="75">
        <v>2020</v>
      </c>
      <c r="G24" s="75" t="s">
        <v>5203</v>
      </c>
      <c r="H24" s="75" t="s">
        <v>5204</v>
      </c>
      <c r="I24" s="75" t="s">
        <v>5205</v>
      </c>
      <c r="J24" s="82" t="s">
        <v>5206</v>
      </c>
      <c r="K24" s="83" t="s">
        <v>5278</v>
      </c>
      <c r="L24" s="75" t="s">
        <v>5208</v>
      </c>
      <c r="M24" s="75" t="s">
        <v>5209</v>
      </c>
      <c r="N24" s="75" t="s">
        <v>5210</v>
      </c>
      <c r="O24" s="82" t="s">
        <v>5211</v>
      </c>
      <c r="P24" s="82" t="s">
        <v>5212</v>
      </c>
      <c r="Q24" s="82" t="s">
        <v>5213</v>
      </c>
      <c r="R24" s="82" t="s">
        <v>5249</v>
      </c>
      <c r="S24" s="75" t="s">
        <v>5215</v>
      </c>
      <c r="T24" s="81" t="s">
        <v>5216</v>
      </c>
      <c r="U24" s="74">
        <v>2.8</v>
      </c>
      <c r="V24" s="79" t="s">
        <v>5217</v>
      </c>
      <c r="W24" s="79" t="s">
        <v>5279</v>
      </c>
      <c r="X24" s="75" t="s">
        <v>562</v>
      </c>
      <c r="Y24" s="75" t="s">
        <v>5219</v>
      </c>
      <c r="Z24" s="101" t="s">
        <v>5280</v>
      </c>
      <c r="AA24" s="93">
        <v>44803</v>
      </c>
      <c r="AB24" s="75">
        <v>0</v>
      </c>
      <c r="AC24" s="92" t="s">
        <v>5221</v>
      </c>
      <c r="AD24" s="74" t="s">
        <v>5272</v>
      </c>
      <c r="AE24" s="100">
        <v>6.9299999999999997E-7</v>
      </c>
      <c r="AF24" s="100">
        <v>1.31</v>
      </c>
      <c r="AG24" s="100">
        <v>7.3200000000000004E-5</v>
      </c>
      <c r="AH24" s="100">
        <v>0.154</v>
      </c>
      <c r="AI24" s="100">
        <v>8.6699999999999992E-12</v>
      </c>
      <c r="AJ24" s="100">
        <v>1.57E-10</v>
      </c>
      <c r="AK24" s="100">
        <v>3.1600000000000002E-7</v>
      </c>
      <c r="AL24" s="100">
        <v>1.0000000000000001E-5</v>
      </c>
      <c r="AM24" s="100">
        <v>1.15E-4</v>
      </c>
      <c r="AN24" s="100">
        <v>1.1599999999999999E-2</v>
      </c>
      <c r="AO24" s="100">
        <v>3.2700000000000002E-5</v>
      </c>
      <c r="AP24" s="100">
        <v>1.1599999999999999E-2</v>
      </c>
      <c r="AQ24" s="100">
        <v>6.1299999999999999E-12</v>
      </c>
      <c r="AR24" s="100">
        <v>0.18099999999999999</v>
      </c>
      <c r="AS24" s="100">
        <v>5.5900000000000004E-4</v>
      </c>
      <c r="AT24" s="100">
        <v>8.3400000000000002E-10</v>
      </c>
      <c r="AU24" s="100">
        <v>1.62E-9</v>
      </c>
      <c r="AV24" s="100">
        <v>2.9499999999999999E-5</v>
      </c>
      <c r="AW24" s="100">
        <v>3.3500000000000002E-2</v>
      </c>
      <c r="AX24" s="100">
        <v>6.1400000000000003E-2</v>
      </c>
      <c r="AZ24" s="89"/>
      <c r="BA24" s="89"/>
      <c r="BC24" s="87"/>
      <c r="BD24" s="87"/>
    </row>
    <row r="25" spans="1:57" s="98" customFormat="1" ht="72" outlineLevel="1">
      <c r="A25" s="141"/>
      <c r="B25" s="83" t="s">
        <v>5281</v>
      </c>
      <c r="C25" s="80" t="s">
        <v>5201</v>
      </c>
      <c r="D25" s="74">
        <v>1</v>
      </c>
      <c r="E25" s="74" t="s">
        <v>5269</v>
      </c>
      <c r="F25" s="75">
        <v>2020</v>
      </c>
      <c r="G25" s="75" t="s">
        <v>5203</v>
      </c>
      <c r="H25" s="75" t="s">
        <v>5204</v>
      </c>
      <c r="I25" s="75" t="s">
        <v>5205</v>
      </c>
      <c r="J25" s="82" t="s">
        <v>5206</v>
      </c>
      <c r="K25" s="83" t="s">
        <v>5282</v>
      </c>
      <c r="L25" s="75" t="s">
        <v>5208</v>
      </c>
      <c r="M25" s="75" t="s">
        <v>5209</v>
      </c>
      <c r="N25" s="75" t="s">
        <v>5210</v>
      </c>
      <c r="O25" s="82" t="s">
        <v>5211</v>
      </c>
      <c r="P25" s="82" t="s">
        <v>5212</v>
      </c>
      <c r="Q25" s="82" t="s">
        <v>5213</v>
      </c>
      <c r="R25" s="82" t="s">
        <v>5249</v>
      </c>
      <c r="S25" s="75" t="s">
        <v>5215</v>
      </c>
      <c r="T25" s="81" t="s">
        <v>5216</v>
      </c>
      <c r="U25" s="74">
        <v>2.8</v>
      </c>
      <c r="V25" s="79" t="s">
        <v>5217</v>
      </c>
      <c r="W25" s="79" t="s">
        <v>5279</v>
      </c>
      <c r="X25" s="75" t="s">
        <v>562</v>
      </c>
      <c r="Y25" s="75" t="s">
        <v>5219</v>
      </c>
      <c r="Z25" s="101" t="s">
        <v>5283</v>
      </c>
      <c r="AA25" s="93">
        <v>44803</v>
      </c>
      <c r="AB25" s="75">
        <v>0</v>
      </c>
      <c r="AC25" s="92" t="s">
        <v>5221</v>
      </c>
      <c r="AD25" s="74" t="s">
        <v>5272</v>
      </c>
      <c r="AE25" s="100">
        <v>1.7600000000000001E-6</v>
      </c>
      <c r="AF25" s="100">
        <v>3.56</v>
      </c>
      <c r="AG25" s="100">
        <v>1.75E-4</v>
      </c>
      <c r="AH25" s="100">
        <v>0.33100000000000002</v>
      </c>
      <c r="AI25" s="100">
        <v>7.0500000000000001E-12</v>
      </c>
      <c r="AJ25" s="100">
        <v>3.9E-10</v>
      </c>
      <c r="AK25" s="100">
        <v>8.6199999999999996E-7</v>
      </c>
      <c r="AL25" s="100">
        <v>2.3099999999999999E-5</v>
      </c>
      <c r="AM25" s="100">
        <v>2.8200000000000002E-4</v>
      </c>
      <c r="AN25" s="100">
        <v>2.7300000000000001E-2</v>
      </c>
      <c r="AO25" s="100">
        <v>6.97E-5</v>
      </c>
      <c r="AP25" s="100">
        <v>2.7300000000000001E-2</v>
      </c>
      <c r="AQ25" s="100">
        <v>2.5800000000000001E-11</v>
      </c>
      <c r="AR25" s="100">
        <v>0.48899999999999999</v>
      </c>
      <c r="AS25" s="100">
        <v>1.31E-3</v>
      </c>
      <c r="AT25" s="100">
        <v>1.62E-9</v>
      </c>
      <c r="AU25" s="100">
        <v>4.3400000000000003E-9</v>
      </c>
      <c r="AV25" s="100">
        <v>6.9200000000000002E-5</v>
      </c>
      <c r="AW25" s="100">
        <v>0.114</v>
      </c>
      <c r="AX25" s="100">
        <v>0.14299999999999999</v>
      </c>
      <c r="AZ25" s="89"/>
      <c r="BA25" s="89"/>
      <c r="BC25" s="87"/>
      <c r="BD25" s="87"/>
      <c r="BE25" s="102"/>
    </row>
    <row r="26" spans="1:57" s="98" customFormat="1" ht="72" outlineLevel="1">
      <c r="A26" s="141"/>
      <c r="B26" s="83" t="s">
        <v>5284</v>
      </c>
      <c r="C26" s="80" t="s">
        <v>5201</v>
      </c>
      <c r="D26" s="74">
        <v>1</v>
      </c>
      <c r="E26" s="74" t="s">
        <v>5269</v>
      </c>
      <c r="F26" s="75">
        <v>2020</v>
      </c>
      <c r="G26" s="75" t="s">
        <v>5203</v>
      </c>
      <c r="H26" s="75" t="s">
        <v>5204</v>
      </c>
      <c r="I26" s="75" t="s">
        <v>5205</v>
      </c>
      <c r="J26" s="82" t="s">
        <v>5206</v>
      </c>
      <c r="K26" s="83" t="s">
        <v>5285</v>
      </c>
      <c r="L26" s="75" t="s">
        <v>5208</v>
      </c>
      <c r="M26" s="75" t="s">
        <v>5209</v>
      </c>
      <c r="N26" s="75" t="s">
        <v>5210</v>
      </c>
      <c r="O26" s="82" t="s">
        <v>5211</v>
      </c>
      <c r="P26" s="82" t="s">
        <v>5212</v>
      </c>
      <c r="Q26" s="82" t="s">
        <v>5213</v>
      </c>
      <c r="R26" s="82" t="s">
        <v>5249</v>
      </c>
      <c r="S26" s="75" t="s">
        <v>5215</v>
      </c>
      <c r="T26" s="81" t="s">
        <v>5216</v>
      </c>
      <c r="U26" s="74">
        <v>2.8</v>
      </c>
      <c r="V26" s="79" t="s">
        <v>5217</v>
      </c>
      <c r="W26" s="79" t="s">
        <v>5279</v>
      </c>
      <c r="X26" s="75" t="s">
        <v>562</v>
      </c>
      <c r="Y26" s="75" t="s">
        <v>5219</v>
      </c>
      <c r="Z26" s="101" t="s">
        <v>5286</v>
      </c>
      <c r="AA26" s="93">
        <v>44803</v>
      </c>
      <c r="AB26" s="75">
        <v>0</v>
      </c>
      <c r="AC26" s="92" t="s">
        <v>5221</v>
      </c>
      <c r="AD26" s="74" t="s">
        <v>5272</v>
      </c>
      <c r="AE26" s="100">
        <v>7.0100000000000004E-7</v>
      </c>
      <c r="AF26" s="100">
        <v>3.91</v>
      </c>
      <c r="AG26" s="100">
        <v>1.5200000000000001E-4</v>
      </c>
      <c r="AH26" s="100">
        <v>0.252</v>
      </c>
      <c r="AI26" s="100">
        <v>1.1000000000000001E-11</v>
      </c>
      <c r="AJ26" s="100">
        <v>2.55E-10</v>
      </c>
      <c r="AK26" s="100">
        <v>9.5900000000000005E-7</v>
      </c>
      <c r="AL26" s="100">
        <v>2.09E-5</v>
      </c>
      <c r="AM26" s="100">
        <v>2.7099999999999997E-4</v>
      </c>
      <c r="AN26" s="100">
        <v>2.53E-2</v>
      </c>
      <c r="AO26" s="100">
        <v>6.7700000000000006E-5</v>
      </c>
      <c r="AP26" s="100">
        <v>2.52E-2</v>
      </c>
      <c r="AQ26" s="100">
        <v>6.1299999999999999E-12</v>
      </c>
      <c r="AR26" s="100">
        <v>0.53200000000000003</v>
      </c>
      <c r="AS26" s="100">
        <v>9.9200000000000004E-4</v>
      </c>
      <c r="AT26" s="100">
        <v>1.09E-9</v>
      </c>
      <c r="AU26" s="100">
        <v>4.66E-9</v>
      </c>
      <c r="AV26" s="100">
        <v>6.1799999999999998E-5</v>
      </c>
      <c r="AW26" s="100">
        <v>3.4700000000000002E-2</v>
      </c>
      <c r="AX26" s="100">
        <v>9.4600000000000004E-2</v>
      </c>
      <c r="AZ26" s="89"/>
      <c r="BA26" s="89"/>
      <c r="BC26" s="87"/>
      <c r="BD26" s="87"/>
      <c r="BE26" s="102"/>
    </row>
    <row r="27" spans="1:57" s="98" customFormat="1" ht="72" outlineLevel="1">
      <c r="A27" s="141"/>
      <c r="B27" s="83" t="s">
        <v>5287</v>
      </c>
      <c r="C27" s="80" t="s">
        <v>5201</v>
      </c>
      <c r="D27" s="74">
        <v>1</v>
      </c>
      <c r="E27" s="74" t="s">
        <v>5269</v>
      </c>
      <c r="F27" s="75">
        <v>2020</v>
      </c>
      <c r="G27" s="75" t="s">
        <v>5203</v>
      </c>
      <c r="H27" s="75" t="s">
        <v>5204</v>
      </c>
      <c r="I27" s="75" t="s">
        <v>5205</v>
      </c>
      <c r="J27" s="82" t="s">
        <v>5206</v>
      </c>
      <c r="K27" s="83" t="s">
        <v>5288</v>
      </c>
      <c r="L27" s="75" t="s">
        <v>5208</v>
      </c>
      <c r="M27" s="75" t="s">
        <v>5209</v>
      </c>
      <c r="N27" s="75" t="s">
        <v>5210</v>
      </c>
      <c r="O27" s="82" t="s">
        <v>5211</v>
      </c>
      <c r="P27" s="82" t="s">
        <v>5212</v>
      </c>
      <c r="Q27" s="82" t="s">
        <v>5213</v>
      </c>
      <c r="R27" s="82" t="s">
        <v>5249</v>
      </c>
      <c r="S27" s="75" t="s">
        <v>5215</v>
      </c>
      <c r="T27" s="81" t="s">
        <v>5216</v>
      </c>
      <c r="U27" s="74">
        <v>2.8</v>
      </c>
      <c r="V27" s="79" t="s">
        <v>5217</v>
      </c>
      <c r="W27" s="79" t="s">
        <v>5279</v>
      </c>
      <c r="X27" s="75" t="s">
        <v>562</v>
      </c>
      <c r="Y27" s="75" t="s">
        <v>5219</v>
      </c>
      <c r="Z27" s="101" t="s">
        <v>5289</v>
      </c>
      <c r="AA27" s="93">
        <v>44803</v>
      </c>
      <c r="AB27" s="75">
        <v>0</v>
      </c>
      <c r="AC27" s="92" t="s">
        <v>5221</v>
      </c>
      <c r="AD27" s="74" t="s">
        <v>5272</v>
      </c>
      <c r="AE27" s="100">
        <v>1.77E-6</v>
      </c>
      <c r="AF27" s="100">
        <v>6.16</v>
      </c>
      <c r="AG27" s="100">
        <v>2.5399999999999999E-4</v>
      </c>
      <c r="AH27" s="100">
        <v>0.42799999999999999</v>
      </c>
      <c r="AI27" s="100">
        <v>9.33E-12</v>
      </c>
      <c r="AJ27" s="100">
        <v>4.8799999999999997E-10</v>
      </c>
      <c r="AK27" s="100">
        <v>1.5099999999999999E-6</v>
      </c>
      <c r="AL27" s="100">
        <v>3.4E-5</v>
      </c>
      <c r="AM27" s="100">
        <v>4.3800000000000002E-4</v>
      </c>
      <c r="AN27" s="100">
        <v>4.1000000000000002E-2</v>
      </c>
      <c r="AO27" s="100">
        <v>1.05E-4</v>
      </c>
      <c r="AP27" s="100">
        <v>4.0899999999999999E-2</v>
      </c>
      <c r="AQ27" s="100">
        <v>2.5899999999999999E-11</v>
      </c>
      <c r="AR27" s="100">
        <v>0.84</v>
      </c>
      <c r="AS27" s="100">
        <v>1.75E-3</v>
      </c>
      <c r="AT27" s="100">
        <v>1.87E-9</v>
      </c>
      <c r="AU27" s="100">
        <v>7.3799999999999997E-9</v>
      </c>
      <c r="AV27" s="100">
        <v>1.01E-4</v>
      </c>
      <c r="AW27" s="100">
        <v>0.115</v>
      </c>
      <c r="AX27" s="100">
        <v>0.17599999999999999</v>
      </c>
      <c r="AZ27" s="89"/>
      <c r="BA27" s="89"/>
      <c r="BC27" s="87"/>
      <c r="BD27" s="87"/>
    </row>
    <row r="28" spans="1:57" s="98" customFormat="1" outlineLevel="1">
      <c r="A28" s="99"/>
      <c r="D28" s="70"/>
      <c r="E28" s="70"/>
      <c r="F28" s="95"/>
      <c r="G28" s="95"/>
      <c r="H28" s="95"/>
      <c r="I28" s="95"/>
      <c r="J28" s="95"/>
      <c r="L28" s="95"/>
      <c r="M28" s="95"/>
      <c r="N28" s="95"/>
      <c r="O28" s="95"/>
      <c r="P28" s="95"/>
      <c r="Q28" s="95"/>
      <c r="R28" s="95"/>
      <c r="S28" s="95"/>
      <c r="T28" s="97"/>
      <c r="U28" s="70"/>
      <c r="V28" s="70"/>
      <c r="W28" s="70"/>
      <c r="X28" s="96"/>
      <c r="Y28" s="96"/>
      <c r="Z28" s="70"/>
      <c r="AA28" s="95"/>
      <c r="AB28" s="95"/>
      <c r="AC28" s="95"/>
      <c r="AD28" s="70"/>
      <c r="AE28" s="89"/>
      <c r="AF28" s="89"/>
      <c r="AG28" s="89"/>
      <c r="AH28" s="89"/>
      <c r="AI28" s="89"/>
      <c r="AJ28" s="89"/>
      <c r="AK28" s="89"/>
      <c r="AL28" s="89"/>
      <c r="AM28" s="89"/>
      <c r="AN28" s="89"/>
      <c r="AO28" s="89"/>
      <c r="AP28" s="89"/>
      <c r="AQ28" s="89"/>
      <c r="AR28" s="89"/>
      <c r="AS28" s="89"/>
      <c r="AT28" s="89"/>
      <c r="AU28" s="89"/>
      <c r="AV28" s="89"/>
      <c r="AW28" s="89"/>
      <c r="AX28" s="89"/>
      <c r="AZ28" s="89"/>
      <c r="BA28" s="89"/>
      <c r="BC28" s="87"/>
      <c r="BD28" s="87"/>
    </row>
    <row r="29" spans="1:57" ht="100.8" outlineLevel="1">
      <c r="A29" s="141" t="s">
        <v>5290</v>
      </c>
      <c r="B29" s="83" t="s">
        <v>5291</v>
      </c>
      <c r="C29" s="80" t="s">
        <v>5201</v>
      </c>
      <c r="D29" s="74">
        <v>1</v>
      </c>
      <c r="E29" s="74" t="s">
        <v>5246</v>
      </c>
      <c r="F29" s="75">
        <v>2020</v>
      </c>
      <c r="G29" s="75" t="s">
        <v>5203</v>
      </c>
      <c r="H29" s="75" t="s">
        <v>5204</v>
      </c>
      <c r="I29" s="75" t="s">
        <v>5205</v>
      </c>
      <c r="J29" s="82" t="s">
        <v>5206</v>
      </c>
      <c r="K29" s="83" t="s">
        <v>5292</v>
      </c>
      <c r="L29" s="75" t="s">
        <v>5208</v>
      </c>
      <c r="M29" s="75" t="s">
        <v>5209</v>
      </c>
      <c r="N29" s="75" t="s">
        <v>5210</v>
      </c>
      <c r="O29" s="82" t="s">
        <v>5211</v>
      </c>
      <c r="P29" s="82" t="s">
        <v>5212</v>
      </c>
      <c r="Q29" s="82" t="s">
        <v>5213</v>
      </c>
      <c r="R29" s="82" t="s">
        <v>5249</v>
      </c>
      <c r="S29" s="75" t="s">
        <v>5215</v>
      </c>
      <c r="T29" s="81" t="s">
        <v>5216</v>
      </c>
      <c r="U29" s="74">
        <v>2.8</v>
      </c>
      <c r="V29" s="79" t="s">
        <v>5217</v>
      </c>
      <c r="W29" s="79" t="s">
        <v>5218</v>
      </c>
      <c r="X29" s="75" t="s">
        <v>562</v>
      </c>
      <c r="Y29" s="75" t="s">
        <v>5219</v>
      </c>
      <c r="Z29" s="80" t="s">
        <v>5293</v>
      </c>
      <c r="AA29" s="93">
        <v>44897</v>
      </c>
      <c r="AB29" s="75">
        <v>0</v>
      </c>
      <c r="AC29" s="92" t="s">
        <v>5221</v>
      </c>
      <c r="AD29" s="74" t="s">
        <v>5251</v>
      </c>
      <c r="AE29" s="91">
        <v>2.4000000000000001E-5</v>
      </c>
      <c r="AF29" s="91">
        <v>14.5</v>
      </c>
      <c r="AG29" s="91">
        <v>2.66E-3</v>
      </c>
      <c r="AH29" s="91">
        <v>8.23</v>
      </c>
      <c r="AI29" s="91">
        <v>1.2199999999999999E-10</v>
      </c>
      <c r="AJ29" s="91">
        <v>5.1899999999999997E-9</v>
      </c>
      <c r="AK29" s="91">
        <v>3.9899999999999999E-6</v>
      </c>
      <c r="AL29" s="91">
        <v>3.4600000000000001E-4</v>
      </c>
      <c r="AM29" s="91">
        <v>3.3899999999999998E-3</v>
      </c>
      <c r="AN29" s="76">
        <v>0.43</v>
      </c>
      <c r="AO29" s="91">
        <v>9.8400000000000007E-4</v>
      </c>
      <c r="AP29" s="91">
        <v>0.42899999999999999</v>
      </c>
      <c r="AQ29" s="91">
        <v>6.8500000000000001E-9</v>
      </c>
      <c r="AR29" s="91">
        <v>1.48</v>
      </c>
      <c r="AS29" s="91">
        <v>1.8100000000000002E-2</v>
      </c>
      <c r="AT29" s="91">
        <v>1.14E-7</v>
      </c>
      <c r="AU29" s="91">
        <v>2.4500000000000001E-8</v>
      </c>
      <c r="AV29" s="91">
        <v>1.0499999999999999E-3</v>
      </c>
      <c r="AW29" s="91">
        <v>1.2</v>
      </c>
      <c r="AX29" s="90">
        <v>1.85</v>
      </c>
      <c r="AZ29" s="89"/>
      <c r="BA29" s="88"/>
      <c r="BC29" s="87"/>
      <c r="BD29" s="87"/>
    </row>
    <row r="30" spans="1:57" ht="100.8" outlineLevel="1">
      <c r="A30" s="141"/>
      <c r="B30" s="83" t="s">
        <v>5294</v>
      </c>
      <c r="C30" s="80" t="s">
        <v>5201</v>
      </c>
      <c r="D30" s="74">
        <v>1</v>
      </c>
      <c r="E30" s="74" t="s">
        <v>5246</v>
      </c>
      <c r="F30" s="75">
        <v>2020</v>
      </c>
      <c r="G30" s="75" t="s">
        <v>5203</v>
      </c>
      <c r="H30" s="75" t="s">
        <v>5204</v>
      </c>
      <c r="I30" s="75" t="s">
        <v>5205</v>
      </c>
      <c r="J30" s="82" t="s">
        <v>5206</v>
      </c>
      <c r="K30" s="83" t="s">
        <v>5295</v>
      </c>
      <c r="L30" s="75" t="s">
        <v>5208</v>
      </c>
      <c r="M30" s="75" t="s">
        <v>5209</v>
      </c>
      <c r="N30" s="75" t="s">
        <v>5210</v>
      </c>
      <c r="O30" s="82" t="s">
        <v>5211</v>
      </c>
      <c r="P30" s="82" t="s">
        <v>5212</v>
      </c>
      <c r="Q30" s="82" t="s">
        <v>5213</v>
      </c>
      <c r="R30" s="82" t="s">
        <v>5249</v>
      </c>
      <c r="S30" s="75" t="s">
        <v>5215</v>
      </c>
      <c r="T30" s="81" t="s">
        <v>5216</v>
      </c>
      <c r="U30" s="74">
        <v>2.8</v>
      </c>
      <c r="V30" s="79" t="s">
        <v>5217</v>
      </c>
      <c r="W30" s="79" t="s">
        <v>5218</v>
      </c>
      <c r="X30" s="75" t="s">
        <v>562</v>
      </c>
      <c r="Y30" s="75" t="s">
        <v>5219</v>
      </c>
      <c r="Z30" s="80" t="s">
        <v>5296</v>
      </c>
      <c r="AA30" s="93">
        <v>44897</v>
      </c>
      <c r="AB30" s="75">
        <v>0</v>
      </c>
      <c r="AC30" s="92" t="s">
        <v>5221</v>
      </c>
      <c r="AD30" s="74" t="s">
        <v>5251</v>
      </c>
      <c r="AE30" s="91">
        <v>3.9199999999999997E-5</v>
      </c>
      <c r="AF30" s="91">
        <v>20.3</v>
      </c>
      <c r="AG30" s="91">
        <v>4.5399999999999998E-3</v>
      </c>
      <c r="AH30" s="91">
        <v>13.1</v>
      </c>
      <c r="AI30" s="91">
        <v>1.7499999999999999E-10</v>
      </c>
      <c r="AJ30" s="91">
        <v>7.9099999999999994E-9</v>
      </c>
      <c r="AK30" s="91">
        <v>5.7200000000000003E-6</v>
      </c>
      <c r="AL30" s="91">
        <v>5.5500000000000005E-4</v>
      </c>
      <c r="AM30" s="91">
        <v>5.5900000000000004E-3</v>
      </c>
      <c r="AN30" s="76">
        <v>0.73099999999999998</v>
      </c>
      <c r="AO30" s="91">
        <v>1.2099999999999999E-3</v>
      </c>
      <c r="AP30" s="91">
        <v>0.73</v>
      </c>
      <c r="AQ30" s="91">
        <v>1.37E-8</v>
      </c>
      <c r="AR30" s="91">
        <v>1.84</v>
      </c>
      <c r="AS30" s="91">
        <v>2.0899999999999998E-2</v>
      </c>
      <c r="AT30" s="91">
        <v>2.0800000000000001E-7</v>
      </c>
      <c r="AU30" s="91">
        <v>3.6599999999999997E-8</v>
      </c>
      <c r="AV30" s="91">
        <v>1.75E-3</v>
      </c>
      <c r="AW30" s="91">
        <v>1.57</v>
      </c>
      <c r="AX30" s="90">
        <v>2.86</v>
      </c>
      <c r="AZ30" s="89"/>
      <c r="BA30" s="88"/>
      <c r="BC30" s="87"/>
      <c r="BD30" s="87"/>
    </row>
    <row r="31" spans="1:57" ht="100.8" outlineLevel="1">
      <c r="A31" s="141"/>
      <c r="B31" s="83" t="s">
        <v>5297</v>
      </c>
      <c r="C31" s="80" t="s">
        <v>5201</v>
      </c>
      <c r="D31" s="74">
        <v>1</v>
      </c>
      <c r="E31" s="74" t="s">
        <v>5246</v>
      </c>
      <c r="F31" s="75">
        <v>2020</v>
      </c>
      <c r="G31" s="75" t="s">
        <v>5203</v>
      </c>
      <c r="H31" s="75" t="s">
        <v>5204</v>
      </c>
      <c r="I31" s="75" t="s">
        <v>5205</v>
      </c>
      <c r="J31" s="82" t="s">
        <v>5206</v>
      </c>
      <c r="K31" s="83" t="s">
        <v>5298</v>
      </c>
      <c r="L31" s="75" t="s">
        <v>5208</v>
      </c>
      <c r="M31" s="75" t="s">
        <v>5209</v>
      </c>
      <c r="N31" s="75" t="s">
        <v>5210</v>
      </c>
      <c r="O31" s="82" t="s">
        <v>5211</v>
      </c>
      <c r="P31" s="82" t="s">
        <v>5212</v>
      </c>
      <c r="Q31" s="82" t="s">
        <v>5213</v>
      </c>
      <c r="R31" s="82" t="s">
        <v>5249</v>
      </c>
      <c r="S31" s="75" t="s">
        <v>5215</v>
      </c>
      <c r="T31" s="81" t="s">
        <v>5216</v>
      </c>
      <c r="U31" s="74">
        <v>2.8</v>
      </c>
      <c r="V31" s="79" t="s">
        <v>5217</v>
      </c>
      <c r="W31" s="79" t="s">
        <v>5218</v>
      </c>
      <c r="X31" s="75" t="s">
        <v>562</v>
      </c>
      <c r="Y31" s="75" t="s">
        <v>5219</v>
      </c>
      <c r="Z31" s="80" t="s">
        <v>5299</v>
      </c>
      <c r="AA31" s="93">
        <v>44897</v>
      </c>
      <c r="AB31" s="75">
        <v>0</v>
      </c>
      <c r="AC31" s="92" t="s">
        <v>5221</v>
      </c>
      <c r="AD31" s="74" t="s">
        <v>5251</v>
      </c>
      <c r="AE31" s="91">
        <v>2.4200000000000001E-6</v>
      </c>
      <c r="AF31" s="91">
        <v>1.46</v>
      </c>
      <c r="AG31" s="91">
        <v>2.6800000000000001E-4</v>
      </c>
      <c r="AH31" s="91">
        <v>0.82899999999999996</v>
      </c>
      <c r="AI31" s="91">
        <v>1.23E-11</v>
      </c>
      <c r="AJ31" s="91">
        <v>5.2299999999999995E-10</v>
      </c>
      <c r="AK31" s="91">
        <v>4.01E-7</v>
      </c>
      <c r="AL31" s="91">
        <v>3.4799999999999999E-5</v>
      </c>
      <c r="AM31" s="91">
        <v>3.4099999999999999E-4</v>
      </c>
      <c r="AN31" s="76">
        <v>4.3299999999999998E-2</v>
      </c>
      <c r="AO31" s="91">
        <v>9.8900000000000005E-5</v>
      </c>
      <c r="AP31" s="91">
        <v>4.3200000000000002E-2</v>
      </c>
      <c r="AQ31" s="91">
        <v>6.8500000000000001E-10</v>
      </c>
      <c r="AR31" s="91">
        <v>0.14899999999999999</v>
      </c>
      <c r="AS31" s="91">
        <v>1.82E-3</v>
      </c>
      <c r="AT31" s="91">
        <v>1.15E-8</v>
      </c>
      <c r="AU31" s="91">
        <v>2.4600000000000002E-9</v>
      </c>
      <c r="AV31" s="91">
        <v>1.06E-4</v>
      </c>
      <c r="AW31" s="91">
        <v>0.121</v>
      </c>
      <c r="AX31" s="90">
        <v>0.187</v>
      </c>
      <c r="AZ31" s="89"/>
      <c r="BA31" s="88"/>
      <c r="BC31" s="87"/>
      <c r="BD31" s="87"/>
    </row>
    <row r="32" spans="1:57" ht="100.8" outlineLevel="1">
      <c r="A32" s="141"/>
      <c r="B32" s="83" t="s">
        <v>5541</v>
      </c>
      <c r="C32" s="80" t="s">
        <v>5201</v>
      </c>
      <c r="D32" s="74">
        <v>1</v>
      </c>
      <c r="E32" s="74" t="s">
        <v>5246</v>
      </c>
      <c r="F32" s="75">
        <v>2020</v>
      </c>
      <c r="G32" s="75" t="s">
        <v>5203</v>
      </c>
      <c r="H32" s="75" t="s">
        <v>5204</v>
      </c>
      <c r="I32" s="75" t="s">
        <v>5205</v>
      </c>
      <c r="J32" s="82" t="s">
        <v>5206</v>
      </c>
      <c r="K32" s="83" t="s">
        <v>5301</v>
      </c>
      <c r="L32" s="75" t="s">
        <v>5208</v>
      </c>
      <c r="M32" s="75" t="s">
        <v>5209</v>
      </c>
      <c r="N32" s="75" t="s">
        <v>5210</v>
      </c>
      <c r="O32" s="82" t="s">
        <v>5211</v>
      </c>
      <c r="P32" s="82" t="s">
        <v>5212</v>
      </c>
      <c r="Q32" s="82" t="s">
        <v>5213</v>
      </c>
      <c r="R32" s="82" t="s">
        <v>5249</v>
      </c>
      <c r="S32" s="75" t="s">
        <v>5215</v>
      </c>
      <c r="T32" s="81" t="s">
        <v>5216</v>
      </c>
      <c r="U32" s="74">
        <v>2.8</v>
      </c>
      <c r="V32" s="79" t="s">
        <v>5217</v>
      </c>
      <c r="W32" s="79" t="s">
        <v>5218</v>
      </c>
      <c r="X32" s="75" t="s">
        <v>562</v>
      </c>
      <c r="Y32" s="75" t="s">
        <v>5219</v>
      </c>
      <c r="Z32" s="80" t="s">
        <v>5302</v>
      </c>
      <c r="AA32" s="93">
        <v>44897</v>
      </c>
      <c r="AB32" s="75">
        <v>0</v>
      </c>
      <c r="AC32" s="92" t="s">
        <v>5221</v>
      </c>
      <c r="AD32" s="74" t="s">
        <v>5251</v>
      </c>
      <c r="AE32" s="91">
        <v>3.9400000000000004E-6</v>
      </c>
      <c r="AF32" s="91">
        <v>2.04</v>
      </c>
      <c r="AG32" s="91">
        <v>4.5600000000000003E-4</v>
      </c>
      <c r="AH32" s="91">
        <v>1.32</v>
      </c>
      <c r="AI32" s="91">
        <v>1.7599999999999999E-11</v>
      </c>
      <c r="AJ32" s="91">
        <v>7.9600000000000004E-10</v>
      </c>
      <c r="AK32" s="91">
        <v>5.7400000000000003E-7</v>
      </c>
      <c r="AL32" s="91">
        <v>5.5800000000000001E-5</v>
      </c>
      <c r="AM32" s="91">
        <v>5.62E-4</v>
      </c>
      <c r="AN32" s="76">
        <v>7.3400000000000007E-2</v>
      </c>
      <c r="AO32" s="91">
        <v>1.21E-4</v>
      </c>
      <c r="AP32" s="91">
        <v>7.3300000000000004E-2</v>
      </c>
      <c r="AQ32" s="91">
        <v>1.37E-9</v>
      </c>
      <c r="AR32" s="91">
        <v>0.185</v>
      </c>
      <c r="AS32" s="91">
        <v>2.1099999999999999E-3</v>
      </c>
      <c r="AT32" s="91">
        <v>2.0800000000000001E-8</v>
      </c>
      <c r="AU32" s="91">
        <v>3.6800000000000001E-9</v>
      </c>
      <c r="AV32" s="91">
        <v>1.76E-4</v>
      </c>
      <c r="AW32" s="91">
        <v>0.159</v>
      </c>
      <c r="AX32" s="90">
        <v>0.28799999999999998</v>
      </c>
      <c r="AZ32" s="89"/>
      <c r="BA32" s="88"/>
      <c r="BC32" s="87"/>
      <c r="BD32" s="87"/>
    </row>
    <row r="33" spans="1:56" ht="100.8" outlineLevel="1">
      <c r="A33" s="141"/>
      <c r="B33" s="83" t="s">
        <v>5303</v>
      </c>
      <c r="C33" s="80" t="s">
        <v>5201</v>
      </c>
      <c r="D33" s="74">
        <v>1</v>
      </c>
      <c r="E33" s="74" t="s">
        <v>5246</v>
      </c>
      <c r="F33" s="75">
        <v>2020</v>
      </c>
      <c r="G33" s="75" t="s">
        <v>5203</v>
      </c>
      <c r="H33" s="75" t="s">
        <v>5204</v>
      </c>
      <c r="I33" s="75" t="s">
        <v>5205</v>
      </c>
      <c r="J33" s="82" t="s">
        <v>5206</v>
      </c>
      <c r="K33" s="83" t="s">
        <v>5304</v>
      </c>
      <c r="L33" s="75" t="s">
        <v>5208</v>
      </c>
      <c r="M33" s="75" t="s">
        <v>5209</v>
      </c>
      <c r="N33" s="75" t="s">
        <v>5210</v>
      </c>
      <c r="O33" s="82" t="s">
        <v>5211</v>
      </c>
      <c r="P33" s="82" t="s">
        <v>5212</v>
      </c>
      <c r="Q33" s="82" t="s">
        <v>5213</v>
      </c>
      <c r="R33" s="82" t="s">
        <v>5249</v>
      </c>
      <c r="S33" s="75" t="s">
        <v>5215</v>
      </c>
      <c r="T33" s="81" t="s">
        <v>5216</v>
      </c>
      <c r="U33" s="74">
        <v>2.8</v>
      </c>
      <c r="V33" s="79" t="s">
        <v>5217</v>
      </c>
      <c r="W33" s="79" t="s">
        <v>5218</v>
      </c>
      <c r="X33" s="75" t="s">
        <v>562</v>
      </c>
      <c r="Y33" s="75" t="s">
        <v>5219</v>
      </c>
      <c r="Z33" s="80" t="s">
        <v>5305</v>
      </c>
      <c r="AA33" s="93">
        <v>44897</v>
      </c>
      <c r="AB33" s="75">
        <v>0</v>
      </c>
      <c r="AC33" s="92" t="s">
        <v>5221</v>
      </c>
      <c r="AD33" s="74" t="s">
        <v>5251</v>
      </c>
      <c r="AE33" s="91">
        <v>2.97E-5</v>
      </c>
      <c r="AF33" s="91">
        <v>24.9</v>
      </c>
      <c r="AG33" s="91">
        <v>3.2699999999999999E-3</v>
      </c>
      <c r="AH33" s="91">
        <v>9.58</v>
      </c>
      <c r="AI33" s="91">
        <v>2.0700000000000001E-10</v>
      </c>
      <c r="AJ33" s="91">
        <v>6.4899999999999997E-9</v>
      </c>
      <c r="AK33" s="91">
        <v>6.5200000000000003E-6</v>
      </c>
      <c r="AL33" s="91">
        <v>4.2999999999999999E-4</v>
      </c>
      <c r="AM33" s="91">
        <v>4.3200000000000001E-3</v>
      </c>
      <c r="AN33" s="76">
        <v>0.52500000000000002</v>
      </c>
      <c r="AO33" s="91">
        <v>1.2700000000000001E-3</v>
      </c>
      <c r="AP33" s="91">
        <v>0.52400000000000002</v>
      </c>
      <c r="AQ33" s="91">
        <v>6.8800000000000002E-9</v>
      </c>
      <c r="AR33" s="91">
        <v>2.94</v>
      </c>
      <c r="AS33" s="91">
        <v>2.3400000000000001E-2</v>
      </c>
      <c r="AT33" s="91">
        <v>1.2100000000000001E-7</v>
      </c>
      <c r="AU33" s="91">
        <v>3.7499999999999998E-8</v>
      </c>
      <c r="AV33" s="91">
        <v>1.2899999999999999E-3</v>
      </c>
      <c r="AW33" s="91">
        <v>1.54</v>
      </c>
      <c r="AX33" s="90">
        <v>2.37</v>
      </c>
      <c r="AZ33" s="89"/>
      <c r="BA33" s="88"/>
      <c r="BC33" s="87"/>
      <c r="BD33" s="87"/>
    </row>
    <row r="34" spans="1:56" ht="100.8" outlineLevel="1">
      <c r="A34" s="141"/>
      <c r="B34" s="83" t="s">
        <v>5306</v>
      </c>
      <c r="C34" s="80" t="s">
        <v>5201</v>
      </c>
      <c r="D34" s="74">
        <v>1</v>
      </c>
      <c r="E34" s="74" t="s">
        <v>5246</v>
      </c>
      <c r="F34" s="75">
        <v>2020</v>
      </c>
      <c r="G34" s="75" t="s">
        <v>5203</v>
      </c>
      <c r="H34" s="75" t="s">
        <v>5204</v>
      </c>
      <c r="I34" s="75" t="s">
        <v>5205</v>
      </c>
      <c r="J34" s="82" t="s">
        <v>5206</v>
      </c>
      <c r="K34" s="83" t="s">
        <v>5307</v>
      </c>
      <c r="L34" s="75" t="s">
        <v>5208</v>
      </c>
      <c r="M34" s="75" t="s">
        <v>5209</v>
      </c>
      <c r="N34" s="75" t="s">
        <v>5210</v>
      </c>
      <c r="O34" s="82" t="s">
        <v>5211</v>
      </c>
      <c r="P34" s="82" t="s">
        <v>5212</v>
      </c>
      <c r="Q34" s="82" t="s">
        <v>5213</v>
      </c>
      <c r="R34" s="82" t="s">
        <v>5249</v>
      </c>
      <c r="S34" s="75" t="s">
        <v>5215</v>
      </c>
      <c r="T34" s="81" t="s">
        <v>5216</v>
      </c>
      <c r="U34" s="74">
        <v>2.8</v>
      </c>
      <c r="V34" s="79" t="s">
        <v>5217</v>
      </c>
      <c r="W34" s="79" t="s">
        <v>5218</v>
      </c>
      <c r="X34" s="75" t="s">
        <v>562</v>
      </c>
      <c r="Y34" s="75" t="s">
        <v>5219</v>
      </c>
      <c r="Z34" s="80" t="s">
        <v>5308</v>
      </c>
      <c r="AA34" s="93">
        <v>44897</v>
      </c>
      <c r="AB34" s="75">
        <v>0</v>
      </c>
      <c r="AC34" s="92" t="s">
        <v>5221</v>
      </c>
      <c r="AD34" s="74" t="s">
        <v>5251</v>
      </c>
      <c r="AE34" s="91">
        <v>5.63E-5</v>
      </c>
      <c r="AF34" s="91">
        <v>54.9</v>
      </c>
      <c r="AG34" s="91">
        <v>6.2399999999999999E-3</v>
      </c>
      <c r="AH34" s="91">
        <v>16.399999999999999</v>
      </c>
      <c r="AI34" s="91">
        <v>2.4399999999999998E-10</v>
      </c>
      <c r="AJ34" s="91">
        <v>1.1700000000000001E-8</v>
      </c>
      <c r="AK34" s="91">
        <v>1.4100000000000001E-5</v>
      </c>
      <c r="AL34" s="91">
        <v>7.7999999999999999E-4</v>
      </c>
      <c r="AM34" s="91">
        <v>8.3199999999999993E-3</v>
      </c>
      <c r="AN34" s="76">
        <v>0.995</v>
      </c>
      <c r="AO34" s="91">
        <v>1.9E-3</v>
      </c>
      <c r="AP34" s="91">
        <v>0.99299999999999999</v>
      </c>
      <c r="AQ34" s="91">
        <v>1.39E-8</v>
      </c>
      <c r="AR34" s="91">
        <v>6.6</v>
      </c>
      <c r="AS34" s="91">
        <v>3.4299999999999997E-2</v>
      </c>
      <c r="AT34" s="91">
        <v>2.23E-7</v>
      </c>
      <c r="AU34" s="91">
        <v>7.8800000000000004E-8</v>
      </c>
      <c r="AV34" s="91">
        <v>2.4199999999999998E-3</v>
      </c>
      <c r="AW34" s="91">
        <v>2.77</v>
      </c>
      <c r="AX34" s="90">
        <v>4.26</v>
      </c>
      <c r="AZ34" s="89"/>
      <c r="BA34" s="88"/>
      <c r="BC34" s="87"/>
      <c r="BD34" s="87"/>
    </row>
    <row r="35" spans="1:56" ht="100.8" outlineLevel="1">
      <c r="A35" s="141"/>
      <c r="B35" s="83" t="s">
        <v>5309</v>
      </c>
      <c r="C35" s="80" t="s">
        <v>5201</v>
      </c>
      <c r="D35" s="74">
        <v>1</v>
      </c>
      <c r="E35" s="74" t="s">
        <v>5246</v>
      </c>
      <c r="F35" s="75">
        <v>2020</v>
      </c>
      <c r="G35" s="75" t="s">
        <v>5203</v>
      </c>
      <c r="H35" s="75" t="s">
        <v>5204</v>
      </c>
      <c r="I35" s="75" t="s">
        <v>5205</v>
      </c>
      <c r="J35" s="82" t="s">
        <v>5206</v>
      </c>
      <c r="K35" s="83" t="s">
        <v>5310</v>
      </c>
      <c r="L35" s="75" t="s">
        <v>5208</v>
      </c>
      <c r="M35" s="75" t="s">
        <v>5209</v>
      </c>
      <c r="N35" s="75" t="s">
        <v>5210</v>
      </c>
      <c r="O35" s="82" t="s">
        <v>5211</v>
      </c>
      <c r="P35" s="82" t="s">
        <v>5212</v>
      </c>
      <c r="Q35" s="82" t="s">
        <v>5213</v>
      </c>
      <c r="R35" s="82" t="s">
        <v>5249</v>
      </c>
      <c r="S35" s="75" t="s">
        <v>5215</v>
      </c>
      <c r="T35" s="81" t="s">
        <v>5216</v>
      </c>
      <c r="U35" s="74">
        <v>2.8</v>
      </c>
      <c r="V35" s="79" t="s">
        <v>5217</v>
      </c>
      <c r="W35" s="79" t="s">
        <v>5218</v>
      </c>
      <c r="X35" s="75" t="s">
        <v>562</v>
      </c>
      <c r="Y35" s="75" t="s">
        <v>5219</v>
      </c>
      <c r="Z35" s="80" t="s">
        <v>5311</v>
      </c>
      <c r="AA35" s="93">
        <v>44897</v>
      </c>
      <c r="AB35" s="75">
        <v>0</v>
      </c>
      <c r="AC35" s="92" t="s">
        <v>5221</v>
      </c>
      <c r="AD35" s="74" t="s">
        <v>5251</v>
      </c>
      <c r="AE35" s="91">
        <v>2.9900000000000002E-6</v>
      </c>
      <c r="AF35" s="91">
        <v>2.5099999999999998</v>
      </c>
      <c r="AG35" s="91">
        <v>3.2899999999999997E-4</v>
      </c>
      <c r="AH35" s="91">
        <v>0.96399999999999997</v>
      </c>
      <c r="AI35" s="91">
        <v>2.09E-11</v>
      </c>
      <c r="AJ35" s="91">
        <v>6.5400000000000002E-10</v>
      </c>
      <c r="AK35" s="91">
        <v>6.5700000000000002E-7</v>
      </c>
      <c r="AL35" s="91">
        <v>4.3399999999999998E-5</v>
      </c>
      <c r="AM35" s="91">
        <v>4.3600000000000003E-4</v>
      </c>
      <c r="AN35" s="76">
        <v>5.2900000000000003E-2</v>
      </c>
      <c r="AO35" s="91">
        <v>1.2799999999999999E-4</v>
      </c>
      <c r="AP35" s="91">
        <v>5.28E-2</v>
      </c>
      <c r="AQ35" s="91">
        <v>6.88E-10</v>
      </c>
      <c r="AR35" s="91">
        <v>0.29699999999999999</v>
      </c>
      <c r="AS35" s="91">
        <v>2.3600000000000001E-3</v>
      </c>
      <c r="AT35" s="91">
        <v>1.22E-8</v>
      </c>
      <c r="AU35" s="91">
        <v>3.7799999999999998E-9</v>
      </c>
      <c r="AV35" s="91">
        <v>1.2999999999999999E-4</v>
      </c>
      <c r="AW35" s="91">
        <v>0.156</v>
      </c>
      <c r="AX35" s="90">
        <v>0.23899999999999999</v>
      </c>
      <c r="AZ35" s="89"/>
      <c r="BA35" s="88"/>
      <c r="BC35" s="87"/>
      <c r="BD35" s="87"/>
    </row>
    <row r="36" spans="1:56" ht="100.8" outlineLevel="1">
      <c r="A36" s="141"/>
      <c r="B36" s="83" t="s">
        <v>5300</v>
      </c>
      <c r="C36" s="80" t="s">
        <v>5201</v>
      </c>
      <c r="D36" s="74">
        <v>1</v>
      </c>
      <c r="E36" s="74" t="s">
        <v>5246</v>
      </c>
      <c r="F36" s="75">
        <v>2020</v>
      </c>
      <c r="G36" s="75" t="s">
        <v>5203</v>
      </c>
      <c r="H36" s="75" t="s">
        <v>5204</v>
      </c>
      <c r="I36" s="75" t="s">
        <v>5205</v>
      </c>
      <c r="J36" s="82" t="s">
        <v>5206</v>
      </c>
      <c r="K36" s="83" t="s">
        <v>5312</v>
      </c>
      <c r="L36" s="75" t="s">
        <v>5208</v>
      </c>
      <c r="M36" s="75" t="s">
        <v>5209</v>
      </c>
      <c r="N36" s="75" t="s">
        <v>5210</v>
      </c>
      <c r="O36" s="82" t="s">
        <v>5211</v>
      </c>
      <c r="P36" s="82" t="s">
        <v>5212</v>
      </c>
      <c r="Q36" s="82" t="s">
        <v>5213</v>
      </c>
      <c r="R36" s="82" t="s">
        <v>5249</v>
      </c>
      <c r="S36" s="75" t="s">
        <v>5215</v>
      </c>
      <c r="T36" s="81" t="s">
        <v>5216</v>
      </c>
      <c r="U36" s="74">
        <v>2.8</v>
      </c>
      <c r="V36" s="79" t="s">
        <v>5217</v>
      </c>
      <c r="W36" s="79" t="s">
        <v>5218</v>
      </c>
      <c r="X36" s="75" t="s">
        <v>562</v>
      </c>
      <c r="Y36" s="75" t="s">
        <v>5219</v>
      </c>
      <c r="Z36" s="80" t="s">
        <v>5313</v>
      </c>
      <c r="AA36" s="93">
        <v>44897</v>
      </c>
      <c r="AB36" s="75">
        <v>0</v>
      </c>
      <c r="AC36" s="92" t="s">
        <v>5221</v>
      </c>
      <c r="AD36" s="74" t="s">
        <v>5251</v>
      </c>
      <c r="AE36" s="91">
        <v>5.6500000000000001E-6</v>
      </c>
      <c r="AF36" s="91">
        <v>5.51</v>
      </c>
      <c r="AG36" s="91">
        <v>6.2600000000000004E-4</v>
      </c>
      <c r="AH36" s="91">
        <v>1.64</v>
      </c>
      <c r="AI36" s="91">
        <v>2.4499999999999999E-11</v>
      </c>
      <c r="AJ36" s="91">
        <v>1.1800000000000001E-9</v>
      </c>
      <c r="AK36" s="91">
        <v>1.42E-6</v>
      </c>
      <c r="AL36" s="91">
        <v>7.8300000000000006E-5</v>
      </c>
      <c r="AM36" s="91">
        <v>8.3500000000000002E-4</v>
      </c>
      <c r="AN36" s="76">
        <v>9.9900000000000003E-2</v>
      </c>
      <c r="AO36" s="91">
        <v>1.9000000000000001E-4</v>
      </c>
      <c r="AP36" s="91">
        <v>9.9699999999999997E-2</v>
      </c>
      <c r="AQ36" s="91">
        <v>1.39E-9</v>
      </c>
      <c r="AR36" s="91">
        <v>0.66300000000000003</v>
      </c>
      <c r="AS36" s="91">
        <v>3.4499999999999999E-3</v>
      </c>
      <c r="AT36" s="91">
        <v>2.2399999999999999E-8</v>
      </c>
      <c r="AU36" s="91">
        <v>7.9099999999999994E-9</v>
      </c>
      <c r="AV36" s="91">
        <v>2.43E-4</v>
      </c>
      <c r="AW36" s="91">
        <v>0.27900000000000003</v>
      </c>
      <c r="AX36" s="90">
        <v>0.42799999999999999</v>
      </c>
      <c r="AZ36" s="89"/>
      <c r="BA36" s="88"/>
      <c r="BC36" s="87"/>
      <c r="BD36" s="87"/>
    </row>
    <row r="37" spans="1:56" outlineLevel="1">
      <c r="A37" s="99"/>
      <c r="F37" s="95"/>
      <c r="G37" s="95"/>
      <c r="H37" s="95"/>
      <c r="I37" s="95"/>
      <c r="J37" s="95"/>
      <c r="K37" s="98"/>
      <c r="L37" s="95"/>
      <c r="M37" s="95"/>
      <c r="N37" s="95"/>
      <c r="O37" s="95"/>
      <c r="P37" s="95"/>
      <c r="Q37" s="95"/>
      <c r="R37" s="95"/>
      <c r="S37" s="95"/>
      <c r="T37" s="97"/>
      <c r="U37" s="70"/>
      <c r="V37" s="70"/>
      <c r="W37" s="70"/>
      <c r="X37" s="96"/>
      <c r="Y37" s="96"/>
      <c r="AA37" s="95"/>
      <c r="AB37" s="95"/>
      <c r="AC37" s="95"/>
      <c r="AE37" s="89"/>
      <c r="AF37" s="89"/>
      <c r="AG37" s="89"/>
      <c r="AH37" s="89"/>
      <c r="AI37" s="89"/>
      <c r="AJ37" s="89"/>
      <c r="AK37" s="89"/>
      <c r="AL37" s="89"/>
      <c r="AM37" s="89"/>
      <c r="AN37" s="89"/>
      <c r="AO37" s="89"/>
      <c r="AP37" s="89"/>
      <c r="AQ37" s="89"/>
      <c r="AR37" s="89"/>
      <c r="AS37" s="89"/>
      <c r="AT37" s="89"/>
      <c r="AU37" s="89"/>
      <c r="AV37" s="89"/>
      <c r="AW37" s="89"/>
      <c r="AX37" s="89"/>
      <c r="AZ37" s="89"/>
      <c r="BA37" s="88"/>
      <c r="BC37" s="87"/>
      <c r="BD37" s="87"/>
    </row>
    <row r="38" spans="1:56" ht="158.4" outlineLevel="1">
      <c r="A38" s="141" t="s">
        <v>5314</v>
      </c>
      <c r="B38" s="83" t="s">
        <v>5315</v>
      </c>
      <c r="C38" s="80" t="s">
        <v>5201</v>
      </c>
      <c r="D38" s="74">
        <v>1</v>
      </c>
      <c r="E38" s="74" t="s">
        <v>5316</v>
      </c>
      <c r="F38" s="75">
        <v>2021</v>
      </c>
      <c r="G38" s="75" t="s">
        <v>5203</v>
      </c>
      <c r="H38" s="75" t="s">
        <v>5204</v>
      </c>
      <c r="I38" s="75" t="s">
        <v>5205</v>
      </c>
      <c r="J38" s="82" t="s">
        <v>5206</v>
      </c>
      <c r="K38" s="83" t="s">
        <v>5317</v>
      </c>
      <c r="L38" s="75" t="s">
        <v>5208</v>
      </c>
      <c r="M38" s="75" t="s">
        <v>5209</v>
      </c>
      <c r="N38" s="75" t="s">
        <v>5210</v>
      </c>
      <c r="O38" s="82" t="s">
        <v>5211</v>
      </c>
      <c r="P38" s="82" t="s">
        <v>5212</v>
      </c>
      <c r="Q38" s="82" t="s">
        <v>5213</v>
      </c>
      <c r="R38" s="82" t="s">
        <v>5318</v>
      </c>
      <c r="S38" s="75" t="s">
        <v>5215</v>
      </c>
      <c r="T38" s="81" t="s">
        <v>5216</v>
      </c>
      <c r="U38" s="74">
        <v>2.8</v>
      </c>
      <c r="V38" s="79" t="s">
        <v>5217</v>
      </c>
      <c r="W38" s="79" t="s">
        <v>5218</v>
      </c>
      <c r="X38" s="75" t="s">
        <v>562</v>
      </c>
      <c r="Y38" s="75" t="s">
        <v>5219</v>
      </c>
      <c r="Z38" s="80" t="s">
        <v>5319</v>
      </c>
      <c r="AA38" s="93">
        <v>44897</v>
      </c>
      <c r="AB38" s="75">
        <v>0</v>
      </c>
      <c r="AC38" s="92" t="s">
        <v>5221</v>
      </c>
      <c r="AD38" s="74" t="s">
        <v>5320</v>
      </c>
      <c r="AE38" s="91">
        <v>9.7800000000000002E-8</v>
      </c>
      <c r="AF38" s="91">
        <v>5.1700000000000003E-2</v>
      </c>
      <c r="AG38" s="91">
        <v>7.7999999999999999E-6</v>
      </c>
      <c r="AH38" s="91">
        <v>2.6200000000000001E-2</v>
      </c>
      <c r="AI38" s="91">
        <v>3.9E-13</v>
      </c>
      <c r="AJ38" s="91">
        <v>1.99E-11</v>
      </c>
      <c r="AK38" s="91">
        <v>1.28E-8</v>
      </c>
      <c r="AL38" s="91">
        <v>1.11E-6</v>
      </c>
      <c r="AM38" s="91">
        <v>1.04E-5</v>
      </c>
      <c r="AN38" s="76">
        <v>1.23E-3</v>
      </c>
      <c r="AO38" s="91">
        <v>4.1500000000000001E-6</v>
      </c>
      <c r="AP38" s="91">
        <v>1.2199999999999999E-3</v>
      </c>
      <c r="AQ38" s="91">
        <v>1.4700000000000002E-11</v>
      </c>
      <c r="AR38" s="91">
        <v>6.6E-3</v>
      </c>
      <c r="AS38" s="91">
        <v>9.1399999999999999E-5</v>
      </c>
      <c r="AT38" s="91">
        <v>2.5599999999999999E-10</v>
      </c>
      <c r="AU38" s="91">
        <v>8.1000000000000005E-11</v>
      </c>
      <c r="AV38" s="91">
        <v>3.1300000000000001E-6</v>
      </c>
      <c r="AW38" s="91">
        <v>7.7600000000000004E-3</v>
      </c>
      <c r="AX38" s="90">
        <v>6.62E-3</v>
      </c>
      <c r="AZ38" s="89"/>
      <c r="BA38" s="88"/>
      <c r="BC38" s="87"/>
      <c r="BD38" s="87"/>
    </row>
    <row r="39" spans="1:56" ht="158.4" outlineLevel="1">
      <c r="A39" s="141"/>
      <c r="B39" s="83" t="s">
        <v>5321</v>
      </c>
      <c r="C39" s="80" t="s">
        <v>5201</v>
      </c>
      <c r="D39" s="74">
        <v>1</v>
      </c>
      <c r="E39" s="74" t="s">
        <v>5316</v>
      </c>
      <c r="F39" s="75">
        <v>2021</v>
      </c>
      <c r="G39" s="75" t="s">
        <v>5203</v>
      </c>
      <c r="H39" s="75" t="s">
        <v>5204</v>
      </c>
      <c r="I39" s="75" t="s">
        <v>5205</v>
      </c>
      <c r="J39" s="82" t="s">
        <v>5206</v>
      </c>
      <c r="K39" s="83" t="s">
        <v>5322</v>
      </c>
      <c r="L39" s="75" t="s">
        <v>5208</v>
      </c>
      <c r="M39" s="75" t="s">
        <v>5209</v>
      </c>
      <c r="N39" s="75" t="s">
        <v>5210</v>
      </c>
      <c r="O39" s="82" t="s">
        <v>5211</v>
      </c>
      <c r="P39" s="82" t="s">
        <v>5212</v>
      </c>
      <c r="Q39" s="82" t="s">
        <v>5213</v>
      </c>
      <c r="R39" s="82" t="s">
        <v>5318</v>
      </c>
      <c r="S39" s="75" t="s">
        <v>5215</v>
      </c>
      <c r="T39" s="81" t="s">
        <v>5216</v>
      </c>
      <c r="U39" s="74">
        <v>2.8</v>
      </c>
      <c r="V39" s="79" t="s">
        <v>5217</v>
      </c>
      <c r="W39" s="79" t="s">
        <v>5218</v>
      </c>
      <c r="X39" s="75" t="s">
        <v>562</v>
      </c>
      <c r="Y39" s="75" t="s">
        <v>5219</v>
      </c>
      <c r="Z39" s="80" t="s">
        <v>5323</v>
      </c>
      <c r="AA39" s="93">
        <v>44897</v>
      </c>
      <c r="AB39" s="75">
        <v>0</v>
      </c>
      <c r="AC39" s="92" t="s">
        <v>5221</v>
      </c>
      <c r="AD39" s="74" t="s">
        <v>5320</v>
      </c>
      <c r="AE39" s="91">
        <v>4.5599999999999998E-8</v>
      </c>
      <c r="AF39" s="91">
        <v>2.3900000000000001E-2</v>
      </c>
      <c r="AG39" s="91">
        <v>5.57E-6</v>
      </c>
      <c r="AH39" s="91">
        <v>1.66E-2</v>
      </c>
      <c r="AI39" s="91">
        <v>2.1499999999999999E-13</v>
      </c>
      <c r="AJ39" s="91">
        <v>9.3600000000000005E-12</v>
      </c>
      <c r="AK39" s="91">
        <v>7.0900000000000001E-9</v>
      </c>
      <c r="AL39" s="91">
        <v>6.7999999999999995E-7</v>
      </c>
      <c r="AM39" s="91">
        <v>6.8600000000000004E-6</v>
      </c>
      <c r="AN39" s="76">
        <v>9.01E-4</v>
      </c>
      <c r="AO39" s="91">
        <v>1.5200000000000001E-6</v>
      </c>
      <c r="AP39" s="91">
        <v>8.9899999999999995E-4</v>
      </c>
      <c r="AQ39" s="91">
        <v>1.9999999999999999E-11</v>
      </c>
      <c r="AR39" s="91">
        <v>2.0400000000000001E-3</v>
      </c>
      <c r="AS39" s="91">
        <v>2.48E-5</v>
      </c>
      <c r="AT39" s="91">
        <v>2.6300000000000002E-10</v>
      </c>
      <c r="AU39" s="91">
        <v>4.4000000000000003E-11</v>
      </c>
      <c r="AV39" s="91">
        <v>2.1500000000000002E-6</v>
      </c>
      <c r="AW39" s="91">
        <v>1.65E-3</v>
      </c>
      <c r="AX39" s="90">
        <v>3.3500000000000001E-3</v>
      </c>
      <c r="AZ39" s="89"/>
      <c r="BA39" s="88"/>
      <c r="BC39" s="87"/>
      <c r="BD39" s="87"/>
    </row>
    <row r="41" spans="1:56" ht="25.8">
      <c r="A41" s="143" t="s">
        <v>5540</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86"/>
      <c r="AF41" s="86"/>
      <c r="AG41" s="86"/>
      <c r="AH41" s="86"/>
      <c r="AI41" s="86"/>
      <c r="AJ41" s="86"/>
      <c r="AK41" s="86"/>
      <c r="AL41" s="86"/>
      <c r="AM41" s="86"/>
      <c r="AN41" s="86"/>
      <c r="AO41" s="86"/>
      <c r="AP41" s="86"/>
      <c r="AQ41" s="86"/>
      <c r="AR41" s="86"/>
      <c r="AS41" s="86"/>
      <c r="AT41" s="86"/>
      <c r="AU41" s="86"/>
      <c r="AV41" s="86"/>
      <c r="AW41" s="86"/>
      <c r="AX41" s="86"/>
    </row>
    <row r="42" spans="1:56" ht="144" outlineLevel="1">
      <c r="A42" s="142" t="s">
        <v>5392</v>
      </c>
      <c r="B42" s="84" t="s">
        <v>5393</v>
      </c>
      <c r="C42" s="80" t="s">
        <v>5201</v>
      </c>
      <c r="D42" s="74">
        <v>1</v>
      </c>
      <c r="E42" s="74" t="s">
        <v>5269</v>
      </c>
      <c r="F42" s="75">
        <v>2020</v>
      </c>
      <c r="G42" s="75" t="s">
        <v>5203</v>
      </c>
      <c r="H42" s="75" t="s">
        <v>5204</v>
      </c>
      <c r="I42" s="75" t="s">
        <v>5205</v>
      </c>
      <c r="J42" s="82" t="s">
        <v>5394</v>
      </c>
      <c r="K42" s="83" t="s">
        <v>5395</v>
      </c>
      <c r="L42" s="75" t="s">
        <v>5208</v>
      </c>
      <c r="M42" s="75" t="s">
        <v>5209</v>
      </c>
      <c r="N42" s="75" t="s">
        <v>5210</v>
      </c>
      <c r="O42" s="82" t="s">
        <v>5211</v>
      </c>
      <c r="P42" s="82"/>
      <c r="Q42" s="82" t="s">
        <v>5396</v>
      </c>
      <c r="R42" s="82" t="s">
        <v>5397</v>
      </c>
      <c r="S42" s="75" t="s">
        <v>5215</v>
      </c>
      <c r="T42" s="81" t="s">
        <v>5216</v>
      </c>
      <c r="U42" s="80">
        <v>3</v>
      </c>
      <c r="V42" s="79" t="s">
        <v>5217</v>
      </c>
      <c r="W42" s="79" t="s">
        <v>5279</v>
      </c>
      <c r="X42" s="75" t="s">
        <v>562</v>
      </c>
      <c r="Y42" s="75" t="s">
        <v>5219</v>
      </c>
      <c r="Z42" s="78" t="s">
        <v>5398</v>
      </c>
      <c r="AA42" s="77">
        <v>44685</v>
      </c>
      <c r="AB42" s="76">
        <f>0.2474/3.6</f>
        <v>6.8722222222222226E-2</v>
      </c>
      <c r="AC42" s="75" t="s">
        <v>5332</v>
      </c>
      <c r="AD42" s="74" t="s">
        <v>5272</v>
      </c>
      <c r="AE42" s="73">
        <v>1.68E-7</v>
      </c>
      <c r="AF42" s="73">
        <v>9.5699999999999993E-2</v>
      </c>
      <c r="AG42" s="73">
        <v>2.0400000000000001E-5</v>
      </c>
      <c r="AH42" s="73">
        <v>-2.8500000000000001E-2</v>
      </c>
      <c r="AI42" s="73">
        <v>5.4199999999999999E-12</v>
      </c>
      <c r="AJ42" s="73">
        <v>-6.7300000000000003E-11</v>
      </c>
      <c r="AK42" s="73">
        <v>-2.34E-6</v>
      </c>
      <c r="AL42" s="73">
        <v>4.34E-6</v>
      </c>
      <c r="AM42" s="73">
        <v>3.4499999999999998E-5</v>
      </c>
      <c r="AN42" s="73">
        <v>4.4299999999999999E-3</v>
      </c>
      <c r="AO42" s="73">
        <v>9.4599999999999992E-6</v>
      </c>
      <c r="AP42" s="73">
        <v>4.4200000000000003E-3</v>
      </c>
      <c r="AQ42" s="73">
        <v>3.8600000000000001E-12</v>
      </c>
      <c r="AR42" s="73">
        <v>1.7500000000000002E-2</v>
      </c>
      <c r="AS42" s="73">
        <v>-4.7000000000000002E-3</v>
      </c>
      <c r="AT42" s="73">
        <v>5.8700000000000004E-10</v>
      </c>
      <c r="AU42" s="73">
        <v>1.7600000000000001E-10</v>
      </c>
      <c r="AV42" s="73">
        <v>1.19E-5</v>
      </c>
      <c r="AW42" s="73">
        <v>-8.09E-2</v>
      </c>
      <c r="AX42" s="73">
        <v>2.75E-2</v>
      </c>
    </row>
    <row r="43" spans="1:56" ht="144" outlineLevel="1">
      <c r="A43" s="142"/>
      <c r="B43" s="84" t="s">
        <v>5399</v>
      </c>
      <c r="C43" s="80" t="s">
        <v>5201</v>
      </c>
      <c r="D43" s="74">
        <v>1</v>
      </c>
      <c r="E43" s="74" t="s">
        <v>5269</v>
      </c>
      <c r="F43" s="75">
        <v>2020</v>
      </c>
      <c r="G43" s="75" t="s">
        <v>5203</v>
      </c>
      <c r="H43" s="75" t="s">
        <v>5204</v>
      </c>
      <c r="I43" s="75" t="s">
        <v>5205</v>
      </c>
      <c r="J43" s="82" t="s">
        <v>5394</v>
      </c>
      <c r="K43" s="83" t="s">
        <v>5400</v>
      </c>
      <c r="L43" s="75" t="s">
        <v>5208</v>
      </c>
      <c r="M43" s="75" t="s">
        <v>5209</v>
      </c>
      <c r="N43" s="75" t="s">
        <v>5210</v>
      </c>
      <c r="O43" s="82" t="s">
        <v>5211</v>
      </c>
      <c r="P43" s="82"/>
      <c r="Q43" s="82" t="s">
        <v>5396</v>
      </c>
      <c r="R43" s="82" t="s">
        <v>5397</v>
      </c>
      <c r="S43" s="75" t="s">
        <v>5215</v>
      </c>
      <c r="T43" s="81" t="s">
        <v>5216</v>
      </c>
      <c r="U43" s="80">
        <v>2.5</v>
      </c>
      <c r="V43" s="79" t="s">
        <v>5217</v>
      </c>
      <c r="W43" s="79" t="s">
        <v>5279</v>
      </c>
      <c r="X43" s="75" t="s">
        <v>562</v>
      </c>
      <c r="Y43" s="75" t="s">
        <v>5219</v>
      </c>
      <c r="Z43" s="78" t="s">
        <v>5401</v>
      </c>
      <c r="AA43" s="77">
        <v>44685</v>
      </c>
      <c r="AB43" s="76">
        <f>0.8511/3.6</f>
        <v>0.23641666666666666</v>
      </c>
      <c r="AC43" s="75" t="s">
        <v>5332</v>
      </c>
      <c r="AD43" s="74" t="s">
        <v>5272</v>
      </c>
      <c r="AE43" s="73">
        <v>1.08E-6</v>
      </c>
      <c r="AF43" s="73">
        <v>0.182</v>
      </c>
      <c r="AG43" s="73">
        <v>2.02E-5</v>
      </c>
      <c r="AH43" s="73">
        <v>-0.20499999999999999</v>
      </c>
      <c r="AI43" s="73">
        <v>-6.7199999999999996E-12</v>
      </c>
      <c r="AJ43" s="73">
        <v>-3.45E-10</v>
      </c>
      <c r="AK43" s="73">
        <v>-5.9900000000000002E-6</v>
      </c>
      <c r="AL43" s="73">
        <v>7.1099999999999997E-6</v>
      </c>
      <c r="AM43" s="73">
        <v>5.4700000000000001E-5</v>
      </c>
      <c r="AN43" s="73">
        <v>7.9699999999999997E-3</v>
      </c>
      <c r="AO43" s="73">
        <v>3.9600000000000002E-6</v>
      </c>
      <c r="AP43" s="73">
        <v>7.9600000000000001E-3</v>
      </c>
      <c r="AQ43" s="73">
        <v>2.2600000000000001E-11</v>
      </c>
      <c r="AR43" s="73">
        <v>3.4299999999999997E-2</v>
      </c>
      <c r="AS43" s="73">
        <v>-5.2700000000000004E-3</v>
      </c>
      <c r="AT43" s="73">
        <v>1.14E-9</v>
      </c>
      <c r="AU43" s="73">
        <v>2.7800000000000002E-10</v>
      </c>
      <c r="AV43" s="73">
        <v>1.8600000000000001E-5</v>
      </c>
      <c r="AW43" s="73">
        <v>-0.44500000000000001</v>
      </c>
      <c r="AX43" s="73">
        <v>5.2499999999999998E-2</v>
      </c>
    </row>
    <row r="44" spans="1:56">
      <c r="K44" s="69"/>
    </row>
  </sheetData>
  <mergeCells count="8">
    <mergeCell ref="A5:A12"/>
    <mergeCell ref="A14:A19"/>
    <mergeCell ref="A21:A22"/>
    <mergeCell ref="A42:A43"/>
    <mergeCell ref="A29:A36"/>
    <mergeCell ref="A38:A39"/>
    <mergeCell ref="A41:AD41"/>
    <mergeCell ref="A24:A2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F82C-809A-4DA2-81DC-3078EEF4FA9F}">
  <dimension ref="A1:BD33"/>
  <sheetViews>
    <sheetView zoomScale="70" zoomScaleNormal="70" workbookViewId="0">
      <selection activeCell="K8" sqref="K8"/>
    </sheetView>
  </sheetViews>
  <sheetFormatPr baseColWidth="10" defaultColWidth="88.33203125" defaultRowHeight="14.4" outlineLevelRow="1" outlineLevelCol="1"/>
  <cols>
    <col min="1" max="1" width="56.6640625" style="72" customWidth="1"/>
    <col min="2" max="2" width="55.109375" style="69" customWidth="1"/>
    <col min="3" max="3" width="8" style="69" hidden="1" customWidth="1" outlineLevel="1"/>
    <col min="4" max="4" width="14.6640625" style="70" customWidth="1" outlineLevel="1"/>
    <col min="5" max="5" width="12" style="70" customWidth="1" outlineLevel="1"/>
    <col min="6" max="6" width="11.33203125" style="71" hidden="1" customWidth="1" outlineLevel="1"/>
    <col min="7" max="7" width="12.44140625" style="71" hidden="1" customWidth="1" outlineLevel="1"/>
    <col min="8" max="8" width="18.44140625" style="71" hidden="1" customWidth="1" outlineLevel="1"/>
    <col min="9" max="9" width="20.44140625" style="71" hidden="1" customWidth="1" outlineLevel="1"/>
    <col min="10" max="10" width="72.88671875" style="71" hidden="1" customWidth="1" outlineLevel="1"/>
    <col min="11" max="11" width="29.5546875" style="71" customWidth="1" outlineLevel="1"/>
    <col min="12" max="12" width="66.6640625" style="71" customWidth="1" outlineLevel="1"/>
    <col min="13" max="13" width="14.44140625" style="71" hidden="1" customWidth="1" outlineLevel="1"/>
    <col min="14" max="14" width="23.6640625" style="71" hidden="1" customWidth="1" outlineLevel="1"/>
    <col min="15" max="15" width="9" style="71" hidden="1" customWidth="1" outlineLevel="1"/>
    <col min="16" max="16" width="0" style="71" hidden="1" customWidth="1" outlineLevel="1"/>
    <col min="17" max="17" width="87.5546875" style="71" hidden="1" customWidth="1" outlineLevel="1"/>
    <col min="18" max="18" width="87.6640625" style="71" hidden="1" customWidth="1" outlineLevel="1"/>
    <col min="19" max="19" width="0" style="71" hidden="1" customWidth="1" outlineLevel="1"/>
    <col min="20" max="20" width="28.33203125" style="71" hidden="1" customWidth="1" outlineLevel="1"/>
    <col min="21" max="21" width="80.33203125" style="69" hidden="1" customWidth="1" outlineLevel="1"/>
    <col min="22" max="22" width="18.5546875" style="71" hidden="1" customWidth="1" outlineLevel="1"/>
    <col min="23" max="24" width="88.109375" style="71" hidden="1" customWidth="1" outlineLevel="1"/>
    <col min="25" max="25" width="14.109375" style="71" hidden="1" customWidth="1" outlineLevel="1"/>
    <col min="26" max="26" width="35.33203125" style="71" hidden="1" customWidth="1" outlineLevel="1"/>
    <col min="27" max="27" width="23" style="71" hidden="1" customWidth="1" outlineLevel="1"/>
    <col min="28" max="28" width="15.33203125" style="71" hidden="1" customWidth="1" outlineLevel="1"/>
    <col min="29" max="29" width="39.109375" style="71" customWidth="1" outlineLevel="1"/>
    <col min="30" max="30" width="38.33203125" style="71" customWidth="1" outlineLevel="1"/>
    <col min="31" max="31" width="8.6640625" style="70" hidden="1" customWidth="1"/>
    <col min="32" max="32" width="18.88671875" style="69" bestFit="1" customWidth="1"/>
    <col min="33" max="33" width="13.33203125" style="69" bestFit="1" customWidth="1"/>
    <col min="34" max="34" width="18" style="69" bestFit="1" customWidth="1"/>
    <col min="35" max="35" width="15.44140625" style="69" bestFit="1" customWidth="1"/>
    <col min="36" max="36" width="17.33203125" style="69" bestFit="1" customWidth="1"/>
    <col min="37" max="37" width="18.44140625" style="69" bestFit="1" customWidth="1"/>
    <col min="38" max="38" width="16" style="69" bestFit="1" customWidth="1"/>
    <col min="39" max="39" width="17.33203125" style="69" bestFit="1" customWidth="1"/>
    <col min="40" max="40" width="17.5546875" style="69" bestFit="1" customWidth="1"/>
    <col min="41" max="41" width="19.6640625" style="69" bestFit="1" customWidth="1"/>
    <col min="42" max="42" width="20.88671875" style="69" bestFit="1" customWidth="1"/>
    <col min="43" max="43" width="20.44140625" style="69" bestFit="1" customWidth="1"/>
    <col min="44" max="44" width="21.44140625" style="69" bestFit="1" customWidth="1"/>
    <col min="45" max="45" width="18.33203125" style="69" bestFit="1" customWidth="1"/>
    <col min="46" max="46" width="20.5546875" style="69" bestFit="1" customWidth="1"/>
    <col min="47" max="47" width="21.6640625" style="69" bestFit="1" customWidth="1"/>
    <col min="48" max="48" width="25.6640625" style="69" bestFit="1" customWidth="1"/>
    <col min="49" max="49" width="23.6640625" style="69" bestFit="1" customWidth="1"/>
    <col min="50" max="50" width="15.44140625" style="69" bestFit="1" customWidth="1"/>
    <col min="51" max="51" width="9.33203125" style="69" bestFit="1" customWidth="1"/>
    <col min="52" max="16384" width="88.33203125" style="69"/>
  </cols>
  <sheetData>
    <row r="1" spans="1:56" ht="46.2">
      <c r="A1" s="121" t="s">
        <v>5148</v>
      </c>
      <c r="B1" s="120"/>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row>
    <row r="2" spans="1:56">
      <c r="AF2" s="118"/>
    </row>
    <row r="3" spans="1:56" ht="57.6">
      <c r="A3" s="117" t="s">
        <v>5149</v>
      </c>
      <c r="B3" s="116" t="s">
        <v>5150</v>
      </c>
      <c r="C3" s="115" t="s">
        <v>5151</v>
      </c>
      <c r="D3" s="115" t="s">
        <v>5152</v>
      </c>
      <c r="E3" s="115" t="s">
        <v>5153</v>
      </c>
      <c r="F3" s="115" t="s">
        <v>5154</v>
      </c>
      <c r="G3" s="115" t="s">
        <v>5155</v>
      </c>
      <c r="H3" s="115" t="s">
        <v>5156</v>
      </c>
      <c r="I3" s="115" t="s">
        <v>5157</v>
      </c>
      <c r="J3" s="115" t="s">
        <v>5158</v>
      </c>
      <c r="K3" s="115" t="s">
        <v>5563</v>
      </c>
      <c r="L3" s="115" t="s">
        <v>5159</v>
      </c>
      <c r="M3" s="115" t="s">
        <v>5160</v>
      </c>
      <c r="N3" s="115" t="s">
        <v>5161</v>
      </c>
      <c r="O3" s="115" t="s">
        <v>5162</v>
      </c>
      <c r="P3" s="115" t="s">
        <v>5163</v>
      </c>
      <c r="Q3" s="115" t="s">
        <v>5164</v>
      </c>
      <c r="R3" s="115" t="s">
        <v>5165</v>
      </c>
      <c r="S3" s="115" t="s">
        <v>5166</v>
      </c>
      <c r="T3" s="115" t="s">
        <v>5167</v>
      </c>
      <c r="U3" s="115" t="s">
        <v>5168</v>
      </c>
      <c r="V3" s="115" t="s">
        <v>5169</v>
      </c>
      <c r="W3" s="115" t="s">
        <v>5170</v>
      </c>
      <c r="X3" s="115" t="s">
        <v>5171</v>
      </c>
      <c r="Y3" s="115" t="s">
        <v>5172</v>
      </c>
      <c r="Z3" s="115" t="s">
        <v>5173</v>
      </c>
      <c r="AA3" s="115" t="s">
        <v>5174</v>
      </c>
      <c r="AB3" s="115" t="s">
        <v>5175</v>
      </c>
      <c r="AC3" s="115" t="s">
        <v>5176</v>
      </c>
      <c r="AD3" s="115" t="s">
        <v>5177</v>
      </c>
      <c r="AE3" s="114" t="s">
        <v>5153</v>
      </c>
      <c r="AF3" s="113" t="s">
        <v>5178</v>
      </c>
      <c r="AG3" s="113" t="s">
        <v>5179</v>
      </c>
      <c r="AH3" s="113" t="s">
        <v>5180</v>
      </c>
      <c r="AI3" s="113" t="s">
        <v>5181</v>
      </c>
      <c r="AJ3" s="113" t="s">
        <v>5182</v>
      </c>
      <c r="AK3" s="113" t="s">
        <v>5183</v>
      </c>
      <c r="AL3" s="113" t="s">
        <v>5184</v>
      </c>
      <c r="AM3" s="113" t="s">
        <v>5185</v>
      </c>
      <c r="AN3" s="113" t="s">
        <v>5186</v>
      </c>
      <c r="AO3" s="113" t="s">
        <v>5187</v>
      </c>
      <c r="AP3" s="113" t="s">
        <v>5188</v>
      </c>
      <c r="AQ3" s="113" t="s">
        <v>5189</v>
      </c>
      <c r="AR3" s="113" t="s">
        <v>5190</v>
      </c>
      <c r="AS3" s="113" t="s">
        <v>5191</v>
      </c>
      <c r="AT3" s="113" t="s">
        <v>5192</v>
      </c>
      <c r="AU3" s="113" t="s">
        <v>5193</v>
      </c>
      <c r="AV3" s="113" t="s">
        <v>5194</v>
      </c>
      <c r="AW3" s="113" t="s">
        <v>5195</v>
      </c>
      <c r="AX3" s="113" t="s">
        <v>5196</v>
      </c>
      <c r="AY3" s="113" t="s">
        <v>5197</v>
      </c>
      <c r="BA3" s="108"/>
      <c r="BB3" s="108"/>
      <c r="BD3" s="108"/>
    </row>
    <row r="4" spans="1:56" ht="25.8">
      <c r="A4" s="143" t="s">
        <v>5324</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86"/>
      <c r="AG4" s="86"/>
      <c r="AH4" s="86"/>
      <c r="AI4" s="86"/>
      <c r="AJ4" s="86"/>
      <c r="AK4" s="86"/>
      <c r="AL4" s="86"/>
      <c r="AM4" s="86"/>
      <c r="AN4" s="86"/>
      <c r="AO4" s="86"/>
      <c r="AP4" s="86"/>
      <c r="AQ4" s="86"/>
      <c r="AR4" s="86"/>
      <c r="AS4" s="86"/>
      <c r="AT4" s="86"/>
      <c r="AU4" s="86"/>
      <c r="AV4" s="86"/>
      <c r="AW4" s="86"/>
      <c r="AX4" s="86"/>
      <c r="AY4" s="86"/>
    </row>
    <row r="5" spans="1:56" ht="57.6" outlineLevel="1">
      <c r="A5" s="142" t="s">
        <v>5325</v>
      </c>
      <c r="B5" s="83" t="s">
        <v>5562</v>
      </c>
      <c r="C5" s="80" t="s">
        <v>5201</v>
      </c>
      <c r="D5" s="74">
        <v>1</v>
      </c>
      <c r="E5" s="74" t="s">
        <v>5326</v>
      </c>
      <c r="F5" s="75">
        <v>2020</v>
      </c>
      <c r="G5" s="75" t="s">
        <v>5203</v>
      </c>
      <c r="H5" s="75" t="s">
        <v>5204</v>
      </c>
      <c r="I5" s="75" t="s">
        <v>5327</v>
      </c>
      <c r="J5" s="82" t="s">
        <v>5328</v>
      </c>
      <c r="K5" s="75">
        <v>5</v>
      </c>
      <c r="L5" s="83" t="s">
        <v>5329</v>
      </c>
      <c r="M5" s="75" t="s">
        <v>5208</v>
      </c>
      <c r="N5" s="75" t="s">
        <v>5209</v>
      </c>
      <c r="O5" s="75" t="s">
        <v>5210</v>
      </c>
      <c r="P5" s="82" t="s">
        <v>5211</v>
      </c>
      <c r="Q5" s="82" t="s">
        <v>5212</v>
      </c>
      <c r="R5" s="82" t="s">
        <v>5213</v>
      </c>
      <c r="S5" s="82" t="s">
        <v>5330</v>
      </c>
      <c r="T5" s="75" t="s">
        <v>5215</v>
      </c>
      <c r="U5" s="81" t="s">
        <v>5216</v>
      </c>
      <c r="V5" s="80">
        <v>3</v>
      </c>
      <c r="W5" s="79" t="s">
        <v>5217</v>
      </c>
      <c r="X5" s="79" t="s">
        <v>5279</v>
      </c>
      <c r="Y5" s="75" t="s">
        <v>562</v>
      </c>
      <c r="Z5" s="75" t="s">
        <v>5219</v>
      </c>
      <c r="AA5" s="101" t="s">
        <v>5331</v>
      </c>
      <c r="AB5" s="77">
        <v>44685</v>
      </c>
      <c r="AC5" s="75">
        <f>30.96</f>
        <v>30.96</v>
      </c>
      <c r="AD5" s="75" t="s">
        <v>5332</v>
      </c>
      <c r="AE5" s="74" t="s">
        <v>5333</v>
      </c>
      <c r="AF5" s="73">
        <v>1.6000000000000001E-3</v>
      </c>
      <c r="AG5" s="73">
        <v>472</v>
      </c>
      <c r="AH5" s="73">
        <v>0.19900000000000001</v>
      </c>
      <c r="AI5" s="73">
        <v>610</v>
      </c>
      <c r="AJ5" s="73">
        <v>9.0599999999999997E-9</v>
      </c>
      <c r="AK5" s="73">
        <v>2.16E-7</v>
      </c>
      <c r="AL5" s="73">
        <v>-3.63E-3</v>
      </c>
      <c r="AM5" s="73">
        <v>3.9800000000000002E-2</v>
      </c>
      <c r="AN5" s="73">
        <v>0.28199999999999997</v>
      </c>
      <c r="AO5" s="73">
        <v>35</v>
      </c>
      <c r="AP5" s="73">
        <v>7.5300000000000006E-2</v>
      </c>
      <c r="AQ5" s="73">
        <v>34.9</v>
      </c>
      <c r="AR5" s="73">
        <v>7.5499999999999997E-7</v>
      </c>
      <c r="AS5" s="73">
        <v>15.1</v>
      </c>
      <c r="AT5" s="73">
        <v>-11.9</v>
      </c>
      <c r="AU5" s="73">
        <v>1.01E-5</v>
      </c>
      <c r="AV5" s="73">
        <v>1.17E-6</v>
      </c>
      <c r="AW5" s="73">
        <v>0.09</v>
      </c>
      <c r="AX5" s="73">
        <v>-164</v>
      </c>
      <c r="AY5" s="73">
        <v>136</v>
      </c>
    </row>
    <row r="6" spans="1:56" ht="43.2" outlineLevel="1">
      <c r="A6" s="142"/>
      <c r="B6" s="83" t="s">
        <v>5561</v>
      </c>
      <c r="C6" s="80" t="s">
        <v>5201</v>
      </c>
      <c r="D6" s="74">
        <v>1</v>
      </c>
      <c r="E6" s="74" t="s">
        <v>5326</v>
      </c>
      <c r="F6" s="75">
        <v>2020</v>
      </c>
      <c r="G6" s="75" t="s">
        <v>5203</v>
      </c>
      <c r="H6" s="75" t="s">
        <v>5204</v>
      </c>
      <c r="I6" s="75" t="s">
        <v>5327</v>
      </c>
      <c r="J6" s="82" t="s">
        <v>5328</v>
      </c>
      <c r="K6" s="75">
        <v>4</v>
      </c>
      <c r="L6" s="83" t="s">
        <v>5334</v>
      </c>
      <c r="M6" s="75" t="s">
        <v>5208</v>
      </c>
      <c r="N6" s="75" t="s">
        <v>5209</v>
      </c>
      <c r="O6" s="75" t="s">
        <v>5210</v>
      </c>
      <c r="P6" s="82" t="s">
        <v>5211</v>
      </c>
      <c r="Q6" s="82" t="s">
        <v>5212</v>
      </c>
      <c r="R6" s="82" t="s">
        <v>5213</v>
      </c>
      <c r="S6" s="82" t="s">
        <v>5330</v>
      </c>
      <c r="T6" s="75" t="s">
        <v>5215</v>
      </c>
      <c r="U6" s="81" t="s">
        <v>5216</v>
      </c>
      <c r="V6" s="80">
        <v>2.5</v>
      </c>
      <c r="W6" s="79" t="s">
        <v>5217</v>
      </c>
      <c r="X6" s="79" t="s">
        <v>5279</v>
      </c>
      <c r="Y6" s="75" t="s">
        <v>562</v>
      </c>
      <c r="Z6" s="75" t="s">
        <v>5219</v>
      </c>
      <c r="AA6" s="101" t="s">
        <v>5335</v>
      </c>
      <c r="AB6" s="77">
        <v>44685</v>
      </c>
      <c r="AC6" s="75">
        <f>30.96</f>
        <v>30.96</v>
      </c>
      <c r="AD6" s="75" t="s">
        <v>5332</v>
      </c>
      <c r="AE6" s="74" t="s">
        <v>5333</v>
      </c>
      <c r="AF6" s="73">
        <v>2.15E-3</v>
      </c>
      <c r="AG6" s="73">
        <v>603</v>
      </c>
      <c r="AH6" s="73">
        <v>0.26100000000000001</v>
      </c>
      <c r="AI6" s="73">
        <v>729</v>
      </c>
      <c r="AJ6" s="73">
        <v>9.94E-9</v>
      </c>
      <c r="AK6" s="73">
        <v>3.2399999999999999E-7</v>
      </c>
      <c r="AL6" s="73">
        <v>-3.15E-3</v>
      </c>
      <c r="AM6" s="73">
        <v>3.8600000000000002E-2</v>
      </c>
      <c r="AN6" s="73">
        <v>0.36399999999999999</v>
      </c>
      <c r="AO6" s="73">
        <v>45.3</v>
      </c>
      <c r="AP6" s="73">
        <v>7.9399999999999998E-2</v>
      </c>
      <c r="AQ6" s="73">
        <v>45.2</v>
      </c>
      <c r="AR6" s="73">
        <v>8.4300000000000002E-7</v>
      </c>
      <c r="AS6" s="73">
        <v>18.399999999999999</v>
      </c>
      <c r="AT6" s="73">
        <v>-14</v>
      </c>
      <c r="AU6" s="73">
        <v>1.3900000000000001E-5</v>
      </c>
      <c r="AV6" s="73">
        <v>1.5200000000000001E-6</v>
      </c>
      <c r="AW6" s="73">
        <v>0.115</v>
      </c>
      <c r="AX6" s="73">
        <v>-203</v>
      </c>
      <c r="AY6" s="73">
        <v>170</v>
      </c>
    </row>
    <row r="7" spans="1:56" ht="72" outlineLevel="1">
      <c r="A7" s="85" t="s">
        <v>5336</v>
      </c>
      <c r="B7" s="83" t="s">
        <v>5560</v>
      </c>
      <c r="C7" s="80" t="s">
        <v>5201</v>
      </c>
      <c r="D7" s="74">
        <v>1</v>
      </c>
      <c r="E7" s="74" t="s">
        <v>5326</v>
      </c>
      <c r="F7" s="75">
        <v>2020</v>
      </c>
      <c r="G7" s="75" t="s">
        <v>5203</v>
      </c>
      <c r="H7" s="75" t="s">
        <v>5204</v>
      </c>
      <c r="I7" s="75" t="s">
        <v>5327</v>
      </c>
      <c r="J7" s="82" t="s">
        <v>5328</v>
      </c>
      <c r="K7" s="75">
        <v>3</v>
      </c>
      <c r="L7" s="83" t="s">
        <v>5337</v>
      </c>
      <c r="M7" s="75" t="s">
        <v>5208</v>
      </c>
      <c r="N7" s="75" t="s">
        <v>5209</v>
      </c>
      <c r="O7" s="75" t="s">
        <v>5210</v>
      </c>
      <c r="P7" s="82" t="s">
        <v>5211</v>
      </c>
      <c r="Q7" s="82" t="s">
        <v>5212</v>
      </c>
      <c r="R7" s="82" t="s">
        <v>5213</v>
      </c>
      <c r="S7" s="82" t="s">
        <v>5330</v>
      </c>
      <c r="T7" s="75" t="s">
        <v>5215</v>
      </c>
      <c r="U7" s="81" t="s">
        <v>5216</v>
      </c>
      <c r="V7" s="80">
        <v>3</v>
      </c>
      <c r="W7" s="79" t="s">
        <v>5217</v>
      </c>
      <c r="X7" s="79" t="s">
        <v>5279</v>
      </c>
      <c r="Y7" s="75" t="s">
        <v>562</v>
      </c>
      <c r="Z7" s="75" t="s">
        <v>5219</v>
      </c>
      <c r="AA7" s="101" t="s">
        <v>5338</v>
      </c>
      <c r="AB7" s="77">
        <v>44685</v>
      </c>
      <c r="AC7" s="75">
        <f>18.6</f>
        <v>18.600000000000001</v>
      </c>
      <c r="AD7" s="75" t="s">
        <v>5332</v>
      </c>
      <c r="AE7" s="74" t="s">
        <v>5333</v>
      </c>
      <c r="AF7" s="73">
        <v>1.25E-3</v>
      </c>
      <c r="AG7" s="73">
        <v>334</v>
      </c>
      <c r="AH7" s="73">
        <v>0.155</v>
      </c>
      <c r="AI7" s="73">
        <v>512</v>
      </c>
      <c r="AJ7" s="73">
        <v>5.9600000000000001E-9</v>
      </c>
      <c r="AK7" s="73">
        <v>2.3300000000000001E-7</v>
      </c>
      <c r="AL7" s="73">
        <v>-9.3199999999999999E-4</v>
      </c>
      <c r="AM7" s="73">
        <v>2.1000000000000001E-2</v>
      </c>
      <c r="AN7" s="73">
        <v>0.20300000000000001</v>
      </c>
      <c r="AO7" s="73">
        <v>25.3</v>
      </c>
      <c r="AP7" s="73">
        <v>4.9700000000000001E-2</v>
      </c>
      <c r="AQ7" s="73">
        <v>25.3</v>
      </c>
      <c r="AR7" s="73">
        <v>1.06E-6</v>
      </c>
      <c r="AS7" s="73">
        <v>10.8</v>
      </c>
      <c r="AT7" s="73">
        <v>-0.44800000000000001</v>
      </c>
      <c r="AU7" s="73">
        <v>7.9899999999999997E-6</v>
      </c>
      <c r="AV7" s="73">
        <v>8.7400000000000002E-7</v>
      </c>
      <c r="AW7" s="73">
        <v>6.5199999999999994E-2</v>
      </c>
      <c r="AX7" s="73">
        <v>-28.2</v>
      </c>
      <c r="AY7" s="73">
        <v>93</v>
      </c>
    </row>
    <row r="8" spans="1:56" ht="72" outlineLevel="1">
      <c r="A8" s="85" t="s">
        <v>1298</v>
      </c>
      <c r="B8" s="83" t="s">
        <v>5559</v>
      </c>
      <c r="C8" s="80" t="s">
        <v>5201</v>
      </c>
      <c r="D8" s="74">
        <v>1</v>
      </c>
      <c r="E8" s="74" t="s">
        <v>5326</v>
      </c>
      <c r="F8" s="75">
        <v>2020</v>
      </c>
      <c r="G8" s="75" t="s">
        <v>5203</v>
      </c>
      <c r="H8" s="75" t="s">
        <v>5204</v>
      </c>
      <c r="I8" s="75" t="s">
        <v>5327</v>
      </c>
      <c r="J8" s="82" t="s">
        <v>5328</v>
      </c>
      <c r="K8" s="75">
        <v>2.5</v>
      </c>
      <c r="L8" s="83" t="s">
        <v>5339</v>
      </c>
      <c r="M8" s="75" t="s">
        <v>5208</v>
      </c>
      <c r="N8" s="75" t="s">
        <v>5209</v>
      </c>
      <c r="O8" s="75" t="s">
        <v>5210</v>
      </c>
      <c r="P8" s="82" t="s">
        <v>5211</v>
      </c>
      <c r="Q8" s="82" t="s">
        <v>5212</v>
      </c>
      <c r="R8" s="82" t="s">
        <v>5213</v>
      </c>
      <c r="S8" s="82" t="s">
        <v>5330</v>
      </c>
      <c r="T8" s="75" t="s">
        <v>5215</v>
      </c>
      <c r="U8" s="81" t="s">
        <v>5216</v>
      </c>
      <c r="V8" s="80">
        <v>3.25</v>
      </c>
      <c r="W8" s="79" t="s">
        <v>5217</v>
      </c>
      <c r="X8" s="79" t="s">
        <v>5279</v>
      </c>
      <c r="Y8" s="75" t="s">
        <v>562</v>
      </c>
      <c r="Z8" s="75" t="s">
        <v>5219</v>
      </c>
      <c r="AA8" s="101" t="s">
        <v>5340</v>
      </c>
      <c r="AB8" s="77">
        <v>44685</v>
      </c>
      <c r="AC8" s="75">
        <f>3.9</f>
        <v>3.9</v>
      </c>
      <c r="AD8" s="75" t="s">
        <v>5332</v>
      </c>
      <c r="AE8" s="74" t="s">
        <v>5333</v>
      </c>
      <c r="AF8" s="73">
        <v>8.1899999999999996E-4</v>
      </c>
      <c r="AG8" s="73">
        <v>445</v>
      </c>
      <c r="AH8" s="73">
        <v>0.192</v>
      </c>
      <c r="AI8" s="73">
        <v>534</v>
      </c>
      <c r="AJ8" s="73">
        <v>6.6299999999999996E-9</v>
      </c>
      <c r="AK8" s="73">
        <v>2.2600000000000001E-7</v>
      </c>
      <c r="AL8" s="73">
        <v>-1.1800000000000001E-3</v>
      </c>
      <c r="AM8" s="73">
        <v>4.1799999999999997E-2</v>
      </c>
      <c r="AN8" s="73">
        <v>0.24399999999999999</v>
      </c>
      <c r="AO8" s="73">
        <v>33.6</v>
      </c>
      <c r="AP8" s="73">
        <v>4.6199999999999998E-2</v>
      </c>
      <c r="AQ8" s="73">
        <v>33.6</v>
      </c>
      <c r="AR8" s="73">
        <v>4.1899999999999998E-7</v>
      </c>
      <c r="AS8" s="73">
        <v>5.46</v>
      </c>
      <c r="AT8" s="73">
        <v>-0.90800000000000003</v>
      </c>
      <c r="AU8" s="73">
        <v>1.0699999999999999E-5</v>
      </c>
      <c r="AV8" s="73">
        <v>1.08E-6</v>
      </c>
      <c r="AW8" s="73">
        <v>7.9000000000000001E-2</v>
      </c>
      <c r="AX8" s="73">
        <v>-42.6</v>
      </c>
      <c r="AY8" s="73">
        <v>100</v>
      </c>
    </row>
    <row r="9" spans="1:56" ht="72" outlineLevel="1">
      <c r="A9" s="142" t="s">
        <v>5341</v>
      </c>
      <c r="B9" s="83" t="s">
        <v>5558</v>
      </c>
      <c r="C9" s="80" t="s">
        <v>5201</v>
      </c>
      <c r="D9" s="74">
        <v>1</v>
      </c>
      <c r="E9" s="74" t="s">
        <v>5326</v>
      </c>
      <c r="F9" s="75">
        <v>2019</v>
      </c>
      <c r="G9" s="75" t="s">
        <v>5203</v>
      </c>
      <c r="H9" s="75" t="s">
        <v>5204</v>
      </c>
      <c r="I9" s="75" t="s">
        <v>5327</v>
      </c>
      <c r="J9" s="82" t="s">
        <v>5328</v>
      </c>
      <c r="K9" s="75">
        <v>6</v>
      </c>
      <c r="L9" s="83" t="s">
        <v>5342</v>
      </c>
      <c r="M9" s="75" t="s">
        <v>5208</v>
      </c>
      <c r="N9" s="75" t="s">
        <v>5209</v>
      </c>
      <c r="O9" s="75" t="s">
        <v>5210</v>
      </c>
      <c r="P9" s="82" t="s">
        <v>5211</v>
      </c>
      <c r="Q9" s="82" t="s">
        <v>5212</v>
      </c>
      <c r="R9" s="82" t="s">
        <v>5213</v>
      </c>
      <c r="S9" s="82" t="s">
        <v>5330</v>
      </c>
      <c r="T9" s="75" t="s">
        <v>5215</v>
      </c>
      <c r="U9" s="81" t="s">
        <v>5216</v>
      </c>
      <c r="V9" s="80">
        <v>2.75</v>
      </c>
      <c r="W9" s="79" t="s">
        <v>5217</v>
      </c>
      <c r="X9" s="79" t="s">
        <v>5279</v>
      </c>
      <c r="Y9" s="75" t="s">
        <v>562</v>
      </c>
      <c r="Z9" s="75" t="s">
        <v>5219</v>
      </c>
      <c r="AA9" s="101" t="s">
        <v>5343</v>
      </c>
      <c r="AB9" s="77">
        <v>44685</v>
      </c>
      <c r="AC9" s="75">
        <f>100</f>
        <v>100</v>
      </c>
      <c r="AD9" s="75" t="s">
        <v>5332</v>
      </c>
      <c r="AE9" s="74" t="s">
        <v>5333</v>
      </c>
      <c r="AF9" s="73">
        <v>1.42E-3</v>
      </c>
      <c r="AG9" s="73">
        <v>852</v>
      </c>
      <c r="AH9" s="73">
        <v>0.25900000000000001</v>
      </c>
      <c r="AI9" s="73">
        <v>774</v>
      </c>
      <c r="AJ9" s="73">
        <v>-4.7200000000000002E-9</v>
      </c>
      <c r="AK9" s="73">
        <v>2.48E-7</v>
      </c>
      <c r="AL9" s="73">
        <v>-1.4200000000000001E-2</v>
      </c>
      <c r="AM9" s="73">
        <v>5.1499999999999997E-2</v>
      </c>
      <c r="AN9" s="73">
        <v>0.38</v>
      </c>
      <c r="AO9" s="73">
        <v>46.1</v>
      </c>
      <c r="AP9" s="73">
        <v>0.154</v>
      </c>
      <c r="AQ9" s="73">
        <v>45.9</v>
      </c>
      <c r="AR9" s="73">
        <v>3.7800000000000001E-8</v>
      </c>
      <c r="AS9" s="73">
        <v>145</v>
      </c>
      <c r="AT9" s="73">
        <v>-16.899999999999999</v>
      </c>
      <c r="AU9" s="73">
        <v>1.04E-5</v>
      </c>
      <c r="AV9" s="73">
        <v>1.5999999999999999E-6</v>
      </c>
      <c r="AW9" s="73">
        <v>0.12</v>
      </c>
      <c r="AX9" s="73">
        <v>-749</v>
      </c>
      <c r="AY9" s="73">
        <v>244</v>
      </c>
    </row>
    <row r="10" spans="1:56" ht="72" outlineLevel="1">
      <c r="A10" s="142"/>
      <c r="B10" s="83" t="s">
        <v>5557</v>
      </c>
      <c r="C10" s="80" t="s">
        <v>5201</v>
      </c>
      <c r="D10" s="74">
        <v>1</v>
      </c>
      <c r="E10" s="74" t="s">
        <v>5326</v>
      </c>
      <c r="F10" s="75">
        <v>2020</v>
      </c>
      <c r="G10" s="75" t="s">
        <v>5203</v>
      </c>
      <c r="H10" s="75" t="s">
        <v>5204</v>
      </c>
      <c r="I10" s="75" t="s">
        <v>5327</v>
      </c>
      <c r="J10" s="82" t="s">
        <v>5328</v>
      </c>
      <c r="K10" s="75">
        <v>6</v>
      </c>
      <c r="L10" s="83" t="s">
        <v>5344</v>
      </c>
      <c r="M10" s="75" t="s">
        <v>5208</v>
      </c>
      <c r="N10" s="75" t="s">
        <v>5209</v>
      </c>
      <c r="O10" s="75" t="s">
        <v>5210</v>
      </c>
      <c r="P10" s="82" t="s">
        <v>5211</v>
      </c>
      <c r="Q10" s="82" t="s">
        <v>5212</v>
      </c>
      <c r="R10" s="82" t="s">
        <v>5213</v>
      </c>
      <c r="S10" s="82" t="s">
        <v>5330</v>
      </c>
      <c r="T10" s="75" t="s">
        <v>5215</v>
      </c>
      <c r="U10" s="81" t="s">
        <v>5216</v>
      </c>
      <c r="V10" s="80">
        <v>3</v>
      </c>
      <c r="W10" s="79" t="s">
        <v>5217</v>
      </c>
      <c r="X10" s="79" t="s">
        <v>5279</v>
      </c>
      <c r="Y10" s="75" t="s">
        <v>562</v>
      </c>
      <c r="Z10" s="75" t="s">
        <v>5219</v>
      </c>
      <c r="AA10" s="101" t="s">
        <v>5345</v>
      </c>
      <c r="AB10" s="77">
        <v>44685</v>
      </c>
      <c r="AC10" s="75">
        <f>151</f>
        <v>151</v>
      </c>
      <c r="AD10" s="75" t="s">
        <v>5332</v>
      </c>
      <c r="AE10" s="74" t="s">
        <v>5333</v>
      </c>
      <c r="AF10" s="73">
        <v>1.42E-3</v>
      </c>
      <c r="AG10" s="73">
        <v>852</v>
      </c>
      <c r="AH10" s="73">
        <v>0.25900000000000001</v>
      </c>
      <c r="AI10" s="73">
        <v>774</v>
      </c>
      <c r="AJ10" s="73">
        <v>-4.7200000000000002E-9</v>
      </c>
      <c r="AK10" s="73">
        <v>2.48E-7</v>
      </c>
      <c r="AL10" s="73">
        <v>-1.4200000000000001E-2</v>
      </c>
      <c r="AM10" s="73">
        <v>5.1499999999999997E-2</v>
      </c>
      <c r="AN10" s="73">
        <v>0.38</v>
      </c>
      <c r="AO10" s="73">
        <v>46.1</v>
      </c>
      <c r="AP10" s="73">
        <v>0.154</v>
      </c>
      <c r="AQ10" s="73">
        <v>45.9</v>
      </c>
      <c r="AR10" s="73">
        <v>3.7800000000000001E-8</v>
      </c>
      <c r="AS10" s="73">
        <v>145</v>
      </c>
      <c r="AT10" s="73">
        <v>-16.899999999999999</v>
      </c>
      <c r="AU10" s="73">
        <v>1.04E-5</v>
      </c>
      <c r="AV10" s="73">
        <v>1.5999999999999999E-6</v>
      </c>
      <c r="AW10" s="73">
        <v>0.12</v>
      </c>
      <c r="AX10" s="73">
        <v>-749</v>
      </c>
      <c r="AY10" s="73">
        <v>244</v>
      </c>
    </row>
    <row r="11" spans="1:56" ht="57.6" outlineLevel="1">
      <c r="A11" s="85" t="s">
        <v>5346</v>
      </c>
      <c r="B11" s="83" t="s">
        <v>5556</v>
      </c>
      <c r="C11" s="80" t="s">
        <v>5201</v>
      </c>
      <c r="D11" s="74">
        <v>1</v>
      </c>
      <c r="E11" s="74" t="s">
        <v>5326</v>
      </c>
      <c r="F11" s="75">
        <v>2020</v>
      </c>
      <c r="G11" s="75" t="s">
        <v>5203</v>
      </c>
      <c r="H11" s="75" t="s">
        <v>5204</v>
      </c>
      <c r="I11" s="75" t="s">
        <v>5327</v>
      </c>
      <c r="J11" s="82" t="s">
        <v>5328</v>
      </c>
      <c r="K11" s="75">
        <v>6.6</v>
      </c>
      <c r="L11" s="83" t="s">
        <v>5347</v>
      </c>
      <c r="M11" s="75" t="s">
        <v>5208</v>
      </c>
      <c r="N11" s="75" t="s">
        <v>5209</v>
      </c>
      <c r="O11" s="75" t="s">
        <v>5210</v>
      </c>
      <c r="P11" s="82" t="s">
        <v>5211</v>
      </c>
      <c r="Q11" s="82" t="s">
        <v>5212</v>
      </c>
      <c r="R11" s="82" t="s">
        <v>5213</v>
      </c>
      <c r="S11" s="82" t="s">
        <v>5330</v>
      </c>
      <c r="T11" s="75" t="s">
        <v>5215</v>
      </c>
      <c r="U11" s="81" t="s">
        <v>5216</v>
      </c>
      <c r="V11" s="80">
        <v>3</v>
      </c>
      <c r="W11" s="79" t="s">
        <v>5217</v>
      </c>
      <c r="X11" s="79" t="s">
        <v>5279</v>
      </c>
      <c r="Y11" s="75" t="s">
        <v>562</v>
      </c>
      <c r="Z11" s="75" t="s">
        <v>5219</v>
      </c>
      <c r="AA11" s="101" t="s">
        <v>5348</v>
      </c>
      <c r="AB11" s="77">
        <v>44685</v>
      </c>
      <c r="AC11" s="75">
        <f>196.197/3.6</f>
        <v>54.499166666666667</v>
      </c>
      <c r="AD11" s="75" t="s">
        <v>5332</v>
      </c>
      <c r="AE11" s="74" t="s">
        <v>5333</v>
      </c>
      <c r="AF11" s="73">
        <v>1.64E-3</v>
      </c>
      <c r="AG11" s="73">
        <v>197</v>
      </c>
      <c r="AH11" s="73">
        <v>5.79E-2</v>
      </c>
      <c r="AI11" s="73">
        <v>72.2</v>
      </c>
      <c r="AJ11" s="73">
        <v>6.9200000000000004E-11</v>
      </c>
      <c r="AK11" s="73">
        <v>8.9900000000000004E-8</v>
      </c>
      <c r="AL11" s="73">
        <v>-1.6299999999999999E-3</v>
      </c>
      <c r="AM11" s="73">
        <v>1.6500000000000001E-2</v>
      </c>
      <c r="AN11" s="73">
        <v>9.8500000000000004E-2</v>
      </c>
      <c r="AO11" s="73">
        <v>9.81</v>
      </c>
      <c r="AP11" s="73">
        <v>4.6800000000000001E-2</v>
      </c>
      <c r="AQ11" s="73">
        <v>9.77</v>
      </c>
      <c r="AR11" s="73">
        <v>4.2899999999999999E-7</v>
      </c>
      <c r="AS11" s="73">
        <v>21.9</v>
      </c>
      <c r="AT11" s="73">
        <v>-15.3</v>
      </c>
      <c r="AU11" s="73">
        <v>7.5000000000000002E-7</v>
      </c>
      <c r="AV11" s="73">
        <v>3.89E-7</v>
      </c>
      <c r="AW11" s="73">
        <v>3.0300000000000001E-2</v>
      </c>
      <c r="AX11" s="73">
        <v>-97</v>
      </c>
      <c r="AY11" s="73">
        <v>64.099999999999994</v>
      </c>
    </row>
    <row r="12" spans="1:56" ht="57.6" outlineLevel="1">
      <c r="A12" s="142" t="s">
        <v>5349</v>
      </c>
      <c r="B12" s="83" t="s">
        <v>5555</v>
      </c>
      <c r="C12" s="80" t="s">
        <v>5201</v>
      </c>
      <c r="D12" s="74">
        <v>1</v>
      </c>
      <c r="E12" s="74" t="s">
        <v>5326</v>
      </c>
      <c r="F12" s="75">
        <v>2020</v>
      </c>
      <c r="G12" s="75" t="s">
        <v>5203</v>
      </c>
      <c r="H12" s="75" t="s">
        <v>5204</v>
      </c>
      <c r="I12" s="75" t="s">
        <v>5327</v>
      </c>
      <c r="J12" s="82" t="s">
        <v>5328</v>
      </c>
      <c r="K12" s="75">
        <v>8</v>
      </c>
      <c r="L12" s="83" t="s">
        <v>5350</v>
      </c>
      <c r="M12" s="75" t="s">
        <v>5208</v>
      </c>
      <c r="N12" s="75" t="s">
        <v>5209</v>
      </c>
      <c r="O12" s="75" t="s">
        <v>5210</v>
      </c>
      <c r="P12" s="82" t="s">
        <v>5211</v>
      </c>
      <c r="Q12" s="82" t="s">
        <v>5212</v>
      </c>
      <c r="R12" s="82" t="s">
        <v>5213</v>
      </c>
      <c r="S12" s="82" t="s">
        <v>5330</v>
      </c>
      <c r="T12" s="75" t="s">
        <v>5215</v>
      </c>
      <c r="U12" s="81" t="s">
        <v>5216</v>
      </c>
      <c r="V12" s="80">
        <v>2.75</v>
      </c>
      <c r="W12" s="79" t="s">
        <v>5217</v>
      </c>
      <c r="X12" s="79" t="s">
        <v>5279</v>
      </c>
      <c r="Y12" s="75" t="s">
        <v>562</v>
      </c>
      <c r="Z12" s="75" t="s">
        <v>5219</v>
      </c>
      <c r="AA12" s="101" t="s">
        <v>5351</v>
      </c>
      <c r="AB12" s="77">
        <v>44685</v>
      </c>
      <c r="AC12" s="75">
        <f>644.4/3.6</f>
        <v>179</v>
      </c>
      <c r="AD12" s="75" t="s">
        <v>5332</v>
      </c>
      <c r="AE12" s="74" t="s">
        <v>5333</v>
      </c>
      <c r="AF12" s="73">
        <v>4.79E-3</v>
      </c>
      <c r="AG12" s="73">
        <v>826</v>
      </c>
      <c r="AH12" s="73">
        <v>0.29699999999999999</v>
      </c>
      <c r="AI12" s="73">
        <v>662</v>
      </c>
      <c r="AJ12" s="73">
        <v>6.5100000000000001E-9</v>
      </c>
      <c r="AK12" s="73">
        <v>5.7000000000000005E-7</v>
      </c>
      <c r="AL12" s="73">
        <v>-2.8400000000000001E-3</v>
      </c>
      <c r="AM12" s="73">
        <v>7.3599999999999999E-2</v>
      </c>
      <c r="AN12" s="73">
        <v>0.43</v>
      </c>
      <c r="AO12" s="73">
        <v>45</v>
      </c>
      <c r="AP12" s="73">
        <v>0.19500000000000001</v>
      </c>
      <c r="AQ12" s="73">
        <v>44.8</v>
      </c>
      <c r="AR12" s="73">
        <v>1.2500000000000001E-6</v>
      </c>
      <c r="AS12" s="73">
        <v>120</v>
      </c>
      <c r="AT12" s="73">
        <v>-42.4</v>
      </c>
      <c r="AU12" s="73">
        <v>2.3300000000000001E-6</v>
      </c>
      <c r="AV12" s="73">
        <v>1.7400000000000001E-6</v>
      </c>
      <c r="AW12" s="73">
        <v>0.13200000000000001</v>
      </c>
      <c r="AX12" s="73">
        <v>-115</v>
      </c>
      <c r="AY12" s="73">
        <v>235</v>
      </c>
    </row>
    <row r="13" spans="1:56" ht="57.6" outlineLevel="1">
      <c r="A13" s="142"/>
      <c r="B13" s="83" t="s">
        <v>5554</v>
      </c>
      <c r="C13" s="80" t="s">
        <v>5201</v>
      </c>
      <c r="D13" s="74">
        <v>1</v>
      </c>
      <c r="E13" s="74" t="s">
        <v>5326</v>
      </c>
      <c r="F13" s="75">
        <v>2020</v>
      </c>
      <c r="G13" s="75" t="s">
        <v>5203</v>
      </c>
      <c r="H13" s="75" t="s">
        <v>5204</v>
      </c>
      <c r="I13" s="75" t="s">
        <v>5327</v>
      </c>
      <c r="J13" s="82" t="s">
        <v>5328</v>
      </c>
      <c r="K13" s="75">
        <v>8</v>
      </c>
      <c r="L13" s="83" t="s">
        <v>5352</v>
      </c>
      <c r="M13" s="75" t="s">
        <v>5208</v>
      </c>
      <c r="N13" s="75" t="s">
        <v>5209</v>
      </c>
      <c r="O13" s="75" t="s">
        <v>5210</v>
      </c>
      <c r="P13" s="82" t="s">
        <v>5211</v>
      </c>
      <c r="Q13" s="82" t="s">
        <v>5212</v>
      </c>
      <c r="R13" s="82" t="s">
        <v>5213</v>
      </c>
      <c r="S13" s="82" t="s">
        <v>5330</v>
      </c>
      <c r="T13" s="75" t="s">
        <v>5215</v>
      </c>
      <c r="U13" s="81" t="s">
        <v>5216</v>
      </c>
      <c r="V13" s="80">
        <v>2.75</v>
      </c>
      <c r="W13" s="79" t="s">
        <v>5217</v>
      </c>
      <c r="X13" s="79" t="s">
        <v>5279</v>
      </c>
      <c r="Y13" s="75" t="s">
        <v>562</v>
      </c>
      <c r="Z13" s="75" t="s">
        <v>5219</v>
      </c>
      <c r="AA13" s="101" t="s">
        <v>5353</v>
      </c>
      <c r="AB13" s="77">
        <v>44685</v>
      </c>
      <c r="AC13" s="75">
        <f>644.4/3.6</f>
        <v>179</v>
      </c>
      <c r="AD13" s="75" t="s">
        <v>5332</v>
      </c>
      <c r="AE13" s="74" t="s">
        <v>5333</v>
      </c>
      <c r="AF13" s="73">
        <v>3.1099999999999999E-3</v>
      </c>
      <c r="AG13" s="73">
        <v>379</v>
      </c>
      <c r="AH13" s="73">
        <v>0.11799999999999999</v>
      </c>
      <c r="AI13" s="73">
        <v>216</v>
      </c>
      <c r="AJ13" s="73">
        <v>2.57E-9</v>
      </c>
      <c r="AK13" s="73">
        <v>2.7300000000000002E-7</v>
      </c>
      <c r="AL13" s="73">
        <v>-2.1199999999999999E-3</v>
      </c>
      <c r="AM13" s="73">
        <v>3.5200000000000002E-2</v>
      </c>
      <c r="AN13" s="73">
        <v>0.191</v>
      </c>
      <c r="AO13" s="73">
        <v>19</v>
      </c>
      <c r="AP13" s="73">
        <v>9.2100000000000001E-2</v>
      </c>
      <c r="AQ13" s="73">
        <v>18.899999999999999</v>
      </c>
      <c r="AR13" s="73">
        <v>8.0400000000000005E-7</v>
      </c>
      <c r="AS13" s="73">
        <v>41.3</v>
      </c>
      <c r="AT13" s="73">
        <v>-28</v>
      </c>
      <c r="AU13" s="73">
        <v>1.42E-6</v>
      </c>
      <c r="AV13" s="73">
        <v>7.4199999999999995E-7</v>
      </c>
      <c r="AW13" s="73">
        <v>5.8599999999999999E-2</v>
      </c>
      <c r="AX13" s="73">
        <v>-101</v>
      </c>
      <c r="AY13" s="73">
        <v>125</v>
      </c>
    </row>
    <row r="14" spans="1:56" ht="68.25" customHeight="1" outlineLevel="1">
      <c r="A14" s="85" t="s">
        <v>5354</v>
      </c>
      <c r="B14" s="83" t="s">
        <v>5355</v>
      </c>
      <c r="C14" s="80" t="s">
        <v>5201</v>
      </c>
      <c r="D14" s="74">
        <v>1</v>
      </c>
      <c r="E14" s="74" t="s">
        <v>5356</v>
      </c>
      <c r="F14" s="75">
        <v>2014</v>
      </c>
      <c r="G14" s="75" t="s">
        <v>5203</v>
      </c>
      <c r="H14" s="75" t="s">
        <v>5204</v>
      </c>
      <c r="I14" s="75" t="s">
        <v>5327</v>
      </c>
      <c r="J14" s="82" t="s">
        <v>5328</v>
      </c>
      <c r="K14" s="75" t="s">
        <v>5550</v>
      </c>
      <c r="L14" s="83" t="s">
        <v>5357</v>
      </c>
      <c r="M14" s="75" t="s">
        <v>5208</v>
      </c>
      <c r="N14" s="75" t="s">
        <v>5209</v>
      </c>
      <c r="O14" s="75" t="s">
        <v>5210</v>
      </c>
      <c r="P14" s="82" t="s">
        <v>5211</v>
      </c>
      <c r="Q14" s="82" t="s">
        <v>5358</v>
      </c>
      <c r="R14" s="82" t="s">
        <v>5213</v>
      </c>
      <c r="S14" s="82" t="s">
        <v>5330</v>
      </c>
      <c r="T14" s="75" t="s">
        <v>5215</v>
      </c>
      <c r="U14" s="81" t="s">
        <v>5216</v>
      </c>
      <c r="V14" s="80">
        <v>3.5</v>
      </c>
      <c r="W14" s="79" t="s">
        <v>5217</v>
      </c>
      <c r="X14" s="79" t="s">
        <v>5279</v>
      </c>
      <c r="Y14" s="75" t="s">
        <v>562</v>
      </c>
      <c r="Z14" s="75" t="s">
        <v>5219</v>
      </c>
      <c r="AA14" s="101" t="s">
        <v>5359</v>
      </c>
      <c r="AB14" s="77">
        <v>44685</v>
      </c>
      <c r="AC14" s="75">
        <v>0</v>
      </c>
      <c r="AD14" s="92" t="s">
        <v>5360</v>
      </c>
      <c r="AE14" s="74" t="s">
        <v>5361</v>
      </c>
      <c r="AF14" s="73">
        <v>2.8299999999999999E-4</v>
      </c>
      <c r="AG14" s="73">
        <v>71.5</v>
      </c>
      <c r="AH14" s="73">
        <v>7.9500000000000005E-3</v>
      </c>
      <c r="AI14" s="73">
        <v>70.2</v>
      </c>
      <c r="AJ14" s="73">
        <v>1.14E-8</v>
      </c>
      <c r="AK14" s="73">
        <v>-1.72E-7</v>
      </c>
      <c r="AL14" s="73">
        <v>-3.32E-3</v>
      </c>
      <c r="AM14" s="73">
        <v>8.3400000000000002E-3</v>
      </c>
      <c r="AN14" s="73">
        <v>3.1800000000000002E-2</v>
      </c>
      <c r="AO14" s="73">
        <v>3.58</v>
      </c>
      <c r="AP14" s="73">
        <v>1.67E-2</v>
      </c>
      <c r="AQ14" s="73">
        <v>3.56</v>
      </c>
      <c r="AR14" s="73">
        <v>2.11E-8</v>
      </c>
      <c r="AS14" s="73">
        <v>5.18</v>
      </c>
      <c r="AT14" s="73">
        <v>-26.6</v>
      </c>
      <c r="AU14" s="73">
        <v>2.6600000000000003E-7</v>
      </c>
      <c r="AV14" s="73">
        <v>1.23E-7</v>
      </c>
      <c r="AW14" s="73">
        <v>1.11E-2</v>
      </c>
      <c r="AX14" s="73">
        <v>-71</v>
      </c>
      <c r="AY14" s="73">
        <v>64.599999999999994</v>
      </c>
    </row>
    <row r="15" spans="1:56" ht="60.75" customHeight="1" outlineLevel="1">
      <c r="A15" s="85" t="s">
        <v>5362</v>
      </c>
      <c r="B15" s="83" t="s">
        <v>5363</v>
      </c>
      <c r="C15" s="80" t="s">
        <v>5201</v>
      </c>
      <c r="D15" s="74">
        <v>1</v>
      </c>
      <c r="E15" s="74" t="s">
        <v>5356</v>
      </c>
      <c r="F15" s="75">
        <v>2014</v>
      </c>
      <c r="G15" s="75" t="s">
        <v>5203</v>
      </c>
      <c r="H15" s="75" t="s">
        <v>5204</v>
      </c>
      <c r="I15" s="75" t="s">
        <v>5327</v>
      </c>
      <c r="J15" s="82" t="s">
        <v>5328</v>
      </c>
      <c r="K15" s="75" t="s">
        <v>5550</v>
      </c>
      <c r="L15" s="83" t="s">
        <v>5364</v>
      </c>
      <c r="M15" s="75" t="s">
        <v>5208</v>
      </c>
      <c r="N15" s="75" t="s">
        <v>5209</v>
      </c>
      <c r="O15" s="75" t="s">
        <v>5210</v>
      </c>
      <c r="P15" s="82" t="s">
        <v>5211</v>
      </c>
      <c r="Q15" s="82" t="s">
        <v>5358</v>
      </c>
      <c r="R15" s="82" t="s">
        <v>5213</v>
      </c>
      <c r="S15" s="82" t="s">
        <v>5330</v>
      </c>
      <c r="T15" s="75" t="s">
        <v>5215</v>
      </c>
      <c r="U15" s="81" t="s">
        <v>5216</v>
      </c>
      <c r="V15" s="80">
        <v>3.5</v>
      </c>
      <c r="W15" s="79" t="s">
        <v>5217</v>
      </c>
      <c r="X15" s="79" t="s">
        <v>5279</v>
      </c>
      <c r="Y15" s="75" t="s">
        <v>562</v>
      </c>
      <c r="Z15" s="75" t="s">
        <v>5219</v>
      </c>
      <c r="AA15" s="101" t="s">
        <v>5365</v>
      </c>
      <c r="AB15" s="77">
        <v>44685</v>
      </c>
      <c r="AC15" s="75">
        <v>0</v>
      </c>
      <c r="AD15" s="92" t="s">
        <v>5360</v>
      </c>
      <c r="AE15" s="74" t="s">
        <v>5361</v>
      </c>
      <c r="AF15" s="73">
        <v>3.2799999999999998E-5</v>
      </c>
      <c r="AG15" s="73">
        <v>7.65</v>
      </c>
      <c r="AH15" s="73">
        <v>-9.6799999999999995E-5</v>
      </c>
      <c r="AI15" s="73">
        <v>-8.85</v>
      </c>
      <c r="AJ15" s="73">
        <v>7.5199999999999999E-10</v>
      </c>
      <c r="AK15" s="73">
        <v>-3.4900000000000001E-8</v>
      </c>
      <c r="AL15" s="73">
        <v>-4.3300000000000001E-4</v>
      </c>
      <c r="AM15" s="73">
        <v>6.2200000000000005E-4</v>
      </c>
      <c r="AN15" s="73">
        <v>2.8600000000000001E-3</v>
      </c>
      <c r="AO15" s="73">
        <v>0.35</v>
      </c>
      <c r="AP15" s="73">
        <v>8.2799999999999996E-4</v>
      </c>
      <c r="AQ15" s="73">
        <v>0.34899999999999998</v>
      </c>
      <c r="AR15" s="73">
        <v>1.73E-9</v>
      </c>
      <c r="AS15" s="73">
        <v>1.29</v>
      </c>
      <c r="AT15" s="73">
        <v>-2.8</v>
      </c>
      <c r="AU15" s="73">
        <v>3.77E-8</v>
      </c>
      <c r="AV15" s="73">
        <v>1.2499999999999999E-8</v>
      </c>
      <c r="AW15" s="73">
        <v>1.07E-3</v>
      </c>
      <c r="AX15" s="73">
        <v>-21.9</v>
      </c>
      <c r="AY15" s="73">
        <v>6.88</v>
      </c>
    </row>
    <row r="16" spans="1:56" ht="57.6" outlineLevel="1">
      <c r="A16" s="85" t="s">
        <v>5366</v>
      </c>
      <c r="B16" s="83" t="s">
        <v>5553</v>
      </c>
      <c r="C16" s="80" t="s">
        <v>5201</v>
      </c>
      <c r="D16" s="74">
        <v>1</v>
      </c>
      <c r="E16" s="74" t="s">
        <v>5326</v>
      </c>
      <c r="F16" s="75">
        <v>2020</v>
      </c>
      <c r="G16" s="75" t="s">
        <v>5203</v>
      </c>
      <c r="H16" s="75" t="s">
        <v>5204</v>
      </c>
      <c r="I16" s="75" t="s">
        <v>5327</v>
      </c>
      <c r="J16" s="82" t="s">
        <v>5328</v>
      </c>
      <c r="K16" s="75">
        <v>5</v>
      </c>
      <c r="L16" s="83" t="s">
        <v>5367</v>
      </c>
      <c r="M16" s="75" t="s">
        <v>5208</v>
      </c>
      <c r="N16" s="75" t="s">
        <v>5209</v>
      </c>
      <c r="O16" s="75" t="s">
        <v>5210</v>
      </c>
      <c r="P16" s="82" t="s">
        <v>5211</v>
      </c>
      <c r="Q16" s="82" t="s">
        <v>5212</v>
      </c>
      <c r="R16" s="82" t="s">
        <v>5213</v>
      </c>
      <c r="S16" s="82" t="s">
        <v>5330</v>
      </c>
      <c r="T16" s="75" t="s">
        <v>5215</v>
      </c>
      <c r="U16" s="81" t="s">
        <v>5216</v>
      </c>
      <c r="V16" s="80">
        <v>2.75</v>
      </c>
      <c r="W16" s="79" t="s">
        <v>5217</v>
      </c>
      <c r="X16" s="79" t="s">
        <v>5279</v>
      </c>
      <c r="Y16" s="75" t="s">
        <v>562</v>
      </c>
      <c r="Z16" s="75" t="s">
        <v>5219</v>
      </c>
      <c r="AA16" s="101" t="s">
        <v>5368</v>
      </c>
      <c r="AB16" s="77">
        <v>44685</v>
      </c>
      <c r="AC16" s="75">
        <f>10.18/3.6</f>
        <v>2.8277777777777775</v>
      </c>
      <c r="AD16" s="75" t="s">
        <v>5332</v>
      </c>
      <c r="AE16" s="74" t="s">
        <v>5333</v>
      </c>
      <c r="AF16" s="73">
        <v>4.6799999999999999E-4</v>
      </c>
      <c r="AG16" s="73">
        <v>44.9</v>
      </c>
      <c r="AH16" s="73">
        <v>1.72E-2</v>
      </c>
      <c r="AI16" s="73">
        <v>68.8</v>
      </c>
      <c r="AJ16" s="73">
        <v>5.2900000000000003E-10</v>
      </c>
      <c r="AK16" s="73">
        <v>5.02E-8</v>
      </c>
      <c r="AL16" s="73">
        <v>-3.3E-4</v>
      </c>
      <c r="AM16" s="73">
        <v>3.6800000000000001E-3</v>
      </c>
      <c r="AN16" s="73">
        <v>3.6200000000000003E-2</v>
      </c>
      <c r="AO16" s="73">
        <v>3.16</v>
      </c>
      <c r="AP16" s="73">
        <v>1.32E-2</v>
      </c>
      <c r="AQ16" s="73">
        <v>3.14</v>
      </c>
      <c r="AR16" s="73">
        <v>1.38E-9</v>
      </c>
      <c r="AS16" s="73">
        <v>3.93</v>
      </c>
      <c r="AT16" s="73">
        <v>-0.61699999999999999</v>
      </c>
      <c r="AU16" s="73">
        <v>3.2800000000000003E-7</v>
      </c>
      <c r="AV16" s="73">
        <v>1.3E-7</v>
      </c>
      <c r="AW16" s="73">
        <v>1.0200000000000001E-2</v>
      </c>
      <c r="AX16" s="73">
        <v>-97.5</v>
      </c>
      <c r="AY16" s="73">
        <v>19.3</v>
      </c>
    </row>
    <row r="17" spans="1:51" ht="57.6" outlineLevel="1">
      <c r="A17" s="85" t="s">
        <v>5369</v>
      </c>
      <c r="B17" s="83" t="s">
        <v>5552</v>
      </c>
      <c r="C17" s="80" t="s">
        <v>5201</v>
      </c>
      <c r="D17" s="74">
        <v>1</v>
      </c>
      <c r="E17" s="74" t="s">
        <v>5326</v>
      </c>
      <c r="F17" s="75">
        <v>2020</v>
      </c>
      <c r="G17" s="75" t="s">
        <v>5203</v>
      </c>
      <c r="H17" s="75" t="s">
        <v>5204</v>
      </c>
      <c r="I17" s="75" t="s">
        <v>5327</v>
      </c>
      <c r="J17" s="82" t="s">
        <v>5328</v>
      </c>
      <c r="K17" s="75">
        <v>5</v>
      </c>
      <c r="L17" s="83" t="s">
        <v>5370</v>
      </c>
      <c r="M17" s="75" t="s">
        <v>5208</v>
      </c>
      <c r="N17" s="75" t="s">
        <v>5209</v>
      </c>
      <c r="O17" s="75" t="s">
        <v>5210</v>
      </c>
      <c r="P17" s="82" t="s">
        <v>5211</v>
      </c>
      <c r="Q17" s="82" t="s">
        <v>5212</v>
      </c>
      <c r="R17" s="82" t="s">
        <v>5213</v>
      </c>
      <c r="S17" s="82" t="s">
        <v>5330</v>
      </c>
      <c r="T17" s="75" t="s">
        <v>5215</v>
      </c>
      <c r="U17" s="81" t="s">
        <v>5216</v>
      </c>
      <c r="V17" s="80">
        <v>3</v>
      </c>
      <c r="W17" s="79" t="s">
        <v>5217</v>
      </c>
      <c r="X17" s="79" t="s">
        <v>5279</v>
      </c>
      <c r="Y17" s="75" t="s">
        <v>562</v>
      </c>
      <c r="Z17" s="75" t="s">
        <v>5219</v>
      </c>
      <c r="AA17" s="101" t="s">
        <v>5371</v>
      </c>
      <c r="AB17" s="77">
        <v>44685</v>
      </c>
      <c r="AC17" s="75">
        <f>0.657/3.6</f>
        <v>0.1825</v>
      </c>
      <c r="AD17" s="92" t="s">
        <v>5372</v>
      </c>
      <c r="AE17" s="74" t="s">
        <v>5333</v>
      </c>
      <c r="AF17" s="73">
        <v>7.9300000000000003E-5</v>
      </c>
      <c r="AG17" s="73">
        <v>285</v>
      </c>
      <c r="AH17" s="73">
        <v>0.12</v>
      </c>
      <c r="AI17" s="73">
        <v>276</v>
      </c>
      <c r="AJ17" s="73">
        <v>2.2999999999999999E-9</v>
      </c>
      <c r="AK17" s="73">
        <v>1.1899999999999999E-7</v>
      </c>
      <c r="AL17" s="73">
        <v>-3.4099999999999999E-4</v>
      </c>
      <c r="AM17" s="73">
        <v>1.4800000000000001E-2</v>
      </c>
      <c r="AN17" s="73">
        <v>0.15</v>
      </c>
      <c r="AO17" s="73">
        <v>21.8</v>
      </c>
      <c r="AP17" s="73">
        <v>1.5299999999999999E-2</v>
      </c>
      <c r="AQ17" s="73">
        <v>21.7</v>
      </c>
      <c r="AR17" s="73">
        <v>7.78E-10</v>
      </c>
      <c r="AS17" s="73">
        <v>1.38</v>
      </c>
      <c r="AT17" s="73">
        <v>-0.20899999999999999</v>
      </c>
      <c r="AU17" s="73">
        <v>9.1200000000000008E-6</v>
      </c>
      <c r="AV17" s="73">
        <v>6.6499999999999999E-7</v>
      </c>
      <c r="AW17" s="73">
        <v>4.7500000000000001E-2</v>
      </c>
      <c r="AX17" s="73">
        <v>-0.95599999999999996</v>
      </c>
      <c r="AY17" s="73">
        <v>52.8</v>
      </c>
    </row>
    <row r="18" spans="1:51" ht="43.2" outlineLevel="1">
      <c r="A18" s="85" t="s">
        <v>5373</v>
      </c>
      <c r="B18" s="83" t="s">
        <v>5551</v>
      </c>
      <c r="C18" s="80" t="s">
        <v>5201</v>
      </c>
      <c r="D18" s="74">
        <v>1</v>
      </c>
      <c r="E18" s="74" t="s">
        <v>5326</v>
      </c>
      <c r="F18" s="75">
        <v>2020</v>
      </c>
      <c r="G18" s="75" t="s">
        <v>5203</v>
      </c>
      <c r="H18" s="75" t="s">
        <v>5204</v>
      </c>
      <c r="I18" s="75" t="s">
        <v>5327</v>
      </c>
      <c r="J18" s="82" t="s">
        <v>5328</v>
      </c>
      <c r="K18" s="75">
        <v>5</v>
      </c>
      <c r="L18" s="83" t="s">
        <v>5374</v>
      </c>
      <c r="M18" s="75" t="s">
        <v>5208</v>
      </c>
      <c r="N18" s="75" t="s">
        <v>5209</v>
      </c>
      <c r="O18" s="75" t="s">
        <v>5210</v>
      </c>
      <c r="P18" s="82" t="s">
        <v>5211</v>
      </c>
      <c r="Q18" s="82" t="s">
        <v>5212</v>
      </c>
      <c r="R18" s="82" t="s">
        <v>5213</v>
      </c>
      <c r="S18" s="82" t="s">
        <v>5330</v>
      </c>
      <c r="T18" s="75" t="s">
        <v>5215</v>
      </c>
      <c r="U18" s="81" t="s">
        <v>5216</v>
      </c>
      <c r="V18" s="80">
        <v>2.5</v>
      </c>
      <c r="W18" s="79" t="s">
        <v>5217</v>
      </c>
      <c r="X18" s="79" t="s">
        <v>5279</v>
      </c>
      <c r="Y18" s="75" t="s">
        <v>562</v>
      </c>
      <c r="Z18" s="75" t="s">
        <v>5219</v>
      </c>
      <c r="AA18" s="101" t="s">
        <v>5375</v>
      </c>
      <c r="AB18" s="77">
        <v>44685</v>
      </c>
      <c r="AC18" s="75">
        <f>0.1314/3.6</f>
        <v>3.6499999999999998E-2</v>
      </c>
      <c r="AD18" s="92" t="s">
        <v>5372</v>
      </c>
      <c r="AE18" s="74" t="s">
        <v>5333</v>
      </c>
      <c r="AF18" s="73">
        <v>1.9199999999999999E-5</v>
      </c>
      <c r="AG18" s="73">
        <v>16.399999999999999</v>
      </c>
      <c r="AH18" s="73">
        <v>6.9100000000000003E-3</v>
      </c>
      <c r="AI18" s="73">
        <v>14.9</v>
      </c>
      <c r="AJ18" s="73">
        <v>1.79E-10</v>
      </c>
      <c r="AK18" s="73">
        <v>7.1399999999999997E-9</v>
      </c>
      <c r="AL18" s="73">
        <v>-8.9900000000000003E-5</v>
      </c>
      <c r="AM18" s="73">
        <v>8.9599999999999999E-4</v>
      </c>
      <c r="AN18" s="73">
        <v>8.5800000000000008E-3</v>
      </c>
      <c r="AO18" s="73">
        <v>1.25</v>
      </c>
      <c r="AP18" s="73">
        <v>9.0700000000000004E-4</v>
      </c>
      <c r="AQ18" s="73">
        <v>1.25</v>
      </c>
      <c r="AR18" s="73">
        <v>1.8299999999999999E-10</v>
      </c>
      <c r="AS18" s="73">
        <v>0.29299999999999998</v>
      </c>
      <c r="AT18" s="73">
        <v>-5.7000000000000002E-2</v>
      </c>
      <c r="AU18" s="73">
        <v>4.7E-7</v>
      </c>
      <c r="AV18" s="73">
        <v>3.8700000000000002E-8</v>
      </c>
      <c r="AW18" s="73">
        <v>2.7499999999999998E-3</v>
      </c>
      <c r="AX18" s="73">
        <v>-0.40300000000000002</v>
      </c>
      <c r="AY18" s="73">
        <v>4</v>
      </c>
    </row>
    <row r="19" spans="1:51" ht="43.2" outlineLevel="1">
      <c r="A19" s="85" t="s">
        <v>5376</v>
      </c>
      <c r="B19" s="83" t="s">
        <v>5377</v>
      </c>
      <c r="C19" s="80" t="s">
        <v>5201</v>
      </c>
      <c r="D19" s="74">
        <v>1</v>
      </c>
      <c r="E19" s="74" t="s">
        <v>5356</v>
      </c>
      <c r="F19" s="75">
        <v>2010</v>
      </c>
      <c r="G19" s="75" t="s">
        <v>5203</v>
      </c>
      <c r="H19" s="75" t="s">
        <v>5204</v>
      </c>
      <c r="I19" s="75" t="s">
        <v>5327</v>
      </c>
      <c r="J19" s="82" t="s">
        <v>5328</v>
      </c>
      <c r="K19" s="75" t="s">
        <v>5550</v>
      </c>
      <c r="L19" s="83" t="s">
        <v>5378</v>
      </c>
      <c r="M19" s="75" t="s">
        <v>5208</v>
      </c>
      <c r="N19" s="75" t="s">
        <v>5209</v>
      </c>
      <c r="O19" s="75" t="s">
        <v>5210</v>
      </c>
      <c r="P19" s="82" t="s">
        <v>5211</v>
      </c>
      <c r="Q19" s="82" t="s">
        <v>5358</v>
      </c>
      <c r="R19" s="82" t="s">
        <v>5213</v>
      </c>
      <c r="S19" s="82" t="s">
        <v>5330</v>
      </c>
      <c r="T19" s="75" t="s">
        <v>5215</v>
      </c>
      <c r="U19" s="81" t="s">
        <v>5216</v>
      </c>
      <c r="V19" s="80">
        <v>3.75</v>
      </c>
      <c r="W19" s="79" t="s">
        <v>5217</v>
      </c>
      <c r="X19" s="79" t="s">
        <v>5279</v>
      </c>
      <c r="Y19" s="75" t="s">
        <v>562</v>
      </c>
      <c r="Z19" s="75" t="s">
        <v>5219</v>
      </c>
      <c r="AA19" s="101" t="s">
        <v>5379</v>
      </c>
      <c r="AB19" s="77">
        <v>44685</v>
      </c>
      <c r="AC19" s="75">
        <v>0</v>
      </c>
      <c r="AD19" s="92" t="s">
        <v>5372</v>
      </c>
      <c r="AE19" s="74" t="s">
        <v>5361</v>
      </c>
      <c r="AF19" s="73">
        <v>6.7500000000000001E-5</v>
      </c>
      <c r="AG19" s="73">
        <v>26.1</v>
      </c>
      <c r="AH19" s="73">
        <v>2.3E-2</v>
      </c>
      <c r="AI19" s="73">
        <v>255</v>
      </c>
      <c r="AJ19" s="73">
        <v>1.2400000000000001E-9</v>
      </c>
      <c r="AK19" s="73">
        <v>2.9499999999999999E-8</v>
      </c>
      <c r="AL19" s="73">
        <v>1.06E-4</v>
      </c>
      <c r="AM19" s="73">
        <v>3.0100000000000001E-3</v>
      </c>
      <c r="AN19" s="73">
        <v>2.4400000000000002E-2</v>
      </c>
      <c r="AO19" s="73">
        <v>2.66</v>
      </c>
      <c r="AP19" s="73">
        <v>1.11E-2</v>
      </c>
      <c r="AQ19" s="73">
        <v>2.64</v>
      </c>
      <c r="AR19" s="73">
        <v>9.6599999999999994E-7</v>
      </c>
      <c r="AS19" s="73">
        <v>2.64</v>
      </c>
      <c r="AT19" s="73">
        <v>0.50600000000000001</v>
      </c>
      <c r="AU19" s="73">
        <v>2.4099999999999998E-6</v>
      </c>
      <c r="AV19" s="73">
        <v>1.05E-7</v>
      </c>
      <c r="AW19" s="73">
        <v>9.5099999999999994E-3</v>
      </c>
      <c r="AX19" s="73">
        <v>33.299999999999997</v>
      </c>
      <c r="AY19" s="73">
        <v>11.1</v>
      </c>
    </row>
    <row r="20" spans="1:51" ht="57.6" outlineLevel="1">
      <c r="A20" s="85" t="s">
        <v>5380</v>
      </c>
      <c r="B20" s="83" t="s">
        <v>5549</v>
      </c>
      <c r="C20" s="80" t="s">
        <v>5201</v>
      </c>
      <c r="D20" s="74">
        <v>1</v>
      </c>
      <c r="E20" s="74" t="s">
        <v>5326</v>
      </c>
      <c r="F20" s="75">
        <v>2018</v>
      </c>
      <c r="G20" s="75" t="s">
        <v>5203</v>
      </c>
      <c r="H20" s="75" t="s">
        <v>5204</v>
      </c>
      <c r="I20" s="75" t="s">
        <v>5327</v>
      </c>
      <c r="J20" s="82" t="s">
        <v>5328</v>
      </c>
      <c r="K20" s="75">
        <v>5</v>
      </c>
      <c r="L20" s="83" t="s">
        <v>5381</v>
      </c>
      <c r="M20" s="75" t="s">
        <v>5208</v>
      </c>
      <c r="N20" s="75" t="s">
        <v>5209</v>
      </c>
      <c r="O20" s="75" t="s">
        <v>5210</v>
      </c>
      <c r="P20" s="82" t="s">
        <v>5211</v>
      </c>
      <c r="Q20" s="82" t="s">
        <v>5212</v>
      </c>
      <c r="R20" s="82" t="s">
        <v>5213</v>
      </c>
      <c r="S20" s="82" t="s">
        <v>5330</v>
      </c>
      <c r="T20" s="75" t="s">
        <v>5215</v>
      </c>
      <c r="U20" s="81" t="s">
        <v>5216</v>
      </c>
      <c r="V20" s="80">
        <v>2.25</v>
      </c>
      <c r="W20" s="79" t="s">
        <v>5217</v>
      </c>
      <c r="X20" s="79" t="s">
        <v>5279</v>
      </c>
      <c r="Y20" s="75" t="s">
        <v>562</v>
      </c>
      <c r="Z20" s="75" t="s">
        <v>5219</v>
      </c>
      <c r="AA20" s="101" t="s">
        <v>5382</v>
      </c>
      <c r="AB20" s="77">
        <v>44685</v>
      </c>
      <c r="AC20" s="75">
        <f>326/3.6</f>
        <v>90.555555555555557</v>
      </c>
      <c r="AD20" s="75" t="s">
        <v>5332</v>
      </c>
      <c r="AE20" s="74" t="s">
        <v>5333</v>
      </c>
      <c r="AF20" s="73">
        <v>8.8100000000000004E-6</v>
      </c>
      <c r="AG20" s="73">
        <v>105</v>
      </c>
      <c r="AH20" s="73">
        <v>3.5799999999999998E-2</v>
      </c>
      <c r="AI20" s="73">
        <v>-8.5500000000000007</v>
      </c>
      <c r="AJ20" s="73">
        <v>1.92E-8</v>
      </c>
      <c r="AK20" s="73">
        <v>-6.5699999999999999E-8</v>
      </c>
      <c r="AL20" s="73">
        <v>-4.0000000000000001E-3</v>
      </c>
      <c r="AM20" s="73">
        <v>7.4999999999999997E-3</v>
      </c>
      <c r="AN20" s="73">
        <v>4.99E-2</v>
      </c>
      <c r="AO20" s="73">
        <v>7.22</v>
      </c>
      <c r="AP20" s="73">
        <v>1.78E-2</v>
      </c>
      <c r="AQ20" s="73">
        <v>7.2</v>
      </c>
      <c r="AR20" s="73">
        <v>2.4199999999999999E-9</v>
      </c>
      <c r="AS20" s="73">
        <v>26.9</v>
      </c>
      <c r="AT20" s="73">
        <v>-9.26</v>
      </c>
      <c r="AU20" s="73">
        <v>9.3099999999999996E-7</v>
      </c>
      <c r="AV20" s="73">
        <v>2.53E-7</v>
      </c>
      <c r="AW20" s="73">
        <v>1.7399999999999999E-2</v>
      </c>
      <c r="AX20" s="73">
        <v>-84.3</v>
      </c>
      <c r="AY20" s="73">
        <v>51.4</v>
      </c>
    </row>
    <row r="21" spans="1:51" ht="43.2" outlineLevel="1">
      <c r="A21" s="85" t="s">
        <v>5383</v>
      </c>
      <c r="B21" s="83" t="s">
        <v>5548</v>
      </c>
      <c r="C21" s="80" t="s">
        <v>5201</v>
      </c>
      <c r="D21" s="74">
        <v>1</v>
      </c>
      <c r="E21" s="74" t="s">
        <v>5326</v>
      </c>
      <c r="F21" s="75">
        <v>2020</v>
      </c>
      <c r="G21" s="75" t="s">
        <v>5203</v>
      </c>
      <c r="H21" s="75" t="s">
        <v>5204</v>
      </c>
      <c r="I21" s="75" t="s">
        <v>5327</v>
      </c>
      <c r="J21" s="82" t="s">
        <v>5328</v>
      </c>
      <c r="K21" s="75">
        <v>3</v>
      </c>
      <c r="L21" s="83" t="s">
        <v>5384</v>
      </c>
      <c r="M21" s="75" t="s">
        <v>5208</v>
      </c>
      <c r="N21" s="75" t="s">
        <v>5209</v>
      </c>
      <c r="O21" s="75" t="s">
        <v>5210</v>
      </c>
      <c r="P21" s="82" t="s">
        <v>5211</v>
      </c>
      <c r="Q21" s="82" t="s">
        <v>5212</v>
      </c>
      <c r="R21" s="82" t="s">
        <v>5213</v>
      </c>
      <c r="S21" s="82" t="s">
        <v>5330</v>
      </c>
      <c r="T21" s="75" t="s">
        <v>5215</v>
      </c>
      <c r="U21" s="81" t="s">
        <v>5216</v>
      </c>
      <c r="V21" s="80">
        <v>3.25</v>
      </c>
      <c r="W21" s="79" t="s">
        <v>5217</v>
      </c>
      <c r="X21" s="79" t="s">
        <v>5279</v>
      </c>
      <c r="Y21" s="75" t="s">
        <v>562</v>
      </c>
      <c r="Z21" s="75" t="s">
        <v>5219</v>
      </c>
      <c r="AA21" s="101" t="s">
        <v>5385</v>
      </c>
      <c r="AB21" s="77">
        <v>44685</v>
      </c>
      <c r="AC21" s="75">
        <f>5.3564/3.6</f>
        <v>1.4878888888888888</v>
      </c>
      <c r="AD21" s="75" t="s">
        <v>5332</v>
      </c>
      <c r="AE21" s="74" t="s">
        <v>5333</v>
      </c>
      <c r="AF21" s="73">
        <v>1.21E-4</v>
      </c>
      <c r="AG21" s="73">
        <v>67.900000000000006</v>
      </c>
      <c r="AH21" s="73">
        <v>4.4200000000000003E-2</v>
      </c>
      <c r="AI21" s="73">
        <v>127</v>
      </c>
      <c r="AJ21" s="73">
        <v>4.4600000000000002E-8</v>
      </c>
      <c r="AK21" s="73">
        <v>1.2499999999999999E-7</v>
      </c>
      <c r="AL21" s="73">
        <v>-7.6400000000000003E-4</v>
      </c>
      <c r="AM21" s="73">
        <v>4.3099999999999996E-3</v>
      </c>
      <c r="AN21" s="73">
        <v>3.7900000000000003E-2</v>
      </c>
      <c r="AO21" s="73">
        <v>5.41</v>
      </c>
      <c r="AP21" s="73">
        <v>3.1600000000000003E-2</v>
      </c>
      <c r="AQ21" s="73">
        <v>5.38</v>
      </c>
      <c r="AR21" s="73">
        <v>0</v>
      </c>
      <c r="AS21" s="73">
        <v>2.95</v>
      </c>
      <c r="AT21" s="73">
        <v>-1.31</v>
      </c>
      <c r="AU21" s="73">
        <v>1.9599999999999999E-6</v>
      </c>
      <c r="AV21" s="73">
        <v>2.72E-7</v>
      </c>
      <c r="AW21" s="73">
        <v>1.2800000000000001E-2</v>
      </c>
      <c r="AX21" s="73">
        <v>-215</v>
      </c>
      <c r="AY21" s="73">
        <v>21.6</v>
      </c>
    </row>
    <row r="22" spans="1:51" ht="43.2" outlineLevel="1">
      <c r="A22" s="94" t="s">
        <v>5386</v>
      </c>
      <c r="B22" s="83" t="s">
        <v>5547</v>
      </c>
      <c r="C22" s="80" t="s">
        <v>5201</v>
      </c>
      <c r="D22" s="74">
        <v>1</v>
      </c>
      <c r="E22" s="74" t="s">
        <v>5326</v>
      </c>
      <c r="F22" s="75">
        <v>2021</v>
      </c>
      <c r="G22" s="75" t="s">
        <v>5203</v>
      </c>
      <c r="H22" s="75" t="s">
        <v>5204</v>
      </c>
      <c r="I22" s="75" t="s">
        <v>5327</v>
      </c>
      <c r="J22" s="82" t="s">
        <v>5328</v>
      </c>
      <c r="K22" s="71">
        <v>12</v>
      </c>
      <c r="L22" s="83" t="s">
        <v>5387</v>
      </c>
      <c r="M22" s="75" t="s">
        <v>5208</v>
      </c>
      <c r="N22" s="75" t="s">
        <v>5209</v>
      </c>
      <c r="O22" s="75" t="s">
        <v>5210</v>
      </c>
      <c r="P22" s="82" t="s">
        <v>5211</v>
      </c>
      <c r="Q22" s="82" t="s">
        <v>5212</v>
      </c>
      <c r="R22" s="82" t="s">
        <v>5213</v>
      </c>
      <c r="S22" s="82" t="s">
        <v>5330</v>
      </c>
      <c r="T22" s="75" t="s">
        <v>5215</v>
      </c>
      <c r="U22" s="81" t="s">
        <v>5216</v>
      </c>
      <c r="V22" s="80">
        <v>2.7</v>
      </c>
      <c r="W22" s="79" t="s">
        <v>5217</v>
      </c>
      <c r="X22" s="79" t="s">
        <v>5279</v>
      </c>
      <c r="Y22" s="75" t="s">
        <v>562</v>
      </c>
      <c r="Z22" s="75" t="s">
        <v>5219</v>
      </c>
      <c r="AA22" s="123" t="s">
        <v>5388</v>
      </c>
      <c r="AB22" s="77">
        <v>44685</v>
      </c>
      <c r="AC22" s="75">
        <f>55.778/3.6</f>
        <v>15.493888888888888</v>
      </c>
      <c r="AD22" s="75" t="s">
        <v>5332</v>
      </c>
      <c r="AE22" s="74" t="s">
        <v>5333</v>
      </c>
      <c r="AF22" s="122">
        <v>3.8999999999999999E-5</v>
      </c>
      <c r="AG22" s="122">
        <v>16.7</v>
      </c>
      <c r="AH22" s="122">
        <v>7.2300000000000003E-3</v>
      </c>
      <c r="AI22" s="122">
        <v>29</v>
      </c>
      <c r="AJ22" s="122">
        <v>2.1999999999999999E-10</v>
      </c>
      <c r="AK22" s="122">
        <v>1.3200000000000001E-8</v>
      </c>
      <c r="AL22" s="122">
        <v>2.4899999999999999E-6</v>
      </c>
      <c r="AM22" s="122">
        <v>1.17E-3</v>
      </c>
      <c r="AN22" s="122">
        <v>1.0500000000000001E-2</v>
      </c>
      <c r="AO22" s="122">
        <v>1</v>
      </c>
      <c r="AP22" s="122">
        <v>7.1799999999999998E-3</v>
      </c>
      <c r="AQ22" s="122">
        <v>0.99399999999999999</v>
      </c>
      <c r="AR22" s="122">
        <v>1.0600000000000001E-9</v>
      </c>
      <c r="AS22" s="122">
        <v>2.9</v>
      </c>
      <c r="AT22" s="122">
        <v>0.187</v>
      </c>
      <c r="AU22" s="122">
        <v>1.2800000000000001E-7</v>
      </c>
      <c r="AV22" s="122">
        <v>4.3200000000000003E-8</v>
      </c>
      <c r="AW22" s="122">
        <v>3.29E-3</v>
      </c>
      <c r="AX22" s="122">
        <v>13.6</v>
      </c>
      <c r="AY22" s="122">
        <v>8.0299999999999994</v>
      </c>
    </row>
    <row r="23" spans="1:51" ht="43.2" outlineLevel="1">
      <c r="A23" s="94" t="s">
        <v>5389</v>
      </c>
      <c r="B23" s="83" t="s">
        <v>5546</v>
      </c>
      <c r="C23" s="80" t="s">
        <v>5201</v>
      </c>
      <c r="D23" s="74">
        <v>1</v>
      </c>
      <c r="E23" s="74" t="s">
        <v>5326</v>
      </c>
      <c r="F23" s="75">
        <v>2021</v>
      </c>
      <c r="G23" s="75" t="s">
        <v>5203</v>
      </c>
      <c r="H23" s="75" t="s">
        <v>5204</v>
      </c>
      <c r="I23" s="75" t="s">
        <v>5327</v>
      </c>
      <c r="J23" s="82" t="s">
        <v>5328</v>
      </c>
      <c r="K23" s="75">
        <v>5</v>
      </c>
      <c r="L23" s="83" t="s">
        <v>5390</v>
      </c>
      <c r="M23" s="75" t="s">
        <v>5208</v>
      </c>
      <c r="N23" s="75" t="s">
        <v>5209</v>
      </c>
      <c r="O23" s="75" t="s">
        <v>5210</v>
      </c>
      <c r="P23" s="82" t="s">
        <v>5211</v>
      </c>
      <c r="Q23" s="82" t="s">
        <v>5212</v>
      </c>
      <c r="R23" s="82" t="s">
        <v>5213</v>
      </c>
      <c r="S23" s="82" t="s">
        <v>5330</v>
      </c>
      <c r="T23" s="75" t="s">
        <v>5215</v>
      </c>
      <c r="U23" s="81" t="s">
        <v>5216</v>
      </c>
      <c r="V23" s="80">
        <v>2</v>
      </c>
      <c r="W23" s="79" t="s">
        <v>5217</v>
      </c>
      <c r="X23" s="79" t="s">
        <v>5279</v>
      </c>
      <c r="Y23" s="75" t="s">
        <v>562</v>
      </c>
      <c r="Z23" s="75" t="s">
        <v>5219</v>
      </c>
      <c r="AA23" s="123" t="s">
        <v>5391</v>
      </c>
      <c r="AB23" s="77">
        <v>44685</v>
      </c>
      <c r="AC23" s="75">
        <f>0.036/3.6</f>
        <v>9.9999999999999985E-3</v>
      </c>
      <c r="AD23" s="92" t="s">
        <v>5372</v>
      </c>
      <c r="AE23" s="74" t="s">
        <v>5333</v>
      </c>
      <c r="AF23" s="122">
        <v>4.1199999999999999E-5</v>
      </c>
      <c r="AG23" s="122">
        <v>15.3</v>
      </c>
      <c r="AH23" s="122">
        <v>8.0000000000000002E-3</v>
      </c>
      <c r="AI23" s="122">
        <v>58.8</v>
      </c>
      <c r="AJ23" s="122">
        <v>2.9500000000000002E-10</v>
      </c>
      <c r="AK23" s="122">
        <v>4.3800000000000002E-8</v>
      </c>
      <c r="AL23" s="122">
        <v>1.8200000000000001E-4</v>
      </c>
      <c r="AM23" s="122">
        <v>1.4E-3</v>
      </c>
      <c r="AN23" s="122">
        <v>1.04E-2</v>
      </c>
      <c r="AO23" s="122">
        <v>1.25</v>
      </c>
      <c r="AP23" s="122">
        <v>2.2499999999999998E-3</v>
      </c>
      <c r="AQ23" s="122">
        <v>1.24</v>
      </c>
      <c r="AR23" s="122">
        <v>2.0699999999999999E-7</v>
      </c>
      <c r="AS23" s="122">
        <v>2.5</v>
      </c>
      <c r="AT23" s="122">
        <v>0.17499999999999999</v>
      </c>
      <c r="AU23" s="122">
        <v>4.6400000000000003E-7</v>
      </c>
      <c r="AV23" s="122">
        <v>4.5499999999999997E-8</v>
      </c>
      <c r="AW23" s="122">
        <v>3.49E-3</v>
      </c>
      <c r="AX23" s="122">
        <v>8.49</v>
      </c>
      <c r="AY23" s="122">
        <v>8.0500000000000007</v>
      </c>
    </row>
    <row r="25" spans="1:51" ht="25.8">
      <c r="A25" s="143" t="s">
        <v>5402</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86"/>
      <c r="AG25" s="86"/>
      <c r="AH25" s="86"/>
      <c r="AI25" s="86"/>
      <c r="AJ25" s="86"/>
      <c r="AK25" s="86"/>
      <c r="AL25" s="86"/>
      <c r="AM25" s="86"/>
      <c r="AN25" s="86"/>
      <c r="AO25" s="86"/>
      <c r="AP25" s="86"/>
      <c r="AQ25" s="86"/>
      <c r="AR25" s="86"/>
      <c r="AS25" s="86"/>
      <c r="AT25" s="86"/>
      <c r="AU25" s="86"/>
      <c r="AV25" s="86"/>
      <c r="AW25" s="86"/>
      <c r="AX25" s="86"/>
      <c r="AY25" s="86"/>
    </row>
    <row r="26" spans="1:51" ht="54.75" customHeight="1" outlineLevel="1">
      <c r="A26" s="85" t="s">
        <v>5403</v>
      </c>
      <c r="B26" s="83" t="s">
        <v>5545</v>
      </c>
      <c r="C26" s="80" t="s">
        <v>5201</v>
      </c>
      <c r="D26" s="74">
        <v>1</v>
      </c>
      <c r="E26" s="74" t="s">
        <v>5326</v>
      </c>
      <c r="F26" s="75">
        <v>2020</v>
      </c>
      <c r="G26" s="75" t="s">
        <v>5203</v>
      </c>
      <c r="H26" s="75" t="s">
        <v>5204</v>
      </c>
      <c r="I26" s="75" t="s">
        <v>5327</v>
      </c>
      <c r="J26" s="82" t="s">
        <v>5328</v>
      </c>
      <c r="K26" s="75">
        <v>5</v>
      </c>
      <c r="L26" s="83" t="s">
        <v>5404</v>
      </c>
      <c r="M26" s="75" t="s">
        <v>5208</v>
      </c>
      <c r="N26" s="75" t="s">
        <v>5209</v>
      </c>
      <c r="O26" s="75" t="s">
        <v>5210</v>
      </c>
      <c r="P26" s="82" t="s">
        <v>5211</v>
      </c>
      <c r="Q26" s="82" t="s">
        <v>5212</v>
      </c>
      <c r="R26" s="82" t="s">
        <v>5213</v>
      </c>
      <c r="S26" s="82" t="s">
        <v>5405</v>
      </c>
      <c r="T26" s="75" t="s">
        <v>5215</v>
      </c>
      <c r="U26" s="81" t="s">
        <v>5216</v>
      </c>
      <c r="V26" s="80">
        <v>4.25</v>
      </c>
      <c r="W26" s="79" t="s">
        <v>5217</v>
      </c>
      <c r="X26" s="79" t="s">
        <v>5279</v>
      </c>
      <c r="Y26" s="75" t="s">
        <v>562</v>
      </c>
      <c r="Z26" s="75" t="s">
        <v>5219</v>
      </c>
      <c r="AA26" s="101" t="s">
        <v>5406</v>
      </c>
      <c r="AB26" s="77">
        <v>44685</v>
      </c>
      <c r="AC26" s="75">
        <f>11572.5/3.6</f>
        <v>3214.583333333333</v>
      </c>
      <c r="AD26" s="75" t="s">
        <v>5332</v>
      </c>
      <c r="AE26" s="74" t="s">
        <v>5333</v>
      </c>
      <c r="AF26" s="73">
        <v>7.5599999999999999E-3</v>
      </c>
      <c r="AG26" s="73">
        <v>10300</v>
      </c>
      <c r="AH26" s="73">
        <v>3.93</v>
      </c>
      <c r="AI26" s="73">
        <v>9680</v>
      </c>
      <c r="AJ26" s="73">
        <v>3.8799999999999997E-8</v>
      </c>
      <c r="AK26" s="73">
        <v>3.7400000000000002E-6</v>
      </c>
      <c r="AL26" s="73">
        <v>-5.16E-2</v>
      </c>
      <c r="AM26" s="73">
        <v>0.58699999999999997</v>
      </c>
      <c r="AN26" s="73">
        <v>5.4</v>
      </c>
      <c r="AO26" s="73">
        <v>732</v>
      </c>
      <c r="AP26" s="73">
        <v>0.83699999999999997</v>
      </c>
      <c r="AQ26" s="73">
        <v>731</v>
      </c>
      <c r="AR26" s="73">
        <v>1.3300000000000001E-7</v>
      </c>
      <c r="AS26" s="73">
        <v>464</v>
      </c>
      <c r="AT26" s="73">
        <v>-29.3</v>
      </c>
      <c r="AU26" s="73">
        <v>2.7E-4</v>
      </c>
      <c r="AV26" s="73">
        <v>2.26E-5</v>
      </c>
      <c r="AW26" s="73">
        <v>1.68</v>
      </c>
      <c r="AX26" s="73">
        <v>-742</v>
      </c>
      <c r="AY26" s="73">
        <v>2120</v>
      </c>
    </row>
    <row r="27" spans="1:51" ht="57" customHeight="1" outlineLevel="1">
      <c r="A27" s="94" t="s">
        <v>5407</v>
      </c>
      <c r="B27" s="83" t="s">
        <v>5544</v>
      </c>
      <c r="C27" s="80" t="s">
        <v>5201</v>
      </c>
      <c r="D27" s="74">
        <v>1</v>
      </c>
      <c r="E27" s="74" t="s">
        <v>5326</v>
      </c>
      <c r="F27" s="75">
        <v>2020</v>
      </c>
      <c r="G27" s="75" t="s">
        <v>5203</v>
      </c>
      <c r="H27" s="75" t="s">
        <v>5204</v>
      </c>
      <c r="I27" s="75" t="s">
        <v>5327</v>
      </c>
      <c r="J27" s="82" t="s">
        <v>5328</v>
      </c>
      <c r="K27" s="75">
        <v>5</v>
      </c>
      <c r="L27" s="83" t="s">
        <v>5408</v>
      </c>
      <c r="M27" s="75" t="s">
        <v>5208</v>
      </c>
      <c r="N27" s="75" t="s">
        <v>5209</v>
      </c>
      <c r="O27" s="75" t="s">
        <v>5210</v>
      </c>
      <c r="P27" s="82" t="s">
        <v>5211</v>
      </c>
      <c r="Q27" s="82" t="s">
        <v>5212</v>
      </c>
      <c r="R27" s="82" t="s">
        <v>5213</v>
      </c>
      <c r="S27" s="82" t="s">
        <v>5409</v>
      </c>
      <c r="T27" s="75" t="s">
        <v>5215</v>
      </c>
      <c r="U27" s="81" t="s">
        <v>5216</v>
      </c>
      <c r="V27" s="80">
        <v>2.8</v>
      </c>
      <c r="W27" s="79" t="s">
        <v>5217</v>
      </c>
      <c r="X27" s="79" t="s">
        <v>5279</v>
      </c>
      <c r="Y27" s="75" t="s">
        <v>562</v>
      </c>
      <c r="Z27" s="75" t="s">
        <v>5219</v>
      </c>
      <c r="AA27" s="123" t="s">
        <v>5410</v>
      </c>
      <c r="AB27" s="77">
        <v>44685</v>
      </c>
      <c r="AC27" s="75">
        <f>55.2</f>
        <v>55.2</v>
      </c>
      <c r="AD27" s="75" t="s">
        <v>5332</v>
      </c>
      <c r="AE27" s="74" t="s">
        <v>5333</v>
      </c>
      <c r="AF27" s="122">
        <v>9.0099999999999995E-5</v>
      </c>
      <c r="AG27" s="122">
        <v>60.7</v>
      </c>
      <c r="AH27" s="122">
        <v>2.1100000000000001E-2</v>
      </c>
      <c r="AI27" s="122">
        <v>52.2</v>
      </c>
      <c r="AJ27" s="122">
        <v>8.6300000000000002E-10</v>
      </c>
      <c r="AK27" s="122">
        <v>2.8200000000000001E-8</v>
      </c>
      <c r="AL27" s="122">
        <v>-5.5000000000000003E-4</v>
      </c>
      <c r="AM27" s="122">
        <v>3.7499999999999999E-3</v>
      </c>
      <c r="AN27" s="122">
        <v>3.2300000000000002E-2</v>
      </c>
      <c r="AO27" s="122">
        <v>3.8</v>
      </c>
      <c r="AP27" s="122">
        <v>5.5999999999999999E-3</v>
      </c>
      <c r="AQ27" s="122">
        <v>3.79</v>
      </c>
      <c r="AR27" s="122">
        <v>2.16E-9</v>
      </c>
      <c r="AS27" s="122">
        <v>5.69</v>
      </c>
      <c r="AT27" s="122">
        <v>-0.30499999999999999</v>
      </c>
      <c r="AU27" s="122">
        <v>9.7999999999999993E-7</v>
      </c>
      <c r="AV27" s="122">
        <v>1.23E-7</v>
      </c>
      <c r="AW27" s="122">
        <v>0.01</v>
      </c>
      <c r="AX27" s="122">
        <v>15.8</v>
      </c>
      <c r="AY27" s="122">
        <v>17.7</v>
      </c>
    </row>
    <row r="28" spans="1:51" ht="44.25" customHeight="1" outlineLevel="1">
      <c r="A28" s="94" t="s">
        <v>5411</v>
      </c>
      <c r="B28" s="83" t="s">
        <v>5543</v>
      </c>
      <c r="C28" s="80" t="s">
        <v>5201</v>
      </c>
      <c r="D28" s="74">
        <v>1</v>
      </c>
      <c r="E28" s="74" t="s">
        <v>5326</v>
      </c>
      <c r="F28" s="75">
        <v>2020</v>
      </c>
      <c r="G28" s="75" t="s">
        <v>5203</v>
      </c>
      <c r="H28" s="75" t="s">
        <v>5204</v>
      </c>
      <c r="I28" s="75" t="s">
        <v>5327</v>
      </c>
      <c r="J28" s="82" t="s">
        <v>5328</v>
      </c>
      <c r="K28" s="75">
        <v>5</v>
      </c>
      <c r="L28" s="83" t="s">
        <v>5412</v>
      </c>
      <c r="M28" s="75" t="s">
        <v>5208</v>
      </c>
      <c r="N28" s="75" t="s">
        <v>5209</v>
      </c>
      <c r="O28" s="75" t="s">
        <v>5210</v>
      </c>
      <c r="P28" s="82" t="s">
        <v>5211</v>
      </c>
      <c r="Q28" s="82" t="s">
        <v>5212</v>
      </c>
      <c r="R28" s="82" t="s">
        <v>5213</v>
      </c>
      <c r="S28" s="82" t="s">
        <v>5409</v>
      </c>
      <c r="T28" s="75" t="s">
        <v>5215</v>
      </c>
      <c r="U28" s="81" t="s">
        <v>5216</v>
      </c>
      <c r="V28" s="80">
        <v>2.8</v>
      </c>
      <c r="W28" s="79" t="s">
        <v>5217</v>
      </c>
      <c r="X28" s="79" t="s">
        <v>5279</v>
      </c>
      <c r="Y28" s="75" t="s">
        <v>562</v>
      </c>
      <c r="Z28" s="75" t="s">
        <v>5219</v>
      </c>
      <c r="AA28" s="123" t="s">
        <v>5413</v>
      </c>
      <c r="AB28" s="77">
        <v>44685</v>
      </c>
      <c r="AC28" s="75">
        <f>441.5</f>
        <v>441.5</v>
      </c>
      <c r="AD28" s="75" t="s">
        <v>5332</v>
      </c>
      <c r="AE28" s="74" t="s">
        <v>5333</v>
      </c>
      <c r="AF28" s="122">
        <v>7.0299999999999996E-4</v>
      </c>
      <c r="AG28" s="122">
        <v>478</v>
      </c>
      <c r="AH28" s="122">
        <v>0.16700000000000001</v>
      </c>
      <c r="AI28" s="122">
        <v>412</v>
      </c>
      <c r="AJ28" s="122">
        <v>6.7700000000000004E-9</v>
      </c>
      <c r="AK28" s="122">
        <v>2.22E-7</v>
      </c>
      <c r="AL28" s="122">
        <v>-4.3299999999999996E-3</v>
      </c>
      <c r="AM28" s="122">
        <v>2.9499999999999998E-2</v>
      </c>
      <c r="AN28" s="122">
        <v>0.255</v>
      </c>
      <c r="AO28" s="122">
        <v>30</v>
      </c>
      <c r="AP28" s="122">
        <v>4.3999999999999997E-2</v>
      </c>
      <c r="AQ28" s="122">
        <v>30</v>
      </c>
      <c r="AR28" s="122">
        <v>1.7E-8</v>
      </c>
      <c r="AS28" s="122">
        <v>44.5</v>
      </c>
      <c r="AT28" s="122">
        <v>-2.41</v>
      </c>
      <c r="AU28" s="122">
        <v>7.79E-6</v>
      </c>
      <c r="AV28" s="122">
        <v>9.7100000000000011E-7</v>
      </c>
      <c r="AW28" s="122">
        <v>7.9000000000000001E-2</v>
      </c>
      <c r="AX28" s="122">
        <v>123</v>
      </c>
      <c r="AY28" s="122">
        <v>140</v>
      </c>
    </row>
    <row r="29" spans="1:51" ht="42.75" customHeight="1" outlineLevel="1">
      <c r="A29" s="94" t="s">
        <v>5414</v>
      </c>
      <c r="B29" s="83" t="s">
        <v>5542</v>
      </c>
      <c r="C29" s="80" t="s">
        <v>5201</v>
      </c>
      <c r="D29" s="74">
        <v>1</v>
      </c>
      <c r="E29" s="74" t="s">
        <v>5326</v>
      </c>
      <c r="F29" s="75">
        <v>2020</v>
      </c>
      <c r="G29" s="75" t="s">
        <v>5203</v>
      </c>
      <c r="H29" s="75" t="s">
        <v>5204</v>
      </c>
      <c r="I29" s="75" t="s">
        <v>5327</v>
      </c>
      <c r="J29" s="82" t="s">
        <v>5328</v>
      </c>
      <c r="K29" s="75">
        <v>5</v>
      </c>
      <c r="L29" s="83" t="s">
        <v>5415</v>
      </c>
      <c r="M29" s="75" t="s">
        <v>5208</v>
      </c>
      <c r="N29" s="75" t="s">
        <v>5209</v>
      </c>
      <c r="O29" s="75" t="s">
        <v>5210</v>
      </c>
      <c r="P29" s="82" t="s">
        <v>5211</v>
      </c>
      <c r="Q29" s="82" t="s">
        <v>5212</v>
      </c>
      <c r="R29" s="82" t="s">
        <v>5213</v>
      </c>
      <c r="S29" s="82" t="s">
        <v>5409</v>
      </c>
      <c r="T29" s="75" t="s">
        <v>5215</v>
      </c>
      <c r="U29" s="81" t="s">
        <v>5216</v>
      </c>
      <c r="V29" s="80">
        <v>2.8</v>
      </c>
      <c r="W29" s="79" t="s">
        <v>5217</v>
      </c>
      <c r="X29" s="79" t="s">
        <v>5279</v>
      </c>
      <c r="Y29" s="75" t="s">
        <v>562</v>
      </c>
      <c r="Z29" s="75" t="s">
        <v>5219</v>
      </c>
      <c r="AA29" s="101" t="s">
        <v>5416</v>
      </c>
      <c r="AB29" s="77">
        <v>44685</v>
      </c>
      <c r="AC29" s="75">
        <f>2649</f>
        <v>2649</v>
      </c>
      <c r="AD29" s="75" t="s">
        <v>5332</v>
      </c>
      <c r="AE29" s="74" t="s">
        <v>5333</v>
      </c>
      <c r="AF29" s="122">
        <v>4.2199999999999998E-3</v>
      </c>
      <c r="AG29" s="122">
        <v>2870</v>
      </c>
      <c r="AH29" s="122">
        <v>1</v>
      </c>
      <c r="AI29" s="122">
        <v>2470</v>
      </c>
      <c r="AJ29" s="122">
        <v>4.06E-8</v>
      </c>
      <c r="AK29" s="122">
        <v>1.33E-6</v>
      </c>
      <c r="AL29" s="122">
        <v>-2.5999999999999999E-2</v>
      </c>
      <c r="AM29" s="122">
        <v>0.17699999999999999</v>
      </c>
      <c r="AN29" s="122">
        <v>1.53</v>
      </c>
      <c r="AO29" s="122">
        <v>180</v>
      </c>
      <c r="AP29" s="122">
        <v>0.26400000000000001</v>
      </c>
      <c r="AQ29" s="122">
        <v>180</v>
      </c>
      <c r="AR29" s="122">
        <v>1.02E-7</v>
      </c>
      <c r="AS29" s="122">
        <v>267</v>
      </c>
      <c r="AT29" s="122">
        <v>-14.4</v>
      </c>
      <c r="AU29" s="122">
        <v>4.6699999999999997E-5</v>
      </c>
      <c r="AV29" s="122">
        <v>5.8200000000000002E-6</v>
      </c>
      <c r="AW29" s="122">
        <v>0.47399999999999998</v>
      </c>
      <c r="AX29" s="122">
        <v>740</v>
      </c>
      <c r="AY29" s="122">
        <v>837</v>
      </c>
    </row>
    <row r="33" spans="1:1">
      <c r="A33" s="69"/>
    </row>
  </sheetData>
  <mergeCells count="5">
    <mergeCell ref="A25:AE25"/>
    <mergeCell ref="A4:AE4"/>
    <mergeCell ref="A5:A6"/>
    <mergeCell ref="A9:A10"/>
    <mergeCell ref="A12: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Sources</vt:lpstr>
      <vt:lpstr>Base de données</vt:lpstr>
      <vt:lpstr>Donnée pur</vt:lpstr>
      <vt:lpstr>Ecran</vt:lpstr>
      <vt:lpstr>Donnée Made Up</vt:lpstr>
      <vt:lpstr>boavizta</vt:lpstr>
      <vt:lpstr>ADEME</vt:lpstr>
      <vt:lpstr>NegaOctet 1</vt:lpstr>
      <vt:lpstr>NegaOctet 2</vt:lpstr>
      <vt:lpstr>Eco-Diag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kingsolsifaire guigui28</dc:creator>
  <cp:lastModifiedBy>kingsolsifaire guigui28</cp:lastModifiedBy>
  <dcterms:created xsi:type="dcterms:W3CDTF">2015-06-05T18:19:34Z</dcterms:created>
  <dcterms:modified xsi:type="dcterms:W3CDTF">2023-05-29T13:01:24Z</dcterms:modified>
</cp:coreProperties>
</file>