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<sst xmlns="http://schemas.openxmlformats.org/spreadsheetml/2006/main" count="22" uniqueCount="16">
  <si>
    <t xml:space="preserve">RES_NAME</t>
  </si>
  <si>
    <t xml:space="preserve">I_LOC</t>
  </si>
  <si>
    <t xml:space="preserve">LEU</t>
  </si>
  <si>
    <t xml:space="preserve">MET</t>
  </si>
  <si>
    <t xml:space="preserve">ILE</t>
  </si>
  <si>
    <t xml:space="preserve">SER</t>
  </si>
  <si>
    <t xml:space="preserve">ARG</t>
  </si>
  <si>
    <t xml:space="preserve">GLN</t>
  </si>
  <si>
    <t xml:space="preserve">GLU</t>
  </si>
  <si>
    <t xml:space="preserve">TRP</t>
  </si>
  <si>
    <t xml:space="preserve">GLY</t>
  </si>
  <si>
    <t xml:space="preserve">PRO</t>
  </si>
  <si>
    <t xml:space="preserve">HIS</t>
  </si>
  <si>
    <t xml:space="preserve">ASN</t>
  </si>
  <si>
    <t xml:space="preserve">TYR</t>
  </si>
  <si>
    <t xml:space="preserve">THR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</si>
</sst>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8" activeCellId="0" sqref="L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M1" s="1" t="s">
        <v>1</v>
      </c>
    </row>
    <row r="2" customFormat="false" ht="12.8" hidden="false" customHeight="false" outlineLevel="0" collapsed="false">
      <c r="A2" s="0" t="s">
        <v>2</v>
      </c>
      <c r="B2" s="0" t="n">
        <v>8.07</v>
      </c>
      <c r="C2" s="0" t="n">
        <v>12.07</v>
      </c>
      <c r="D2" s="0" t="n">
        <f aca="false">C2-B2</f>
        <v>4</v>
      </c>
      <c r="E2" s="0" t="n">
        <f aca="false">D2/C2</f>
        <v>0.331400165700083</v>
      </c>
      <c r="F2" s="0" t="n">
        <v>1</v>
      </c>
      <c r="G2" s="0" t="n">
        <v>2</v>
      </c>
      <c r="I2" s="0" t="n">
        <v>180</v>
      </c>
      <c r="J2" s="0" t="n">
        <f aca="false">B2/I2</f>
        <v>0.0448333333333333</v>
      </c>
      <c r="K2" s="0" t="n">
        <f aca="false">C2/I2</f>
        <v>0.0670555555555556</v>
      </c>
      <c r="L2" s="0" t="n">
        <f aca="false">D2/I2</f>
        <v>0.0222222222222222</v>
      </c>
      <c r="M2" s="0" t="str">
        <f aca="false">IF(AND(L2 &gt; 0, K2 &gt; 0.25, J2 &lt; 0.25), "Core", IF(AND(L2 &gt; 0, K2 &gt; 0.25), "Rim", IF(AND(L2 &gt; 0, K2 &lt; 0.25), "Support", "None applies")))</f>
        <v>Support</v>
      </c>
    </row>
    <row r="3" customFormat="false" ht="12.8" hidden="false" customHeight="false" outlineLevel="0" collapsed="false">
      <c r="A3" s="0" t="s">
        <v>3</v>
      </c>
      <c r="B3" s="0" t="n">
        <v>2.92</v>
      </c>
      <c r="C3" s="0" t="n">
        <v>47.53</v>
      </c>
      <c r="D3" s="0" t="n">
        <f aca="false">C3-B3</f>
        <v>44.61</v>
      </c>
      <c r="E3" s="0" t="n">
        <f aca="false">D3/C3</f>
        <v>0.938565116768357</v>
      </c>
      <c r="F3" s="0" t="n">
        <v>1</v>
      </c>
      <c r="G3" s="0" t="n">
        <v>4</v>
      </c>
      <c r="I3" s="0" t="n">
        <v>204</v>
      </c>
      <c r="J3" s="0" t="n">
        <f aca="false">B3/I3</f>
        <v>0.0143137254901961</v>
      </c>
      <c r="K3" s="0" t="n">
        <f aca="false">C3/I3</f>
        <v>0.232990196078431</v>
      </c>
      <c r="L3" s="0" t="n">
        <f aca="false">D3/I3</f>
        <v>0.218676470588235</v>
      </c>
      <c r="M3" s="0" t="str">
        <f aca="false">IF(AND(L3 &gt; 0, K3 &gt; 0.25, J3 &lt; 0.25), "Core", IF(AND(L3 &gt; 0, K3 &gt; 0.25), "Rim", IF(AND(L3 &gt; 0, K3 &lt; 0.25), "Support", "None applies")))</f>
        <v>Support</v>
      </c>
    </row>
    <row r="4" customFormat="false" ht="12.8" hidden="false" customHeight="false" outlineLevel="0" collapsed="false">
      <c r="A4" s="0" t="s">
        <v>4</v>
      </c>
      <c r="B4" s="0" t="n">
        <v>24.2</v>
      </c>
      <c r="C4" s="0" t="n">
        <v>131.53</v>
      </c>
      <c r="D4" s="0" t="n">
        <f aca="false">C4-B4</f>
        <v>107.33</v>
      </c>
      <c r="E4" s="0" t="n">
        <f aca="false">D4/C4</f>
        <v>0.816011556298943</v>
      </c>
      <c r="F4" s="0" t="n">
        <v>1</v>
      </c>
      <c r="G4" s="0" t="n">
        <v>7</v>
      </c>
      <c r="H4" s="0" t="n">
        <v>1</v>
      </c>
      <c r="I4" s="0" t="n">
        <v>182</v>
      </c>
      <c r="J4" s="0" t="n">
        <f aca="false">B4/I4</f>
        <v>0.132967032967033</v>
      </c>
      <c r="K4" s="0" t="n">
        <f aca="false">C4/I4</f>
        <v>0.722692307692308</v>
      </c>
      <c r="L4" s="0" t="n">
        <f aca="false">D4/I4</f>
        <v>0.589725274725275</v>
      </c>
      <c r="M4" s="0" t="str">
        <f aca="false">IF(AND(L4 &gt; 0, K4 &gt; 0.25, J4 &lt; 0.25), "Core", IF(AND(L4 &gt; 0, K4 &gt; 0.25), "Rim", IF(AND(L4 &gt; 0, K4 &lt; 0.25), "Support", "None applies")))</f>
        <v>Core</v>
      </c>
    </row>
    <row r="5" customFormat="false" ht="12.8" hidden="false" customHeight="false" outlineLevel="0" collapsed="false">
      <c r="A5" s="0" t="s">
        <v>5</v>
      </c>
      <c r="B5" s="0" t="n">
        <v>32.89</v>
      </c>
      <c r="C5" s="0" t="n">
        <v>114.13</v>
      </c>
      <c r="D5" s="0" t="n">
        <f aca="false">C5-B5</f>
        <v>81.24</v>
      </c>
      <c r="E5" s="0" t="n">
        <f aca="false">D5/C5</f>
        <v>0.711819854551827</v>
      </c>
      <c r="F5" s="0" t="n">
        <v>1</v>
      </c>
      <c r="G5" s="0" t="n">
        <v>6</v>
      </c>
      <c r="H5" s="0" t="n">
        <v>2</v>
      </c>
      <c r="I5" s="0" t="n">
        <v>122</v>
      </c>
      <c r="J5" s="0" t="n">
        <f aca="false">B5/I5</f>
        <v>0.269590163934426</v>
      </c>
      <c r="K5" s="0" t="n">
        <f aca="false">C5/I5</f>
        <v>0.935491803278688</v>
      </c>
      <c r="L5" s="0" t="n">
        <f aca="false">D5/I5</f>
        <v>0.665901639344262</v>
      </c>
      <c r="M5" s="0" t="str">
        <f aca="false">IF(AND(L5 &gt; 0, K5 &gt; 0.25, J5 &lt; 0.25), "Core", IF(AND(L5 &gt; 0, K5 &gt; 0.25), "Rim", IF(AND(L5 &gt; 0, K5 &lt; 0.25), "Support", "None applies")))</f>
        <v>Rim</v>
      </c>
    </row>
    <row r="6" customFormat="false" ht="12.8" hidden="false" customHeight="false" outlineLevel="0" collapsed="false">
      <c r="A6" s="0" t="s">
        <v>6</v>
      </c>
      <c r="B6" s="0" t="n">
        <v>88.49</v>
      </c>
      <c r="C6" s="0" t="n">
        <v>101.12</v>
      </c>
      <c r="D6" s="0" t="n">
        <f aca="false">C6-B6</f>
        <v>12.63</v>
      </c>
      <c r="E6" s="0" t="n">
        <f aca="false">D6/C6</f>
        <v>0.124901107594937</v>
      </c>
      <c r="F6" s="0" t="n">
        <v>1</v>
      </c>
      <c r="G6" s="0" t="n">
        <v>2</v>
      </c>
      <c r="I6" s="0" t="n">
        <v>241</v>
      </c>
      <c r="J6" s="0" t="n">
        <f aca="false">B6/I6</f>
        <v>0.367178423236514</v>
      </c>
      <c r="K6" s="0" t="n">
        <f aca="false">C6/I6</f>
        <v>0.419585062240664</v>
      </c>
      <c r="L6" s="0" t="n">
        <f aca="false">D6/I6</f>
        <v>0.0524066390041494</v>
      </c>
      <c r="M6" s="0" t="str">
        <f aca="false">IF(AND(L6 &gt; 0, K6 &gt; 0.25, J6 &lt; 0.25), "Core", IF(AND(L6 &gt; 0, K6 &gt; 0.25), "Rim", IF(AND(L6 &gt; 0, K6 &lt; 0.25), "Support", "None applies")))</f>
        <v>Rim</v>
      </c>
    </row>
    <row r="7" customFormat="false" ht="12.8" hidden="false" customHeight="false" outlineLevel="0" collapsed="false">
      <c r="A7" s="1" t="s">
        <v>7</v>
      </c>
      <c r="B7" s="1" t="n">
        <v>87.13</v>
      </c>
      <c r="C7" s="1" t="n">
        <v>140.21</v>
      </c>
      <c r="D7" s="1" t="n">
        <f aca="false">C7-B7</f>
        <v>53.08</v>
      </c>
      <c r="E7" s="1" t="n">
        <f aca="false">D7/C7</f>
        <v>0.378574994650881</v>
      </c>
      <c r="F7" s="1" t="n">
        <v>1</v>
      </c>
      <c r="G7" s="1" t="n">
        <v>3</v>
      </c>
      <c r="H7" s="1"/>
      <c r="I7" s="1" t="n">
        <v>189</v>
      </c>
      <c r="J7" s="1" t="n">
        <f aca="false">B7/I7</f>
        <v>0.461005291005291</v>
      </c>
      <c r="K7" s="1" t="n">
        <f aca="false">C7/I7</f>
        <v>0.741851851851852</v>
      </c>
      <c r="L7" s="1" t="n">
        <f aca="false">D7/I7</f>
        <v>0.280846560846561</v>
      </c>
      <c r="M7" s="1" t="str">
        <f aca="false">IF(AND(L7 &gt; 0, K7 &gt; 0.25, J7 &lt; 0.25), "Core", IF(AND(L7 &gt; 0, K7 &gt; 0.25), "Rim", IF(AND(L7 &gt; 0, K7 &lt; 0.25), "Support", "None applies")))</f>
        <v>Rim</v>
      </c>
    </row>
    <row r="8" customFormat="false" ht="12.8" hidden="false" customHeight="false" outlineLevel="0" collapsed="false">
      <c r="A8" s="0" t="s">
        <v>8</v>
      </c>
      <c r="B8" s="0" t="n">
        <v>22.17</v>
      </c>
      <c r="C8" s="0" t="n">
        <v>35.63</v>
      </c>
      <c r="D8" s="0" t="n">
        <f aca="false">C8-B8</f>
        <v>13.46</v>
      </c>
      <c r="E8" s="0" t="n">
        <f aca="false">D8/C8</f>
        <v>0.377771540836374</v>
      </c>
      <c r="F8" s="0" t="n">
        <v>1</v>
      </c>
      <c r="G8" s="0" t="n">
        <v>1</v>
      </c>
      <c r="H8" s="0" t="n">
        <v>1</v>
      </c>
      <c r="I8" s="0" t="n">
        <v>183</v>
      </c>
      <c r="J8" s="0" t="n">
        <f aca="false">B8/I8</f>
        <v>0.121147540983607</v>
      </c>
      <c r="K8" s="0" t="n">
        <f aca="false">C8/I8</f>
        <v>0.194699453551913</v>
      </c>
      <c r="L8" s="0" t="n">
        <f aca="false">D8/I8</f>
        <v>0.073551912568306</v>
      </c>
      <c r="M8" s="0" t="str">
        <f aca="false">IF(AND(L8 &gt; 0, K8 &gt; 0.25, J8 &lt; 0.25), "Core", IF(AND(L8 &gt; 0, K8 &gt; 0.25), "Rim", IF(AND(L8 &gt; 0, K8 &lt; 0.25), "Support", "None applies")))</f>
        <v>Support</v>
      </c>
    </row>
    <row r="9" customFormat="false" ht="12.8" hidden="false" customHeight="false" outlineLevel="0" collapsed="false">
      <c r="A9" s="0" t="s">
        <v>9</v>
      </c>
      <c r="B9" s="0" t="n">
        <v>1.33</v>
      </c>
      <c r="C9" s="0" t="n">
        <v>1.33</v>
      </c>
      <c r="D9" s="0" t="n">
        <f aca="false">C9-B9</f>
        <v>0</v>
      </c>
      <c r="E9" s="0" t="n">
        <f aca="false">D9/C9</f>
        <v>0</v>
      </c>
      <c r="F9" s="0" t="n">
        <v>0</v>
      </c>
      <c r="G9" s="0" t="n">
        <v>1</v>
      </c>
      <c r="I9" s="0" t="n">
        <v>259</v>
      </c>
      <c r="J9" s="0" t="n">
        <f aca="false">B9/I9</f>
        <v>0.00513513513513514</v>
      </c>
      <c r="K9" s="0" t="n">
        <f aca="false">C9/I9</f>
        <v>0.00513513513513514</v>
      </c>
      <c r="L9" s="0" t="n">
        <f aca="false">D9/I9</f>
        <v>0</v>
      </c>
      <c r="M9" s="0" t="str">
        <f aca="false">IF(AND(L9 &gt; 0, K9 &gt; 0.25, J9 &lt; 0.25), "Core", IF(AND(L9 &gt; 0, K9 &gt; 0.25), "Rim", IF(AND(L9 &gt; 0, K9 &lt; 0.25), "Support", "None applies")))</f>
        <v>None applies</v>
      </c>
    </row>
    <row r="10" customFormat="false" ht="12.8" hidden="false" customHeight="false" outlineLevel="0" collapsed="false">
      <c r="A10" s="0" t="s">
        <v>8</v>
      </c>
      <c r="B10" s="0" t="n">
        <v>12.88</v>
      </c>
      <c r="C10" s="0" t="n">
        <v>41.64</v>
      </c>
      <c r="D10" s="0" t="n">
        <f aca="false">C10-B10</f>
        <v>28.76</v>
      </c>
      <c r="E10" s="0" t="n">
        <f aca="false">D10/C10</f>
        <v>0.690682036503362</v>
      </c>
      <c r="F10" s="0" t="n">
        <v>1</v>
      </c>
      <c r="G10" s="0" t="n">
        <v>2</v>
      </c>
      <c r="I10" s="0" t="n">
        <v>183</v>
      </c>
      <c r="J10" s="0" t="n">
        <f aca="false">B10/I10</f>
        <v>0.0703825136612022</v>
      </c>
      <c r="K10" s="0" t="n">
        <f aca="false">C10/I10</f>
        <v>0.227540983606557</v>
      </c>
      <c r="L10" s="0" t="n">
        <f aca="false">D10/I10</f>
        <v>0.157158469945355</v>
      </c>
      <c r="M10" s="0" t="str">
        <f aca="false">IF(AND(L10 &gt; 0, K10 &gt; 0.25, J10 &lt; 0.25), "Core", IF(AND(L10 &gt; 0, K10 &gt; 0.25), "Rim", IF(AND(L10 &gt; 0, K10 &lt; 0.25), "Support", "None applies")))</f>
        <v>Support</v>
      </c>
    </row>
    <row r="11" customFormat="false" ht="12.8" hidden="false" customHeight="false" outlineLevel="0" collapsed="false">
      <c r="A11" s="0" t="s">
        <v>10</v>
      </c>
      <c r="B11" s="0" t="n">
        <v>64.57</v>
      </c>
      <c r="C11" s="0" t="n">
        <v>79.5</v>
      </c>
      <c r="D11" s="0" t="n">
        <f aca="false">C11-B11</f>
        <v>14.93</v>
      </c>
      <c r="E11" s="0" t="n">
        <f aca="false">D11/C11</f>
        <v>0.187798742138365</v>
      </c>
      <c r="F11" s="0" t="n">
        <v>1</v>
      </c>
      <c r="G11" s="0" t="n">
        <v>2</v>
      </c>
      <c r="I11" s="0" t="n">
        <v>85</v>
      </c>
      <c r="J11" s="0" t="n">
        <f aca="false">B11/I11</f>
        <v>0.759647058823529</v>
      </c>
      <c r="K11" s="0" t="n">
        <f aca="false">C11/I11</f>
        <v>0.935294117647059</v>
      </c>
      <c r="L11" s="0" t="n">
        <f aca="false">D11/I11</f>
        <v>0.175647058823529</v>
      </c>
      <c r="M11" s="0" t="str">
        <f aca="false">IF(AND(L11 &gt; 0, K11 &gt; 0.25, J11 &lt; 0.25), "Core", IF(AND(L11 &gt; 0, K11 &gt; 0.25), "Rim", IF(AND(L11 &gt; 0, K11 &lt; 0.25), "Support", "None applies")))</f>
        <v>Rim</v>
      </c>
    </row>
    <row r="12" customFormat="false" ht="12.8" hidden="false" customHeight="false" outlineLevel="0" collapsed="false">
      <c r="A12" s="0" t="s">
        <v>7</v>
      </c>
      <c r="B12" s="0" t="n">
        <v>128.38</v>
      </c>
      <c r="C12" s="0" t="n">
        <v>128.38</v>
      </c>
      <c r="D12" s="0" t="n">
        <f aca="false">C12-B12</f>
        <v>0</v>
      </c>
      <c r="E12" s="0" t="n">
        <f aca="false">D12/C12</f>
        <v>0</v>
      </c>
      <c r="F12" s="0" t="n">
        <v>1</v>
      </c>
      <c r="I12" s="0" t="n">
        <v>189</v>
      </c>
      <c r="J12" s="0" t="n">
        <f aca="false">B12/I12</f>
        <v>0.679259259259259</v>
      </c>
      <c r="K12" s="0" t="n">
        <f aca="false">C12/I12</f>
        <v>0.679259259259259</v>
      </c>
      <c r="L12" s="0" t="n">
        <f aca="false">D12/I12</f>
        <v>0</v>
      </c>
      <c r="M12" s="0" t="str">
        <f aca="false">IF(AND(L12 &gt; 0, K12 &gt; 0.25, J12 &lt; 0.25), "Core", IF(AND(L12 &gt; 0, K12 &gt; 0.25), "Rim", IF(AND(L12 &gt; 0, K12 &lt; 0.25), "Support", "None applies")))</f>
        <v>None applies</v>
      </c>
    </row>
    <row r="13" customFormat="false" ht="12.8" hidden="false" customHeight="false" outlineLevel="0" collapsed="false">
      <c r="A13" s="0" t="s">
        <v>11</v>
      </c>
      <c r="B13" s="0" t="n">
        <v>75.41</v>
      </c>
      <c r="C13" s="0" t="n">
        <v>83.95</v>
      </c>
      <c r="D13" s="0" t="n">
        <f aca="false">C13-B13</f>
        <v>8.54000000000001</v>
      </c>
      <c r="E13" s="0" t="n">
        <f aca="false">D13/C13</f>
        <v>0.10172721858249</v>
      </c>
      <c r="F13" s="0" t="n">
        <v>1</v>
      </c>
      <c r="I13" s="0" t="n">
        <v>143</v>
      </c>
      <c r="J13" s="0" t="n">
        <f aca="false">B13/I13</f>
        <v>0.527342657342657</v>
      </c>
      <c r="K13" s="0" t="n">
        <f aca="false">C13/I13</f>
        <v>0.587062937062937</v>
      </c>
      <c r="L13" s="0" t="n">
        <f aca="false">D13/I13</f>
        <v>0.0597202797202798</v>
      </c>
      <c r="M13" s="0" t="str">
        <f aca="false">IF(AND(L13 &gt; 0, K13 &gt; 0.25, J13 &lt; 0.25), "Core", IF(AND(L13 &gt; 0, K13 &gt; 0.25), "Rim", IF(AND(L13 &gt; 0, K13 &lt; 0.25), "Support", "None applies")))</f>
        <v>Rim</v>
      </c>
    </row>
    <row r="14" customFormat="false" ht="12.8" hidden="false" customHeight="false" outlineLevel="0" collapsed="false">
      <c r="A14" s="0" t="s">
        <v>5</v>
      </c>
      <c r="B14" s="0" t="n">
        <v>0.42</v>
      </c>
      <c r="C14" s="0" t="n">
        <v>2.36</v>
      </c>
      <c r="D14" s="0" t="n">
        <f aca="false">C14-B14</f>
        <v>1.94</v>
      </c>
      <c r="E14" s="0" t="n">
        <f aca="false">D14/C14</f>
        <v>0.822033898305085</v>
      </c>
      <c r="F14" s="0" t="n">
        <v>1</v>
      </c>
      <c r="G14" s="0" t="n">
        <v>1</v>
      </c>
      <c r="I14" s="0" t="n">
        <v>122</v>
      </c>
      <c r="J14" s="0" t="n">
        <f aca="false">B14/I14</f>
        <v>0.00344262295081967</v>
      </c>
      <c r="K14" s="0" t="n">
        <f aca="false">C14/I14</f>
        <v>0.019344262295082</v>
      </c>
      <c r="L14" s="0" t="n">
        <f aca="false">D14/I14</f>
        <v>0.0159016393442623</v>
      </c>
      <c r="M14" s="0" t="str">
        <f aca="false">IF(AND(L14 &gt; 0, K14 &gt; 0.25, J14 &lt; 0.25), "Core", IF(AND(L14 &gt; 0, K14 &gt; 0.25), "Rim", IF(AND(L14 &gt; 0, K14 &lt; 0.25), "Support", "None applies")))</f>
        <v>Support</v>
      </c>
    </row>
    <row r="15" customFormat="false" ht="12.8" hidden="false" customHeight="false" outlineLevel="0" collapsed="false">
      <c r="A15" s="0" t="s">
        <v>3</v>
      </c>
      <c r="B15" s="0" t="n">
        <v>3.89</v>
      </c>
      <c r="C15" s="0" t="n">
        <v>12.43</v>
      </c>
      <c r="D15" s="0" t="n">
        <f aca="false">C15-B15</f>
        <v>8.54</v>
      </c>
      <c r="E15" s="0" t="n">
        <f aca="false">D15/C15</f>
        <v>0.687047465808528</v>
      </c>
      <c r="F15" s="0" t="n">
        <v>1</v>
      </c>
      <c r="G15" s="0" t="n">
        <v>2</v>
      </c>
      <c r="I15" s="0" t="n">
        <v>204</v>
      </c>
      <c r="J15" s="0" t="n">
        <f aca="false">B15/I15</f>
        <v>0.0190686274509804</v>
      </c>
      <c r="K15" s="0" t="n">
        <f aca="false">C15/I15</f>
        <v>0.0609313725490196</v>
      </c>
      <c r="L15" s="0" t="n">
        <f aca="false">D15/I15</f>
        <v>0.0418627450980392</v>
      </c>
      <c r="M15" s="0" t="str">
        <f aca="false">IF(AND(L15 &gt; 0, K15 &gt; 0.25, J15 &lt; 0.25), "Core", IF(AND(L15 &gt; 0, K15 &gt; 0.25), "Rim", IF(AND(L15 &gt; 0, K15 &lt; 0.25), "Support", "None applies")))</f>
        <v>Support</v>
      </c>
    </row>
    <row r="16" customFormat="false" ht="12.8" hidden="false" customHeight="false" outlineLevel="0" collapsed="false">
      <c r="A16" s="0" t="s">
        <v>12</v>
      </c>
      <c r="B16" s="0" t="n">
        <v>78.78</v>
      </c>
      <c r="C16" s="0" t="n">
        <v>126.49</v>
      </c>
      <c r="D16" s="0" t="n">
        <f aca="false">C16-B16</f>
        <v>47.71</v>
      </c>
      <c r="E16" s="0" t="n">
        <f aca="false">D16/C16</f>
        <v>0.377183967112025</v>
      </c>
      <c r="F16" s="0" t="n">
        <v>1</v>
      </c>
      <c r="G16" s="0" t="n">
        <v>3</v>
      </c>
      <c r="H16" s="0" t="n">
        <v>1</v>
      </c>
      <c r="I16" s="0" t="n">
        <v>194</v>
      </c>
      <c r="J16" s="0" t="n">
        <f aca="false">B16/I16</f>
        <v>0.406082474226804</v>
      </c>
      <c r="K16" s="0" t="n">
        <f aca="false">C16/I16</f>
        <v>0.65201030927835</v>
      </c>
      <c r="L16" s="0" t="n">
        <f aca="false">D16/I16</f>
        <v>0.245927835051546</v>
      </c>
      <c r="M16" s="0" t="str">
        <f aca="false">IF(AND(L16 &gt; 0, K16 &gt; 0.25, J16 &lt; 0.25), "Core", IF(AND(L16 &gt; 0, K16 &gt; 0.25), "Rim", IF(AND(L16 &gt; 0, K16 &lt; 0.25), "Support", "None applies")))</f>
        <v>Rim</v>
      </c>
    </row>
    <row r="17" customFormat="false" ht="12.8" hidden="false" customHeight="false" outlineLevel="0" collapsed="false">
      <c r="A17" s="0" t="s">
        <v>13</v>
      </c>
      <c r="B17" s="0" t="n">
        <v>6.91</v>
      </c>
      <c r="C17" s="0" t="n">
        <v>140.02</v>
      </c>
      <c r="D17" s="0" t="n">
        <f aca="false">C17-B17</f>
        <v>133.11</v>
      </c>
      <c r="E17" s="0" t="n">
        <f aca="false">D17/C17</f>
        <v>0.950649907156121</v>
      </c>
      <c r="F17" s="0" t="n">
        <v>1</v>
      </c>
      <c r="G17" s="0" t="n">
        <v>9</v>
      </c>
      <c r="H17" s="0" t="n">
        <v>2</v>
      </c>
      <c r="I17" s="0" t="n">
        <v>158</v>
      </c>
      <c r="J17" s="0" t="n">
        <f aca="false">B17/I17</f>
        <v>0.0437341772151899</v>
      </c>
      <c r="K17" s="0" t="n">
        <f aca="false">C17/I17</f>
        <v>0.88620253164557</v>
      </c>
      <c r="L17" s="0" t="n">
        <f aca="false">D17/I17</f>
        <v>0.84246835443038</v>
      </c>
      <c r="M17" s="0" t="str">
        <f aca="false">IF(AND(L17 &gt; 0, K17 &gt; 0.25, J17 &lt; 0.25), "Core", IF(AND(L17 &gt; 0, K17 &gt; 0.25), "Rim", IF(AND(L17 &gt; 0, K17 &lt; 0.25), "Support", "None applies")))</f>
        <v>Core</v>
      </c>
    </row>
    <row r="18" customFormat="false" ht="12.8" hidden="false" customHeight="false" outlineLevel="0" collapsed="false">
      <c r="A18" s="0" t="s">
        <v>12</v>
      </c>
      <c r="B18" s="0" t="n">
        <v>36.58</v>
      </c>
      <c r="C18" s="0" t="n">
        <v>45.34</v>
      </c>
      <c r="D18" s="0" t="n">
        <f aca="false">C18-B18</f>
        <v>8.76000000000001</v>
      </c>
      <c r="E18" s="0" t="n">
        <f aca="false">D18/C18</f>
        <v>0.193206881340979</v>
      </c>
      <c r="F18" s="0" t="n">
        <v>1</v>
      </c>
      <c r="G18" s="0" t="n">
        <v>3</v>
      </c>
      <c r="I18" s="0" t="n">
        <v>194</v>
      </c>
      <c r="J18" s="0" t="n">
        <f aca="false">B18/I18</f>
        <v>0.188556701030928</v>
      </c>
      <c r="K18" s="0" t="n">
        <f aca="false">C18/I18</f>
        <v>0.233711340206186</v>
      </c>
      <c r="L18" s="0" t="n">
        <f aca="false">D18/I18</f>
        <v>0.0451546391752578</v>
      </c>
      <c r="M18" s="0" t="str">
        <f aca="false">IF(AND(L18 &gt; 0, K18 &gt; 0.25, J18 &lt; 0.25), "Core", IF(AND(L18 &gt; 0, K18 &gt; 0.25), "Rim", IF(AND(L18 &gt; 0, K18 &lt; 0.25), "Support", "None applies")))</f>
        <v>Support</v>
      </c>
    </row>
    <row r="19" customFormat="false" ht="12.8" hidden="false" customHeight="false" outlineLevel="0" collapsed="false">
      <c r="A19" s="0" t="s">
        <v>14</v>
      </c>
      <c r="B19" s="0" t="n">
        <v>2</v>
      </c>
      <c r="C19" s="0" t="n">
        <v>71.8</v>
      </c>
      <c r="D19" s="0" t="n">
        <f aca="false">C19-B19</f>
        <v>69.8</v>
      </c>
      <c r="E19" s="0" t="n">
        <f aca="false">D19/C19</f>
        <v>0.972144846796657</v>
      </c>
      <c r="F19" s="0" t="n">
        <v>1</v>
      </c>
      <c r="G19" s="0" t="n">
        <v>4</v>
      </c>
      <c r="I19" s="0" t="n">
        <v>229</v>
      </c>
      <c r="J19" s="0" t="n">
        <f aca="false">B19/I19</f>
        <v>0.00873362445414847</v>
      </c>
      <c r="K19" s="0" t="n">
        <f aca="false">C19/I19</f>
        <v>0.31353711790393</v>
      </c>
      <c r="L19" s="0" t="n">
        <f aca="false">D19/I19</f>
        <v>0.304803493449782</v>
      </c>
      <c r="M19" s="0" t="str">
        <f aca="false">IF(AND(L19 &gt; 0, K19 &gt; 0.25, J19 &lt; 0.25), "Core", IF(AND(L19 &gt; 0, K19 &gt; 0.25), "Rim", IF(AND(L19 &gt; 0, K19 &lt; 0.25), "Support", "None applies")))</f>
        <v>Core</v>
      </c>
    </row>
    <row r="20" customFormat="false" ht="12.8" hidden="false" customHeight="false" outlineLevel="0" collapsed="false">
      <c r="A20" s="0" t="s">
        <v>15</v>
      </c>
      <c r="B20" s="0" t="n">
        <v>31.59</v>
      </c>
      <c r="C20" s="0" t="n">
        <v>34.54</v>
      </c>
      <c r="D20" s="0" t="n">
        <f aca="false">C20-B20</f>
        <v>2.95</v>
      </c>
      <c r="E20" s="0" t="n">
        <f aca="false">D20/C20</f>
        <v>0.0854082223508975</v>
      </c>
      <c r="F20" s="0" t="n">
        <v>1</v>
      </c>
      <c r="G20" s="0" t="n">
        <v>2</v>
      </c>
      <c r="I20" s="0" t="n">
        <v>146</v>
      </c>
      <c r="J20" s="0" t="n">
        <f aca="false">B20/I20</f>
        <v>0.216369863013699</v>
      </c>
      <c r="K20" s="0" t="n">
        <f aca="false">C20/I20</f>
        <v>0.236575342465753</v>
      </c>
      <c r="L20" s="0" t="n">
        <f aca="false">D20/I20</f>
        <v>0.0202054794520548</v>
      </c>
      <c r="M20" s="0" t="str">
        <f aca="false">IF(AND(L20 &gt; 0, K20 &gt; 0.25, J20 &lt; 0.25), "Core", IF(AND(L20 &gt; 0, K20 &gt; 0.25), "Rim", IF(AND(L20 &gt; 0, K20 &lt; 0.25), "Support", "None applies")))</f>
        <v>Support</v>
      </c>
    </row>
    <row r="21" customFormat="false" ht="12.8" hidden="false" customHeight="false" outlineLevel="0" collapsed="false">
      <c r="A21" s="0" t="s">
        <v>7</v>
      </c>
      <c r="B21" s="0" t="n">
        <v>52.84</v>
      </c>
      <c r="C21" s="0" t="n">
        <v>88.35</v>
      </c>
      <c r="D21" s="0" t="n">
        <f aca="false">C21-B21</f>
        <v>35.51</v>
      </c>
      <c r="E21" s="0" t="n">
        <f aca="false">D21/C21</f>
        <v>0.401924165251839</v>
      </c>
      <c r="F21" s="0" t="n">
        <v>1</v>
      </c>
      <c r="G21" s="0" t="n">
        <v>2</v>
      </c>
      <c r="H21" s="0" t="n">
        <v>1</v>
      </c>
      <c r="I21" s="0" t="n">
        <v>189</v>
      </c>
      <c r="J21" s="0" t="n">
        <f aca="false">B21/I21</f>
        <v>0.27957671957672</v>
      </c>
      <c r="K21" s="0" t="n">
        <f aca="false">C21/I21</f>
        <v>0.467460317460317</v>
      </c>
      <c r="L21" s="0" t="n">
        <f aca="false">D21/I21</f>
        <v>0.187883597883598</v>
      </c>
      <c r="M21" s="0" t="str">
        <f aca="false">IF(AND(L21 &gt; 0, K21 &gt; 0.25, J21 &lt; 0.25), "Core", IF(AND(L21 &gt; 0, K21 &gt; 0.25), "Rim", IF(AND(L21 &gt; 0, K21 &lt; 0.25), "Support", "None applies")))</f>
        <v>Rim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2023-12-17T16:56:46Z</dcterms:created>
  <dc:creator/>
  <dc:description/>
  <dc:language>pt-PT</dc:language>
  <cp:lastModifiedBy/>
  <dcterms:modified xsi:type="dcterms:W3CDTF">2023-12-17T17:00:04Z</dcterms:modified>
  <cp:revision>1</cp:revision>
  <dc:subject/>
  <dc:title/>
</cp:coreProperties>
</file>