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<sst xmlns="http://schemas.openxmlformats.org/spreadsheetml/2006/main" count="19" uniqueCount="14">
  <si>
    <t xml:space="preserve">RES_NAME</t>
  </si>
  <si>
    <t xml:space="preserve">I_LOC</t>
  </si>
  <si>
    <t xml:space="preserve">VAL</t>
  </si>
  <si>
    <t xml:space="preserve">ALA</t>
  </si>
  <si>
    <t xml:space="preserve">THR</t>
  </si>
  <si>
    <t xml:space="preserve">GLU</t>
  </si>
  <si>
    <t xml:space="preserve">LYS</t>
  </si>
  <si>
    <t xml:space="preserve">GLN</t>
  </si>
  <si>
    <t xml:space="preserve">ASN</t>
  </si>
  <si>
    <t xml:space="preserve">ASP</t>
  </si>
  <si>
    <t xml:space="preserve">GLY</t>
  </si>
  <si>
    <t xml:space="preserve">TRP</t>
  </si>
  <si>
    <t xml:space="preserve">TYR</t>
  </si>
  <si>
    <t xml:space="preserve">PHE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</si>
</sst>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:M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M1" s="1" t="s">
        <v>1</v>
      </c>
    </row>
    <row r="2" customFormat="false" ht="12.8" hidden="false" customHeight="false" outlineLevel="0" collapsed="false">
      <c r="A2" s="1" t="s">
        <v>2</v>
      </c>
      <c r="B2" s="1" t="n">
        <v>125.53</v>
      </c>
      <c r="C2" s="1" t="n">
        <v>125.53</v>
      </c>
      <c r="D2" s="1" t="n">
        <f aca="false">C2-B2</f>
        <v>0</v>
      </c>
      <c r="E2" s="1" t="n">
        <f aca="false">D2/C2</f>
        <v>0</v>
      </c>
      <c r="F2" s="1" t="n">
        <v>1</v>
      </c>
      <c r="G2" s="1" t="n">
        <v>1</v>
      </c>
      <c r="H2" s="1"/>
      <c r="I2" s="1" t="n">
        <v>160</v>
      </c>
      <c r="J2" s="1" t="n">
        <f aca="false">B2/I2</f>
        <v>0.7845625</v>
      </c>
      <c r="K2" s="1" t="n">
        <f aca="false">C2/I2</f>
        <v>0.7845625</v>
      </c>
      <c r="L2" s="1" t="n">
        <f aca="false">D2/I2</f>
        <v>0</v>
      </c>
      <c r="M2" s="1" t="str">
        <f aca="false">IF(AND(L2 &gt; 0, K2 &gt; 0.25, J2 &lt; 0.25), "Core", IF(AND(L2 &gt; 0, K2 &gt; 0.25), "Rim", IF(AND(L2 &gt; 0, K2 &lt; 0.25), "Support", "None applies")))</f>
        <v>None applies</v>
      </c>
    </row>
    <row r="3" customFormat="false" ht="12.8" hidden="false" customHeight="false" outlineLevel="0" collapsed="false">
      <c r="A3" s="0" t="s">
        <v>3</v>
      </c>
      <c r="B3" s="0" t="n">
        <v>19.44</v>
      </c>
      <c r="C3" s="0" t="n">
        <v>30.29</v>
      </c>
      <c r="D3" s="0" t="n">
        <f aca="false">C3-B3</f>
        <v>10.85</v>
      </c>
      <c r="E3" s="0" t="n">
        <f aca="false">D3/C3</f>
        <v>0.358204027731925</v>
      </c>
      <c r="F3" s="0" t="n">
        <v>1</v>
      </c>
      <c r="G3" s="0" t="n">
        <v>1</v>
      </c>
      <c r="I3" s="0" t="n">
        <v>113</v>
      </c>
      <c r="J3" s="0" t="n">
        <f aca="false">B3/I3</f>
        <v>0.172035398230089</v>
      </c>
      <c r="K3" s="0" t="n">
        <f aca="false">C3/I3</f>
        <v>0.268053097345133</v>
      </c>
      <c r="L3" s="0" t="n">
        <f aca="false">D3/I3</f>
        <v>0.0960176991150442</v>
      </c>
      <c r="M3" s="0" t="str">
        <f aca="false">IF(AND(L3 &gt; 0, K3 &gt; 0.25, J3 &lt; 0.25), "Core", IF(AND(L3 &gt; 0, K3 &gt; 0.25), "Rim", IF(AND(L3 &gt; 0, K3 &lt; 0.25), "Support", "None applies")))</f>
        <v>Core</v>
      </c>
    </row>
    <row r="4" customFormat="false" ht="12.8" hidden="false" customHeight="false" outlineLevel="0" collapsed="false">
      <c r="A4" s="0" t="s">
        <v>3</v>
      </c>
      <c r="B4" s="0" t="n">
        <v>17.22</v>
      </c>
      <c r="C4" s="0" t="n">
        <v>61.91</v>
      </c>
      <c r="D4" s="0" t="n">
        <f aca="false">C4-B4</f>
        <v>44.69</v>
      </c>
      <c r="E4" s="0" t="n">
        <f aca="false">D4/C4</f>
        <v>0.721854304635762</v>
      </c>
      <c r="F4" s="0" t="n">
        <v>1</v>
      </c>
      <c r="G4" s="0" t="n">
        <v>4</v>
      </c>
      <c r="I4" s="0" t="n">
        <v>113</v>
      </c>
      <c r="J4" s="0" t="n">
        <f aca="false">B4/I4</f>
        <v>0.152389380530973</v>
      </c>
      <c r="K4" s="0" t="n">
        <f aca="false">C4/I4</f>
        <v>0.54787610619469</v>
      </c>
      <c r="L4" s="0" t="n">
        <f aca="false">D4/I4</f>
        <v>0.395486725663717</v>
      </c>
      <c r="M4" s="0" t="str">
        <f aca="false">IF(AND(L4 &gt; 0, K4 &gt; 0.25, J4 &lt; 0.25), "Core", IF(AND(L4 &gt; 0, K4 &gt; 0.25), "Rim", IF(AND(L4 &gt; 0, K4 &lt; 0.25), "Support", "None applies")))</f>
        <v>Core</v>
      </c>
    </row>
    <row r="5" customFormat="false" ht="12.8" hidden="false" customHeight="false" outlineLevel="0" collapsed="false">
      <c r="A5" s="0" t="s">
        <v>4</v>
      </c>
      <c r="B5" s="0" t="n">
        <v>28.12</v>
      </c>
      <c r="C5" s="0" t="n">
        <v>56.67</v>
      </c>
      <c r="D5" s="0" t="n">
        <f aca="false">C5-B5</f>
        <v>28.55</v>
      </c>
      <c r="E5" s="0" t="n">
        <f aca="false">D5/C5</f>
        <v>0.503793894476795</v>
      </c>
      <c r="F5" s="0" t="n">
        <v>1</v>
      </c>
      <c r="G5" s="0" t="n">
        <v>4</v>
      </c>
      <c r="I5" s="0" t="n">
        <v>146</v>
      </c>
      <c r="J5" s="0" t="n">
        <f aca="false">B5/I5</f>
        <v>0.192602739726027</v>
      </c>
      <c r="K5" s="0" t="n">
        <f aca="false">C5/I5</f>
        <v>0.388150684931507</v>
      </c>
      <c r="L5" s="0" t="n">
        <f aca="false">D5/I5</f>
        <v>0.195547945205479</v>
      </c>
      <c r="M5" s="0" t="str">
        <f aca="false">IF(AND(L5 &gt; 0, K5 &gt; 0.25, J5 &lt; 0.25), "Core", IF(AND(L5 &gt; 0, K5 &gt; 0.25), "Rim", IF(AND(L5 &gt; 0, K5 &lt; 0.25), "Support", "None applies")))</f>
        <v>Core</v>
      </c>
    </row>
    <row r="6" customFormat="false" ht="12.8" hidden="false" customHeight="false" outlineLevel="0" collapsed="false">
      <c r="A6" s="0" t="s">
        <v>5</v>
      </c>
      <c r="B6" s="0" t="n">
        <v>1.22</v>
      </c>
      <c r="C6" s="0" t="n">
        <v>60.69</v>
      </c>
      <c r="D6" s="0" t="n">
        <f aca="false">C6-B6</f>
        <v>59.47</v>
      </c>
      <c r="E6" s="0" t="n">
        <f aca="false">D6/C6</f>
        <v>0.979897841489537</v>
      </c>
      <c r="F6" s="0" t="n">
        <v>1</v>
      </c>
      <c r="G6" s="0" t="n">
        <v>5</v>
      </c>
      <c r="H6" s="0" t="n">
        <v>3</v>
      </c>
      <c r="I6" s="0" t="n">
        <v>183</v>
      </c>
      <c r="J6" s="0" t="n">
        <f aca="false">B6/I6</f>
        <v>0.00666666666666667</v>
      </c>
      <c r="K6" s="0" t="n">
        <f aca="false">C6/I6</f>
        <v>0.331639344262295</v>
      </c>
      <c r="L6" s="0" t="n">
        <f aca="false">D6/I6</f>
        <v>0.324972677595628</v>
      </c>
      <c r="M6" s="0" t="str">
        <f aca="false">IF(AND(L6 &gt; 0, K6 &gt; 0.25, J6 &lt; 0.25), "Core", IF(AND(L6 &gt; 0, K6 &gt; 0.25), "Rim", IF(AND(L6 &gt; 0, K6 &lt; 0.25), "Support", "None applies")))</f>
        <v>Core</v>
      </c>
    </row>
    <row r="7" customFormat="false" ht="12.8" hidden="false" customHeight="false" outlineLevel="0" collapsed="false">
      <c r="A7" s="0" t="s">
        <v>6</v>
      </c>
      <c r="B7" s="0" t="n">
        <v>11.35</v>
      </c>
      <c r="C7" s="0" t="n">
        <v>156.91</v>
      </c>
      <c r="D7" s="0" t="n">
        <f aca="false">C7-B7</f>
        <v>145.56</v>
      </c>
      <c r="E7" s="0" t="n">
        <f aca="false">D7/C7</f>
        <v>0.927665540755847</v>
      </c>
      <c r="F7" s="0" t="n">
        <v>1</v>
      </c>
      <c r="G7" s="0" t="n">
        <v>10</v>
      </c>
      <c r="H7" s="0" t="n">
        <v>1</v>
      </c>
      <c r="I7" s="0" t="n">
        <v>211</v>
      </c>
      <c r="J7" s="0" t="n">
        <f aca="false">B7/I7</f>
        <v>0.0537914691943128</v>
      </c>
      <c r="K7" s="0" t="n">
        <f aca="false">C7/I7</f>
        <v>0.743649289099526</v>
      </c>
      <c r="L7" s="0" t="n">
        <f aca="false">D7/I7</f>
        <v>0.689857819905213</v>
      </c>
      <c r="M7" s="0" t="str">
        <f aca="false">IF(AND(L7 &gt; 0, K7 &gt; 0.25, J7 &lt; 0.25), "Core", IF(AND(L7 &gt; 0, K7 &gt; 0.25), "Rim", IF(AND(L7 &gt; 0, K7 &lt; 0.25), "Support", "None applies")))</f>
        <v>Core</v>
      </c>
    </row>
    <row r="8" customFormat="false" ht="12.8" hidden="false" customHeight="false" outlineLevel="0" collapsed="false">
      <c r="A8" s="0" t="s">
        <v>2</v>
      </c>
      <c r="B8" s="0" t="n">
        <v>59.85</v>
      </c>
      <c r="C8" s="0" t="n">
        <v>59.85</v>
      </c>
      <c r="D8" s="0" t="n">
        <f aca="false">C8-B8</f>
        <v>0</v>
      </c>
      <c r="E8" s="0" t="n">
        <f aca="false">D8/C8</f>
        <v>0</v>
      </c>
      <c r="F8" s="0" t="n">
        <v>1</v>
      </c>
      <c r="G8" s="0" t="n">
        <v>1</v>
      </c>
      <c r="I8" s="0" t="n">
        <v>160</v>
      </c>
      <c r="J8" s="0" t="n">
        <f aca="false">B8/I8</f>
        <v>0.3740625</v>
      </c>
      <c r="K8" s="0" t="n">
        <f aca="false">C8/I8</f>
        <v>0.3740625</v>
      </c>
      <c r="L8" s="0" t="n">
        <f aca="false">D8/I8</f>
        <v>0</v>
      </c>
      <c r="M8" s="0" t="str">
        <f aca="false">IF(AND(L8 &gt; 0, K8 &gt; 0.25, J8 &lt; 0.25), "Core", IF(AND(L8 &gt; 0, K8 &gt; 0.25), "Rim", IF(AND(L8 &gt; 0, K8 &lt; 0.25), "Support", "None applies")))</f>
        <v>None applies</v>
      </c>
    </row>
    <row r="9" customFormat="false" ht="12.8" hidden="false" customHeight="false" outlineLevel="0" collapsed="false">
      <c r="A9" s="0" t="s">
        <v>6</v>
      </c>
      <c r="B9" s="0" t="n">
        <v>2.94</v>
      </c>
      <c r="C9" s="0" t="n">
        <v>79.45</v>
      </c>
      <c r="D9" s="0" t="n">
        <f aca="false">C9-B9</f>
        <v>76.51</v>
      </c>
      <c r="E9" s="0" t="n">
        <f aca="false">D9/C9</f>
        <v>0.962995594713656</v>
      </c>
      <c r="F9" s="0" t="n">
        <v>1</v>
      </c>
      <c r="G9" s="0" t="n">
        <v>8</v>
      </c>
      <c r="I9" s="0" t="n">
        <v>211</v>
      </c>
      <c r="J9" s="0" t="n">
        <f aca="false">B9/I9</f>
        <v>0.0139336492890995</v>
      </c>
      <c r="K9" s="0" t="n">
        <f aca="false">C9/I9</f>
        <v>0.37654028436019</v>
      </c>
      <c r="L9" s="0" t="n">
        <f aca="false">D9/I9</f>
        <v>0.36260663507109</v>
      </c>
      <c r="M9" s="0" t="str">
        <f aca="false">IF(AND(L9 &gt; 0, K9 &gt; 0.25, J9 &lt; 0.25), "Core", IF(AND(L9 &gt; 0, K9 &gt; 0.25), "Rim", IF(AND(L9 &gt; 0, K9 &lt; 0.25), "Support", "None applies")))</f>
        <v>Core</v>
      </c>
    </row>
    <row r="10" customFormat="false" ht="12.8" hidden="false" customHeight="false" outlineLevel="0" collapsed="false">
      <c r="A10" s="0" t="s">
        <v>7</v>
      </c>
      <c r="B10" s="0" t="n">
        <v>46.28</v>
      </c>
      <c r="C10" s="0" t="n">
        <v>105.2</v>
      </c>
      <c r="D10" s="0" t="n">
        <f aca="false">C10-B10</f>
        <v>58.92</v>
      </c>
      <c r="E10" s="0" t="n">
        <f aca="false">D10/C10</f>
        <v>0.560076045627376</v>
      </c>
      <c r="F10" s="0" t="n">
        <v>1</v>
      </c>
      <c r="G10" s="0" t="n">
        <v>4</v>
      </c>
      <c r="H10" s="0" t="n">
        <v>1</v>
      </c>
      <c r="I10" s="0" t="n">
        <v>189</v>
      </c>
      <c r="J10" s="0" t="n">
        <f aca="false">B10/I10</f>
        <v>0.244867724867725</v>
      </c>
      <c r="K10" s="0" t="n">
        <f aca="false">C10/I10</f>
        <v>0.556613756613757</v>
      </c>
      <c r="L10" s="0" t="n">
        <f aca="false">D10/I10</f>
        <v>0.311746031746032</v>
      </c>
      <c r="M10" s="0" t="str">
        <f aca="false">IF(AND(L10 &gt; 0, K10 &gt; 0.25, J10 &lt; 0.25), "Core", IF(AND(L10 &gt; 0, K10 &gt; 0.25), "Rim", IF(AND(L10 &gt; 0, K10 &lt; 0.25), "Support", "None applies")))</f>
        <v>Core</v>
      </c>
    </row>
    <row r="11" customFormat="false" ht="12.8" hidden="false" customHeight="false" outlineLevel="0" collapsed="false">
      <c r="A11" s="1" t="s">
        <v>8</v>
      </c>
      <c r="B11" s="1" t="n">
        <v>32.51</v>
      </c>
      <c r="C11" s="1" t="n">
        <v>112.83</v>
      </c>
      <c r="D11" s="1" t="n">
        <f aca="false">C11-B11</f>
        <v>80.32</v>
      </c>
      <c r="E11" s="1" t="n">
        <f aca="false">D11/C11</f>
        <v>0.711867411149517</v>
      </c>
      <c r="F11" s="1" t="n">
        <v>1</v>
      </c>
      <c r="G11" s="1" t="n">
        <v>6</v>
      </c>
      <c r="H11" s="1" t="n">
        <v>2</v>
      </c>
      <c r="I11" s="1" t="n">
        <v>158</v>
      </c>
      <c r="J11" s="1" t="n">
        <f aca="false">B11/I11</f>
        <v>0.205759493670886</v>
      </c>
      <c r="K11" s="1" t="n">
        <f aca="false">C11/I11</f>
        <v>0.714113924050633</v>
      </c>
      <c r="L11" s="1" t="n">
        <f aca="false">D11/I11</f>
        <v>0.508354430379747</v>
      </c>
      <c r="M11" s="1" t="str">
        <f aca="false">IF(AND(L11 &gt; 0, K11 &gt; 0.25, J11 &lt; 0.25), "Core", IF(AND(L11 &gt; 0, K11 &gt; 0.25), "Rim", IF(AND(L11 &gt; 0, K11 &lt; 0.25), "Support", "None applies")))</f>
        <v>Core</v>
      </c>
    </row>
    <row r="12" customFormat="false" ht="12.8" hidden="false" customHeight="false" outlineLevel="0" collapsed="false">
      <c r="A12" s="0" t="s">
        <v>9</v>
      </c>
      <c r="B12" s="0" t="n">
        <v>72.27</v>
      </c>
      <c r="C12" s="0" t="n">
        <v>113.79</v>
      </c>
      <c r="D12" s="0" t="n">
        <f aca="false">C12-B12</f>
        <v>41.52</v>
      </c>
      <c r="E12" s="0" t="n">
        <f aca="false">D12/C12</f>
        <v>0.364882678618508</v>
      </c>
      <c r="F12" s="0" t="n">
        <v>1</v>
      </c>
      <c r="G12" s="0" t="n">
        <v>2</v>
      </c>
      <c r="I12" s="0" t="n">
        <v>151</v>
      </c>
      <c r="J12" s="0" t="n">
        <f aca="false">B12/I12</f>
        <v>0.478609271523179</v>
      </c>
      <c r="K12" s="0" t="n">
        <f aca="false">C12/I12</f>
        <v>0.753576158940397</v>
      </c>
      <c r="L12" s="0" t="n">
        <f aca="false">D12/I12</f>
        <v>0.274966887417219</v>
      </c>
      <c r="M12" s="0" t="str">
        <f aca="false">IF(AND(L12 &gt; 0, K12 &gt; 0.25, J12 &lt; 0.25), "Core", IF(AND(L12 &gt; 0, K12 &gt; 0.25), "Rim", IF(AND(L12 &gt; 0, K12 &lt; 0.25), "Support", "None applies")))</f>
        <v>Rim</v>
      </c>
    </row>
    <row r="13" customFormat="false" ht="12.8" hidden="false" customHeight="false" outlineLevel="0" collapsed="false">
      <c r="A13" s="0" t="s">
        <v>10</v>
      </c>
      <c r="B13" s="0" t="n">
        <v>23.73</v>
      </c>
      <c r="C13" s="0" t="n">
        <v>29.78</v>
      </c>
      <c r="D13" s="0" t="n">
        <f aca="false">C13-B13</f>
        <v>6.05</v>
      </c>
      <c r="E13" s="0" t="n">
        <f aca="false">D13/C13</f>
        <v>0.203156480859637</v>
      </c>
      <c r="F13" s="0" t="n">
        <v>1</v>
      </c>
      <c r="G13" s="0" t="n">
        <v>1</v>
      </c>
      <c r="I13" s="0" t="n">
        <v>85</v>
      </c>
      <c r="J13" s="0" t="n">
        <f aca="false">B13/I13</f>
        <v>0.279176470588235</v>
      </c>
      <c r="K13" s="0" t="n">
        <f aca="false">C13/I13</f>
        <v>0.350352941176471</v>
      </c>
      <c r="L13" s="0" t="n">
        <f aca="false">D13/I13</f>
        <v>0.0711764705882353</v>
      </c>
      <c r="M13" s="0" t="str">
        <f aca="false">IF(AND(L13 &gt; 0, K13 &gt; 0.25, J13 &lt; 0.25), "Core", IF(AND(L13 &gt; 0, K13 &gt; 0.25), "Rim", IF(AND(L13 &gt; 0, K13 &lt; 0.25), "Support", "None applies")))</f>
        <v>Rim</v>
      </c>
    </row>
    <row r="14" customFormat="false" ht="12.8" hidden="false" customHeight="false" outlineLevel="0" collapsed="false">
      <c r="A14" s="0" t="s">
        <v>5</v>
      </c>
      <c r="B14" s="0" t="n">
        <v>98.28</v>
      </c>
      <c r="C14" s="0" t="n">
        <v>137.47</v>
      </c>
      <c r="D14" s="0" t="n">
        <f aca="false">C14-B14</f>
        <v>39.19</v>
      </c>
      <c r="E14" s="0" t="n">
        <f aca="false">D14/C14</f>
        <v>0.285080381174074</v>
      </c>
      <c r="F14" s="0" t="n">
        <v>1</v>
      </c>
      <c r="G14" s="0" t="n">
        <v>2</v>
      </c>
      <c r="I14" s="0" t="n">
        <v>183</v>
      </c>
      <c r="J14" s="0" t="n">
        <f aca="false">B14/I14</f>
        <v>0.537049180327869</v>
      </c>
      <c r="K14" s="0" t="n">
        <f aca="false">C14/I14</f>
        <v>0.75120218579235</v>
      </c>
      <c r="L14" s="0" t="n">
        <f aca="false">D14/I14</f>
        <v>0.214153005464481</v>
      </c>
      <c r="M14" s="0" t="str">
        <f aca="false">IF(AND(L14 &gt; 0, K14 &gt; 0.25, J14 &lt; 0.25), "Core", IF(AND(L14 &gt; 0, K14 &gt; 0.25), "Rim", IF(AND(L14 &gt; 0, K14 &lt; 0.25), "Support", "None applies")))</f>
        <v>Rim</v>
      </c>
    </row>
    <row r="15" customFormat="false" ht="12.8" hidden="false" customHeight="false" outlineLevel="0" collapsed="false">
      <c r="A15" s="0" t="s">
        <v>11</v>
      </c>
      <c r="B15" s="0" t="n">
        <v>9.99</v>
      </c>
      <c r="C15" s="0" t="n">
        <v>64.82</v>
      </c>
      <c r="D15" s="0" t="n">
        <f aca="false">C15-B15</f>
        <v>54.83</v>
      </c>
      <c r="E15" s="0" t="n">
        <f aca="false">D15/C15</f>
        <v>0.845880900956495</v>
      </c>
      <c r="F15" s="0" t="n">
        <v>1</v>
      </c>
      <c r="G15" s="0" t="n">
        <v>4</v>
      </c>
      <c r="H15" s="0" t="n">
        <v>1</v>
      </c>
      <c r="I15" s="0" t="n">
        <v>259</v>
      </c>
      <c r="J15" s="0" t="n">
        <f aca="false">B15/I15</f>
        <v>0.0385714285714286</v>
      </c>
      <c r="K15" s="0" t="n">
        <f aca="false">C15/I15</f>
        <v>0.25027027027027</v>
      </c>
      <c r="L15" s="0" t="n">
        <f aca="false">D15/I15</f>
        <v>0.211698841698842</v>
      </c>
      <c r="M15" s="0" t="str">
        <f aca="false">IF(AND(L15 &gt; 0, K15 &gt; 0.25, J15 &lt; 0.25), "Core", IF(AND(L15 &gt; 0, K15 &gt; 0.25), "Rim", IF(AND(L15 &gt; 0, K15 &lt; 0.25), "Support", "None applies")))</f>
        <v>Core</v>
      </c>
    </row>
    <row r="16" customFormat="false" ht="12.8" hidden="false" customHeight="false" outlineLevel="0" collapsed="false">
      <c r="A16" s="0" t="s">
        <v>4</v>
      </c>
      <c r="B16" s="0" t="n">
        <v>62.9</v>
      </c>
      <c r="C16" s="0" t="n">
        <v>77.22</v>
      </c>
      <c r="D16" s="0" t="n">
        <f aca="false">C16-B16</f>
        <v>14.32</v>
      </c>
      <c r="E16" s="0" t="n">
        <f aca="false">D16/C16</f>
        <v>0.185444185444185</v>
      </c>
      <c r="F16" s="0" t="n">
        <v>1</v>
      </c>
      <c r="G16" s="0" t="n">
        <v>2</v>
      </c>
      <c r="I16" s="0" t="n">
        <v>146</v>
      </c>
      <c r="J16" s="0" t="n">
        <f aca="false">B16/I16</f>
        <v>0.430821917808219</v>
      </c>
      <c r="K16" s="0" t="n">
        <f aca="false">C16/I16</f>
        <v>0.528904109589041</v>
      </c>
      <c r="L16" s="0" t="n">
        <f aca="false">D16/I16</f>
        <v>0.0980821917808219</v>
      </c>
      <c r="M16" s="0" t="str">
        <f aca="false">IF(AND(L16 &gt; 0, K16 &gt; 0.25, J16 &lt; 0.25), "Core", IF(AND(L16 &gt; 0, K16 &gt; 0.25), "Rim", IF(AND(L16 &gt; 0, K16 &lt; 0.25), "Support", "None applies")))</f>
        <v>Rim</v>
      </c>
    </row>
    <row r="17" customFormat="false" ht="12.8" hidden="false" customHeight="false" outlineLevel="0" collapsed="false">
      <c r="A17" s="0" t="s">
        <v>12</v>
      </c>
      <c r="B17" s="0" t="n">
        <v>44.44</v>
      </c>
      <c r="C17" s="0" t="n">
        <v>71.53</v>
      </c>
      <c r="D17" s="0" t="n">
        <f aca="false">C17-B17</f>
        <v>27.09</v>
      </c>
      <c r="E17" s="0" t="n">
        <f aca="false">D17/C17</f>
        <v>0.378722214455473</v>
      </c>
      <c r="F17" s="0" t="n">
        <v>1</v>
      </c>
      <c r="G17" s="0" t="n">
        <v>2</v>
      </c>
      <c r="I17" s="0" t="n">
        <v>229</v>
      </c>
      <c r="J17" s="0" t="n">
        <f aca="false">B17/I17</f>
        <v>0.194061135371179</v>
      </c>
      <c r="K17" s="0" t="n">
        <f aca="false">C17/I17</f>
        <v>0.31235807860262</v>
      </c>
      <c r="L17" s="0" t="n">
        <f aca="false">D17/I17</f>
        <v>0.118296943231441</v>
      </c>
      <c r="M17" s="0" t="str">
        <f aca="false">IF(AND(L17 &gt; 0, K17 &gt; 0.25, J17 &lt; 0.25), "Core", IF(AND(L17 &gt; 0, K17 &gt; 0.25), "Rim", IF(AND(L17 &gt; 0, K17 &lt; 0.25), "Support", "None applies")))</f>
        <v>Core</v>
      </c>
    </row>
    <row r="18" customFormat="false" ht="12.8" hidden="false" customHeight="false" outlineLevel="0" collapsed="false">
      <c r="A18" s="1" t="s">
        <v>13</v>
      </c>
      <c r="B18" s="1" t="n">
        <v>0.51</v>
      </c>
      <c r="C18" s="1" t="n">
        <v>6.56</v>
      </c>
      <c r="D18" s="1" t="n">
        <f aca="false">C18-B18</f>
        <v>6.05</v>
      </c>
      <c r="E18" s="1" t="n">
        <f aca="false">D18/C18</f>
        <v>0.922256097560976</v>
      </c>
      <c r="F18" s="1" t="n">
        <v>1</v>
      </c>
      <c r="G18" s="1" t="n">
        <v>2</v>
      </c>
      <c r="H18" s="1"/>
      <c r="I18" s="1" t="n">
        <v>218</v>
      </c>
      <c r="J18" s="1" t="n">
        <f aca="false">B18/I18</f>
        <v>0.0023394495412844</v>
      </c>
      <c r="K18" s="1" t="n">
        <f aca="false">C18/I18</f>
        <v>0.0300917431192661</v>
      </c>
      <c r="L18" s="1" t="n">
        <f aca="false">D18/I18</f>
        <v>0.0277522935779817</v>
      </c>
      <c r="M18" s="1" t="str">
        <f aca="false">IF(AND(L18 &gt; 0, K18 &gt; 0.25, J18 &lt; 0.25), "Core", IF(AND(L18 &gt; 0, K18 &gt; 0.25), "Rim", IF(AND(L18 &gt; 0, K18 &lt; 0.25), "Support", "None applies")))</f>
        <v>Support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2023-12-17T16:56:46Z</dcterms:created>
  <dc:creator/>
  <dc:description/>
  <dc:language>pt-PT</dc:language>
  <cp:lastModifiedBy/>
  <dcterms:modified xsi:type="dcterms:W3CDTF">2023-12-17T17:02:00Z</dcterms:modified>
  <cp:revision>2</cp:revision>
  <dc:subject/>
  <dc:title/>
</cp:coreProperties>
</file>