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93afe0794efcc/DoutoradoICOMP/PhDThesis_Gabriel/chapters/results/Fase 3/A4/"/>
    </mc:Choice>
  </mc:AlternateContent>
  <xr:revisionPtr revIDLastSave="28" documentId="14_{3C510797-31F3-4E17-81E7-DE8891D5FCA2}" xr6:coauthVersionLast="47" xr6:coauthVersionMax="47" xr10:uidLastSave="{E9E6B292-74DB-49FD-9F9B-8033BF9690D1}"/>
  <bookViews>
    <workbookView xWindow="-120" yWindow="-120" windowWidth="29040" windowHeight="15840" activeTab="2" xr2:uid="{53642AE9-D591-4323-8F60-36E572824654}"/>
  </bookViews>
  <sheets>
    <sheet name="A4 - NT" sheetId="1" r:id="rId1"/>
    <sheet name="A4 - NP" sheetId="3" r:id="rId2"/>
    <sheet name="A4 - P" sheetId="10" r:id="rId3"/>
    <sheet name="A4 - Dúvida OK" sheetId="14" r:id="rId4"/>
    <sheet name="A4 - Assertividade" sheetId="16" r:id="rId5"/>
    <sheet name="A4 - NCQ" sheetId="18" r:id="rId6"/>
  </sheets>
  <definedNames>
    <definedName name="DadosExternos_1" localSheetId="4" hidden="1">'A4 - Assertividade'!#REF!</definedName>
    <definedName name="DadosExternos_1" localSheetId="3" hidden="1">'A4 - Dúvida OK'!#REF!</definedName>
    <definedName name="DadosExternos_1" localSheetId="1" hidden="1">'A4 - NP'!#REF!</definedName>
    <definedName name="DadosExternos_1" localSheetId="2" hidden="1">'A4 - P'!#REF!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0" l="1"/>
  <c r="G13" i="10"/>
  <c r="H13" i="10"/>
  <c r="I13" i="10"/>
  <c r="J13" i="10"/>
  <c r="E13" i="10"/>
  <c r="E22" i="1"/>
  <c r="F22" i="1"/>
  <c r="G22" i="1"/>
  <c r="H22" i="1"/>
  <c r="I22" i="1"/>
  <c r="J22" i="1"/>
  <c r="E23" i="1"/>
  <c r="F23" i="1"/>
  <c r="F28" i="1" s="1"/>
  <c r="G23" i="1"/>
  <c r="H23" i="1"/>
  <c r="I23" i="1"/>
  <c r="J23" i="1"/>
  <c r="E25" i="1"/>
  <c r="F25" i="1"/>
  <c r="G25" i="1"/>
  <c r="H25" i="1"/>
  <c r="I25" i="1"/>
  <c r="J25" i="1"/>
  <c r="E26" i="1"/>
  <c r="F26" i="1"/>
  <c r="G26" i="1"/>
  <c r="H26" i="1"/>
  <c r="I26" i="1"/>
  <c r="J26" i="1"/>
  <c r="F21" i="1"/>
  <c r="G21" i="1"/>
  <c r="H21" i="1"/>
  <c r="H28" i="1" s="1"/>
  <c r="I21" i="1"/>
  <c r="J21" i="1"/>
  <c r="E21" i="1"/>
  <c r="K28" i="1"/>
  <c r="I28" i="1"/>
  <c r="G28" i="1"/>
  <c r="E14" i="18"/>
  <c r="K14" i="18"/>
  <c r="J14" i="18"/>
  <c r="I14" i="18"/>
  <c r="H14" i="18"/>
  <c r="G14" i="18"/>
  <c r="F14" i="18"/>
  <c r="J28" i="1" l="1"/>
  <c r="E28" i="1"/>
  <c r="E29" i="14"/>
  <c r="E30" i="14"/>
  <c r="J30" i="14"/>
  <c r="I30" i="14"/>
  <c r="H30" i="14"/>
  <c r="G30" i="14"/>
  <c r="F30" i="14"/>
  <c r="K29" i="14"/>
  <c r="J29" i="14"/>
  <c r="I29" i="14"/>
  <c r="H29" i="14"/>
  <c r="G29" i="14"/>
  <c r="F29" i="14"/>
  <c r="F14" i="16" l="1"/>
  <c r="G14" i="16"/>
  <c r="H14" i="16"/>
  <c r="I14" i="16"/>
  <c r="J14" i="16"/>
  <c r="K14" i="16"/>
  <c r="E14" i="16"/>
  <c r="G15" i="14" l="1"/>
  <c r="G13" i="14"/>
  <c r="I13" i="14"/>
  <c r="H15" i="14"/>
  <c r="L14" i="14"/>
  <c r="K14" i="14"/>
  <c r="J14" i="14"/>
  <c r="I14" i="14"/>
  <c r="H13" i="14" l="1"/>
  <c r="G14" i="14"/>
  <c r="H14" i="14"/>
  <c r="J13" i="14"/>
  <c r="K13" i="14"/>
  <c r="L13" i="14"/>
  <c r="O13" i="14" l="1"/>
  <c r="M13" i="14"/>
  <c r="N13" i="14"/>
  <c r="K12" i="10" l="1"/>
  <c r="J12" i="10"/>
  <c r="I12" i="10"/>
  <c r="H12" i="10"/>
  <c r="G12" i="10"/>
  <c r="F12" i="10"/>
  <c r="E12" i="10"/>
  <c r="E27" i="3"/>
  <c r="F27" i="3"/>
  <c r="G27" i="3"/>
  <c r="H27" i="3"/>
  <c r="I27" i="3"/>
  <c r="J27" i="3"/>
  <c r="K27" i="3"/>
  <c r="F13" i="3"/>
  <c r="G13" i="3"/>
  <c r="H13" i="3"/>
  <c r="I13" i="3"/>
  <c r="J13" i="3"/>
  <c r="K13" i="3"/>
  <c r="E13" i="3"/>
  <c r="F16" i="1" l="1"/>
  <c r="G16" i="1"/>
  <c r="H16" i="1"/>
  <c r="I16" i="1"/>
  <c r="J16" i="1"/>
  <c r="K16" i="1"/>
  <c r="E1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95DBA-6D5B-445C-B584-A9C776D86F79}" keepAlive="1" name="Consulta - A4_Assertividade_v3" description="Conexão com a consulta 'A4_Assertividade_v3' na pasta de trabalho." type="5" refreshedVersion="0" background="1" saveData="1">
    <dbPr connection="Provider=Microsoft.Mashup.OleDb.1;Data Source=$Workbook$;Location=A4_Assertividade_v3;Extended Properties=&quot;&quot;" command="SELECT * FROM [A4_Assertividade_v3]"/>
  </connection>
  <connection id="2" xr16:uid="{E0ACE6DD-CF04-4CF1-A4D3-CA20DDA399B6}" keepAlive="1" name="Consulta - A4_Duvida_v3" description="Conexão com a consulta 'A4_Duvida_v3' na pasta de trabalho." type="5" refreshedVersion="0" background="1" saveData="1">
    <dbPr connection="Provider=Microsoft.Mashup.OleDb.1;Data Source=$Workbook$;Location=A4_Duvida_v3;Extended Properties=&quot;&quot;" command="SELECT * FROM [A4_Duvida_v3]"/>
  </connection>
  <connection id="3" xr16:uid="{80C31AFC-784A-4F1A-84E3-1A15FA11A33E}" keepAlive="1" name="Consulta - A4_MediaPonderada_v3" description="Conexão com a consulta 'A4_MediaPonderada_v3' na pasta de trabalho." type="5" refreshedVersion="0" background="1" saveData="1">
    <dbPr connection="Provider=Microsoft.Mashup.OleDb.1;Data Source=$Workbook$;Location=A4_MediaPonderada_v3;Extended Properties=&quot;&quot;" command="SELECT * FROM [A4_MediaPonderada_v3]"/>
  </connection>
  <connection id="4" xr16:uid="{24282242-8E90-4740-AB5A-DC94DE29A080}" keepAlive="1" name="Consulta - A4_MediaTradicional_v3" description="Conexão com a consulta 'A4_MediaTradicional_v3' na pasta de trabalho." type="5" refreshedVersion="0" background="1" saveData="1">
    <dbPr connection="Provider=Microsoft.Mashup.OleDb.1;Data Source=$Workbook$;Location=A4_MediaTradicional_v3;Extended Properties=&quot;&quot;" command="SELECT * FROM [A4_MediaTradicional_v3]"/>
  </connection>
  <connection id="5" xr16:uid="{98DDDF5B-6B2C-47F3-BC75-F5B5C9FB1BB8}" keepAlive="1" name="Consulta - A4_NC_v3" description="Conexão com a consulta 'A4_NC_v3' na pasta de trabalho." type="5" refreshedVersion="0" background="1" saveData="1">
    <dbPr connection="Provider=Microsoft.Mashup.OleDb.1;Data Source=$Workbook$;Location=A4_NC_v3;Extended Properties=&quot;&quot;" command="SELECT * FROM [A4_NC_v3]"/>
  </connection>
  <connection id="6" xr16:uid="{774C7CAC-BBE6-4C4D-BFEE-78B6578ECE2E}" keepAlive="1" name="Consulta - A4_NCQ_v3" description="Conexão com a consulta 'A4_NCQ_v3' na pasta de trabalho." type="5" refreshedVersion="0" background="1" saveData="1">
    <dbPr connection="Provider=Microsoft.Mashup.OleDb.1;Data Source=$Workbook$;Location=A4_NCQ_v3;Extended Properties=&quot;&quot;" command="SELECT * FROM [A4_NCQ_v3]"/>
  </connection>
  <connection id="7" xr16:uid="{9D57C7D0-0900-4B76-9612-36FDE43DC751}" keepAlive="1" name="Consulta - A4_Prioridade_v3" description="Conexão com a consulta 'A4_Prioridade_v3' na pasta de trabalho." type="5" refreshedVersion="0" background="1" saveData="1">
    <dbPr connection="Provider=Microsoft.Mashup.OleDb.1;Data Source=$Workbook$;Location=A4_Prioridade_v3;Extended Properties=&quot;&quot;" command="SELECT * FROM [A4_Prioridade_v3]"/>
  </connection>
</connections>
</file>

<file path=xl/sharedStrings.xml><?xml version="1.0" encoding="utf-8"?>
<sst xmlns="http://schemas.openxmlformats.org/spreadsheetml/2006/main" count="203" uniqueCount="59">
  <si>
    <t>ID MONGO</t>
  </si>
  <si>
    <t>GRUPO B</t>
  </si>
  <si>
    <t>USER_ID SQL</t>
  </si>
  <si>
    <t>EF1</t>
  </si>
  <si>
    <t>EV1</t>
  </si>
  <si>
    <t>EV2</t>
  </si>
  <si>
    <t>Média</t>
  </si>
  <si>
    <t>B10</t>
  </si>
  <si>
    <t>Participante</t>
  </si>
  <si>
    <t>B02</t>
  </si>
  <si>
    <t>B03</t>
  </si>
  <si>
    <t>B04</t>
  </si>
  <si>
    <t>B05</t>
  </si>
  <si>
    <t>B06</t>
  </si>
  <si>
    <t>B08</t>
  </si>
  <si>
    <t>B09</t>
  </si>
  <si>
    <t>Modo</t>
  </si>
  <si>
    <t>Binário</t>
  </si>
  <si>
    <t>CASOS</t>
  </si>
  <si>
    <t>C1</t>
  </si>
  <si>
    <t>C2</t>
  </si>
  <si>
    <t>C3</t>
  </si>
  <si>
    <t>C4</t>
  </si>
  <si>
    <t>C5</t>
  </si>
  <si>
    <t>C6</t>
  </si>
  <si>
    <t>Dúvida</t>
  </si>
  <si>
    <t>Dúvida Média</t>
  </si>
  <si>
    <t>Desvio-Padrão</t>
  </si>
  <si>
    <t>A</t>
  </si>
  <si>
    <t>DÚVIDA - CASOS DE TESTE</t>
  </si>
  <si>
    <t>NCQ</t>
  </si>
  <si>
    <t>NC</t>
  </si>
  <si>
    <t>Casos de Teste</t>
  </si>
  <si>
    <t>ESTUDO</t>
  </si>
  <si>
    <t>AVALIAÇÃO</t>
  </si>
  <si>
    <t>PRIORIDADE - CASOS -ESTUDO</t>
  </si>
  <si>
    <t>EV3</t>
  </si>
  <si>
    <t>EV4</t>
  </si>
  <si>
    <t>EV5</t>
  </si>
  <si>
    <t>NOS CASOS - ESTUDO</t>
  </si>
  <si>
    <t>Caso 1</t>
  </si>
  <si>
    <t>Caso 2</t>
  </si>
  <si>
    <t>Caso 3</t>
  </si>
  <si>
    <t>Caso 4</t>
  </si>
  <si>
    <t>Caso 5</t>
  </si>
  <si>
    <t>Caso 6</t>
  </si>
  <si>
    <t>Entradas</t>
  </si>
  <si>
    <t>Desvio Padrão</t>
  </si>
  <si>
    <t>Dúvida dos Casos</t>
  </si>
  <si>
    <t>ASSERTIVIDADE - CASOS DE TESTE - ESTUDO</t>
  </si>
  <si>
    <t>Dúvida Caso</t>
  </si>
  <si>
    <t>NT</t>
  </si>
  <si>
    <t>NT Casos</t>
  </si>
  <si>
    <t>DP</t>
  </si>
  <si>
    <t>P</t>
  </si>
  <si>
    <t>P Casos</t>
  </si>
  <si>
    <t>NP</t>
  </si>
  <si>
    <t>NP Casos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</si>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</sst>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3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1" fontId="3" fillId="11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11" borderId="7" xfId="0" applyFont="1" applyFill="1" applyBorder="1" applyAlignment="1">
      <alignment horizontal="center" vertical="center" wrapText="1"/>
    </xf>
    <xf numFmtId="2" fontId="3" fillId="11" borderId="4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2" fontId="0" fillId="0" borderId="0" xfId="0" applyNumberFormat="1"/>
    <xf numFmtId="1" fontId="0" fillId="7" borderId="2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2" fontId="0" fillId="13" borderId="2" xfId="0" applyNumberFormat="1" applyFill="1" applyBorder="1" applyAlignment="1">
      <alignment horizontal="center" vertical="center"/>
    </xf>
    <xf numFmtId="2" fontId="1" fillId="7" borderId="2" xfId="0" applyNumberFormat="1" applyFont="1" applyFill="1" applyBorder="1" applyAlignment="1">
      <alignment horizontal="center" vertical="center"/>
    </xf>
    <xf numFmtId="2" fontId="1" fillId="8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1" fontId="0" fillId="12" borderId="7" xfId="0" applyNumberFormat="1" applyFill="1" applyBorder="1" applyAlignment="1">
      <alignment horizontal="center" vertical="center"/>
    </xf>
    <xf numFmtId="1" fontId="0" fillId="12" borderId="8" xfId="0" applyNumberFormat="1" applyFill="1" applyBorder="1" applyAlignment="1">
      <alignment horizontal="center" vertical="center"/>
    </xf>
    <xf numFmtId="1" fontId="0" fillId="12" borderId="3" xfId="0" applyNumberFormat="1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164" fontId="0" fillId="12" borderId="8" xfId="0" applyNumberFormat="1" applyFill="1" applyBorder="1" applyAlignment="1">
      <alignment horizontal="center" vertical="center"/>
    </xf>
    <xf numFmtId="164" fontId="0" fillId="12" borderId="3" xfId="0" applyNumberFormat="1" applyFill="1" applyBorder="1" applyAlignment="1">
      <alignment horizontal="center" vertical="center"/>
    </xf>
    <xf numFmtId="164" fontId="0" fillId="11" borderId="7" xfId="0" applyNumberFormat="1" applyFill="1" applyBorder="1" applyAlignment="1">
      <alignment horizontal="center" vertical="center"/>
    </xf>
    <xf numFmtId="164" fontId="0" fillId="11" borderId="8" xfId="0" applyNumberFormat="1" applyFill="1" applyBorder="1" applyAlignment="1">
      <alignment horizontal="center" vertical="center"/>
    </xf>
    <xf numFmtId="164" fontId="0" fillId="11" borderId="3" xfId="0" applyNumberFormat="1" applyFill="1" applyBorder="1" applyAlignment="1">
      <alignment horizontal="center" vertical="center"/>
    </xf>
    <xf numFmtId="2" fontId="1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8D7C-179B-4928-84FE-CBFF0D391DA0}">
  <dimension ref="A1:L28"/>
  <sheetViews>
    <sheetView workbookViewId="0">
      <selection activeCell="D21" sqref="D21:K28"/>
    </sheetView>
  </sheetViews>
  <sheetFormatPr defaultRowHeight="15" x14ac:dyDescent="0.25"/>
  <cols>
    <col min="1" max="1" width="2" customWidth="1"/>
    <col min="2" max="2" width="12" bestFit="1" customWidth="1"/>
    <col min="3" max="3" width="10.5703125" customWidth="1"/>
    <col min="4" max="4" width="11.7109375" customWidth="1"/>
    <col min="5" max="7" width="5.5703125" bestFit="1" customWidth="1"/>
    <col min="8" max="8" width="4.5703125" bestFit="1" customWidth="1"/>
    <col min="9" max="12" width="5.5703125" bestFit="1" customWidth="1"/>
    <col min="13" max="19" width="3" bestFit="1" customWidth="1"/>
    <col min="20" max="20" width="12" bestFit="1" customWidth="1"/>
    <col min="21" max="38" width="3" bestFit="1" customWidth="1"/>
    <col min="39" max="39" width="12" bestFit="1" customWidth="1"/>
    <col min="40" max="57" width="3" bestFit="1" customWidth="1"/>
    <col min="58" max="58" width="12" bestFit="1" customWidth="1"/>
    <col min="59" max="76" width="3" bestFit="1" customWidth="1"/>
    <col min="77" max="77" width="12" bestFit="1" customWidth="1"/>
  </cols>
  <sheetData>
    <row r="1" spans="1:12" x14ac:dyDescent="0.25">
      <c r="B1" s="1"/>
      <c r="C1" s="1"/>
      <c r="D1" s="1"/>
      <c r="E1" s="1"/>
      <c r="F1" s="1"/>
      <c r="G1" s="1"/>
    </row>
    <row r="3" spans="1:12" x14ac:dyDescent="0.25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5" spans="1:12" x14ac:dyDescent="0.25">
      <c r="D5" s="8" t="s">
        <v>16</v>
      </c>
      <c r="E5" s="56" t="s">
        <v>17</v>
      </c>
      <c r="F5" s="57"/>
    </row>
    <row r="6" spans="1:12" x14ac:dyDescent="0.25">
      <c r="B6" s="52" t="s">
        <v>1</v>
      </c>
      <c r="C6" s="52"/>
      <c r="D6" s="17"/>
      <c r="E6" s="53" t="s">
        <v>32</v>
      </c>
      <c r="F6" s="54"/>
      <c r="G6" s="54"/>
      <c r="H6" s="54"/>
      <c r="I6" s="54"/>
      <c r="J6" s="54"/>
      <c r="K6" s="54"/>
    </row>
    <row r="7" spans="1:12" x14ac:dyDescent="0.25">
      <c r="B7" s="1" t="s">
        <v>2</v>
      </c>
      <c r="C7" s="1" t="s">
        <v>0</v>
      </c>
      <c r="D7" s="18" t="s">
        <v>8</v>
      </c>
      <c r="E7" s="18" t="s">
        <v>19</v>
      </c>
      <c r="F7" s="19" t="s">
        <v>20</v>
      </c>
      <c r="G7" s="18" t="s">
        <v>21</v>
      </c>
      <c r="H7" s="18" t="s">
        <v>22</v>
      </c>
      <c r="I7" s="19" t="s">
        <v>23</v>
      </c>
      <c r="J7" s="18" t="s">
        <v>24</v>
      </c>
      <c r="K7" s="18" t="s">
        <v>51</v>
      </c>
    </row>
    <row r="8" spans="1:12" hidden="1" x14ac:dyDescent="0.25">
      <c r="A8">
        <v>1</v>
      </c>
      <c r="B8" s="1">
        <v>13</v>
      </c>
      <c r="C8" s="1">
        <v>352</v>
      </c>
      <c r="D8" s="10" t="s">
        <v>9</v>
      </c>
      <c r="E8" s="2"/>
      <c r="F8" s="2"/>
      <c r="G8" s="2"/>
      <c r="H8" s="2"/>
      <c r="I8" s="2"/>
      <c r="J8" s="2"/>
      <c r="K8" s="3"/>
    </row>
    <row r="9" spans="1:12" x14ac:dyDescent="0.25">
      <c r="A9">
        <v>2</v>
      </c>
      <c r="B9" s="1">
        <v>4</v>
      </c>
      <c r="C9" s="1">
        <v>364</v>
      </c>
      <c r="D9" s="36" t="s">
        <v>10</v>
      </c>
      <c r="E9" s="37">
        <v>1</v>
      </c>
      <c r="F9" s="37">
        <v>0</v>
      </c>
      <c r="G9" s="37">
        <v>1</v>
      </c>
      <c r="H9" s="37">
        <v>0</v>
      </c>
      <c r="I9" s="37">
        <v>1</v>
      </c>
      <c r="J9" s="37">
        <v>1</v>
      </c>
      <c r="K9" s="38">
        <v>6.6666666666666661</v>
      </c>
    </row>
    <row r="10" spans="1:12" x14ac:dyDescent="0.25">
      <c r="A10">
        <v>3</v>
      </c>
      <c r="B10" s="1">
        <v>7</v>
      </c>
      <c r="C10" s="1">
        <v>368</v>
      </c>
      <c r="D10" s="39" t="s">
        <v>11</v>
      </c>
      <c r="E10" s="40">
        <v>1</v>
      </c>
      <c r="F10" s="40">
        <v>0</v>
      </c>
      <c r="G10" s="40">
        <v>1</v>
      </c>
      <c r="H10" s="40">
        <v>0</v>
      </c>
      <c r="I10" s="40">
        <v>1</v>
      </c>
      <c r="J10" s="40">
        <v>1</v>
      </c>
      <c r="K10" s="41">
        <v>6.6666666666666661</v>
      </c>
    </row>
    <row r="11" spans="1:12" x14ac:dyDescent="0.25">
      <c r="A11">
        <v>4</v>
      </c>
      <c r="B11" s="1">
        <v>5</v>
      </c>
      <c r="C11" s="1">
        <v>370</v>
      </c>
      <c r="D11" s="36" t="s">
        <v>12</v>
      </c>
      <c r="E11" s="37">
        <v>1</v>
      </c>
      <c r="F11" s="37">
        <v>1</v>
      </c>
      <c r="G11" s="37">
        <v>1</v>
      </c>
      <c r="H11" s="37">
        <v>0</v>
      </c>
      <c r="I11" s="37">
        <v>1</v>
      </c>
      <c r="J11" s="37">
        <v>1</v>
      </c>
      <c r="K11" s="38">
        <v>8.3333333333333339</v>
      </c>
    </row>
    <row r="12" spans="1:12" hidden="1" x14ac:dyDescent="0.25">
      <c r="A12">
        <v>5</v>
      </c>
      <c r="B12" s="1">
        <v>6</v>
      </c>
      <c r="C12" s="1">
        <v>373</v>
      </c>
      <c r="D12" s="36" t="s">
        <v>13</v>
      </c>
      <c r="E12" s="37"/>
      <c r="F12" s="37"/>
      <c r="G12" s="37"/>
      <c r="H12" s="37"/>
      <c r="I12" s="37"/>
      <c r="J12" s="37"/>
      <c r="K12" s="38"/>
    </row>
    <row r="13" spans="1:12" x14ac:dyDescent="0.25">
      <c r="A13">
        <v>7</v>
      </c>
      <c r="B13" s="1">
        <v>9</v>
      </c>
      <c r="C13" s="1">
        <v>377</v>
      </c>
      <c r="D13" s="39" t="s">
        <v>14</v>
      </c>
      <c r="E13" s="40">
        <v>1</v>
      </c>
      <c r="F13" s="40">
        <v>0</v>
      </c>
      <c r="G13" s="40">
        <v>1</v>
      </c>
      <c r="H13" s="40">
        <v>0</v>
      </c>
      <c r="I13" s="40">
        <v>1</v>
      </c>
      <c r="J13" s="40">
        <v>1</v>
      </c>
      <c r="K13" s="41">
        <v>6.6666666666666661</v>
      </c>
    </row>
    <row r="14" spans="1:12" x14ac:dyDescent="0.25">
      <c r="A14">
        <v>8</v>
      </c>
      <c r="B14" s="1">
        <v>12</v>
      </c>
      <c r="C14" s="1">
        <v>382</v>
      </c>
      <c r="D14" s="36" t="s">
        <v>15</v>
      </c>
      <c r="E14" s="37">
        <v>1</v>
      </c>
      <c r="F14" s="37">
        <v>0</v>
      </c>
      <c r="G14" s="37">
        <v>1</v>
      </c>
      <c r="H14" s="37">
        <v>0</v>
      </c>
      <c r="I14" s="37">
        <v>0</v>
      </c>
      <c r="J14" s="37">
        <v>1</v>
      </c>
      <c r="K14" s="38">
        <v>5</v>
      </c>
    </row>
    <row r="15" spans="1:12" hidden="1" x14ac:dyDescent="0.25">
      <c r="A15">
        <v>9</v>
      </c>
      <c r="B15" s="1">
        <v>14</v>
      </c>
      <c r="C15" s="1">
        <v>383</v>
      </c>
      <c r="D15" s="12" t="s">
        <v>7</v>
      </c>
      <c r="E15" s="7"/>
      <c r="F15" s="7"/>
      <c r="G15" s="7"/>
      <c r="H15" s="7"/>
      <c r="I15" s="7"/>
      <c r="J15" s="7"/>
      <c r="K15" s="3"/>
    </row>
    <row r="16" spans="1:12" x14ac:dyDescent="0.25">
      <c r="B16" s="1"/>
      <c r="C16" s="1"/>
      <c r="D16" s="18" t="s">
        <v>52</v>
      </c>
      <c r="E16" s="44">
        <f t="shared" ref="E16:K16" si="0">AVERAGE(E8:E15)</f>
        <v>1</v>
      </c>
      <c r="F16" s="13">
        <f t="shared" si="0"/>
        <v>0.2</v>
      </c>
      <c r="G16" s="44">
        <f t="shared" si="0"/>
        <v>1</v>
      </c>
      <c r="H16" s="44">
        <f t="shared" si="0"/>
        <v>0</v>
      </c>
      <c r="I16" s="13">
        <f t="shared" si="0"/>
        <v>0.8</v>
      </c>
      <c r="J16" s="44">
        <f t="shared" si="0"/>
        <v>1</v>
      </c>
      <c r="K16" s="42">
        <f t="shared" si="0"/>
        <v>6.6666666666666661</v>
      </c>
      <c r="L16" s="45"/>
    </row>
    <row r="17" spans="2:11" x14ac:dyDescent="0.25">
      <c r="B17" s="1"/>
      <c r="C17" s="1"/>
      <c r="D17" s="1"/>
      <c r="E17" s="1"/>
      <c r="F17" s="1"/>
      <c r="G17" s="1"/>
    </row>
    <row r="18" spans="2:11" x14ac:dyDescent="0.25">
      <c r="B18" s="1"/>
      <c r="C18" s="1"/>
      <c r="D18" s="1"/>
      <c r="E18" s="1"/>
      <c r="F18" s="1"/>
      <c r="G18" s="1"/>
    </row>
    <row r="19" spans="2:11" x14ac:dyDescent="0.25">
      <c r="D19" s="18" t="s">
        <v>8</v>
      </c>
      <c r="E19" s="18" t="s">
        <v>19</v>
      </c>
      <c r="F19" s="19" t="s">
        <v>20</v>
      </c>
      <c r="G19" s="18" t="s">
        <v>21</v>
      </c>
      <c r="H19" s="18" t="s">
        <v>22</v>
      </c>
      <c r="I19" s="19" t="s">
        <v>23</v>
      </c>
      <c r="J19" s="18" t="s">
        <v>24</v>
      </c>
      <c r="K19" s="18" t="s">
        <v>51</v>
      </c>
    </row>
    <row r="20" spans="2:11" hidden="1" x14ac:dyDescent="0.25">
      <c r="D20" s="10" t="s">
        <v>9</v>
      </c>
      <c r="E20" s="2"/>
      <c r="F20" s="2"/>
      <c r="G20" s="2"/>
      <c r="H20" s="2"/>
      <c r="I20" s="2"/>
      <c r="J20" s="2"/>
      <c r="K20" s="3"/>
    </row>
    <row r="21" spans="2:11" x14ac:dyDescent="0.25">
      <c r="D21" s="36" t="s">
        <v>10</v>
      </c>
      <c r="E21" s="37">
        <f>E9*10</f>
        <v>10</v>
      </c>
      <c r="F21" s="37">
        <f t="shared" ref="F21:J21" si="1">F9*10</f>
        <v>0</v>
      </c>
      <c r="G21" s="37">
        <f t="shared" si="1"/>
        <v>10</v>
      </c>
      <c r="H21" s="37">
        <f t="shared" si="1"/>
        <v>0</v>
      </c>
      <c r="I21" s="37">
        <f t="shared" si="1"/>
        <v>10</v>
      </c>
      <c r="J21" s="37">
        <f t="shared" si="1"/>
        <v>10</v>
      </c>
      <c r="K21" s="38">
        <v>6.6666666666666661</v>
      </c>
    </row>
    <row r="22" spans="2:11" x14ac:dyDescent="0.25">
      <c r="D22" s="39" t="s">
        <v>11</v>
      </c>
      <c r="E22" s="40">
        <f t="shared" ref="E22:J22" si="2">E10*10</f>
        <v>10</v>
      </c>
      <c r="F22" s="40">
        <f t="shared" si="2"/>
        <v>0</v>
      </c>
      <c r="G22" s="40">
        <f t="shared" si="2"/>
        <v>10</v>
      </c>
      <c r="H22" s="40">
        <f t="shared" si="2"/>
        <v>0</v>
      </c>
      <c r="I22" s="40">
        <f t="shared" si="2"/>
        <v>10</v>
      </c>
      <c r="J22" s="40">
        <f t="shared" si="2"/>
        <v>10</v>
      </c>
      <c r="K22" s="41">
        <v>6.6666666666666661</v>
      </c>
    </row>
    <row r="23" spans="2:11" x14ac:dyDescent="0.25">
      <c r="D23" s="36" t="s">
        <v>12</v>
      </c>
      <c r="E23" s="37">
        <f t="shared" ref="E23:J23" si="3">E11*10</f>
        <v>10</v>
      </c>
      <c r="F23" s="37">
        <f t="shared" si="3"/>
        <v>10</v>
      </c>
      <c r="G23" s="37">
        <f t="shared" si="3"/>
        <v>10</v>
      </c>
      <c r="H23" s="37">
        <f t="shared" si="3"/>
        <v>0</v>
      </c>
      <c r="I23" s="37">
        <f t="shared" si="3"/>
        <v>10</v>
      </c>
      <c r="J23" s="37">
        <f t="shared" si="3"/>
        <v>10</v>
      </c>
      <c r="K23" s="38">
        <v>8.3333333333333339</v>
      </c>
    </row>
    <row r="24" spans="2:11" hidden="1" x14ac:dyDescent="0.25">
      <c r="D24" s="36" t="s">
        <v>13</v>
      </c>
      <c r="E24" s="37"/>
      <c r="F24" s="37"/>
      <c r="G24" s="37"/>
      <c r="H24" s="37"/>
      <c r="I24" s="37"/>
      <c r="J24" s="37"/>
      <c r="K24" s="38"/>
    </row>
    <row r="25" spans="2:11" x14ac:dyDescent="0.25">
      <c r="D25" s="39" t="s">
        <v>14</v>
      </c>
      <c r="E25" s="40">
        <f t="shared" ref="E25:J25" si="4">E13*10</f>
        <v>10</v>
      </c>
      <c r="F25" s="40">
        <f t="shared" si="4"/>
        <v>0</v>
      </c>
      <c r="G25" s="40">
        <f t="shared" si="4"/>
        <v>10</v>
      </c>
      <c r="H25" s="40">
        <f t="shared" si="4"/>
        <v>0</v>
      </c>
      <c r="I25" s="40">
        <f t="shared" si="4"/>
        <v>10</v>
      </c>
      <c r="J25" s="40">
        <f t="shared" si="4"/>
        <v>10</v>
      </c>
      <c r="K25" s="41">
        <v>6.6666666666666661</v>
      </c>
    </row>
    <row r="26" spans="2:11" x14ac:dyDescent="0.25">
      <c r="D26" s="36" t="s">
        <v>15</v>
      </c>
      <c r="E26" s="37">
        <f t="shared" ref="E26:J26" si="5">E14*10</f>
        <v>10</v>
      </c>
      <c r="F26" s="37">
        <f t="shared" si="5"/>
        <v>0</v>
      </c>
      <c r="G26" s="37">
        <f t="shared" si="5"/>
        <v>10</v>
      </c>
      <c r="H26" s="37">
        <f t="shared" si="5"/>
        <v>0</v>
      </c>
      <c r="I26" s="37">
        <f t="shared" si="5"/>
        <v>0</v>
      </c>
      <c r="J26" s="37">
        <f t="shared" si="5"/>
        <v>10</v>
      </c>
      <c r="K26" s="38">
        <v>5</v>
      </c>
    </row>
    <row r="27" spans="2:11" hidden="1" x14ac:dyDescent="0.25">
      <c r="D27" s="12" t="s">
        <v>7</v>
      </c>
      <c r="E27" s="7"/>
      <c r="F27" s="7"/>
      <c r="G27" s="7"/>
      <c r="H27" s="7"/>
      <c r="I27" s="7"/>
      <c r="J27" s="7"/>
      <c r="K27" s="3"/>
    </row>
    <row r="28" spans="2:11" x14ac:dyDescent="0.25">
      <c r="D28" s="18" t="s">
        <v>52</v>
      </c>
      <c r="E28" s="44">
        <f t="shared" ref="E28:K28" si="6">AVERAGE(E20:E27)</f>
        <v>10</v>
      </c>
      <c r="F28" s="13">
        <f t="shared" si="6"/>
        <v>2</v>
      </c>
      <c r="G28" s="44">
        <f t="shared" si="6"/>
        <v>10</v>
      </c>
      <c r="H28" s="44">
        <f t="shared" si="6"/>
        <v>0</v>
      </c>
      <c r="I28" s="13">
        <f t="shared" si="6"/>
        <v>8</v>
      </c>
      <c r="J28" s="44">
        <f t="shared" si="6"/>
        <v>10</v>
      </c>
      <c r="K28" s="42">
        <f t="shared" si="6"/>
        <v>6.6666666666666661</v>
      </c>
    </row>
  </sheetData>
  <mergeCells count="4">
    <mergeCell ref="B6:C6"/>
    <mergeCell ref="E6:K6"/>
    <mergeCell ref="A3:L3"/>
    <mergeCell ref="E5:F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8023-2A17-41ED-A216-B7DC5929F8CA}">
  <dimension ref="A2:M27"/>
  <sheetViews>
    <sheetView workbookViewId="0">
      <selection activeCell="I15" sqref="I15"/>
    </sheetView>
  </sheetViews>
  <sheetFormatPr defaultRowHeight="15" x14ac:dyDescent="0.25"/>
  <cols>
    <col min="1" max="1" width="2" customWidth="1"/>
    <col min="2" max="2" width="12" bestFit="1" customWidth="1"/>
    <col min="3" max="3" width="10.5703125" hidden="1" customWidth="1"/>
    <col min="4" max="4" width="11.7109375" customWidth="1"/>
    <col min="5" max="7" width="5.5703125" bestFit="1" customWidth="1"/>
    <col min="8" max="8" width="4.5703125" bestFit="1" customWidth="1"/>
    <col min="9" max="10" width="5.5703125" bestFit="1" customWidth="1"/>
    <col min="11" max="11" width="6.7109375" bestFit="1" customWidth="1"/>
    <col min="12" max="12" width="4.5703125" bestFit="1" customWidth="1"/>
    <col min="13" max="13" width="2" bestFit="1" customWidth="1"/>
  </cols>
  <sheetData>
    <row r="2" spans="1:13" x14ac:dyDescent="0.25">
      <c r="A2" s="55" t="s">
        <v>33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14"/>
      <c r="M2" s="14"/>
    </row>
    <row r="3" spans="1:13" x14ac:dyDescent="0.25">
      <c r="B3" s="52" t="s">
        <v>1</v>
      </c>
      <c r="C3" s="58"/>
      <c r="D3" s="17"/>
      <c r="E3" s="59" t="s">
        <v>32</v>
      </c>
      <c r="F3" s="59"/>
      <c r="G3" s="59"/>
      <c r="H3" s="59"/>
      <c r="I3" s="59"/>
      <c r="J3" s="59"/>
      <c r="K3" s="59"/>
    </row>
    <row r="4" spans="1:13" x14ac:dyDescent="0.25">
      <c r="B4" s="1" t="s">
        <v>2</v>
      </c>
      <c r="C4" s="1" t="s">
        <v>0</v>
      </c>
      <c r="D4" s="18" t="s">
        <v>8</v>
      </c>
      <c r="E4" s="18" t="s">
        <v>19</v>
      </c>
      <c r="F4" s="19" t="s">
        <v>20</v>
      </c>
      <c r="G4" s="18" t="s">
        <v>21</v>
      </c>
      <c r="H4" s="18" t="s">
        <v>22</v>
      </c>
      <c r="I4" s="19" t="s">
        <v>23</v>
      </c>
      <c r="J4" s="18" t="s">
        <v>24</v>
      </c>
      <c r="K4" s="18" t="s">
        <v>56</v>
      </c>
    </row>
    <row r="5" spans="1:13" hidden="1" x14ac:dyDescent="0.25">
      <c r="B5" s="1">
        <v>13</v>
      </c>
      <c r="C5" s="1">
        <v>352</v>
      </c>
      <c r="D5" s="10" t="s">
        <v>9</v>
      </c>
      <c r="E5" s="2"/>
      <c r="F5" s="2"/>
      <c r="G5" s="2"/>
      <c r="H5" s="2"/>
      <c r="I5" s="2"/>
      <c r="J5" s="2"/>
      <c r="K5" s="3"/>
    </row>
    <row r="6" spans="1:13" x14ac:dyDescent="0.25">
      <c r="B6" s="1">
        <v>4</v>
      </c>
      <c r="C6" s="1">
        <v>364</v>
      </c>
      <c r="D6" s="36" t="s">
        <v>10</v>
      </c>
      <c r="E6" s="37">
        <v>10</v>
      </c>
      <c r="F6" s="37">
        <v>4.1304347826086953</v>
      </c>
      <c r="G6" s="37">
        <v>7.5</v>
      </c>
      <c r="H6" s="37">
        <v>4.166666666666667</v>
      </c>
      <c r="I6" s="37">
        <v>4</v>
      </c>
      <c r="J6" s="37">
        <v>6.4285714285714288</v>
      </c>
      <c r="K6" s="38">
        <v>6.0376121463077981</v>
      </c>
    </row>
    <row r="7" spans="1:13" x14ac:dyDescent="0.25">
      <c r="B7" s="1">
        <v>7</v>
      </c>
      <c r="C7" s="1">
        <v>368</v>
      </c>
      <c r="D7" s="39" t="s">
        <v>11</v>
      </c>
      <c r="E7" s="40">
        <v>6.25</v>
      </c>
      <c r="F7" s="40">
        <v>5.9210526315789469</v>
      </c>
      <c r="G7" s="40">
        <v>5</v>
      </c>
      <c r="H7" s="40">
        <v>1.25</v>
      </c>
      <c r="I7" s="40">
        <v>10</v>
      </c>
      <c r="J7" s="40">
        <v>6.6666666666666661</v>
      </c>
      <c r="K7" s="41">
        <v>5.8479532163742682</v>
      </c>
    </row>
    <row r="8" spans="1:13" x14ac:dyDescent="0.25">
      <c r="B8" s="1">
        <v>5</v>
      </c>
      <c r="C8" s="1">
        <v>370</v>
      </c>
      <c r="D8" s="36" t="s">
        <v>12</v>
      </c>
      <c r="E8" s="37">
        <v>10</v>
      </c>
      <c r="F8" s="37">
        <v>7.5</v>
      </c>
      <c r="G8" s="37">
        <v>6.6666666666666661</v>
      </c>
      <c r="H8" s="37">
        <v>0</v>
      </c>
      <c r="I8" s="37">
        <v>10</v>
      </c>
      <c r="J8" s="37">
        <v>8.75</v>
      </c>
      <c r="K8" s="38">
        <v>7.1527777777777768</v>
      </c>
    </row>
    <row r="9" spans="1:13" hidden="1" x14ac:dyDescent="0.25">
      <c r="B9" s="1">
        <v>6</v>
      </c>
      <c r="C9" s="1">
        <v>373</v>
      </c>
      <c r="D9" s="36" t="s">
        <v>13</v>
      </c>
      <c r="E9" s="37"/>
      <c r="F9" s="37"/>
      <c r="G9" s="37"/>
      <c r="H9" s="37"/>
      <c r="I9" s="37"/>
      <c r="J9" s="37"/>
      <c r="K9" s="38"/>
    </row>
    <row r="10" spans="1:13" x14ac:dyDescent="0.25">
      <c r="B10" s="1">
        <v>9</v>
      </c>
      <c r="C10" s="1">
        <v>377</v>
      </c>
      <c r="D10" s="39" t="s">
        <v>14</v>
      </c>
      <c r="E10" s="40">
        <v>10</v>
      </c>
      <c r="F10" s="40">
        <v>2.8125</v>
      </c>
      <c r="G10" s="40">
        <v>10</v>
      </c>
      <c r="H10" s="40">
        <v>1.5625</v>
      </c>
      <c r="I10" s="40">
        <v>10</v>
      </c>
      <c r="J10" s="40">
        <v>6.0714285714285712</v>
      </c>
      <c r="K10" s="41">
        <v>6.7410714285714279</v>
      </c>
    </row>
    <row r="11" spans="1:13" x14ac:dyDescent="0.25">
      <c r="B11" s="1">
        <v>12</v>
      </c>
      <c r="C11" s="1">
        <v>382</v>
      </c>
      <c r="D11" s="36" t="s">
        <v>15</v>
      </c>
      <c r="E11" s="37">
        <v>10</v>
      </c>
      <c r="F11" s="37">
        <v>0</v>
      </c>
      <c r="G11" s="37">
        <v>3.333333333333333</v>
      </c>
      <c r="H11" s="37">
        <v>5</v>
      </c>
      <c r="I11" s="37">
        <v>7.5</v>
      </c>
      <c r="J11" s="37">
        <v>5.6818181818181825</v>
      </c>
      <c r="K11" s="38">
        <v>5.2525252525252517</v>
      </c>
    </row>
    <row r="12" spans="1:13" hidden="1" x14ac:dyDescent="0.25">
      <c r="B12" s="1">
        <v>14</v>
      </c>
      <c r="C12" s="1">
        <v>383</v>
      </c>
      <c r="D12" s="12" t="s">
        <v>7</v>
      </c>
      <c r="E12" s="7"/>
      <c r="F12" s="7"/>
      <c r="G12" s="7"/>
      <c r="H12" s="7"/>
      <c r="I12" s="7"/>
      <c r="J12" s="7"/>
      <c r="K12" s="3"/>
    </row>
    <row r="13" spans="1:13" x14ac:dyDescent="0.25">
      <c r="B13" s="1" t="s">
        <v>6</v>
      </c>
      <c r="C13" s="1">
        <v>383</v>
      </c>
      <c r="D13" s="18" t="s">
        <v>57</v>
      </c>
      <c r="E13" s="44">
        <f t="shared" ref="E13:K13" si="0">AVERAGE(E5:E12)</f>
        <v>9.25</v>
      </c>
      <c r="F13" s="13">
        <f t="shared" si="0"/>
        <v>4.0727974828375277</v>
      </c>
      <c r="G13" s="44">
        <f t="shared" si="0"/>
        <v>6.5</v>
      </c>
      <c r="H13" s="44">
        <f t="shared" si="0"/>
        <v>2.3958333333333335</v>
      </c>
      <c r="I13" s="13">
        <f t="shared" si="0"/>
        <v>8.3000000000000007</v>
      </c>
      <c r="J13" s="44">
        <f t="shared" si="0"/>
        <v>6.7196969696969688</v>
      </c>
      <c r="K13" s="42">
        <f t="shared" si="0"/>
        <v>6.2063879643113049</v>
      </c>
    </row>
    <row r="14" spans="1:13" x14ac:dyDescent="0.25">
      <c r="B14" s="1"/>
      <c r="C14" s="1"/>
      <c r="D14" s="1"/>
      <c r="E14" s="1"/>
      <c r="F14" s="1"/>
    </row>
    <row r="15" spans="1:13" x14ac:dyDescent="0.25">
      <c r="B15" s="1"/>
      <c r="C15" s="1"/>
      <c r="D15" s="1"/>
      <c r="E15" s="1"/>
      <c r="F15" s="1"/>
      <c r="G15" s="1"/>
    </row>
    <row r="16" spans="1:13" x14ac:dyDescent="0.25">
      <c r="A16" s="55" t="s">
        <v>34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</row>
    <row r="17" spans="2:11" x14ac:dyDescent="0.25">
      <c r="B17" s="52" t="s">
        <v>1</v>
      </c>
      <c r="C17" s="58"/>
      <c r="D17" s="17"/>
      <c r="E17" s="53" t="s">
        <v>32</v>
      </c>
      <c r="F17" s="54"/>
      <c r="G17" s="54"/>
      <c r="H17" s="54"/>
      <c r="I17" s="54"/>
      <c r="J17" s="54"/>
      <c r="K17" s="60"/>
    </row>
    <row r="18" spans="2:11" x14ac:dyDescent="0.25">
      <c r="B18" s="1" t="s">
        <v>2</v>
      </c>
      <c r="C18" s="1" t="s">
        <v>0</v>
      </c>
      <c r="D18" s="18" t="s">
        <v>8</v>
      </c>
      <c r="E18" s="18" t="s">
        <v>19</v>
      </c>
      <c r="F18" s="19" t="s">
        <v>20</v>
      </c>
      <c r="G18" s="18" t="s">
        <v>21</v>
      </c>
      <c r="H18" s="18" t="s">
        <v>22</v>
      </c>
      <c r="I18" s="19" t="s">
        <v>23</v>
      </c>
      <c r="J18" s="18" t="s">
        <v>24</v>
      </c>
      <c r="K18" s="18" t="s">
        <v>56</v>
      </c>
    </row>
    <row r="19" spans="2:11" hidden="1" x14ac:dyDescent="0.25">
      <c r="B19" s="1">
        <v>13</v>
      </c>
      <c r="C19" s="1">
        <v>352</v>
      </c>
      <c r="D19" s="10" t="s">
        <v>9</v>
      </c>
      <c r="E19" s="2"/>
      <c r="F19" s="2"/>
      <c r="G19" s="2"/>
      <c r="H19" s="2"/>
      <c r="I19" s="2"/>
      <c r="J19" s="2"/>
      <c r="K19" s="3"/>
    </row>
    <row r="20" spans="2:11" x14ac:dyDescent="0.25">
      <c r="B20" s="1">
        <v>4</v>
      </c>
      <c r="C20" s="1">
        <v>364</v>
      </c>
      <c r="D20" s="36" t="s">
        <v>10</v>
      </c>
      <c r="E20" s="37">
        <v>10</v>
      </c>
      <c r="F20" s="37">
        <v>5</v>
      </c>
      <c r="G20" s="37">
        <v>10</v>
      </c>
      <c r="H20" s="37">
        <v>0</v>
      </c>
      <c r="I20" s="37">
        <v>10</v>
      </c>
      <c r="J20" s="37">
        <v>10</v>
      </c>
      <c r="K20" s="38">
        <v>7.5</v>
      </c>
    </row>
    <row r="21" spans="2:11" x14ac:dyDescent="0.25">
      <c r="B21" s="1">
        <v>7</v>
      </c>
      <c r="C21" s="1">
        <v>368</v>
      </c>
      <c r="D21" s="39" t="s">
        <v>11</v>
      </c>
      <c r="E21" s="40">
        <v>10</v>
      </c>
      <c r="F21" s="40">
        <v>7.5</v>
      </c>
      <c r="G21" s="40">
        <v>10</v>
      </c>
      <c r="H21" s="40">
        <v>0</v>
      </c>
      <c r="I21" s="40">
        <v>10</v>
      </c>
      <c r="J21" s="40">
        <v>10</v>
      </c>
      <c r="K21" s="41">
        <v>7.9166666666666661</v>
      </c>
    </row>
    <row r="22" spans="2:11" x14ac:dyDescent="0.25">
      <c r="B22" s="1">
        <v>5</v>
      </c>
      <c r="C22" s="1">
        <v>370</v>
      </c>
      <c r="D22" s="36" t="s">
        <v>12</v>
      </c>
      <c r="E22" s="37">
        <v>10</v>
      </c>
      <c r="F22" s="37">
        <v>10</v>
      </c>
      <c r="G22" s="37">
        <v>10</v>
      </c>
      <c r="H22" s="37">
        <v>0</v>
      </c>
      <c r="I22" s="37">
        <v>10</v>
      </c>
      <c r="J22" s="37">
        <v>10</v>
      </c>
      <c r="K22" s="38">
        <v>8.3333333333333339</v>
      </c>
    </row>
    <row r="23" spans="2:11" hidden="1" x14ac:dyDescent="0.25">
      <c r="B23" s="1">
        <v>6</v>
      </c>
      <c r="C23" s="1">
        <v>373</v>
      </c>
      <c r="D23" s="36" t="s">
        <v>13</v>
      </c>
      <c r="E23" s="37"/>
      <c r="F23" s="37"/>
      <c r="G23" s="37"/>
      <c r="H23" s="37"/>
      <c r="I23" s="37"/>
      <c r="J23" s="37"/>
      <c r="K23" s="38"/>
    </row>
    <row r="24" spans="2:11" x14ac:dyDescent="0.25">
      <c r="B24" s="1">
        <v>9</v>
      </c>
      <c r="C24" s="1">
        <v>377</v>
      </c>
      <c r="D24" s="39" t="s">
        <v>14</v>
      </c>
      <c r="E24" s="40">
        <v>10</v>
      </c>
      <c r="F24" s="40">
        <v>2.5</v>
      </c>
      <c r="G24" s="40">
        <v>10</v>
      </c>
      <c r="H24" s="40">
        <v>0</v>
      </c>
      <c r="I24" s="40">
        <v>10</v>
      </c>
      <c r="J24" s="40">
        <v>10</v>
      </c>
      <c r="K24" s="41">
        <v>7.0833333333333339</v>
      </c>
    </row>
    <row r="25" spans="2:11" x14ac:dyDescent="0.25">
      <c r="B25" s="1">
        <v>12</v>
      </c>
      <c r="C25" s="1">
        <v>382</v>
      </c>
      <c r="D25" s="36" t="s">
        <v>15</v>
      </c>
      <c r="E25" s="37">
        <v>10</v>
      </c>
      <c r="F25" s="37">
        <v>0</v>
      </c>
      <c r="G25" s="37">
        <v>10</v>
      </c>
      <c r="H25" s="37">
        <v>0</v>
      </c>
      <c r="I25" s="37">
        <v>5</v>
      </c>
      <c r="J25" s="37">
        <v>10</v>
      </c>
      <c r="K25" s="38">
        <v>5.8333333333333339</v>
      </c>
    </row>
    <row r="26" spans="2:11" hidden="1" x14ac:dyDescent="0.25">
      <c r="B26" s="1">
        <v>14</v>
      </c>
      <c r="C26" s="1">
        <v>383</v>
      </c>
      <c r="D26" s="12" t="s">
        <v>7</v>
      </c>
      <c r="E26" s="7"/>
      <c r="F26" s="7"/>
      <c r="G26" s="7"/>
      <c r="H26" s="7"/>
      <c r="I26" s="7"/>
      <c r="J26" s="7"/>
      <c r="K26" s="3"/>
    </row>
    <row r="27" spans="2:11" x14ac:dyDescent="0.25">
      <c r="B27" s="1" t="s">
        <v>6</v>
      </c>
      <c r="C27" s="1">
        <v>383</v>
      </c>
      <c r="D27" s="18" t="s">
        <v>57</v>
      </c>
      <c r="E27" s="44">
        <f t="shared" ref="E27:J27" si="1">AVERAGE(E20:E26)</f>
        <v>10</v>
      </c>
      <c r="F27" s="13">
        <f t="shared" si="1"/>
        <v>5</v>
      </c>
      <c r="G27" s="44">
        <f t="shared" si="1"/>
        <v>10</v>
      </c>
      <c r="H27" s="44">
        <f t="shared" si="1"/>
        <v>0</v>
      </c>
      <c r="I27" s="13">
        <f t="shared" si="1"/>
        <v>9</v>
      </c>
      <c r="J27" s="44">
        <f t="shared" si="1"/>
        <v>10</v>
      </c>
      <c r="K27" s="42">
        <f t="shared" ref="K27" si="2">AVERAGE(K19:K26)</f>
        <v>7.3333333333333339</v>
      </c>
    </row>
  </sheetData>
  <sortState xmlns:xlrd2="http://schemas.microsoft.com/office/spreadsheetml/2017/richdata2" ref="J5:K13">
    <sortCondition ref="J5:J13"/>
  </sortState>
  <mergeCells count="6">
    <mergeCell ref="B3:C3"/>
    <mergeCell ref="E3:K3"/>
    <mergeCell ref="A2:K2"/>
    <mergeCell ref="A16:K16"/>
    <mergeCell ref="B17:C17"/>
    <mergeCell ref="E17:K1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1512-501F-432F-8DC7-22CD32798998}">
  <dimension ref="A1:V13"/>
  <sheetViews>
    <sheetView tabSelected="1" workbookViewId="0">
      <selection activeCell="F17" sqref="F17"/>
    </sheetView>
  </sheetViews>
  <sheetFormatPr defaultRowHeight="15" x14ac:dyDescent="0.25"/>
  <cols>
    <col min="1" max="1" width="2" customWidth="1"/>
    <col min="2" max="2" width="12" bestFit="1" customWidth="1"/>
    <col min="3" max="3" width="10.5703125" customWidth="1"/>
    <col min="4" max="4" width="13.7109375" bestFit="1" customWidth="1"/>
    <col min="5" max="10" width="4.5703125" bestFit="1" customWidth="1"/>
    <col min="11" max="11" width="7" customWidth="1"/>
    <col min="12" max="12" width="6.5703125" bestFit="1" customWidth="1"/>
    <col min="13" max="13" width="4.5703125" bestFit="1" customWidth="1"/>
    <col min="14" max="14" width="5.5703125" bestFit="1" customWidth="1"/>
    <col min="15" max="22" width="4.5703125" bestFit="1" customWidth="1"/>
    <col min="23" max="23" width="6.7109375" bestFit="1" customWidth="1"/>
    <col min="24" max="24" width="5.5703125" bestFit="1" customWidth="1"/>
    <col min="25" max="25" width="7.7109375" bestFit="1" customWidth="1"/>
    <col min="26" max="28" width="4.5703125" bestFit="1" customWidth="1"/>
    <col min="30" max="30" width="6.7109375" bestFit="1" customWidth="1"/>
  </cols>
  <sheetData>
    <row r="1" spans="1:22" x14ac:dyDescent="0.2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" customHeight="1" x14ac:dyDescent="0.25">
      <c r="B2" s="52" t="s">
        <v>1</v>
      </c>
      <c r="C2" s="58"/>
      <c r="D2" s="17"/>
      <c r="E2" s="53" t="s">
        <v>32</v>
      </c>
      <c r="F2" s="54"/>
      <c r="G2" s="54"/>
      <c r="H2" s="54"/>
      <c r="I2" s="54"/>
      <c r="J2" s="54"/>
      <c r="K2" s="60"/>
    </row>
    <row r="3" spans="1:22" ht="15" customHeight="1" x14ac:dyDescent="0.25">
      <c r="B3" s="1" t="s">
        <v>2</v>
      </c>
      <c r="C3" s="1" t="s">
        <v>0</v>
      </c>
      <c r="D3" s="18" t="s">
        <v>8</v>
      </c>
      <c r="E3" s="18" t="s">
        <v>19</v>
      </c>
      <c r="F3" s="19" t="s">
        <v>20</v>
      </c>
      <c r="G3" s="18" t="s">
        <v>21</v>
      </c>
      <c r="H3" s="18" t="s">
        <v>22</v>
      </c>
      <c r="I3" s="19" t="s">
        <v>23</v>
      </c>
      <c r="J3" s="18" t="s">
        <v>24</v>
      </c>
      <c r="K3" s="18" t="s">
        <v>54</v>
      </c>
    </row>
    <row r="4" spans="1:22" hidden="1" x14ac:dyDescent="0.25">
      <c r="A4">
        <v>1</v>
      </c>
      <c r="B4" s="1">
        <v>13</v>
      </c>
      <c r="C4" s="1">
        <v>352</v>
      </c>
      <c r="D4" s="10" t="s">
        <v>9</v>
      </c>
      <c r="E4" s="2"/>
      <c r="F4" s="2"/>
      <c r="G4" s="2"/>
      <c r="H4" s="2"/>
      <c r="I4" s="2"/>
      <c r="J4" s="2"/>
      <c r="K4" s="3"/>
    </row>
    <row r="5" spans="1:22" x14ac:dyDescent="0.25">
      <c r="A5">
        <v>2</v>
      </c>
      <c r="B5" s="1">
        <v>4</v>
      </c>
      <c r="C5" s="1">
        <v>364</v>
      </c>
      <c r="D5" s="50" t="s">
        <v>10</v>
      </c>
      <c r="E5" s="37">
        <v>0</v>
      </c>
      <c r="F5" s="37">
        <v>4.1304347826086953</v>
      </c>
      <c r="G5" s="37">
        <v>0</v>
      </c>
      <c r="H5" s="37">
        <v>4.166666666666667</v>
      </c>
      <c r="I5" s="37">
        <v>0</v>
      </c>
      <c r="J5" s="37">
        <v>0</v>
      </c>
      <c r="K5" s="37">
        <v>2.0125373821025998</v>
      </c>
    </row>
    <row r="6" spans="1:22" x14ac:dyDescent="0.25">
      <c r="A6">
        <v>3</v>
      </c>
      <c r="B6" s="1">
        <v>7</v>
      </c>
      <c r="C6" s="1">
        <v>368</v>
      </c>
      <c r="D6" s="51" t="s">
        <v>11</v>
      </c>
      <c r="E6" s="40">
        <v>0</v>
      </c>
      <c r="F6" s="40">
        <v>5.9210526315789469</v>
      </c>
      <c r="G6" s="40">
        <v>0</v>
      </c>
      <c r="H6" s="40">
        <v>1.25</v>
      </c>
      <c r="I6" s="40">
        <v>0</v>
      </c>
      <c r="J6" s="40">
        <v>0</v>
      </c>
      <c r="K6" s="40">
        <v>1.9493177387914233</v>
      </c>
    </row>
    <row r="7" spans="1:22" x14ac:dyDescent="0.25">
      <c r="A7">
        <v>4</v>
      </c>
      <c r="B7" s="1">
        <v>5</v>
      </c>
      <c r="C7" s="1">
        <v>370</v>
      </c>
      <c r="D7" s="50" t="s">
        <v>12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1.1921296296296293</v>
      </c>
    </row>
    <row r="8" spans="1:22" hidden="1" x14ac:dyDescent="0.25">
      <c r="A8">
        <v>5</v>
      </c>
      <c r="B8" s="1">
        <v>6</v>
      </c>
      <c r="C8" s="1">
        <v>373</v>
      </c>
      <c r="D8" s="50" t="s">
        <v>13</v>
      </c>
      <c r="E8" s="37"/>
      <c r="F8" s="37"/>
      <c r="G8" s="37"/>
      <c r="H8" s="37"/>
      <c r="I8" s="37"/>
      <c r="J8" s="37"/>
      <c r="K8" s="37"/>
    </row>
    <row r="9" spans="1:22" x14ac:dyDescent="0.25">
      <c r="A9">
        <v>6</v>
      </c>
      <c r="B9" s="1">
        <v>9</v>
      </c>
      <c r="C9" s="1">
        <v>377</v>
      </c>
      <c r="D9" s="51" t="s">
        <v>14</v>
      </c>
      <c r="E9" s="40">
        <v>0</v>
      </c>
      <c r="F9" s="40">
        <v>2.8125</v>
      </c>
      <c r="G9" s="40">
        <v>0</v>
      </c>
      <c r="H9" s="40">
        <v>1.5625</v>
      </c>
      <c r="I9" s="40">
        <v>0</v>
      </c>
      <c r="J9" s="40">
        <v>0</v>
      </c>
      <c r="K9" s="40">
        <v>2.2470238095238098</v>
      </c>
    </row>
    <row r="10" spans="1:22" x14ac:dyDescent="0.25">
      <c r="A10">
        <v>7</v>
      </c>
      <c r="B10" s="1">
        <v>12</v>
      </c>
      <c r="C10" s="1">
        <v>382</v>
      </c>
      <c r="D10" s="50" t="s">
        <v>15</v>
      </c>
      <c r="E10" s="37">
        <v>0</v>
      </c>
      <c r="F10" s="37">
        <v>0</v>
      </c>
      <c r="G10" s="37">
        <v>0</v>
      </c>
      <c r="H10" s="37">
        <v>5</v>
      </c>
      <c r="I10" s="37">
        <v>7.5</v>
      </c>
      <c r="J10" s="37">
        <v>0</v>
      </c>
      <c r="K10" s="37">
        <v>2.6262626262626263</v>
      </c>
    </row>
    <row r="11" spans="1:22" hidden="1" x14ac:dyDescent="0.25">
      <c r="A11">
        <v>8</v>
      </c>
      <c r="B11" s="1">
        <v>14</v>
      </c>
      <c r="C11" s="1">
        <v>383</v>
      </c>
      <c r="D11" s="12" t="s">
        <v>7</v>
      </c>
      <c r="E11" s="7"/>
      <c r="F11" s="7"/>
      <c r="G11" s="7"/>
      <c r="H11" s="7"/>
      <c r="I11" s="7"/>
      <c r="J11" s="7"/>
      <c r="K11" s="4"/>
    </row>
    <row r="12" spans="1:22" x14ac:dyDescent="0.25">
      <c r="A12">
        <v>9</v>
      </c>
      <c r="B12" s="1" t="s">
        <v>6</v>
      </c>
      <c r="C12" s="1">
        <v>383</v>
      </c>
      <c r="D12" s="5" t="s">
        <v>55</v>
      </c>
      <c r="E12" s="6">
        <f t="shared" ref="E12:K12" si="0">AVERAGE(E4:E11)</f>
        <v>0</v>
      </c>
      <c r="F12" s="6">
        <f t="shared" si="0"/>
        <v>2.5727974828375286</v>
      </c>
      <c r="G12" s="6">
        <f t="shared" si="0"/>
        <v>0</v>
      </c>
      <c r="H12" s="6">
        <f t="shared" si="0"/>
        <v>2.3958333333333335</v>
      </c>
      <c r="I12" s="6">
        <f t="shared" si="0"/>
        <v>1.5</v>
      </c>
      <c r="J12" s="6">
        <f t="shared" si="0"/>
        <v>0</v>
      </c>
      <c r="K12" s="9">
        <f t="shared" si="0"/>
        <v>2.0054542372620174</v>
      </c>
    </row>
    <row r="13" spans="1:22" x14ac:dyDescent="0.25">
      <c r="B13" s="1"/>
      <c r="C13" s="1"/>
      <c r="D13" s="50" t="s">
        <v>47</v>
      </c>
      <c r="E13" s="37">
        <f>_xlfn.STDEV.S(E5:E10)</f>
        <v>0</v>
      </c>
      <c r="F13" s="37">
        <f t="shared" ref="F13:J13" si="1">_xlfn.STDEV.S(F5:F10)</f>
        <v>2.5948544068423236</v>
      </c>
      <c r="G13" s="37">
        <f t="shared" si="1"/>
        <v>0</v>
      </c>
      <c r="H13" s="37">
        <f t="shared" si="1"/>
        <v>2.1014834376908347</v>
      </c>
      <c r="I13" s="37">
        <f t="shared" si="1"/>
        <v>3.3541019662496847</v>
      </c>
      <c r="J13" s="37">
        <f t="shared" si="1"/>
        <v>0</v>
      </c>
    </row>
  </sheetData>
  <mergeCells count="3">
    <mergeCell ref="A1:K1"/>
    <mergeCell ref="B2:C2"/>
    <mergeCell ref="E2:K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B99-32AC-45A0-862B-DBD87D3656AF}">
  <dimension ref="A1:O30"/>
  <sheetViews>
    <sheetView topLeftCell="A4" zoomScaleNormal="100" workbookViewId="0">
      <selection activeCell="I36" sqref="I36"/>
    </sheetView>
  </sheetViews>
  <sheetFormatPr defaultRowHeight="15" x14ac:dyDescent="0.25"/>
  <cols>
    <col min="1" max="1" width="2.140625" bestFit="1" customWidth="1"/>
    <col min="2" max="2" width="12.42578125" bestFit="1" customWidth="1"/>
    <col min="3" max="3" width="10.7109375" customWidth="1"/>
    <col min="4" max="4" width="14" customWidth="1"/>
    <col min="5" max="5" width="5.7109375" bestFit="1" customWidth="1"/>
    <col min="6" max="6" width="6.7109375" bestFit="1" customWidth="1"/>
    <col min="7" max="7" width="8.140625" bestFit="1" customWidth="1"/>
    <col min="8" max="10" width="6.5703125" bestFit="1" customWidth="1"/>
    <col min="11" max="11" width="6.28515625" bestFit="1" customWidth="1"/>
    <col min="12" max="12" width="6.7109375" bestFit="1" customWidth="1"/>
    <col min="13" max="14" width="6.5703125" bestFit="1" customWidth="1"/>
    <col min="15" max="15" width="15.140625" bestFit="1" customWidth="1"/>
    <col min="16" max="16" width="8.7109375" bestFit="1" customWidth="1"/>
    <col min="17" max="17" width="5.7109375" bestFit="1" customWidth="1"/>
    <col min="18" max="18" width="12.7109375" bestFit="1" customWidth="1"/>
    <col min="19" max="19" width="8.5703125" bestFit="1" customWidth="1"/>
    <col min="20" max="21" width="15.140625" bestFit="1" customWidth="1"/>
    <col min="22" max="22" width="13.7109375" bestFit="1" customWidth="1"/>
    <col min="23" max="26" width="4.28515625" bestFit="1" customWidth="1"/>
    <col min="27" max="27" width="12.28515625" bestFit="1" customWidth="1"/>
    <col min="28" max="28" width="4.140625" bestFit="1" customWidth="1"/>
    <col min="29" max="29" width="8.7109375" bestFit="1" customWidth="1"/>
    <col min="30" max="30" width="4.140625" bestFit="1" customWidth="1"/>
    <col min="31" max="31" width="8.7109375" bestFit="1" customWidth="1"/>
    <col min="32" max="32" width="4.140625" bestFit="1" customWidth="1"/>
    <col min="33" max="33" width="8.7109375" bestFit="1" customWidth="1"/>
    <col min="34" max="34" width="4.140625" bestFit="1" customWidth="1"/>
    <col min="35" max="35" width="8.7109375" bestFit="1" customWidth="1"/>
    <col min="36" max="36" width="12.28515625" bestFit="1" customWidth="1"/>
    <col min="37" max="40" width="4.28515625" bestFit="1" customWidth="1"/>
    <col min="41" max="41" width="12.28515625" bestFit="1" customWidth="1"/>
    <col min="42" max="46" width="4.28515625" bestFit="1" customWidth="1"/>
    <col min="47" max="47" width="12.28515625" bestFit="1" customWidth="1"/>
    <col min="48" max="48" width="4.140625" bestFit="1" customWidth="1"/>
    <col min="49" max="49" width="8.7109375" bestFit="1" customWidth="1"/>
    <col min="50" max="50" width="4.140625" bestFit="1" customWidth="1"/>
    <col min="51" max="51" width="8.7109375" bestFit="1" customWidth="1"/>
    <col min="52" max="52" width="4.140625" bestFit="1" customWidth="1"/>
    <col min="53" max="53" width="8.7109375" bestFit="1" customWidth="1"/>
    <col min="54" max="54" width="4.140625" bestFit="1" customWidth="1"/>
    <col min="55" max="55" width="8.7109375" bestFit="1" customWidth="1"/>
    <col min="56" max="56" width="12.28515625" bestFit="1" customWidth="1"/>
    <col min="57" max="60" width="4.28515625" bestFit="1" customWidth="1"/>
    <col min="61" max="61" width="12.28515625" bestFit="1" customWidth="1"/>
    <col min="62" max="66" width="4.28515625" bestFit="1" customWidth="1"/>
    <col min="67" max="67" width="12.28515625" bestFit="1" customWidth="1"/>
    <col min="68" max="68" width="4.140625" bestFit="1" customWidth="1"/>
    <col min="69" max="69" width="8.7109375" bestFit="1" customWidth="1"/>
    <col min="70" max="70" width="4.140625" bestFit="1" customWidth="1"/>
    <col min="71" max="71" width="8.7109375" bestFit="1" customWidth="1"/>
    <col min="72" max="72" width="4.140625" bestFit="1" customWidth="1"/>
    <col min="73" max="73" width="8.7109375" bestFit="1" customWidth="1"/>
    <col min="74" max="74" width="4.140625" bestFit="1" customWidth="1"/>
    <col min="75" max="75" width="8.7109375" bestFit="1" customWidth="1"/>
    <col min="76" max="76" width="12.28515625" bestFit="1" customWidth="1"/>
    <col min="77" max="80" width="4.28515625" bestFit="1" customWidth="1"/>
    <col min="81" max="81" width="12.28515625" bestFit="1" customWidth="1"/>
    <col min="82" max="86" width="4.28515625" bestFit="1" customWidth="1"/>
    <col min="87" max="87" width="12.28515625" bestFit="1" customWidth="1"/>
    <col min="88" max="88" width="4.140625" bestFit="1" customWidth="1"/>
    <col min="89" max="89" width="8.7109375" bestFit="1" customWidth="1"/>
    <col min="90" max="90" width="4.140625" bestFit="1" customWidth="1"/>
    <col min="91" max="91" width="8.7109375" bestFit="1" customWidth="1"/>
    <col min="92" max="92" width="4.140625" bestFit="1" customWidth="1"/>
    <col min="93" max="93" width="8.7109375" bestFit="1" customWidth="1"/>
    <col min="94" max="94" width="4.140625" bestFit="1" customWidth="1"/>
    <col min="95" max="95" width="8.7109375" bestFit="1" customWidth="1"/>
    <col min="96" max="96" width="12.28515625" bestFit="1" customWidth="1"/>
    <col min="97" max="100" width="4.28515625" bestFit="1" customWidth="1"/>
    <col min="101" max="101" width="8.7109375" bestFit="1" customWidth="1"/>
    <col min="102" max="106" width="4.28515625" bestFit="1" customWidth="1"/>
    <col min="107" max="107" width="12.28515625" bestFit="1" customWidth="1"/>
    <col min="108" max="108" width="4.140625" bestFit="1" customWidth="1"/>
    <col min="109" max="109" width="8.7109375" bestFit="1" customWidth="1"/>
    <col min="110" max="110" width="4.140625" bestFit="1" customWidth="1"/>
    <col min="111" max="111" width="8.7109375" bestFit="1" customWidth="1"/>
    <col min="112" max="112" width="4.140625" bestFit="1" customWidth="1"/>
    <col min="113" max="113" width="8.7109375" bestFit="1" customWidth="1"/>
    <col min="114" max="114" width="4.140625" bestFit="1" customWidth="1"/>
    <col min="115" max="115" width="8.7109375" bestFit="1" customWidth="1"/>
    <col min="116" max="116" width="12.28515625" bestFit="1" customWidth="1"/>
    <col min="117" max="120" width="4.28515625" bestFit="1" customWidth="1"/>
    <col min="121" max="121" width="8.7109375" bestFit="1" customWidth="1"/>
    <col min="122" max="126" width="4.28515625" bestFit="1" customWidth="1"/>
    <col min="127" max="127" width="12.28515625" bestFit="1" customWidth="1"/>
    <col min="128" max="128" width="4.140625" bestFit="1" customWidth="1"/>
    <col min="129" max="129" width="8.7109375" bestFit="1" customWidth="1"/>
    <col min="130" max="130" width="4.140625" bestFit="1" customWidth="1"/>
    <col min="131" max="131" width="8.7109375" bestFit="1" customWidth="1"/>
    <col min="132" max="132" width="4.140625" bestFit="1" customWidth="1"/>
    <col min="133" max="133" width="8.7109375" bestFit="1" customWidth="1"/>
    <col min="134" max="134" width="4.140625" bestFit="1" customWidth="1"/>
    <col min="135" max="135" width="8.7109375" bestFit="1" customWidth="1"/>
    <col min="136" max="136" width="12.28515625" bestFit="1" customWidth="1"/>
    <col min="137" max="140" width="4.28515625" bestFit="1" customWidth="1"/>
    <col min="141" max="141" width="8.7109375" bestFit="1" customWidth="1"/>
    <col min="142" max="146" width="4.28515625" bestFit="1" customWidth="1"/>
    <col min="147" max="147" width="8.7109375" bestFit="1" customWidth="1"/>
    <col min="148" max="148" width="4.140625" bestFit="1" customWidth="1"/>
    <col min="149" max="149" width="8.7109375" bestFit="1" customWidth="1"/>
    <col min="150" max="150" width="4.140625" bestFit="1" customWidth="1"/>
    <col min="151" max="151" width="8.7109375" bestFit="1" customWidth="1"/>
    <col min="152" max="152" width="4.140625" bestFit="1" customWidth="1"/>
    <col min="153" max="153" width="8.7109375" bestFit="1" customWidth="1"/>
    <col min="154" max="154" width="4.140625" bestFit="1" customWidth="1"/>
    <col min="155" max="155" width="8.7109375" bestFit="1" customWidth="1"/>
    <col min="156" max="156" width="12.28515625" bestFit="1" customWidth="1"/>
  </cols>
  <sheetData>
    <row r="1" spans="1:1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5" spans="1:15" x14ac:dyDescent="0.25">
      <c r="E5" s="62" t="s">
        <v>39</v>
      </c>
      <c r="F5" s="20"/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</row>
    <row r="6" spans="1:15" ht="25.5" x14ac:dyDescent="0.25">
      <c r="E6" s="62"/>
      <c r="F6" s="22" t="s">
        <v>46</v>
      </c>
      <c r="G6" s="23" t="s">
        <v>25</v>
      </c>
      <c r="H6" s="22" t="s">
        <v>25</v>
      </c>
      <c r="I6" s="22" t="s">
        <v>25</v>
      </c>
      <c r="J6" s="22" t="s">
        <v>25</v>
      </c>
      <c r="K6" s="22" t="s">
        <v>25</v>
      </c>
      <c r="L6" s="22" t="s">
        <v>25</v>
      </c>
    </row>
    <row r="7" spans="1:15" x14ac:dyDescent="0.25">
      <c r="E7" s="62"/>
      <c r="F7" s="24" t="s">
        <v>3</v>
      </c>
      <c r="G7" s="25"/>
      <c r="H7" s="25"/>
      <c r="I7" s="26">
        <v>15</v>
      </c>
      <c r="J7" s="26">
        <v>24</v>
      </c>
      <c r="K7" s="26">
        <v>8</v>
      </c>
      <c r="L7" s="26">
        <v>8</v>
      </c>
    </row>
    <row r="8" spans="1:15" x14ac:dyDescent="0.25">
      <c r="E8" s="62"/>
      <c r="F8" s="24" t="s">
        <v>4</v>
      </c>
      <c r="G8" s="15">
        <v>1</v>
      </c>
      <c r="H8" s="16">
        <v>17</v>
      </c>
      <c r="I8" s="25"/>
      <c r="J8" s="25"/>
      <c r="K8" s="25"/>
      <c r="L8" s="25"/>
    </row>
    <row r="9" spans="1:15" x14ac:dyDescent="0.25">
      <c r="E9" s="62"/>
      <c r="F9" s="24" t="s">
        <v>5</v>
      </c>
      <c r="G9" s="16">
        <v>5</v>
      </c>
      <c r="H9" s="15">
        <v>8</v>
      </c>
      <c r="I9" s="25"/>
      <c r="J9" s="25"/>
      <c r="K9" s="25"/>
      <c r="L9" s="25"/>
    </row>
    <row r="10" spans="1:15" x14ac:dyDescent="0.25">
      <c r="E10" s="62"/>
      <c r="F10" s="24" t="s">
        <v>36</v>
      </c>
      <c r="G10" s="15">
        <v>1</v>
      </c>
      <c r="H10" s="16">
        <v>5</v>
      </c>
      <c r="I10" s="25"/>
      <c r="J10" s="25"/>
      <c r="K10" s="25"/>
      <c r="L10" s="25"/>
    </row>
    <row r="11" spans="1:15" x14ac:dyDescent="0.25">
      <c r="E11" s="62"/>
      <c r="F11" s="24" t="s">
        <v>37</v>
      </c>
      <c r="G11" s="16">
        <v>4</v>
      </c>
      <c r="H11" s="15">
        <v>27</v>
      </c>
      <c r="I11" s="25"/>
      <c r="J11" s="25"/>
      <c r="K11" s="25"/>
      <c r="L11" s="25"/>
    </row>
    <row r="12" spans="1:15" ht="25.5" x14ac:dyDescent="0.25">
      <c r="E12" s="62"/>
      <c r="F12" s="24" t="s">
        <v>38</v>
      </c>
      <c r="G12" s="25"/>
      <c r="H12" s="16">
        <v>13</v>
      </c>
      <c r="I12" s="25"/>
      <c r="J12" s="25"/>
      <c r="K12" s="25"/>
      <c r="L12" s="25"/>
      <c r="M12" s="27" t="s">
        <v>25</v>
      </c>
      <c r="N12" s="28" t="s">
        <v>26</v>
      </c>
      <c r="O12" s="29" t="s">
        <v>47</v>
      </c>
    </row>
    <row r="13" spans="1:15" ht="38.25" x14ac:dyDescent="0.25">
      <c r="E13" s="62"/>
      <c r="F13" s="30" t="s">
        <v>48</v>
      </c>
      <c r="G13" s="31">
        <f>SUM(G7:G12)</f>
        <v>11</v>
      </c>
      <c r="H13" s="31">
        <f>SUM(H7:H12)</f>
        <v>70</v>
      </c>
      <c r="I13" s="31">
        <f t="shared" ref="I13:L13" si="0">SUM(I7:I12)</f>
        <v>15</v>
      </c>
      <c r="J13" s="31">
        <f t="shared" si="0"/>
        <v>24</v>
      </c>
      <c r="K13" s="31">
        <f t="shared" si="0"/>
        <v>8</v>
      </c>
      <c r="L13" s="31">
        <f t="shared" si="0"/>
        <v>8</v>
      </c>
      <c r="M13" s="63">
        <f>SUM(G13:L13)</f>
        <v>136</v>
      </c>
      <c r="N13" s="66">
        <f>AVERAGE(G13:L13)</f>
        <v>22.666666666666668</v>
      </c>
      <c r="O13" s="69">
        <f>_xlfn.STDEV.S(G13:L13)</f>
        <v>23.947164063134213</v>
      </c>
    </row>
    <row r="14" spans="1:15" ht="25.5" x14ac:dyDescent="0.25">
      <c r="E14" s="32"/>
      <c r="F14" s="33" t="s">
        <v>26</v>
      </c>
      <c r="G14" s="34">
        <f>AVERAGE(G7:G12)</f>
        <v>2.75</v>
      </c>
      <c r="H14" s="34">
        <f>AVERAGE(H7:H12)</f>
        <v>14</v>
      </c>
      <c r="I14" s="34">
        <f t="shared" ref="I14:L14" si="1">AVERAGE(I7:I12)</f>
        <v>15</v>
      </c>
      <c r="J14" s="34">
        <f t="shared" si="1"/>
        <v>24</v>
      </c>
      <c r="K14" s="34">
        <f t="shared" si="1"/>
        <v>8</v>
      </c>
      <c r="L14" s="34">
        <f t="shared" si="1"/>
        <v>8</v>
      </c>
      <c r="M14" s="64"/>
      <c r="N14" s="67"/>
      <c r="O14" s="70"/>
    </row>
    <row r="15" spans="1:15" ht="25.5" x14ac:dyDescent="0.25">
      <c r="E15" s="32"/>
      <c r="F15" s="33" t="s">
        <v>47</v>
      </c>
      <c r="G15" s="34">
        <f>_xlfn.STDEV.S(G8:G11)</f>
        <v>2.0615528128088303</v>
      </c>
      <c r="H15" s="34">
        <f>_xlfn.STDEV.S(H7:H12)</f>
        <v>8.6023252670426267</v>
      </c>
      <c r="I15" s="25"/>
      <c r="J15" s="25"/>
      <c r="K15" s="25"/>
      <c r="L15" s="25"/>
      <c r="M15" s="65"/>
      <c r="N15" s="68"/>
      <c r="O15" s="71"/>
    </row>
    <row r="19" spans="2:13" x14ac:dyDescent="0.25">
      <c r="B19" s="52" t="s">
        <v>1</v>
      </c>
      <c r="C19" s="52"/>
      <c r="D19" s="61" t="s">
        <v>29</v>
      </c>
      <c r="E19" s="61"/>
      <c r="F19" s="61"/>
      <c r="G19" s="61"/>
      <c r="H19" s="61"/>
      <c r="I19" s="61"/>
      <c r="J19" s="61"/>
      <c r="K19" s="61"/>
      <c r="L19" s="61"/>
      <c r="M19" s="61"/>
    </row>
    <row r="20" spans="2:13" x14ac:dyDescent="0.25">
      <c r="B20" s="1" t="s">
        <v>2</v>
      </c>
      <c r="C20" s="1" t="s">
        <v>0</v>
      </c>
      <c r="D20" s="18" t="s">
        <v>8</v>
      </c>
      <c r="E20" s="18" t="s">
        <v>19</v>
      </c>
      <c r="F20" s="19" t="s">
        <v>20</v>
      </c>
      <c r="G20" s="18" t="s">
        <v>21</v>
      </c>
      <c r="H20" s="18" t="s">
        <v>22</v>
      </c>
      <c r="I20" s="19" t="s">
        <v>23</v>
      </c>
      <c r="J20" s="18" t="s">
        <v>24</v>
      </c>
      <c r="K20" s="18" t="s">
        <v>58</v>
      </c>
      <c r="L20" s="18" t="s">
        <v>6</v>
      </c>
      <c r="M20" s="18" t="s">
        <v>53</v>
      </c>
    </row>
    <row r="21" spans="2:13" hidden="1" x14ac:dyDescent="0.25">
      <c r="B21" s="1">
        <v>13</v>
      </c>
      <c r="C21" s="1">
        <v>352</v>
      </c>
      <c r="D21" s="10" t="s">
        <v>9</v>
      </c>
      <c r="E21" s="2"/>
      <c r="F21" s="2"/>
      <c r="G21" s="2"/>
      <c r="H21" s="2"/>
      <c r="I21" s="2"/>
      <c r="J21" s="2"/>
      <c r="K21" s="3"/>
      <c r="L21" s="2"/>
      <c r="M21" s="2"/>
    </row>
    <row r="22" spans="2:13" x14ac:dyDescent="0.25">
      <c r="B22" s="1">
        <v>4</v>
      </c>
      <c r="C22" s="1">
        <v>364</v>
      </c>
      <c r="D22" s="36" t="s">
        <v>10</v>
      </c>
      <c r="E22" s="37">
        <v>0</v>
      </c>
      <c r="F22" s="37">
        <v>22</v>
      </c>
      <c r="G22" s="37">
        <v>1</v>
      </c>
      <c r="H22" s="37">
        <v>11</v>
      </c>
      <c r="I22" s="37">
        <v>4</v>
      </c>
      <c r="J22" s="37">
        <v>6</v>
      </c>
      <c r="K22" s="46">
        <v>44</v>
      </c>
      <c r="L22" s="37">
        <v>7.333333333333333</v>
      </c>
      <c r="M22" s="37">
        <v>8.1894240741743651</v>
      </c>
    </row>
    <row r="23" spans="2:13" x14ac:dyDescent="0.25">
      <c r="B23" s="1">
        <v>7</v>
      </c>
      <c r="C23" s="1">
        <v>368</v>
      </c>
      <c r="D23" s="39" t="s">
        <v>11</v>
      </c>
      <c r="E23" s="40">
        <v>3</v>
      </c>
      <c r="F23" s="40">
        <v>18</v>
      </c>
      <c r="G23" s="40">
        <v>1</v>
      </c>
      <c r="H23" s="40">
        <v>5</v>
      </c>
      <c r="I23" s="40">
        <v>0</v>
      </c>
      <c r="J23" s="40">
        <v>2</v>
      </c>
      <c r="K23" s="47">
        <v>29</v>
      </c>
      <c r="L23" s="40">
        <v>4.833333333333333</v>
      </c>
      <c r="M23" s="40">
        <v>29</v>
      </c>
    </row>
    <row r="24" spans="2:13" x14ac:dyDescent="0.25">
      <c r="B24" s="1">
        <v>5</v>
      </c>
      <c r="C24" s="1">
        <v>370</v>
      </c>
      <c r="D24" s="36" t="s">
        <v>12</v>
      </c>
      <c r="E24" s="37">
        <v>0</v>
      </c>
      <c r="F24" s="37">
        <v>9</v>
      </c>
      <c r="G24" s="37">
        <v>2</v>
      </c>
      <c r="H24" s="37">
        <v>1</v>
      </c>
      <c r="I24" s="37">
        <v>0</v>
      </c>
      <c r="J24" s="37">
        <v>1</v>
      </c>
      <c r="K24" s="46">
        <v>13</v>
      </c>
      <c r="L24" s="37">
        <v>2.1666666666666665</v>
      </c>
      <c r="M24" s="37">
        <v>3.4302575219167832</v>
      </c>
    </row>
    <row r="25" spans="2:13" hidden="1" x14ac:dyDescent="0.25">
      <c r="B25" s="1">
        <v>6</v>
      </c>
      <c r="C25" s="1">
        <v>373</v>
      </c>
      <c r="D25" s="36" t="s">
        <v>13</v>
      </c>
      <c r="E25" s="37"/>
      <c r="F25" s="37"/>
      <c r="G25" s="37"/>
      <c r="H25" s="37"/>
      <c r="I25" s="37"/>
      <c r="J25" s="37"/>
      <c r="K25" s="46"/>
      <c r="L25" s="37"/>
      <c r="M25" s="37"/>
    </row>
    <row r="26" spans="2:13" x14ac:dyDescent="0.25">
      <c r="B26" s="1">
        <v>9</v>
      </c>
      <c r="C26" s="1">
        <v>376</v>
      </c>
      <c r="D26" s="39" t="s">
        <v>14</v>
      </c>
      <c r="E26" s="40">
        <v>0</v>
      </c>
      <c r="F26" s="40">
        <v>15</v>
      </c>
      <c r="G26" s="40">
        <v>0</v>
      </c>
      <c r="H26" s="40">
        <v>7</v>
      </c>
      <c r="I26" s="40">
        <v>0</v>
      </c>
      <c r="J26" s="40">
        <v>6</v>
      </c>
      <c r="K26" s="47">
        <v>28</v>
      </c>
      <c r="L26" s="40">
        <v>4.666666666666667</v>
      </c>
      <c r="M26" s="40">
        <v>5.9888785817268548</v>
      </c>
    </row>
    <row r="27" spans="2:13" x14ac:dyDescent="0.25">
      <c r="B27" s="1">
        <v>12</v>
      </c>
      <c r="C27" s="1">
        <v>377</v>
      </c>
      <c r="D27" s="36" t="s">
        <v>15</v>
      </c>
      <c r="E27" s="37">
        <v>1</v>
      </c>
      <c r="F27" s="37">
        <v>-1</v>
      </c>
      <c r="G27" s="37">
        <v>2</v>
      </c>
      <c r="H27" s="37">
        <v>2</v>
      </c>
      <c r="I27" s="37">
        <v>1</v>
      </c>
      <c r="J27" s="37">
        <v>10</v>
      </c>
      <c r="K27" s="46">
        <v>15</v>
      </c>
      <c r="L27" s="37">
        <v>2.5</v>
      </c>
      <c r="M27" s="37">
        <v>3.8340579025361627</v>
      </c>
    </row>
    <row r="28" spans="2:13" hidden="1" x14ac:dyDescent="0.25">
      <c r="B28" s="1">
        <v>14</v>
      </c>
      <c r="C28" s="1">
        <v>382</v>
      </c>
      <c r="D28" s="12" t="s">
        <v>7</v>
      </c>
      <c r="E28" s="7"/>
      <c r="F28" s="7"/>
      <c r="G28" s="7"/>
      <c r="H28" s="7"/>
      <c r="I28" s="7"/>
      <c r="J28" s="7"/>
      <c r="K28" s="35"/>
      <c r="L28" s="13"/>
      <c r="M28" s="13"/>
    </row>
    <row r="29" spans="2:13" x14ac:dyDescent="0.25">
      <c r="D29" s="18" t="s">
        <v>50</v>
      </c>
      <c r="E29" s="44">
        <f t="shared" ref="E29:K29" si="2">AVERAGE(E21:E28)</f>
        <v>0.8</v>
      </c>
      <c r="F29" s="13">
        <f t="shared" si="2"/>
        <v>12.6</v>
      </c>
      <c r="G29" s="44">
        <f t="shared" si="2"/>
        <v>1.2</v>
      </c>
      <c r="H29" s="44">
        <f t="shared" si="2"/>
        <v>5.2</v>
      </c>
      <c r="I29" s="13">
        <f t="shared" si="2"/>
        <v>1</v>
      </c>
      <c r="J29" s="44">
        <f t="shared" si="2"/>
        <v>5</v>
      </c>
      <c r="K29" s="44">
        <f t="shared" si="2"/>
        <v>25.8</v>
      </c>
    </row>
    <row r="30" spans="2:13" x14ac:dyDescent="0.25">
      <c r="D30" s="48" t="s">
        <v>27</v>
      </c>
      <c r="E30" s="49">
        <f t="shared" ref="E30:J30" si="3">_xlfn.STDEV.S(E21:E28)</f>
        <v>1.3038404810405297</v>
      </c>
      <c r="F30" s="37">
        <f t="shared" si="3"/>
        <v>8.9610267268879422</v>
      </c>
      <c r="G30" s="49">
        <f t="shared" si="3"/>
        <v>0.83666002653407556</v>
      </c>
      <c r="H30" s="49">
        <f t="shared" si="3"/>
        <v>4.0249223594996222</v>
      </c>
      <c r="I30" s="37">
        <f t="shared" si="3"/>
        <v>1.7320508075688772</v>
      </c>
      <c r="J30" s="49">
        <f t="shared" si="3"/>
        <v>3.6055512754639891</v>
      </c>
    </row>
  </sheetData>
  <mergeCells count="6">
    <mergeCell ref="O13:O15"/>
    <mergeCell ref="B19:C19"/>
    <mergeCell ref="D19:M19"/>
    <mergeCell ref="E5:E13"/>
    <mergeCell ref="M13:M15"/>
    <mergeCell ref="N13:N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2576-BDCE-4366-9305-605BF4B50290}">
  <dimension ref="A1:K14"/>
  <sheetViews>
    <sheetView workbookViewId="0">
      <selection activeCell="D5" sqref="D5:G8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customWidth="1"/>
    <col min="4" max="4" width="11.7109375" customWidth="1"/>
    <col min="5" max="14" width="4.5703125" bestFit="1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/>
    <row r="3" spans="1:11" ht="15" customHeight="1" x14ac:dyDescent="0.25"/>
    <row r="4" spans="1:11" ht="15" customHeight="1" x14ac:dyDescent="0.25">
      <c r="B4" s="52" t="s">
        <v>1</v>
      </c>
      <c r="C4" s="52"/>
      <c r="D4" s="61" t="s">
        <v>49</v>
      </c>
      <c r="E4" s="61"/>
      <c r="F4" s="61"/>
      <c r="G4" s="61"/>
      <c r="H4" s="61"/>
      <c r="I4" s="61"/>
      <c r="J4" s="61"/>
      <c r="K4" s="61"/>
    </row>
    <row r="5" spans="1:11" x14ac:dyDescent="0.25">
      <c r="B5" s="1" t="s">
        <v>2</v>
      </c>
      <c r="C5" s="1" t="s">
        <v>0</v>
      </c>
      <c r="D5" s="18" t="s">
        <v>8</v>
      </c>
      <c r="E5" s="18" t="s">
        <v>19</v>
      </c>
      <c r="F5" s="19" t="s">
        <v>20</v>
      </c>
      <c r="G5" s="18" t="s">
        <v>21</v>
      </c>
      <c r="H5" s="18" t="s">
        <v>22</v>
      </c>
      <c r="I5" s="19" t="s">
        <v>23</v>
      </c>
      <c r="J5" s="18" t="s">
        <v>24</v>
      </c>
      <c r="K5" s="18" t="s">
        <v>28</v>
      </c>
    </row>
    <row r="6" spans="1:11" hidden="1" x14ac:dyDescent="0.25">
      <c r="B6" s="1">
        <v>13</v>
      </c>
      <c r="C6" s="1">
        <v>352</v>
      </c>
      <c r="D6" s="10" t="s">
        <v>9</v>
      </c>
      <c r="E6" s="2"/>
      <c r="F6" s="2"/>
      <c r="G6" s="2"/>
      <c r="H6" s="2"/>
      <c r="I6" s="2"/>
      <c r="J6" s="2"/>
      <c r="K6" s="3"/>
    </row>
    <row r="7" spans="1:11" x14ac:dyDescent="0.25">
      <c r="B7" s="1">
        <v>4</v>
      </c>
      <c r="C7" s="1">
        <v>364</v>
      </c>
      <c r="D7" s="50" t="s">
        <v>10</v>
      </c>
      <c r="E7" s="37">
        <v>0</v>
      </c>
      <c r="F7" s="37">
        <v>0</v>
      </c>
      <c r="G7" s="37">
        <v>1</v>
      </c>
      <c r="H7" s="37">
        <v>0.27272727272727271</v>
      </c>
      <c r="I7" s="37">
        <v>0.25</v>
      </c>
      <c r="J7" s="37">
        <v>0.16666666666666666</v>
      </c>
      <c r="K7" s="37">
        <v>0.28156565656565657</v>
      </c>
    </row>
    <row r="8" spans="1:11" x14ac:dyDescent="0.25">
      <c r="B8" s="1">
        <v>7</v>
      </c>
      <c r="C8" s="1">
        <v>368</v>
      </c>
      <c r="D8" s="51" t="s">
        <v>11</v>
      </c>
      <c r="E8" s="40">
        <v>0</v>
      </c>
      <c r="F8" s="40">
        <v>0</v>
      </c>
      <c r="G8" s="40">
        <v>1</v>
      </c>
      <c r="H8" s="40">
        <v>0</v>
      </c>
      <c r="I8" s="40">
        <v>0</v>
      </c>
      <c r="J8" s="40">
        <v>0.5</v>
      </c>
      <c r="K8" s="40">
        <v>0.25</v>
      </c>
    </row>
    <row r="9" spans="1:11" x14ac:dyDescent="0.25">
      <c r="B9" s="1">
        <v>5</v>
      </c>
      <c r="C9" s="1">
        <v>370</v>
      </c>
      <c r="D9" s="50" t="s">
        <v>12</v>
      </c>
      <c r="E9" s="37">
        <v>0</v>
      </c>
      <c r="F9" s="37">
        <v>0.1111111111111111</v>
      </c>
      <c r="G9" s="37">
        <v>1</v>
      </c>
      <c r="H9" s="37">
        <v>0</v>
      </c>
      <c r="I9" s="37">
        <v>0</v>
      </c>
      <c r="J9" s="37">
        <v>1</v>
      </c>
      <c r="K9" s="37">
        <v>0.35185185185185186</v>
      </c>
    </row>
    <row r="10" spans="1:11" hidden="1" x14ac:dyDescent="0.25">
      <c r="B10" s="1">
        <v>6</v>
      </c>
      <c r="C10" s="1">
        <v>373</v>
      </c>
      <c r="D10" s="50" t="s">
        <v>13</v>
      </c>
      <c r="E10" s="37"/>
      <c r="F10" s="37"/>
      <c r="G10" s="37"/>
      <c r="H10" s="37"/>
      <c r="I10" s="37"/>
      <c r="J10" s="37"/>
      <c r="K10" s="37"/>
    </row>
    <row r="11" spans="1:11" x14ac:dyDescent="0.25">
      <c r="B11" s="1">
        <v>9</v>
      </c>
      <c r="C11" s="1">
        <v>377</v>
      </c>
      <c r="D11" s="51" t="s">
        <v>14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0.16666666666666666</v>
      </c>
      <c r="K11" s="40">
        <v>2.7777777777777776E-2</v>
      </c>
    </row>
    <row r="12" spans="1:11" x14ac:dyDescent="0.25">
      <c r="B12" s="1">
        <v>12</v>
      </c>
      <c r="C12" s="1">
        <v>382</v>
      </c>
      <c r="D12" s="50" t="s">
        <v>15</v>
      </c>
      <c r="E12" s="37">
        <v>0</v>
      </c>
      <c r="F12" s="37">
        <v>0</v>
      </c>
      <c r="G12" s="37">
        <v>0.5</v>
      </c>
      <c r="H12" s="37">
        <v>0.5</v>
      </c>
      <c r="I12" s="37">
        <v>1</v>
      </c>
      <c r="J12" s="37">
        <v>0.1</v>
      </c>
      <c r="K12" s="37">
        <v>0.35000000000000003</v>
      </c>
    </row>
    <row r="13" spans="1:11" hidden="1" x14ac:dyDescent="0.25">
      <c r="B13" s="1">
        <v>14</v>
      </c>
      <c r="C13" s="1">
        <v>383</v>
      </c>
      <c r="D13" s="12" t="s">
        <v>7</v>
      </c>
      <c r="E13" s="7"/>
      <c r="F13" s="7"/>
      <c r="G13" s="7"/>
      <c r="H13" s="7"/>
      <c r="I13" s="7"/>
      <c r="J13" s="7"/>
      <c r="K13" s="4"/>
    </row>
    <row r="14" spans="1:11" x14ac:dyDescent="0.25">
      <c r="D14" s="5" t="s">
        <v>6</v>
      </c>
      <c r="E14" s="6">
        <f>AVERAGE(E6:E13)</f>
        <v>0</v>
      </c>
      <c r="F14" s="6">
        <f t="shared" ref="F14:K14" si="0">AVERAGE(F6:F13)</f>
        <v>2.222222222222222E-2</v>
      </c>
      <c r="G14" s="6">
        <f t="shared" si="0"/>
        <v>0.7</v>
      </c>
      <c r="H14" s="6">
        <f t="shared" si="0"/>
        <v>0.15454545454545454</v>
      </c>
      <c r="I14" s="6">
        <f t="shared" si="0"/>
        <v>0.25</v>
      </c>
      <c r="J14" s="6">
        <f t="shared" si="0"/>
        <v>0.38666666666666666</v>
      </c>
      <c r="K14" s="6">
        <f t="shared" si="0"/>
        <v>0.25223905723905726</v>
      </c>
    </row>
  </sheetData>
  <mergeCells count="2">
    <mergeCell ref="D4:K4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3638-D250-4E57-B4CF-8C6151E722C1}">
  <dimension ref="B4:K14"/>
  <sheetViews>
    <sheetView zoomScaleNormal="100" workbookViewId="0">
      <selection activeCell="I8" sqref="I8"/>
    </sheetView>
  </sheetViews>
  <sheetFormatPr defaultRowHeight="15" x14ac:dyDescent="0.25"/>
  <cols>
    <col min="1" max="1" width="2" customWidth="1"/>
    <col min="2" max="2" width="12" bestFit="1" customWidth="1"/>
    <col min="3" max="3" width="10.5703125" customWidth="1"/>
    <col min="4" max="4" width="11.7109375" bestFit="1" customWidth="1"/>
    <col min="5" max="14" width="5.5703125" bestFit="1" customWidth="1"/>
    <col min="16" max="16" width="8.42578125" customWidth="1"/>
  </cols>
  <sheetData>
    <row r="4" spans="2:11" x14ac:dyDescent="0.25">
      <c r="B4" s="52" t="s">
        <v>1</v>
      </c>
      <c r="C4" s="52"/>
      <c r="D4" s="72" t="s">
        <v>8</v>
      </c>
      <c r="E4" s="61" t="s">
        <v>30</v>
      </c>
      <c r="F4" s="61"/>
      <c r="G4" s="61"/>
      <c r="H4" s="61"/>
      <c r="I4" s="61"/>
      <c r="J4" s="61"/>
      <c r="K4" s="72" t="s">
        <v>31</v>
      </c>
    </row>
    <row r="5" spans="2:11" x14ac:dyDescent="0.25">
      <c r="B5" s="1" t="s">
        <v>2</v>
      </c>
      <c r="C5" s="1" t="s">
        <v>0</v>
      </c>
      <c r="D5" s="72"/>
      <c r="E5" s="18" t="s">
        <v>19</v>
      </c>
      <c r="F5" s="19" t="s">
        <v>20</v>
      </c>
      <c r="G5" s="18" t="s">
        <v>21</v>
      </c>
      <c r="H5" s="18" t="s">
        <v>22</v>
      </c>
      <c r="I5" s="19" t="s">
        <v>23</v>
      </c>
      <c r="J5" s="18" t="s">
        <v>24</v>
      </c>
      <c r="K5" s="72"/>
    </row>
    <row r="6" spans="2:11" hidden="1" x14ac:dyDescent="0.25">
      <c r="B6" s="1">
        <v>13</v>
      </c>
      <c r="C6" s="1">
        <v>352</v>
      </c>
      <c r="D6" s="10" t="s">
        <v>9</v>
      </c>
      <c r="E6" s="2"/>
      <c r="F6" s="2"/>
      <c r="G6" s="2"/>
      <c r="H6" s="2"/>
      <c r="I6" s="2"/>
      <c r="J6" s="2"/>
      <c r="K6" s="3"/>
    </row>
    <row r="7" spans="2:11" x14ac:dyDescent="0.25">
      <c r="B7" s="1">
        <v>4</v>
      </c>
      <c r="C7" s="1">
        <v>364</v>
      </c>
      <c r="D7" s="36" t="s">
        <v>10</v>
      </c>
      <c r="E7" s="38">
        <v>1</v>
      </c>
      <c r="F7" s="38">
        <v>0.39292115256871418</v>
      </c>
      <c r="G7" s="38">
        <v>0.64439140811455842</v>
      </c>
      <c r="H7" s="38">
        <v>0.26315789473684209</v>
      </c>
      <c r="I7" s="38">
        <v>0.36734693877551022</v>
      </c>
      <c r="J7" s="38">
        <v>0.62068965517241392</v>
      </c>
      <c r="K7" s="38">
        <v>0.48947520825023239</v>
      </c>
    </row>
    <row r="8" spans="2:11" x14ac:dyDescent="0.25">
      <c r="B8" s="1">
        <v>7</v>
      </c>
      <c r="C8" s="1">
        <v>368</v>
      </c>
      <c r="D8" s="39" t="s">
        <v>11</v>
      </c>
      <c r="E8" s="41">
        <v>0.625</v>
      </c>
      <c r="F8" s="41">
        <v>0.55914933994020677</v>
      </c>
      <c r="G8" s="41">
        <v>0.33898305084745767</v>
      </c>
      <c r="H8" s="41">
        <v>7.401315789473685E-2</v>
      </c>
      <c r="I8" s="41">
        <v>0.97035040431266839</v>
      </c>
      <c r="J8" s="41">
        <v>0.66455696202531644</v>
      </c>
      <c r="K8" s="41">
        <v>0.47882265407709423</v>
      </c>
    </row>
    <row r="9" spans="2:11" x14ac:dyDescent="0.25">
      <c r="B9" s="1">
        <v>5</v>
      </c>
      <c r="C9" s="1">
        <v>370</v>
      </c>
      <c r="D9" s="36" t="s">
        <v>12</v>
      </c>
      <c r="E9" s="38">
        <v>0.99861303744798902</v>
      </c>
      <c r="F9" s="38">
        <v>0.73595004460303293</v>
      </c>
      <c r="G9" s="38">
        <v>0.5240174672489083</v>
      </c>
      <c r="H9" s="38">
        <v>0</v>
      </c>
      <c r="I9" s="38">
        <v>0.96904441453566625</v>
      </c>
      <c r="J9" s="38">
        <v>0.81305309734513276</v>
      </c>
      <c r="K9" s="38">
        <v>0.60779001477370309</v>
      </c>
    </row>
    <row r="10" spans="2:11" hidden="1" x14ac:dyDescent="0.25">
      <c r="B10" s="1">
        <v>6</v>
      </c>
      <c r="C10" s="1">
        <v>373</v>
      </c>
      <c r="D10" s="36" t="s">
        <v>13</v>
      </c>
      <c r="E10" s="38"/>
      <c r="F10" s="38"/>
      <c r="G10" s="38"/>
      <c r="H10" s="38"/>
      <c r="I10" s="38"/>
      <c r="J10" s="38"/>
      <c r="K10" s="38"/>
    </row>
    <row r="11" spans="2:11" x14ac:dyDescent="0.25">
      <c r="B11" s="1">
        <v>9</v>
      </c>
      <c r="C11" s="1">
        <v>377</v>
      </c>
      <c r="D11" s="39" t="s">
        <v>14</v>
      </c>
      <c r="E11" s="41">
        <v>0.99219108865411121</v>
      </c>
      <c r="F11" s="41">
        <v>0.27094584732155891</v>
      </c>
      <c r="G11" s="41">
        <v>0.88235294117647056</v>
      </c>
      <c r="H11" s="41">
        <v>5.8962264150943397E-2</v>
      </c>
      <c r="I11" s="41">
        <v>0.63047285464098068</v>
      </c>
      <c r="J11" s="41">
        <v>0.48022598870056493</v>
      </c>
      <c r="K11" s="41">
        <v>0.47547982249883136</v>
      </c>
    </row>
    <row r="12" spans="2:11" x14ac:dyDescent="0.25">
      <c r="B12" s="1">
        <v>12</v>
      </c>
      <c r="C12" s="1">
        <v>382</v>
      </c>
      <c r="D12" s="36" t="s">
        <v>15</v>
      </c>
      <c r="E12" s="38">
        <v>1</v>
      </c>
      <c r="F12" s="38">
        <v>0</v>
      </c>
      <c r="G12" s="38">
        <v>0.29925187032418954</v>
      </c>
      <c r="H12" s="38">
        <v>0.375</v>
      </c>
      <c r="I12" s="38">
        <v>0.73270013568521031</v>
      </c>
      <c r="J12" s="38">
        <v>0.42766373411534697</v>
      </c>
      <c r="K12" s="38">
        <v>0.42625800603379649</v>
      </c>
    </row>
    <row r="13" spans="2:11" hidden="1" x14ac:dyDescent="0.25">
      <c r="B13" s="1">
        <v>14</v>
      </c>
      <c r="C13" s="1">
        <v>383</v>
      </c>
      <c r="D13" s="12" t="s">
        <v>7</v>
      </c>
      <c r="E13" s="4"/>
      <c r="F13" s="4"/>
      <c r="G13" s="4"/>
      <c r="H13" s="4"/>
      <c r="I13" s="4"/>
      <c r="J13" s="4"/>
      <c r="K13" s="3"/>
    </row>
    <row r="14" spans="2:11" x14ac:dyDescent="0.25">
      <c r="D14" s="18" t="s">
        <v>6</v>
      </c>
      <c r="E14" s="42">
        <f t="shared" ref="E14:K14" si="0">AVERAGE(E6:E13)</f>
        <v>0.92316082522041998</v>
      </c>
      <c r="F14" s="43">
        <f t="shared" si="0"/>
        <v>0.39179327688670257</v>
      </c>
      <c r="G14" s="42">
        <f t="shared" si="0"/>
        <v>0.53779934754231695</v>
      </c>
      <c r="H14" s="42">
        <f t="shared" si="0"/>
        <v>0.15422666335650445</v>
      </c>
      <c r="I14" s="43">
        <f t="shared" si="0"/>
        <v>0.73398294959000732</v>
      </c>
      <c r="J14" s="42">
        <f t="shared" si="0"/>
        <v>0.60123788747175499</v>
      </c>
      <c r="K14" s="42">
        <f t="shared" si="0"/>
        <v>0.4955651411267315</v>
      </c>
    </row>
  </sheetData>
  <mergeCells count="4">
    <mergeCell ref="B4:C4"/>
    <mergeCell ref="D4:D5"/>
    <mergeCell ref="E4:J4"/>
    <mergeCell ref="K4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EFDA5-6336-4D5B-9891-84A5FF213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A4 - NT</vt:lpstr>
      <vt:lpstr>A4 - NP</vt:lpstr>
      <vt:lpstr>A4 - P</vt:lpstr>
      <vt:lpstr>A4 - Dúvida OK</vt:lpstr>
      <vt:lpstr>A4 - Assertividade</vt:lpstr>
      <vt:lpstr>A4 - NCQ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Leitão</dc:creator>
  <cp:lastModifiedBy>Gabriel Leitão</cp:lastModifiedBy>
  <dcterms:created xsi:type="dcterms:W3CDTF">2022-08-21T19:19:17Z</dcterms:created>
  <dcterms:modified xsi:type="dcterms:W3CDTF">2022-12-09T00:59:06Z</dcterms:modified>
</cp:coreProperties>
</file>