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260" documentId="8_{F4D84FC7-CD1C-4041-AEC8-693F1A78F2BA}" xr6:coauthVersionLast="47" xr6:coauthVersionMax="47" xr10:uidLastSave="{FE8CD4A9-DAB8-4B46-9A4B-F7107E72A2D8}"/>
  <bookViews>
    <workbookView minimized="1" xWindow="1905" yWindow="1905" windowWidth="21600" windowHeight="11055"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11" l="1"/>
  <c r="H7" i="11"/>
  <c r="E9" i="11" l="1"/>
  <c r="H23" i="11" l="1"/>
  <c r="I5" i="11"/>
  <c r="I6" i="11" s="1"/>
  <c r="H43" i="11"/>
  <c r="H42" i="11"/>
  <c r="H33" i="11"/>
  <c r="H31" i="11"/>
  <c r="H30" i="11"/>
  <c r="H29" i="11"/>
  <c r="H27" i="11"/>
  <c r="H22" i="11"/>
  <c r="H21" i="11"/>
  <c r="H14" i="11"/>
  <c r="H8" i="11"/>
  <c r="H9" i="11" l="1"/>
  <c r="H28" i="11" l="1"/>
  <c r="H26" i="11"/>
  <c r="H10" i="11"/>
  <c r="H24" i="11"/>
  <c r="H15" i="11"/>
  <c r="J5" i="11"/>
  <c r="I4" i="11"/>
  <c r="K5" i="11" l="1"/>
  <c r="J6" i="11"/>
  <c r="H25" i="11"/>
  <c r="H16" i="11"/>
  <c r="H11" i="11"/>
  <c r="H12" i="11"/>
  <c r="L5" i="11" l="1"/>
  <c r="K6" i="11"/>
  <c r="H19" i="11"/>
  <c r="H18" i="11"/>
  <c r="H17"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<sst xmlns="http://schemas.openxmlformats.org/spreadsheetml/2006/main" count="73" uniqueCount="66">
  <si>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</si>
  <si>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</si>
  <si>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</si>
  <si>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</si>
  <si>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</si>
  <si>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</si>
  <si>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</si>
  <si>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</si>
  <si>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</si>
  <si>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</si>
  <si>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</si>
  <si>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</si>
  <si>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</si>
  <si>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</si>
  <si>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</si>
  <si>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AUFGABE</t>
  </si>
  <si>
    <t>Neue Zeilen ÜBER dieser einfügen</t>
  </si>
  <si>
    <t>Projektanfang:</t>
  </si>
  <si>
    <t>Anzeigewoche:</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</si>
  <si>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</si>
  <si>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</si>
  <si>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</si>
  <si>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</si>
  <si>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</si>
  <si>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</si>
  <si>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</si>
  <si>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</si>
  <si>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</si>
  <si>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</si>
  <si>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</si>
  <si>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</si>
  <si>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</si>
  <si>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</si>
  <si>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</si>
  <si>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</si>
  <si>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</si>
  <si>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</si>
  <si>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</si>
  <si>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</si>
  <si>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Firmenname: IMS</t>
  </si>
  <si>
    <t>Projektleiter: Paulo</t>
  </si>
  <si>
    <t>Informationen beschaffen</t>
  </si>
  <si>
    <t>Planen</t>
  </si>
  <si>
    <t>Entscheiden</t>
  </si>
  <si>
    <t>Informationen über Komponente</t>
  </si>
  <si>
    <t>Informationen über Pflanze</t>
  </si>
  <si>
    <t>Verkabelungsplan erstellen</t>
  </si>
  <si>
    <t>Stückliste erstellen 1</t>
  </si>
  <si>
    <t>Stückliste erstellen 2</t>
  </si>
  <si>
    <t>Forms Pflanze</t>
  </si>
  <si>
    <t>Boxplan erstellen</t>
  </si>
  <si>
    <t>Setup erstellen</t>
  </si>
  <si>
    <t>Flowcharts</t>
  </si>
  <si>
    <t>Verkabeln</t>
  </si>
  <si>
    <t>Box printen</t>
  </si>
  <si>
    <t>Realisieren (Basis Varinte)</t>
  </si>
  <si>
    <t>Code schreiben</t>
  </si>
  <si>
    <t>Realisieren (Erweiterte Variante)</t>
  </si>
  <si>
    <t>Wassersystem aufbauen</t>
  </si>
  <si>
    <t>Pflanze besorgen</t>
  </si>
  <si>
    <t>Elternabend</t>
  </si>
  <si>
    <t>⭐</t>
  </si>
  <si>
    <t>Meilensteine</t>
  </si>
  <si>
    <t>Basis Variante</t>
  </si>
  <si>
    <t>Erweiterte Variante</t>
  </si>
  <si>
    <t xml:space="preserve">Planung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</si>
</sst>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6"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7" xfId="0" applyNumberFormat="1" applyFont="1" applyFill="1" applyBorder="1" applyAlignment="1">
      <alignment horizontal="center" vertical="center"/>
    </xf>
    <xf numFmtId="0" fontId="6" fillId="5" borderId="2" xfId="11" applyFont="1" applyFill="1" applyAlignment="1">
      <alignment horizontal="left" vertical="center"/>
    </xf>
    <xf numFmtId="0" fontId="9" fillId="0" borderId="0" xfId="8">
      <alignment horizontal="right" indent="1"/>
    </xf>
    <xf numFmtId="0" fontId="9"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9" fillId="0" borderId="3" xfId="9">
      <alignment horizontal="center" vertical="center"/>
    </xf>
    <xf numFmtId="0" fontId="9" fillId="45" borderId="2" xfId="11" applyFill="1">
      <alignment horizontal="center" vertical="center"/>
    </xf>
    <xf numFmtId="0" fontId="9" fillId="46" borderId="2" xfId="11" applyFill="1">
      <alignment horizontal="center" vertical="center"/>
    </xf>
    <xf numFmtId="9" fontId="5" fillId="46" borderId="2" xfId="2" applyFont="1" applyFill="1" applyBorder="1" applyAlignment="1">
      <alignment horizontal="center" vertical="center"/>
    </xf>
    <xf numFmtId="168" fontId="9" fillId="46" borderId="2" xfId="10" applyNumberFormat="1" applyFill="1">
      <alignment horizontal="center" vertical="center"/>
    </xf>
    <xf numFmtId="0" fontId="6" fillId="45" borderId="2" xfId="11" applyFont="1" applyFill="1" applyAlignment="1">
      <alignment horizontal="left" vertical="center"/>
    </xf>
    <xf numFmtId="0" fontId="9" fillId="46" borderId="2" xfId="11" applyFill="1" applyAlignment="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6"/>
  <sheetViews>
    <sheetView showGridLines="0" tabSelected="1" showRuler="0" zoomScaleNormal="100" zoomScalePageLayoutView="70" workbookViewId="0">
      <pane ySplit="6" topLeftCell="A32" activePane="bottomLeft" state="frozen"/>
      <selection pane="bottomLeft" activeCell="N36" sqref="N36"/>
    </sheetView>
  </sheetViews>
  <sheetFormatPr baseColWidth="10" defaultColWidth="9.140625" defaultRowHeight="30" customHeight="1" x14ac:dyDescent="0.25"/>
  <cols>
    <col min="1" max="1" width="2.7109375" style="4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46" t="s">
        <v>0</v>
      </c>
      <c r="B1" s="49" t="s">
        <v>14</v>
      </c>
      <c r="C1" s="1"/>
      <c r="D1" s="2"/>
      <c r="E1" s="4"/>
      <c r="F1" s="34"/>
      <c r="H1" s="2"/>
      <c r="I1" s="67" t="s">
        <v>24</v>
      </c>
    </row>
    <row r="2" spans="1:64" ht="30" customHeight="1" x14ac:dyDescent="0.3">
      <c r="A2" s="45" t="s">
        <v>1</v>
      </c>
      <c r="B2" s="50" t="s">
        <v>39</v>
      </c>
      <c r="I2" s="68" t="s">
        <v>25</v>
      </c>
    </row>
    <row r="3" spans="1:64" ht="30" customHeight="1" x14ac:dyDescent="0.25">
      <c r="A3" s="45" t="s">
        <v>2</v>
      </c>
      <c r="B3" s="51" t="s">
        <v>40</v>
      </c>
      <c r="C3" s="89" t="s">
        <v>17</v>
      </c>
      <c r="D3" s="90"/>
      <c r="E3" s="94">
        <v>45726</v>
      </c>
      <c r="F3" s="94"/>
    </row>
    <row r="4" spans="1:64" ht="30" customHeight="1" x14ac:dyDescent="0.25">
      <c r="A4" s="46" t="s">
        <v>3</v>
      </c>
      <c r="C4" s="89" t="s">
        <v>18</v>
      </c>
      <c r="D4" s="90"/>
      <c r="E4" s="7">
        <v>7</v>
      </c>
      <c r="I4" s="91">
        <f>I5</f>
        <v>45768</v>
      </c>
      <c r="J4" s="92"/>
      <c r="K4" s="92"/>
      <c r="L4" s="92"/>
      <c r="M4" s="92"/>
      <c r="N4" s="92"/>
      <c r="O4" s="93"/>
      <c r="P4" s="91">
        <f>P5</f>
        <v>45775</v>
      </c>
      <c r="Q4" s="92"/>
      <c r="R4" s="92"/>
      <c r="S4" s="92"/>
      <c r="T4" s="92"/>
      <c r="U4" s="92"/>
      <c r="V4" s="93"/>
      <c r="W4" s="91">
        <f>W5</f>
        <v>45782</v>
      </c>
      <c r="X4" s="92"/>
      <c r="Y4" s="92"/>
      <c r="Z4" s="92"/>
      <c r="AA4" s="92"/>
      <c r="AB4" s="92"/>
      <c r="AC4" s="93"/>
      <c r="AD4" s="91">
        <f>AD5</f>
        <v>45789</v>
      </c>
      <c r="AE4" s="92"/>
      <c r="AF4" s="92"/>
      <c r="AG4" s="92"/>
      <c r="AH4" s="92"/>
      <c r="AI4" s="92"/>
      <c r="AJ4" s="93"/>
      <c r="AK4" s="91">
        <f>AK5</f>
        <v>45796</v>
      </c>
      <c r="AL4" s="92"/>
      <c r="AM4" s="92"/>
      <c r="AN4" s="92"/>
      <c r="AO4" s="92"/>
      <c r="AP4" s="92"/>
      <c r="AQ4" s="93"/>
      <c r="AR4" s="91">
        <f>AR5</f>
        <v>45803</v>
      </c>
      <c r="AS4" s="92"/>
      <c r="AT4" s="92"/>
      <c r="AU4" s="92"/>
      <c r="AV4" s="92"/>
      <c r="AW4" s="92"/>
      <c r="AX4" s="93"/>
      <c r="AY4" s="91">
        <f>AY5</f>
        <v>45810</v>
      </c>
      <c r="AZ4" s="92"/>
      <c r="BA4" s="92"/>
      <c r="BB4" s="92"/>
      <c r="BC4" s="92"/>
      <c r="BD4" s="92"/>
      <c r="BE4" s="93"/>
      <c r="BF4" s="91">
        <f>BF5</f>
        <v>45817</v>
      </c>
      <c r="BG4" s="92"/>
      <c r="BH4" s="92"/>
      <c r="BI4" s="92"/>
      <c r="BJ4" s="92"/>
      <c r="BK4" s="92"/>
      <c r="BL4" s="93"/>
    </row>
    <row r="5" spans="1:64" ht="15" customHeight="1" x14ac:dyDescent="0.25">
      <c r="A5" s="46" t="s">
        <v>4</v>
      </c>
      <c r="B5" s="66"/>
      <c r="C5" s="66"/>
      <c r="D5" s="66"/>
      <c r="E5" s="66"/>
      <c r="F5" s="66"/>
      <c r="G5" s="66"/>
      <c r="I5" s="85">
        <f>Projektanfang-WEEKDAY(Projektanfang,1)+2+7*(Anzeigewoche-1)</f>
        <v>45768</v>
      </c>
      <c r="J5" s="86">
        <f>I5+1</f>
        <v>45769</v>
      </c>
      <c r="K5" s="86">
        <f t="shared" ref="K5:AX5" si="0">J5+1</f>
        <v>45770</v>
      </c>
      <c r="L5" s="86">
        <f t="shared" si="0"/>
        <v>45771</v>
      </c>
      <c r="M5" s="86">
        <f t="shared" si="0"/>
        <v>45772</v>
      </c>
      <c r="N5" s="86">
        <f t="shared" si="0"/>
        <v>45773</v>
      </c>
      <c r="O5" s="87">
        <f t="shared" si="0"/>
        <v>45774</v>
      </c>
      <c r="P5" s="85">
        <f>O5+1</f>
        <v>45775</v>
      </c>
      <c r="Q5" s="86">
        <f>P5+1</f>
        <v>45776</v>
      </c>
      <c r="R5" s="86">
        <f t="shared" si="0"/>
        <v>45777</v>
      </c>
      <c r="S5" s="86">
        <f t="shared" si="0"/>
        <v>45778</v>
      </c>
      <c r="T5" s="86">
        <f t="shared" si="0"/>
        <v>45779</v>
      </c>
      <c r="U5" s="86">
        <f t="shared" si="0"/>
        <v>45780</v>
      </c>
      <c r="V5" s="87">
        <f t="shared" si="0"/>
        <v>45781</v>
      </c>
      <c r="W5" s="85">
        <f>V5+1</f>
        <v>45782</v>
      </c>
      <c r="X5" s="86">
        <f>W5+1</f>
        <v>45783</v>
      </c>
      <c r="Y5" s="86">
        <f t="shared" si="0"/>
        <v>45784</v>
      </c>
      <c r="Z5" s="86">
        <f t="shared" si="0"/>
        <v>45785</v>
      </c>
      <c r="AA5" s="86">
        <f t="shared" si="0"/>
        <v>45786</v>
      </c>
      <c r="AB5" s="86">
        <f t="shared" si="0"/>
        <v>45787</v>
      </c>
      <c r="AC5" s="87">
        <f t="shared" si="0"/>
        <v>45788</v>
      </c>
      <c r="AD5" s="85">
        <f>AC5+1</f>
        <v>45789</v>
      </c>
      <c r="AE5" s="86">
        <f>AD5+1</f>
        <v>45790</v>
      </c>
      <c r="AF5" s="86">
        <f t="shared" si="0"/>
        <v>45791</v>
      </c>
      <c r="AG5" s="86">
        <f t="shared" si="0"/>
        <v>45792</v>
      </c>
      <c r="AH5" s="86">
        <f t="shared" si="0"/>
        <v>45793</v>
      </c>
      <c r="AI5" s="86">
        <f t="shared" si="0"/>
        <v>45794</v>
      </c>
      <c r="AJ5" s="87">
        <f t="shared" si="0"/>
        <v>45795</v>
      </c>
      <c r="AK5" s="85">
        <f>AJ5+1</f>
        <v>45796</v>
      </c>
      <c r="AL5" s="86">
        <f>AK5+1</f>
        <v>45797</v>
      </c>
      <c r="AM5" s="86">
        <f t="shared" si="0"/>
        <v>45798</v>
      </c>
      <c r="AN5" s="86">
        <f t="shared" si="0"/>
        <v>45799</v>
      </c>
      <c r="AO5" s="86">
        <f t="shared" si="0"/>
        <v>45800</v>
      </c>
      <c r="AP5" s="86">
        <f t="shared" si="0"/>
        <v>45801</v>
      </c>
      <c r="AQ5" s="87">
        <f t="shared" si="0"/>
        <v>45802</v>
      </c>
      <c r="AR5" s="85">
        <f>AQ5+1</f>
        <v>45803</v>
      </c>
      <c r="AS5" s="86">
        <f>AR5+1</f>
        <v>45804</v>
      </c>
      <c r="AT5" s="86">
        <f t="shared" si="0"/>
        <v>45805</v>
      </c>
      <c r="AU5" s="86">
        <f t="shared" si="0"/>
        <v>45806</v>
      </c>
      <c r="AV5" s="86">
        <f t="shared" si="0"/>
        <v>45807</v>
      </c>
      <c r="AW5" s="86">
        <f t="shared" si="0"/>
        <v>45808</v>
      </c>
      <c r="AX5" s="87">
        <f t="shared" si="0"/>
        <v>45809</v>
      </c>
      <c r="AY5" s="85">
        <f>AX5+1</f>
        <v>45810</v>
      </c>
      <c r="AZ5" s="86">
        <f>AY5+1</f>
        <v>45811</v>
      </c>
      <c r="BA5" s="86">
        <f t="shared" ref="BA5:BE5" si="1">AZ5+1</f>
        <v>45812</v>
      </c>
      <c r="BB5" s="86">
        <f t="shared" si="1"/>
        <v>45813</v>
      </c>
      <c r="BC5" s="86">
        <f t="shared" si="1"/>
        <v>45814</v>
      </c>
      <c r="BD5" s="86">
        <f t="shared" si="1"/>
        <v>45815</v>
      </c>
      <c r="BE5" s="87">
        <f t="shared" si="1"/>
        <v>45816</v>
      </c>
      <c r="BF5" s="85">
        <f>BE5+1</f>
        <v>45817</v>
      </c>
      <c r="BG5" s="86">
        <f>BF5+1</f>
        <v>45818</v>
      </c>
      <c r="BH5" s="86">
        <f t="shared" ref="BH5:BL5" si="2">BG5+1</f>
        <v>45819</v>
      </c>
      <c r="BI5" s="86">
        <f t="shared" si="2"/>
        <v>45820</v>
      </c>
      <c r="BJ5" s="86">
        <f t="shared" si="2"/>
        <v>45821</v>
      </c>
      <c r="BK5" s="86">
        <f t="shared" si="2"/>
        <v>45822</v>
      </c>
      <c r="BL5" s="87">
        <f t="shared" si="2"/>
        <v>45823</v>
      </c>
    </row>
    <row r="6" spans="1:64" ht="30" customHeight="1" thickBot="1" x14ac:dyDescent="0.3">
      <c r="A6" s="46" t="s">
        <v>5</v>
      </c>
      <c r="B6" s="8" t="s">
        <v>15</v>
      </c>
      <c r="C6" s="9" t="s">
        <v>19</v>
      </c>
      <c r="D6" s="9" t="s">
        <v>20</v>
      </c>
      <c r="E6" s="9" t="s">
        <v>21</v>
      </c>
      <c r="F6" s="9" t="s">
        <v>22</v>
      </c>
      <c r="G6" s="9"/>
      <c r="H6" s="9" t="s">
        <v>23</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E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ref="BF6:BL6" si="5">LEFT(TEXT(BF5,"TTT"),1)</f>
        <v>M</v>
      </c>
      <c r="BG6" s="10" t="str">
        <f t="shared" si="5"/>
        <v>D</v>
      </c>
      <c r="BH6" s="10" t="str">
        <f t="shared" si="5"/>
        <v>M</v>
      </c>
      <c r="BI6" s="10" t="str">
        <f t="shared" si="5"/>
        <v>D</v>
      </c>
      <c r="BJ6" s="10" t="str">
        <f t="shared" si="5"/>
        <v>F</v>
      </c>
      <c r="BK6" s="10" t="str">
        <f t="shared" si="5"/>
        <v>S</v>
      </c>
      <c r="BL6" s="10" t="str">
        <f t="shared" si="5"/>
        <v>S</v>
      </c>
    </row>
    <row r="7" spans="1:64" ht="30" hidden="1" customHeight="1" thickBot="1" x14ac:dyDescent="0.3">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41</v>
      </c>
      <c r="C8" s="52"/>
      <c r="D8" s="16"/>
      <c r="E8" s="70"/>
      <c r="F8" s="71"/>
      <c r="G8" s="14"/>
      <c r="H8" s="14" t="str">
        <f t="shared" ref="H8:H4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44</v>
      </c>
      <c r="C9" s="53"/>
      <c r="D9" s="17">
        <v>1</v>
      </c>
      <c r="E9" s="72">
        <f>Projektanfang</f>
        <v>45726</v>
      </c>
      <c r="F9" s="72">
        <v>45753</v>
      </c>
      <c r="G9" s="14"/>
      <c r="H9" s="14">
        <f t="shared" si="6"/>
        <v>28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61" t="s">
        <v>45</v>
      </c>
      <c r="C10" s="53"/>
      <c r="D10" s="17">
        <v>1</v>
      </c>
      <c r="E10" s="72">
        <v>45768</v>
      </c>
      <c r="F10" s="72">
        <v>45774</v>
      </c>
      <c r="G10" s="14"/>
      <c r="H10" s="14">
        <f t="shared" si="6"/>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c r="C11" s="53"/>
      <c r="D11" s="17"/>
      <c r="E11" s="72"/>
      <c r="F11" s="72"/>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c r="C12" s="53"/>
      <c r="D12" s="17"/>
      <c r="E12" s="72"/>
      <c r="F12" s="72"/>
      <c r="G12" s="14"/>
      <c r="H12" s="14" t="str">
        <f t="shared" si="6"/>
        <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c r="C13" s="53"/>
      <c r="D13" s="17"/>
      <c r="E13" s="72"/>
      <c r="F13" s="72"/>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6" t="s">
        <v>10</v>
      </c>
      <c r="B14" s="18" t="s">
        <v>42</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c r="B15" s="62" t="s">
        <v>46</v>
      </c>
      <c r="C15" s="55"/>
      <c r="D15" s="20">
        <v>1</v>
      </c>
      <c r="E15" s="75">
        <v>45740</v>
      </c>
      <c r="F15" s="75">
        <v>45753</v>
      </c>
      <c r="G15" s="14"/>
      <c r="H15" s="14">
        <f t="shared" si="6"/>
        <v>14</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5"/>
      <c r="B16" s="62" t="s">
        <v>50</v>
      </c>
      <c r="C16" s="55"/>
      <c r="D16" s="20">
        <v>0.5</v>
      </c>
      <c r="E16" s="75">
        <v>45747</v>
      </c>
      <c r="F16" s="75">
        <v>45753</v>
      </c>
      <c r="G16" s="14"/>
      <c r="H16" s="14">
        <f t="shared" si="6"/>
        <v>7</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47</v>
      </c>
      <c r="C17" s="55"/>
      <c r="D17" s="20">
        <v>1</v>
      </c>
      <c r="E17" s="75">
        <v>45733</v>
      </c>
      <c r="F17" s="75">
        <v>45753</v>
      </c>
      <c r="G17" s="14"/>
      <c r="H17" s="14">
        <f t="shared" si="6"/>
        <v>21</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48</v>
      </c>
      <c r="C18" s="55"/>
      <c r="D18" s="20">
        <v>1</v>
      </c>
      <c r="E18" s="75">
        <v>45768</v>
      </c>
      <c r="F18" s="75">
        <v>45781</v>
      </c>
      <c r="G18" s="14"/>
      <c r="H18" s="14">
        <f t="shared" si="6"/>
        <v>14</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51</v>
      </c>
      <c r="C19" s="55"/>
      <c r="D19" s="20">
        <v>1</v>
      </c>
      <c r="E19" s="75">
        <v>45768</v>
      </c>
      <c r="F19" s="75">
        <v>45774</v>
      </c>
      <c r="G19" s="14"/>
      <c r="H19" s="14">
        <f t="shared" si="6"/>
        <v>7</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52</v>
      </c>
      <c r="C20" s="55"/>
      <c r="D20" s="20">
        <v>1</v>
      </c>
      <c r="E20" s="75">
        <v>45782</v>
      </c>
      <c r="F20" s="75">
        <v>45788</v>
      </c>
      <c r="G20" s="14"/>
      <c r="H20" s="14"/>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1" t="s">
        <v>43</v>
      </c>
      <c r="C21" s="56"/>
      <c r="D21" s="22"/>
      <c r="E21" s="76"/>
      <c r="F21" s="77"/>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49</v>
      </c>
      <c r="C22" s="57"/>
      <c r="D22" s="23">
        <v>1</v>
      </c>
      <c r="E22" s="78">
        <v>45768</v>
      </c>
      <c r="F22" s="78">
        <v>45774</v>
      </c>
      <c r="G22" s="14"/>
      <c r="H22" s="14">
        <f t="shared" si="6"/>
        <v>7</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c r="C23" s="57"/>
      <c r="D23" s="23"/>
      <c r="E23" s="78"/>
      <c r="F23" s="78"/>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c r="C24" s="57"/>
      <c r="D24" s="23"/>
      <c r="E24" s="78"/>
      <c r="F24" s="78"/>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c r="C25" s="57"/>
      <c r="D25" s="23"/>
      <c r="E25" s="78"/>
      <c r="F25" s="78"/>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c r="C26" s="57"/>
      <c r="D26" s="23"/>
      <c r="E26" s="78"/>
      <c r="F26" s="78"/>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t="s">
        <v>11</v>
      </c>
      <c r="B27" s="24" t="s">
        <v>55</v>
      </c>
      <c r="C27" s="58"/>
      <c r="D27" s="25"/>
      <c r="E27" s="79"/>
      <c r="F27" s="80"/>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c r="B28" s="64" t="s">
        <v>53</v>
      </c>
      <c r="C28" s="59"/>
      <c r="D28" s="26">
        <v>0</v>
      </c>
      <c r="E28" s="81">
        <v>45789</v>
      </c>
      <c r="F28" s="81">
        <v>45795</v>
      </c>
      <c r="G28" s="14"/>
      <c r="H28" s="14">
        <f t="shared" si="6"/>
        <v>7</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54</v>
      </c>
      <c r="C29" s="59"/>
      <c r="D29" s="26">
        <v>0</v>
      </c>
      <c r="E29" s="81">
        <v>45789</v>
      </c>
      <c r="F29" s="81">
        <v>45795</v>
      </c>
      <c r="G29" s="14"/>
      <c r="H29" s="14">
        <f t="shared" si="6"/>
        <v>7</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56</v>
      </c>
      <c r="C30" s="59"/>
      <c r="D30" s="26">
        <v>0</v>
      </c>
      <c r="E30" s="81">
        <v>45789</v>
      </c>
      <c r="F30" s="81">
        <v>45809</v>
      </c>
      <c r="G30" s="14"/>
      <c r="H30" s="14">
        <f t="shared" si="6"/>
        <v>21</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59" t="s">
        <v>59</v>
      </c>
      <c r="C31" s="59"/>
      <c r="D31" s="26">
        <v>0</v>
      </c>
      <c r="E31" s="81"/>
      <c r="F31" s="81"/>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88" t="s">
        <v>57</v>
      </c>
      <c r="C32" s="58"/>
      <c r="D32" s="58"/>
      <c r="E32" s="58"/>
      <c r="F32" s="25"/>
      <c r="G32" s="14"/>
      <c r="H32" s="14"/>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53</v>
      </c>
      <c r="C33" s="59"/>
      <c r="D33" s="26">
        <v>0</v>
      </c>
      <c r="E33" s="81">
        <v>45810</v>
      </c>
      <c r="F33" s="81">
        <v>45816</v>
      </c>
      <c r="G33" s="14"/>
      <c r="H33" s="14">
        <f t="shared" si="6"/>
        <v>7</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t="s">
        <v>58</v>
      </c>
      <c r="C34" s="59"/>
      <c r="D34" s="26">
        <v>0</v>
      </c>
      <c r="E34" s="81">
        <v>45810</v>
      </c>
      <c r="F34" s="81">
        <v>45823</v>
      </c>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c r="B35" s="64" t="s">
        <v>56</v>
      </c>
      <c r="C35" s="59"/>
      <c r="D35" s="26">
        <v>0</v>
      </c>
      <c r="E35" s="81">
        <v>45810</v>
      </c>
      <c r="F35" s="81">
        <v>45823</v>
      </c>
      <c r="G35" s="14"/>
      <c r="H35" s="14"/>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5"/>
      <c r="B36" s="64" t="s">
        <v>60</v>
      </c>
      <c r="C36" s="59"/>
      <c r="D36" s="26">
        <v>1</v>
      </c>
      <c r="E36" s="81">
        <v>45824</v>
      </c>
      <c r="F36" s="81">
        <v>45830</v>
      </c>
      <c r="G36" s="14"/>
      <c r="H36" s="14"/>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row>
    <row r="37" spans="1:64" s="3" customFormat="1" ht="30" customHeight="1" thickBot="1" x14ac:dyDescent="0.3">
      <c r="A37" s="45"/>
      <c r="B37" s="99" t="s">
        <v>62</v>
      </c>
      <c r="C37" s="95"/>
      <c r="D37" s="95"/>
      <c r="E37" s="95"/>
      <c r="F37" s="95"/>
      <c r="G37" s="14"/>
      <c r="H37" s="14"/>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row>
    <row r="38" spans="1:64" s="3" customFormat="1" ht="30" customHeight="1" thickBot="1" x14ac:dyDescent="0.3">
      <c r="A38" s="45"/>
      <c r="B38" s="100" t="s">
        <v>65</v>
      </c>
      <c r="C38" s="96"/>
      <c r="D38" s="97" t="s">
        <v>61</v>
      </c>
      <c r="E38" s="98">
        <v>45771</v>
      </c>
      <c r="F38" s="98">
        <v>45771</v>
      </c>
      <c r="G38" s="14"/>
      <c r="H38" s="14"/>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row>
    <row r="39" spans="1:64" s="3" customFormat="1" ht="30" customHeight="1" thickBot="1" x14ac:dyDescent="0.3">
      <c r="A39" s="45"/>
      <c r="B39" s="100" t="s">
        <v>63</v>
      </c>
      <c r="C39" s="96"/>
      <c r="D39" s="97" t="s">
        <v>61</v>
      </c>
      <c r="E39" s="98">
        <v>45792</v>
      </c>
      <c r="F39" s="98">
        <v>45792</v>
      </c>
      <c r="G39" s="14"/>
      <c r="H39" s="14"/>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row>
    <row r="40" spans="1:64" s="3" customFormat="1" ht="30" customHeight="1" thickBot="1" x14ac:dyDescent="0.3">
      <c r="A40" s="45"/>
      <c r="B40" s="100" t="s">
        <v>64</v>
      </c>
      <c r="C40" s="96"/>
      <c r="D40" s="97" t="s">
        <v>61</v>
      </c>
      <c r="E40" s="98">
        <v>45813</v>
      </c>
      <c r="F40" s="98">
        <v>45813</v>
      </c>
      <c r="G40" s="14"/>
      <c r="H40" s="14"/>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row>
    <row r="41" spans="1:64" s="3" customFormat="1" ht="30" customHeight="1" thickBot="1" x14ac:dyDescent="0.3">
      <c r="A41" s="45"/>
      <c r="B41" s="96"/>
      <c r="C41" s="96"/>
      <c r="D41" s="97"/>
      <c r="E41" s="98"/>
      <c r="F41" s="98"/>
      <c r="G41" s="14"/>
      <c r="H41" s="14"/>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row>
    <row r="42" spans="1:64" s="3" customFormat="1" ht="30" customHeight="1" thickBot="1" x14ac:dyDescent="0.3">
      <c r="A42" s="45" t="s">
        <v>12</v>
      </c>
      <c r="B42" s="65"/>
      <c r="C42" s="60"/>
      <c r="D42" s="13"/>
      <c r="E42" s="82"/>
      <c r="F42" s="82"/>
      <c r="G42" s="14"/>
      <c r="H42" s="14" t="str">
        <f t="shared" si="6"/>
        <v/>
      </c>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row>
    <row r="43" spans="1:64" s="3" customFormat="1" ht="30" customHeight="1" thickBot="1" x14ac:dyDescent="0.3">
      <c r="A43" s="46" t="s">
        <v>13</v>
      </c>
      <c r="B43" s="27" t="s">
        <v>16</v>
      </c>
      <c r="C43" s="28"/>
      <c r="D43" s="29"/>
      <c r="E43" s="83"/>
      <c r="F43" s="84"/>
      <c r="G43" s="30"/>
      <c r="H43" s="30" t="str">
        <f t="shared" si="6"/>
        <v/>
      </c>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row>
    <row r="44" spans="1:64" ht="30" customHeight="1" x14ac:dyDescent="0.25">
      <c r="G44" s="6"/>
    </row>
    <row r="45" spans="1:64" ht="30" customHeight="1" x14ac:dyDescent="0.25">
      <c r="C45" s="11"/>
      <c r="F45" s="47"/>
    </row>
    <row r="46" spans="1:64" ht="30" customHeight="1" x14ac:dyDescent="0.25">
      <c r="C4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33:D36 D7:D31 D38:D43">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F32">
    <cfRule type="dataBar" priority="1">
      <dataBar>
        <cfvo type="num" val="0"/>
        <cfvo type="num" val="1"/>
        <color theme="0" tint="-0.249977111117893"/>
      </dataBar>
      <extLst>
        <ext xmlns:x14="http://schemas.microsoft.com/office/spreadsheetml/2009/9/main" uri="{B025F937-C7B1-47D3-B67F-A62EFF666E3E}">
          <x14:id>{F0EB9262-0D7D-4B60-BACF-E45CAF7C2CBE}</x14:id>
        </ext>
      </extLst>
    </cfRule>
  </conditionalFormatting>
  <conditionalFormatting sqref="I5:BL43">
    <cfRule type="expression" dxfId="2" priority="34">
      <formula>AND(TODAY()&gt;=I$5,TODAY()&lt;J$5)</formula>
    </cfRule>
  </conditionalFormatting>
  <conditionalFormatting sqref="I7:BL43">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D33:D36 D7:D31 D38:D43</xm:sqref>
        </x14:conditionalFormatting>
        <x14:conditionalFormatting xmlns:xm="http://schemas.microsoft.com/office/excel/2006/main">
          <x14:cfRule type="dataBar" id="{F0EB9262-0D7D-4B60-BACF-E45CAF7C2CBE}">
            <x14:dataBar minLength="0" maxLength="100" gradient="0">
              <x14:cfvo type="num">
                <xm:f>0</xm:f>
              </x14:cfvo>
              <x14:cfvo type="num">
                <xm:f>1</xm:f>
              </x14:cfvo>
              <x14:negativeFillColor rgb="FFFF0000"/>
              <x14:axisColor rgb="FF000000"/>
            </x14:dataBar>
          </x14:cfRule>
          <xm:sqref>F32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heetViews>
  <sheetFormatPr baseColWidth="10" defaultColWidth="9.140625" defaultRowHeight="12.75" x14ac:dyDescent="0.2"/>
  <cols>
    <col min="1" max="1" width="104.7109375" style="35" bestFit="1" customWidth="1"/>
    <col min="2" max="16384" width="9.140625" style="2"/>
  </cols>
  <sheetData>
    <row r="1" spans="1:2" ht="46.5" customHeight="1" x14ac:dyDescent="0.2"/>
    <row r="2" spans="1:2" s="37" customFormat="1" ht="15.75" x14ac:dyDescent="0.25">
      <c r="A2" s="36" t="s">
        <v>24</v>
      </c>
      <c r="B2" s="36"/>
    </row>
    <row r="3" spans="1:2" s="41" customFormat="1" ht="27" customHeight="1" x14ac:dyDescent="0.25">
      <c r="A3" s="69" t="s">
        <v>25</v>
      </c>
      <c r="B3" s="42"/>
    </row>
    <row r="4" spans="1:2" s="38" customFormat="1" ht="26.25" x14ac:dyDescent="0.4">
      <c r="A4" s="39" t="s">
        <v>26</v>
      </c>
    </row>
    <row r="5" spans="1:2" ht="74.099999999999994" customHeight="1" x14ac:dyDescent="0.2">
      <c r="A5" s="40" t="s">
        <v>27</v>
      </c>
    </row>
    <row r="6" spans="1:2" ht="26.25" customHeight="1" x14ac:dyDescent="0.2">
      <c r="A6" s="39" t="s">
        <v>28</v>
      </c>
    </row>
    <row r="7" spans="1:2" s="35" customFormat="1" ht="204.95" customHeight="1" x14ac:dyDescent="0.25">
      <c r="A7" s="44" t="s">
        <v>29</v>
      </c>
    </row>
    <row r="8" spans="1:2" s="38" customFormat="1" ht="26.25" x14ac:dyDescent="0.4">
      <c r="A8" s="39" t="s">
        <v>30</v>
      </c>
    </row>
    <row r="9" spans="1:2" ht="60" customHeight="1" x14ac:dyDescent="0.2">
      <c r="A9" s="40" t="s">
        <v>31</v>
      </c>
    </row>
    <row r="10" spans="1:2" s="35" customFormat="1" ht="27.95" customHeight="1" x14ac:dyDescent="0.25">
      <c r="A10" s="43" t="s">
        <v>32</v>
      </c>
    </row>
    <row r="11" spans="1:2" s="38" customFormat="1" ht="26.25" x14ac:dyDescent="0.4">
      <c r="A11" s="39" t="s">
        <v>33</v>
      </c>
    </row>
    <row r="12" spans="1:2" ht="30" customHeight="1" x14ac:dyDescent="0.2">
      <c r="A12" s="40" t="s">
        <v>34</v>
      </c>
    </row>
    <row r="13" spans="1:2" s="35" customFormat="1" ht="27.95" customHeight="1" x14ac:dyDescent="0.25">
      <c r="A13" s="43" t="s">
        <v>35</v>
      </c>
    </row>
    <row r="14" spans="1:2" s="38" customFormat="1" ht="26.25" x14ac:dyDescent="0.4">
      <c r="A14" s="39" t="s">
        <v>36</v>
      </c>
    </row>
    <row r="15" spans="1:2" ht="75" customHeight="1" x14ac:dyDescent="0.2">
      <c r="A15" s="40" t="s">
        <v>37</v>
      </c>
    </row>
    <row r="16" spans="1:2" ht="75" customHeight="1" x14ac:dyDescent="0.2">
      <c r="A16" s="40"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2025-05-08T13:09:53Z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