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79" documentId="13_ncr:1_{F4B7A9DE-D724-4D76-9215-FF6B037D20B3}" xr6:coauthVersionLast="47" xr6:coauthVersionMax="47" xr10:uidLastSave="{D623E574-E5E9-43FC-BEED-5DE48B161ACA}"/>
  <bookViews>
    <workbookView xWindow="-120" yWindow="-120" windowWidth="29040" windowHeight="157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E16" i="11" s="1"/>
  <c r="F16" i="11" s="1"/>
  <c r="E17" i="11" s="1"/>
  <c r="F17" i="11" l="1"/>
  <c r="H17" i="11" s="1"/>
  <c r="E18" i="11"/>
  <c r="I5" i="11"/>
  <c r="I6" i="11" s="1"/>
  <c r="H31" i="11"/>
  <c r="H30" i="11"/>
  <c r="H26" i="11"/>
  <c r="H25" i="11"/>
  <c r="H24" i="11"/>
  <c r="H23" i="11"/>
  <c r="H21" i="11"/>
  <c r="H16" i="11"/>
  <c r="H15" i="11"/>
  <c r="H12" i="11"/>
  <c r="H8" i="11"/>
  <c r="H9" i="11" l="1"/>
  <c r="F18" i="11"/>
  <c r="E20" i="11"/>
  <c r="H22" i="11" l="1"/>
  <c r="F20" i="11"/>
  <c r="H20" i="11" s="1"/>
  <c r="H10" i="11"/>
  <c r="E19" i="11"/>
  <c r="H18" i="11"/>
  <c r="H13" i="11"/>
  <c r="J5" i="11"/>
  <c r="I4" i="11"/>
  <c r="K5" i="11" l="1"/>
  <c r="J6" i="11"/>
  <c r="F19" i="11"/>
  <c r="H19" i="11" s="1"/>
  <c r="H14" i="11"/>
  <c r="H11" i="11"/>
  <c r="L5" i="11" l="1"/>
  <c r="K6"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<sst xmlns="http://schemas.openxmlformats.org/spreadsheetml/2006/main" count="90" uniqueCount="58">
  <si>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</si>
  <si>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</si>
  <si>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</si>
  <si>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</si>
  <si>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</si>
  <si>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</si>
  <si>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</si>
  <si>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</si>
  <si>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</si>
  <si>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</si>
  <si>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</si>
  <si>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</si>
  <si>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</si>
  <si>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</si>
  <si>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</si>
  <si>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</si>
  <si>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</si>
  <si>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</si>
  <si>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Aufgabe 1</t>
  </si>
  <si>
    <t>Aufgabe 2</t>
  </si>
  <si>
    <t>Aufgabe 3</t>
  </si>
  <si>
    <t>Aufgabe 4</t>
  </si>
  <si>
    <t>Aufgabe 5</t>
  </si>
  <si>
    <t>Neue Zeilen ÜBER dieser einfügen</t>
  </si>
  <si>
    <t>Anzeigewoche:</t>
  </si>
  <si>
    <t>ZUGEWIESEN
AN</t>
  </si>
  <si>
    <t>FORTSCHRITT</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</si>
  <si>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</si>
  <si>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</si>
  <si>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</si>
  <si>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</si>
  <si>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</si>
  <si>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</si>
  <si>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</si>
  <si>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</si>
  <si>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</si>
  <si>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</si>
  <si>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</si>
  <si>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</si>
  <si>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</si>
  <si>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</si>
  <si>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</si>
  <si>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</si>
  <si>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</si>
  <si>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</si>
  <si>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</si>
  <si>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Informieren</t>
  </si>
  <si>
    <t>Planen</t>
  </si>
  <si>
    <t>Entscheiden</t>
  </si>
  <si>
    <t>Realisieren</t>
  </si>
  <si>
    <t>Auswerten</t>
  </si>
  <si>
    <t>Tom Nielsen</t>
  </si>
  <si>
    <t>TomdieNusdermachtdieNews</t>
  </si>
  <si>
    <t>Über Box Informieren</t>
  </si>
  <si>
    <t>Komponente finden</t>
  </si>
  <si>
    <t>Elektronik kennenlernen</t>
  </si>
  <si>
    <t>Ersatz Chip Plannen</t>
  </si>
  <si>
    <t>Programm Aufbau Planen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</si>
</sst>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0" xfId="0" applyAlignment="1">
      <alignment horizontal="left"/>
    </xf>
    <xf numFmtId="0" fontId="9" fillId="0" borderId="0" xfId="8" applyAlignment="1">
      <alignment vertical="top"/>
    </xf>
    <xf numFmtId="0" fontId="9" fillId="0" borderId="7" xfId="8" applyBorder="1" applyAlignment="1">
      <alignment vertical="top"/>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11" activePane="bottomLeft" state="frozen"/>
      <selection pane="bottomLeft" activeCell="B16" sqref="B16"/>
    </sheetView>
  </sheetViews>
  <sheetFormatPr baseColWidth="10" defaultColWidth="9.140625" defaultRowHeight="30" customHeight="1" x14ac:dyDescent="0.25"/>
  <cols>
    <col min="1" max="1" width="2.7109375" style="45" customWidth="1"/>
    <col min="2" max="2" width="27.42578125" bestFit="1" customWidth="1"/>
    <col min="3" max="3" width="27.8554687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0</v>
      </c>
      <c r="B1" s="49" t="s">
        <v>14</v>
      </c>
      <c r="C1" s="1"/>
      <c r="D1" s="2"/>
      <c r="E1" s="4"/>
      <c r="F1" s="34"/>
      <c r="H1" s="2"/>
      <c r="I1" s="67"/>
    </row>
    <row r="2" spans="1:64" ht="30" customHeight="1" x14ac:dyDescent="0.3">
      <c r="A2" s="45" t="s">
        <v>1</v>
      </c>
      <c r="B2" s="50" t="s">
        <v>15</v>
      </c>
      <c r="C2" s="94" t="s">
        <v>52</v>
      </c>
      <c r="D2" s="94"/>
      <c r="I2" s="68"/>
    </row>
    <row r="3" spans="1:64" ht="30" customHeight="1" x14ac:dyDescent="0.25">
      <c r="A3" s="45" t="s">
        <v>2</v>
      </c>
      <c r="B3" s="51" t="s">
        <v>16</v>
      </c>
      <c r="C3" s="95" t="s">
        <v>51</v>
      </c>
      <c r="D3" s="96"/>
      <c r="E3" s="91">
        <v>45733</v>
      </c>
      <c r="F3" s="91"/>
    </row>
    <row r="4" spans="1:64" ht="30" customHeight="1" x14ac:dyDescent="0.25">
      <c r="A4" s="46" t="s">
        <v>3</v>
      </c>
      <c r="C4" s="92" t="s">
        <v>24</v>
      </c>
      <c r="D4" s="93"/>
      <c r="E4" s="7">
        <v>1</v>
      </c>
      <c r="I4" s="88">
        <f>I5</f>
        <v>45733</v>
      </c>
      <c r="J4" s="89"/>
      <c r="K4" s="89"/>
      <c r="L4" s="89"/>
      <c r="M4" s="89"/>
      <c r="N4" s="89"/>
      <c r="O4" s="90"/>
      <c r="P4" s="88">
        <f>P5</f>
        <v>45740</v>
      </c>
      <c r="Q4" s="89"/>
      <c r="R4" s="89"/>
      <c r="S4" s="89"/>
      <c r="T4" s="89"/>
      <c r="U4" s="89"/>
      <c r="V4" s="90"/>
      <c r="W4" s="88">
        <f>W5</f>
        <v>45747</v>
      </c>
      <c r="X4" s="89"/>
      <c r="Y4" s="89"/>
      <c r="Z4" s="89"/>
      <c r="AA4" s="89"/>
      <c r="AB4" s="89"/>
      <c r="AC4" s="90"/>
      <c r="AD4" s="88">
        <f>AD5</f>
        <v>45754</v>
      </c>
      <c r="AE4" s="89"/>
      <c r="AF4" s="89"/>
      <c r="AG4" s="89"/>
      <c r="AH4" s="89"/>
      <c r="AI4" s="89"/>
      <c r="AJ4" s="90"/>
      <c r="AK4" s="88">
        <f>AK5</f>
        <v>45761</v>
      </c>
      <c r="AL4" s="89"/>
      <c r="AM4" s="89"/>
      <c r="AN4" s="89"/>
      <c r="AO4" s="89"/>
      <c r="AP4" s="89"/>
      <c r="AQ4" s="90"/>
      <c r="AR4" s="88">
        <f>AR5</f>
        <v>45768</v>
      </c>
      <c r="AS4" s="89"/>
      <c r="AT4" s="89"/>
      <c r="AU4" s="89"/>
      <c r="AV4" s="89"/>
      <c r="AW4" s="89"/>
      <c r="AX4" s="90"/>
      <c r="AY4" s="88">
        <f>AY5</f>
        <v>45775</v>
      </c>
      <c r="AZ4" s="89"/>
      <c r="BA4" s="89"/>
      <c r="BB4" s="89"/>
      <c r="BC4" s="89"/>
      <c r="BD4" s="89"/>
      <c r="BE4" s="90"/>
      <c r="BF4" s="88">
        <f>BF5</f>
        <v>45782</v>
      </c>
      <c r="BG4" s="89"/>
      <c r="BH4" s="89"/>
      <c r="BI4" s="89"/>
      <c r="BJ4" s="89"/>
      <c r="BK4" s="89"/>
      <c r="BL4" s="90"/>
    </row>
    <row r="5" spans="1:64" ht="15" customHeight="1" x14ac:dyDescent="0.25">
      <c r="A5" s="46" t="s">
        <v>4</v>
      </c>
      <c r="B5" s="66"/>
      <c r="C5" s="66"/>
      <c r="D5" s="66"/>
      <c r="E5" s="66"/>
      <c r="F5" s="66"/>
      <c r="G5" s="66"/>
      <c r="I5" s="85">
        <f>Projektanfang-WEEKDAY(Projektanfang,1)+2+7*(Anzeigewoche-1)</f>
        <v>45733</v>
      </c>
      <c r="J5" s="86">
        <f>I5+1</f>
        <v>45734</v>
      </c>
      <c r="K5" s="86">
        <f t="shared" ref="K5:AX5" si="0">J5+1</f>
        <v>45735</v>
      </c>
      <c r="L5" s="86">
        <f t="shared" si="0"/>
        <v>45736</v>
      </c>
      <c r="M5" s="86">
        <f t="shared" si="0"/>
        <v>45737</v>
      </c>
      <c r="N5" s="86">
        <f t="shared" si="0"/>
        <v>45738</v>
      </c>
      <c r="O5" s="87">
        <f t="shared" si="0"/>
        <v>45739</v>
      </c>
      <c r="P5" s="85">
        <f>O5+1</f>
        <v>45740</v>
      </c>
      <c r="Q5" s="86">
        <f>P5+1</f>
        <v>45741</v>
      </c>
      <c r="R5" s="86">
        <f t="shared" si="0"/>
        <v>45742</v>
      </c>
      <c r="S5" s="86">
        <f t="shared" si="0"/>
        <v>45743</v>
      </c>
      <c r="T5" s="86">
        <f t="shared" si="0"/>
        <v>45744</v>
      </c>
      <c r="U5" s="86">
        <f t="shared" si="0"/>
        <v>45745</v>
      </c>
      <c r="V5" s="87">
        <f t="shared" si="0"/>
        <v>45746</v>
      </c>
      <c r="W5" s="85">
        <f>V5+1</f>
        <v>45747</v>
      </c>
      <c r="X5" s="86">
        <f>W5+1</f>
        <v>45748</v>
      </c>
      <c r="Y5" s="86">
        <f t="shared" si="0"/>
        <v>45749</v>
      </c>
      <c r="Z5" s="86">
        <f t="shared" si="0"/>
        <v>45750</v>
      </c>
      <c r="AA5" s="86">
        <f t="shared" si="0"/>
        <v>45751</v>
      </c>
      <c r="AB5" s="86">
        <f t="shared" si="0"/>
        <v>45752</v>
      </c>
      <c r="AC5" s="87">
        <f t="shared" si="0"/>
        <v>45753</v>
      </c>
      <c r="AD5" s="85">
        <f>AC5+1</f>
        <v>45754</v>
      </c>
      <c r="AE5" s="86">
        <f>AD5+1</f>
        <v>45755</v>
      </c>
      <c r="AF5" s="86">
        <f t="shared" si="0"/>
        <v>45756</v>
      </c>
      <c r="AG5" s="86">
        <f t="shared" si="0"/>
        <v>45757</v>
      </c>
      <c r="AH5" s="86">
        <f t="shared" si="0"/>
        <v>45758</v>
      </c>
      <c r="AI5" s="86">
        <f t="shared" si="0"/>
        <v>45759</v>
      </c>
      <c r="AJ5" s="87">
        <f t="shared" si="0"/>
        <v>45760</v>
      </c>
      <c r="AK5" s="85">
        <f>AJ5+1</f>
        <v>45761</v>
      </c>
      <c r="AL5" s="86">
        <f>AK5+1</f>
        <v>45762</v>
      </c>
      <c r="AM5" s="86">
        <f t="shared" si="0"/>
        <v>45763</v>
      </c>
      <c r="AN5" s="86">
        <f t="shared" si="0"/>
        <v>45764</v>
      </c>
      <c r="AO5" s="86">
        <f t="shared" si="0"/>
        <v>45765</v>
      </c>
      <c r="AP5" s="86">
        <f t="shared" si="0"/>
        <v>45766</v>
      </c>
      <c r="AQ5" s="87">
        <f t="shared" si="0"/>
        <v>45767</v>
      </c>
      <c r="AR5" s="85">
        <f>AQ5+1</f>
        <v>45768</v>
      </c>
      <c r="AS5" s="86">
        <f>AR5+1</f>
        <v>45769</v>
      </c>
      <c r="AT5" s="86">
        <f t="shared" si="0"/>
        <v>45770</v>
      </c>
      <c r="AU5" s="86">
        <f t="shared" si="0"/>
        <v>45771</v>
      </c>
      <c r="AV5" s="86">
        <f t="shared" si="0"/>
        <v>45772</v>
      </c>
      <c r="AW5" s="86">
        <f t="shared" si="0"/>
        <v>45773</v>
      </c>
      <c r="AX5" s="87">
        <f t="shared" si="0"/>
        <v>45774</v>
      </c>
      <c r="AY5" s="85">
        <f>AX5+1</f>
        <v>45775</v>
      </c>
      <c r="AZ5" s="86">
        <f>AY5+1</f>
        <v>45776</v>
      </c>
      <c r="BA5" s="86">
        <f t="shared" ref="BA5:BE5" si="1">AZ5+1</f>
        <v>45777</v>
      </c>
      <c r="BB5" s="86">
        <f t="shared" si="1"/>
        <v>45778</v>
      </c>
      <c r="BC5" s="86">
        <f t="shared" si="1"/>
        <v>45779</v>
      </c>
      <c r="BD5" s="86">
        <f t="shared" si="1"/>
        <v>45780</v>
      </c>
      <c r="BE5" s="87">
        <f t="shared" si="1"/>
        <v>45781</v>
      </c>
      <c r="BF5" s="85">
        <f>BE5+1</f>
        <v>45782</v>
      </c>
      <c r="BG5" s="86">
        <f>BF5+1</f>
        <v>45783</v>
      </c>
      <c r="BH5" s="86">
        <f t="shared" ref="BH5:BL5" si="2">BG5+1</f>
        <v>45784</v>
      </c>
      <c r="BI5" s="86">
        <f t="shared" si="2"/>
        <v>45785</v>
      </c>
      <c r="BJ5" s="86">
        <f t="shared" si="2"/>
        <v>45786</v>
      </c>
      <c r="BK5" s="86">
        <f t="shared" si="2"/>
        <v>45787</v>
      </c>
      <c r="BL5" s="87">
        <f t="shared" si="2"/>
        <v>45788</v>
      </c>
    </row>
    <row r="6" spans="1:64" ht="30" customHeight="1" thickBot="1" x14ac:dyDescent="0.3">
      <c r="A6" s="46" t="s">
        <v>5</v>
      </c>
      <c r="B6" s="8" t="s">
        <v>17</v>
      </c>
      <c r="C6" s="9" t="s">
        <v>25</v>
      </c>
      <c r="D6" s="9" t="s">
        <v>26</v>
      </c>
      <c r="E6" s="9" t="s">
        <v>27</v>
      </c>
      <c r="F6" s="9" t="s">
        <v>29</v>
      </c>
      <c r="G6" s="9"/>
      <c r="H6" s="9" t="s">
        <v>30</v>
      </c>
      <c r="I6" s="10" t="str">
        <f t="shared" ref="I6:AN6" si="3">LEFT(TEXT(I5,"TTTT"),1)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T6" si="4">LEFT(TEXT(AO5,"TTTT"),1)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46</v>
      </c>
      <c r="C8" s="52"/>
      <c r="D8" s="16"/>
      <c r="E8" s="70"/>
      <c r="F8" s="71"/>
      <c r="G8" s="14"/>
      <c r="H8" s="14" t="str">
        <f t="shared" ref="H8:H31"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53</v>
      </c>
      <c r="C9" s="53" t="s">
        <v>51</v>
      </c>
      <c r="D9" s="17">
        <v>1</v>
      </c>
      <c r="E9" s="72">
        <f>Projektanfang</f>
        <v>45733</v>
      </c>
      <c r="F9" s="72">
        <v>45750</v>
      </c>
      <c r="G9" s="14"/>
      <c r="H9" s="14">
        <f t="shared" si="5"/>
        <v>18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54</v>
      </c>
      <c r="C10" s="53" t="s">
        <v>51</v>
      </c>
      <c r="D10" s="17">
        <v>1</v>
      </c>
      <c r="E10" s="72">
        <v>45740</v>
      </c>
      <c r="F10" s="72">
        <v>45747</v>
      </c>
      <c r="G10" s="14"/>
      <c r="H10" s="14">
        <f t="shared" si="5"/>
        <v>8</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55</v>
      </c>
      <c r="C11" s="53" t="s">
        <v>51</v>
      </c>
      <c r="D11" s="17">
        <v>1</v>
      </c>
      <c r="E11" s="72">
        <v>45740</v>
      </c>
      <c r="F11" s="72">
        <v>45750</v>
      </c>
      <c r="G11" s="14"/>
      <c r="H11" s="14">
        <f t="shared" si="5"/>
        <v>11</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6" t="s">
        <v>10</v>
      </c>
      <c r="B12" s="18" t="s">
        <v>47</v>
      </c>
      <c r="C12" s="54"/>
      <c r="D12" s="19"/>
      <c r="E12" s="73"/>
      <c r="F12" s="74"/>
      <c r="G12" s="14"/>
      <c r="H12" s="14" t="str">
        <f t="shared" si="5"/>
        <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6"/>
      <c r="B13" s="62" t="s">
        <v>56</v>
      </c>
      <c r="C13" s="55" t="s">
        <v>51</v>
      </c>
      <c r="D13" s="20">
        <v>0.5</v>
      </c>
      <c r="E13" s="75">
        <v>45748</v>
      </c>
      <c r="F13" s="75">
        <v>45785</v>
      </c>
      <c r="G13" s="14"/>
      <c r="H13" s="14">
        <f t="shared" si="5"/>
        <v>38</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2" t="s">
        <v>57</v>
      </c>
      <c r="C14" s="55" t="s">
        <v>51</v>
      </c>
      <c r="D14" s="20">
        <v>0.5</v>
      </c>
      <c r="E14" s="75">
        <v>45772</v>
      </c>
      <c r="F14" s="75">
        <v>45792</v>
      </c>
      <c r="G14" s="14"/>
      <c r="H14" s="14">
        <f t="shared" si="5"/>
        <v>21</v>
      </c>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5" t="s">
        <v>11</v>
      </c>
      <c r="B15" s="21" t="s">
        <v>48</v>
      </c>
      <c r="C15" s="56"/>
      <c r="D15" s="22"/>
      <c r="E15" s="76"/>
      <c r="F15" s="77"/>
      <c r="G15" s="14"/>
      <c r="H15" s="14" t="str">
        <f t="shared" si="5"/>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3" t="s">
        <v>18</v>
      </c>
      <c r="C16" s="57" t="s">
        <v>51</v>
      </c>
      <c r="D16" s="23"/>
      <c r="E16" s="78">
        <f>E9+15</f>
        <v>45748</v>
      </c>
      <c r="F16" s="78">
        <f>E16+5</f>
        <v>45753</v>
      </c>
      <c r="G16" s="14"/>
      <c r="H16" s="14">
        <f t="shared" si="5"/>
        <v>6</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3" t="s">
        <v>19</v>
      </c>
      <c r="C17" s="57" t="s">
        <v>51</v>
      </c>
      <c r="D17" s="23"/>
      <c r="E17" s="78">
        <f>F16+1</f>
        <v>45754</v>
      </c>
      <c r="F17" s="78">
        <f>E17+4</f>
        <v>45758</v>
      </c>
      <c r="G17" s="14"/>
      <c r="H17" s="14">
        <f t="shared" si="5"/>
        <v>5</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3" t="s">
        <v>20</v>
      </c>
      <c r="C18" s="57" t="s">
        <v>51</v>
      </c>
      <c r="D18" s="23"/>
      <c r="E18" s="78">
        <f>E17+5</f>
        <v>45759</v>
      </c>
      <c r="F18" s="78">
        <f>E18+5</f>
        <v>45764</v>
      </c>
      <c r="G18" s="14"/>
      <c r="H18" s="14">
        <f t="shared" si="5"/>
        <v>6</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3" t="s">
        <v>21</v>
      </c>
      <c r="C19" s="57" t="s">
        <v>51</v>
      </c>
      <c r="D19" s="23"/>
      <c r="E19" s="78">
        <f>F18+1</f>
        <v>45765</v>
      </c>
      <c r="F19" s="78">
        <f>E19+4</f>
        <v>45769</v>
      </c>
      <c r="G19" s="14"/>
      <c r="H19" s="14">
        <f t="shared" si="5"/>
        <v>5</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3" t="s">
        <v>22</v>
      </c>
      <c r="C20" s="57" t="s">
        <v>51</v>
      </c>
      <c r="D20" s="23"/>
      <c r="E20" s="78">
        <f>E18</f>
        <v>45759</v>
      </c>
      <c r="F20" s="78">
        <f>E20+4</f>
        <v>45763</v>
      </c>
      <c r="G20" s="14"/>
      <c r="H20" s="14">
        <f t="shared" si="5"/>
        <v>5</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t="s">
        <v>11</v>
      </c>
      <c r="B21" s="24" t="s">
        <v>49</v>
      </c>
      <c r="C21" s="58"/>
      <c r="D21" s="25"/>
      <c r="E21" s="79"/>
      <c r="F21" s="80"/>
      <c r="G21" s="14"/>
      <c r="H21" s="14" t="str">
        <f t="shared" si="5"/>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4" t="s">
        <v>18</v>
      </c>
      <c r="C22" s="59" t="s">
        <v>51</v>
      </c>
      <c r="D22" s="26"/>
      <c r="E22" s="81" t="s">
        <v>28</v>
      </c>
      <c r="F22" s="81" t="s">
        <v>28</v>
      </c>
      <c r="G22" s="14"/>
      <c r="H22" s="14" t="e">
        <f t="shared" si="5"/>
        <v>#VALUE!</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4" t="s">
        <v>19</v>
      </c>
      <c r="C23" s="59" t="s">
        <v>51</v>
      </c>
      <c r="D23" s="26"/>
      <c r="E23" s="81" t="s">
        <v>28</v>
      </c>
      <c r="F23" s="81" t="s">
        <v>28</v>
      </c>
      <c r="G23" s="14"/>
      <c r="H23" s="14" t="e">
        <f t="shared" si="5"/>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4" t="s">
        <v>20</v>
      </c>
      <c r="C24" s="59" t="s">
        <v>51</v>
      </c>
      <c r="D24" s="26"/>
      <c r="E24" s="81" t="s">
        <v>28</v>
      </c>
      <c r="F24" s="81" t="s">
        <v>28</v>
      </c>
      <c r="G24" s="14"/>
      <c r="H24" s="14" t="e">
        <f t="shared" si="5"/>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4" t="s">
        <v>21</v>
      </c>
      <c r="C25" s="59" t="s">
        <v>51</v>
      </c>
      <c r="D25" s="26"/>
      <c r="E25" s="81" t="s">
        <v>28</v>
      </c>
      <c r="F25" s="81" t="s">
        <v>28</v>
      </c>
      <c r="G25" s="14"/>
      <c r="H25" s="14" t="e">
        <f t="shared" si="5"/>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4" t="s">
        <v>22</v>
      </c>
      <c r="C26" s="59" t="s">
        <v>51</v>
      </c>
      <c r="D26" s="26"/>
      <c r="E26" s="81" t="s">
        <v>28</v>
      </c>
      <c r="F26" s="81" t="s">
        <v>28</v>
      </c>
      <c r="G26" s="14"/>
      <c r="H26" s="14" t="e">
        <f t="shared" si="5"/>
        <v>#VALUE!</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15" t="s">
        <v>50</v>
      </c>
      <c r="C27" s="15"/>
      <c r="D27" s="15"/>
      <c r="E27" s="15"/>
      <c r="F27" s="15"/>
      <c r="G27" s="14"/>
      <c r="H27" s="14"/>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1"/>
      <c r="C28" s="61" t="s">
        <v>51</v>
      </c>
      <c r="D28" s="61"/>
      <c r="E28" s="61"/>
      <c r="F28" s="61"/>
      <c r="G28" s="14"/>
      <c r="H28" s="14"/>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1"/>
      <c r="C29" s="61" t="s">
        <v>51</v>
      </c>
      <c r="D29" s="61"/>
      <c r="E29" s="61"/>
      <c r="F29" s="61"/>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t="s">
        <v>12</v>
      </c>
      <c r="B30" s="65"/>
      <c r="C30" s="60"/>
      <c r="D30" s="13"/>
      <c r="E30" s="82"/>
      <c r="F30" s="82"/>
      <c r="G30" s="14"/>
      <c r="H30" s="14" t="str">
        <f t="shared" si="5"/>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6" t="s">
        <v>13</v>
      </c>
      <c r="B31" s="27" t="s">
        <v>23</v>
      </c>
      <c r="C31" s="28"/>
      <c r="D31" s="29"/>
      <c r="E31" s="83"/>
      <c r="F31" s="84"/>
      <c r="G31" s="30"/>
      <c r="H31" s="30" t="str">
        <f t="shared" si="5"/>
        <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64" ht="30" customHeight="1" x14ac:dyDescent="0.25">
      <c r="G32" s="6"/>
    </row>
    <row r="33" spans="3:6" ht="30" customHeight="1" x14ac:dyDescent="0.25">
      <c r="C33" s="11"/>
      <c r="F33" s="47"/>
    </row>
    <row r="34" spans="3:6" ht="30" customHeight="1" x14ac:dyDescent="0.25">
      <c r="C34" s="12"/>
    </row>
  </sheetData>
  <mergeCells count="10">
    <mergeCell ref="C4:D4"/>
    <mergeCell ref="AK4:AQ4"/>
    <mergeCell ref="AR4:AX4"/>
    <mergeCell ref="AY4:BE4"/>
    <mergeCell ref="BF4:BL4"/>
    <mergeCell ref="E3:F3"/>
    <mergeCell ref="I4:O4"/>
    <mergeCell ref="P4:V4"/>
    <mergeCell ref="W4:AC4"/>
    <mergeCell ref="AD4:AJ4"/>
  </mergeCells>
  <conditionalFormatting sqref="D30:D31 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7:F18 E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D30:D31 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31</v>
      </c>
      <c r="B2" s="36"/>
    </row>
    <row r="3" spans="1:2" s="41" customFormat="1" ht="27" customHeight="1" x14ac:dyDescent="0.25">
      <c r="A3" s="69" t="s">
        <v>32</v>
      </c>
      <c r="B3" s="42"/>
    </row>
    <row r="4" spans="1:2" s="38" customFormat="1" ht="26.25" x14ac:dyDescent="0.4">
      <c r="A4" s="39" t="s">
        <v>33</v>
      </c>
    </row>
    <row r="5" spans="1:2" ht="74.099999999999994" customHeight="1" x14ac:dyDescent="0.2">
      <c r="A5" s="40" t="s">
        <v>34</v>
      </c>
    </row>
    <row r="6" spans="1:2" ht="26.25" customHeight="1" x14ac:dyDescent="0.2">
      <c r="A6" s="39" t="s">
        <v>35</v>
      </c>
    </row>
    <row r="7" spans="1:2" s="35" customFormat="1" ht="204.95" customHeight="1" x14ac:dyDescent="0.25">
      <c r="A7" s="44" t="s">
        <v>36</v>
      </c>
    </row>
    <row r="8" spans="1:2" s="38" customFormat="1" ht="26.25" x14ac:dyDescent="0.4">
      <c r="A8" s="39" t="s">
        <v>37</v>
      </c>
    </row>
    <row r="9" spans="1:2" ht="75" x14ac:dyDescent="0.2">
      <c r="A9" s="40" t="s">
        <v>38</v>
      </c>
    </row>
    <row r="10" spans="1:2" s="35" customFormat="1" ht="27.95" customHeight="1" x14ac:dyDescent="0.25">
      <c r="A10" s="43" t="s">
        <v>39</v>
      </c>
    </row>
    <row r="11" spans="1:2" s="38" customFormat="1" ht="26.25" x14ac:dyDescent="0.4">
      <c r="A11" s="39" t="s">
        <v>40</v>
      </c>
    </row>
    <row r="12" spans="1:2" ht="45" x14ac:dyDescent="0.2">
      <c r="A12" s="40" t="s">
        <v>41</v>
      </c>
    </row>
    <row r="13" spans="1:2" s="35" customFormat="1" ht="27.95" customHeight="1" x14ac:dyDescent="0.25">
      <c r="A13" s="43" t="s">
        <v>42</v>
      </c>
    </row>
    <row r="14" spans="1:2" s="38" customFormat="1" ht="26.25" x14ac:dyDescent="0.4">
      <c r="A14" s="39" t="s">
        <v>43</v>
      </c>
    </row>
    <row r="15" spans="1:2" ht="75" customHeight="1" x14ac:dyDescent="0.2">
      <c r="A15" s="40" t="s">
        <v>44</v>
      </c>
    </row>
    <row r="16" spans="1:2" ht="90" x14ac:dyDescent="0.2">
      <c r="A16" s="40" t="s">
        <v>45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2025-04-30T09:18:52Z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