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bi Buffington\Desktop\GA TECH HOMEWORK\"/>
    </mc:Choice>
  </mc:AlternateContent>
  <xr:revisionPtr revIDLastSave="0" documentId="13_ncr:1_{0725F275-050B-4085-B25A-49F0FD8C31E9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Sheet2" sheetId="2" r:id="rId1"/>
    <sheet name="Sheet3" sheetId="3" r:id="rId2"/>
    <sheet name="Sheet4" sheetId="4" r:id="rId3"/>
    <sheet name="Bonus" sheetId="5" r:id="rId4"/>
    <sheet name="Sheet1" sheetId="1" r:id="rId5"/>
  </sheets>
  <definedNames>
    <definedName name="_xlnm._FilterDatabase" localSheetId="4" hidden="1">Sheet1!$A$1:$T$4115</definedName>
    <definedName name="Goals">Sheet1!$D$2:$D$4115</definedName>
    <definedName name="State">Sheet1!$F$2:$F$4115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B10" i="5"/>
  <c r="B9" i="5"/>
  <c r="B8" i="5"/>
  <c r="B7" i="5"/>
  <c r="B6" i="5"/>
  <c r="B5" i="5"/>
  <c r="B4" i="5"/>
  <c r="E4" i="5" s="1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5" l="1"/>
  <c r="H6" i="5" s="1"/>
  <c r="E7" i="5"/>
  <c r="G7" i="5" s="1"/>
  <c r="G4" i="5"/>
  <c r="G12" i="5"/>
  <c r="G13" i="5"/>
  <c r="H4" i="5"/>
  <c r="H12" i="5"/>
  <c r="H13" i="5"/>
  <c r="F13" i="5"/>
  <c r="F12" i="5"/>
  <c r="F4" i="5"/>
  <c r="E8" i="5"/>
  <c r="H8" i="5" s="1"/>
  <c r="E2" i="5"/>
  <c r="F2" i="5" s="1"/>
  <c r="E10" i="5"/>
  <c r="G10" i="5" s="1"/>
  <c r="E3" i="5"/>
  <c r="F3" i="5" s="1"/>
  <c r="E11" i="5"/>
  <c r="F11" i="5" s="1"/>
  <c r="E5" i="5"/>
  <c r="H5" i="5" s="1"/>
  <c r="E9" i="5"/>
  <c r="G9" i="5" s="1"/>
  <c r="G6" i="5" l="1"/>
  <c r="F6" i="5"/>
  <c r="F7" i="5"/>
  <c r="H7" i="5"/>
  <c r="F10" i="5"/>
  <c r="G11" i="5"/>
  <c r="G3" i="5"/>
  <c r="F5" i="5"/>
  <c r="H11" i="5"/>
  <c r="H3" i="5"/>
  <c r="H10" i="5"/>
  <c r="H2" i="5"/>
  <c r="G8" i="5"/>
  <c r="G2" i="5"/>
  <c r="H9" i="5"/>
  <c r="G5" i="5"/>
  <c r="F9" i="5"/>
  <c r="F8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<sst xmlns="http://schemas.openxmlformats.org/spreadsheetml/2006/main" count="24821" uniqueCount="8401">
  <si>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</si>
  <si>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</si>
  <si>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</si>
  <si>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</si>
  <si>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</si>
  <si>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</si>
  <si>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</si>
  <si>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</si>
  <si>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</si>
  <si>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</si>
  <si>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</si>
  <si>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</si>
  <si>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</si>
  <si>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</si>
  <si>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</si>
  <si>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</si>
  <si>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</si>
  <si>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</si>
  <si>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</si>
  <si>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</si>
  <si>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</si>
  <si>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</si>
  <si>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</si>
  <si>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</si>
  <si>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</si>
  <si>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</si>
  <si>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</si>
  <si>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</si>
  <si>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</si>
  <si>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</si>
  <si>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</si>
  <si>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</si>
  <si>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</si>
  <si>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</si>
  <si>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</si>
  <si>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</si>
  <si>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</si>
  <si>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</si>
  <si>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</si>
  <si>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</si>
  <si>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</si>
  <si>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</si>
  <si>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</si>
  <si>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</si>
  <si>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</si>
  <si>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</si>
  <si>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</si>
  <si>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</si>
  <si>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</si>
  <si>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</si>
  <si>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</si>
  <si>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</si>
  <si>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</si>
  <si>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</si>
  <si>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</si>
  <si>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</si>
  <si>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</si>
  <si>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</si>
  <si>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</si>
  <si>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</si>
  <si>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</si>
  <si>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</si>
  <si>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</si>
  <si>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</si>
  <si>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</si>
  <si>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</si>
  <si>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</si>
  <si>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</si>
  <si>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</si>
  <si>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</si>
  <si>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</si>
  <si>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</si>
  <si>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</si>
  <si>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</si>
  <si>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</si>
  <si>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</si>
  <si>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</si>
  <si>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</si>
  <si>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</si>
  <si>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</si>
  <si>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</si>
  <si>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</si>
  <si>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</si>
  <si>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</si>
  <si>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</si>
  <si>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</si>
  <si>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</si>
  <si>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</si>
  <si>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</si>
  <si>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</si>
  <si>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</si>
  <si>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</si>
  <si>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</si>
  <si>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</si>
  <si>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</si>
  <si>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</si>
  <si>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</si>
  <si>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</si>
  <si>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</si>
  <si>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</si>
  <si>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</si>
  <si>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</si>
  <si>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</si>
  <si>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</si>
  <si>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</si>
  <si>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</si>
  <si>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</si>
  <si>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</si>
  <si>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</si>
  <si>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</si>
  <si>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</si>
  <si>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</si>
  <si>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</si>
  <si>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</si>
  <si>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</si>
  <si>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</si>
  <si>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</si>
  <si>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</si>
  <si>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</si>
  <si>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</si>
  <si>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</si>
  <si>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</si>
  <si>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</si>
  <si>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</si>
  <si>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</si>
  <si>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</si>
  <si>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</si>
  <si>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</si>
  <si>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</si>
  <si>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</si>
  <si>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</si>
  <si>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</si>
  <si>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</si>
  <si>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</si>
  <si>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</si>
  <si>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</si>
  <si>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</si>
  <si>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</si>
  <si>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</si>
  <si>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</si>
  <si>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</si>
  <si>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</si>
  <si>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</si>
  <si>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</si>
  <si>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</si>
  <si>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</si>
  <si>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</si>
  <si>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</si>
  <si>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</si>
  <si>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</si>
  <si>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</si>
  <si>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</si>
  <si>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</si>
  <si>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</si>
  <si>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</si>
  <si>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</si>
  <si>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</si>
  <si>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</si>
  <si>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</si>
  <si>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</si>
  <si>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</si>
  <si>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</si>
  <si>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</si>
  <si>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</si>
  <si>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</si>
  <si>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</si>
  <si>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</si>
  <si>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</si>
  <si>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</si>
  <si>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</si>
  <si>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</si>
  <si>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</si>
  <si>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</si>
  <si>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</si>
  <si>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</si>
  <si>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</si>
  <si>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</si>
  <si>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</si>
  <si>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</si>
  <si>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</si>
  <si>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</si>
  <si>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</si>
  <si>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</si>
  <si>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</si>
  <si>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</si>
  <si>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</si>
  <si>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</si>
  <si>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</si>
  <si>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</si>
  <si>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</si>
  <si>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</si>
  <si>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</si>
  <si>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</si>
  <si>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</si>
  <si>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</si>
  <si>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</si>
  <si>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</si>
  <si>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</si>
  <si>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</si>
  <si>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</si>
  <si>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</si>
  <si>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</si>
  <si>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</si>
  <si>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</si>
  <si>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</si>
  <si>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</si>
  <si>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</si>
  <si>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</si>
  <si>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</si>
  <si>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</si>
  <si>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</si>
  <si>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</si>
  <si>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</si>
  <si>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</si>
  <si>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</si>
  <si>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</si>
  <si>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</si>
  <si>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</si>
  <si>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</si>
  <si>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</si>
  <si>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</si>
  <si>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</si>
  <si>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</si>
  <si>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</si>
  <si>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</si>
  <si>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</si>
  <si>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</si>
  <si>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</si>
  <si>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</si>
  <si>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</si>
  <si>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</si>
  <si>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</si>
  <si>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</si>
  <si>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</si>
  <si>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</si>
  <si>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</si>
  <si>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</si>
  <si>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</si>
  <si>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</si>
  <si>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</si>
  <si>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</si>
  <si>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</si>
  <si>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</si>
  <si>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</si>
  <si>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</si>
  <si>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</si>
  <si>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</si>
  <si>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</si>
  <si>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</si>
  <si>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</si>
  <si>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</si>
  <si>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</si>
  <si>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</si>
  <si>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</si>
  <si>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</si>
  <si>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</si>
  <si>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</si>
  <si>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</si>
  <si>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</si>
  <si>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</si>
  <si>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</si>
  <si>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</si>
  <si>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</si>
  <si>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</si>
  <si>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</si>
  <si>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</si>
  <si>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</si>
  <si>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</si>
  <si>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</si>
  <si>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</si>
  <si>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</si>
  <si>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</si>
  <si>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</si>
  <si>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</si>
  <si>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</si>
  <si>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</si>
  <si>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</si>
  <si>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</si>
  <si>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</si>
  <si>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</si>
  <si>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</si>
  <si>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</si>
  <si>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</si>
  <si>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</si>
  <si>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</si>
  <si>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</si>
  <si>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</si>
  <si>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</si>
  <si>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</si>
  <si>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</si>
  <si>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</si>
  <si>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</si>
  <si>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</si>
  <si>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</si>
  <si>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</si>
  <si>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</si>
  <si>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</si>
  <si>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</si>
  <si>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</si>
  <si>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</si>
  <si>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</si>
  <si>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</si>
  <si>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</si>
  <si>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</si>
  <si>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</si>
  <si>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</si>
  <si>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</si>
  <si>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</si>
  <si>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</si>
  <si>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</si>
  <si>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</si>
  <si>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</si>
  <si>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</si>
  <si>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</si>
  <si>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</si>
  <si>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</si>
  <si>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</si>
  <si>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</si>
  <si>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</si>
  <si>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</si>
  <si>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</si>
  <si>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</si>
  <si>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</si>
  <si>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</si>
  <si>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</si>
  <si>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</si>
  <si>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</si>
  <si>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</si>
  <si>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</si>
  <si>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</si>
  <si>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</si>
  <si>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</si>
  <si>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</si>
  <si>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</si>
  <si>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</si>
  <si>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</si>
  <si>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</si>
  <si>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</si>
  <si>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</si>
  <si>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</si>
  <si>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</si>
  <si>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</si>
  <si>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</si>
  <si>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</si>
  <si>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</si>
  <si>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</si>
  <si>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</si>
  <si>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</si>
  <si>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</si>
  <si>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</si>
  <si>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</si>
  <si>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</si>
  <si>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</si>
  <si>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</si>
  <si>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</si>
  <si>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</si>
  <si>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</si>
  <si>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</si>
  <si>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</si>
  <si>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</si>
  <si>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</si>
  <si>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</si>
  <si>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</si>
  <si>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</si>
  <si>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</si>
  <si>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</si>
  <si>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</si>
  <si>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</si>
  <si>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</si>
  <si>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</si>
  <si>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</si>
  <si>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</si>
  <si>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</si>
  <si>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</si>
  <si>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</si>
  <si>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</si>
  <si>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</si>
  <si>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</si>
  <si>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</si>
  <si>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</si>
  <si>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</si>
  <si>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</si>
  <si>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</si>
  <si>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</si>
  <si>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</si>
  <si>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</si>
  <si>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</si>
  <si>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</si>
  <si>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</si>
  <si>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</si>
  <si>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</si>
  <si>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</si>
  <si>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</si>
  <si>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</si>
  <si>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</si>
  <si>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</si>
  <si>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</si>
  <si>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</si>
  <si>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</si>
  <si>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</si>
  <si>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</si>
  <si>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</si>
  <si>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</si>
  <si>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</si>
  <si>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</si>
  <si>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</si>
  <si>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</si>
  <si>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</si>
  <si>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</si>
  <si>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</si>
  <si>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</si>
  <si>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</si>
  <si>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</si>
  <si>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</si>
  <si>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</si>
  <si>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</si>
  <si>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</si>
  <si>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</si>
  <si>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</si>
  <si>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</si>
  <si>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</si>
  <si>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</si>
  <si>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</si>
  <si>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</si>
  <si>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</si>
  <si>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</si>
  <si>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</si>
  <si>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</si>
  <si>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</si>
  <si>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</si>
  <si>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</si>
  <si>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</si>
  <si>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</si>
  <si>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</si>
  <si>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</si>
  <si>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</si>
  <si>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</si>
  <si>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</si>
  <si>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</si>
  <si>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</si>
  <si>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</si>
  <si>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</si>
  <si>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</si>
  <si>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</si>
  <si>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</si>
  <si>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</si>
  <si>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</si>
  <si>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</si>
  <si>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</si>
  <si>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</si>
  <si>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</si>
  <si>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</si>
  <si>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</si>
  <si>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</si>
  <si>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</si>
  <si>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</si>
  <si>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</si>
  <si>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</si>
  <si>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</si>
  <si>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</si>
  <si>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</si>
  <si>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</si>
  <si>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</si>
  <si>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</si>
  <si>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</si>
  <si>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</si>
  <si>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</si>
  <si>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</si>
  <si>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</si>
  <si>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</si>
  <si>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</si>
  <si>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</si>
  <si>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</si>
  <si>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</si>
  <si>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</si>
  <si>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</si>
  <si>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</si>
  <si>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</si>
  <si>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</si>
  <si>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</si>
  <si>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</si>
  <si>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</si>
  <si>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</si>
  <si>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</si>
  <si>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</si>
  <si>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</si>
  <si>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</si>
  <si>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</si>
  <si>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</si>
  <si>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</si>
  <si>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</si>
  <si>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</si>
  <si>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</si>
  <si>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</si>
  <si>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</si>
  <si>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</si>
  <si>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</si>
  <si>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</si>
  <si>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</si>
  <si>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</si>
  <si>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</si>
  <si>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</si>
  <si>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</si>
  <si>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</si>
  <si>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</si>
  <si>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</si>
  <si>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</si>
  <si>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</si>
  <si>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</si>
  <si>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</si>
  <si>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</si>
  <si>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</si>
  <si>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</si>
  <si>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</si>
  <si>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</si>
  <si>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</si>
  <si>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</si>
  <si>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</si>
  <si>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</si>
  <si>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</si>
  <si>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</si>
  <si>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</si>
  <si>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</si>
  <si>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</si>
  <si>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</si>
  <si>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</si>
  <si>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</si>
  <si>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</si>
  <si>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</si>
  <si>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</si>
  <si>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</si>
  <si>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</si>
  <si>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</si>
  <si>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</si>
  <si>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</si>
  <si>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</si>
  <si>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</si>
  <si>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</si>
  <si>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</si>
  <si>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</si>
  <si>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</si>
  <si>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</si>
  <si>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</si>
  <si>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</si>
  <si>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</si>
  <si>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</si>
  <si>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</si>
  <si>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</si>
  <si>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</si>
  <si>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</si>
  <si>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</si>
  <si>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</si>
  <si>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</si>
  <si>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</si>
  <si>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</si>
  <si>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</si>
  <si>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</si>
  <si>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</si>
  <si>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</si>
  <si>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</si>
  <si>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</si>
  <si>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</si>
  <si>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</si>
  <si>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</si>
  <si>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</si>
  <si>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</si>
  <si>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</si>
  <si>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</si>
  <si>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</si>
  <si>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</si>
  <si>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</si>
  <si>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</si>
  <si>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</si>
  <si>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</si>
  <si>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</si>
  <si>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</si>
  <si>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</si>
  <si>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</si>
  <si>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</si>
  <si>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</si>
  <si>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</si>
  <si>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</si>
  <si>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</si>
  <si>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</si>
  <si>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</si>
  <si>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</si>
  <si>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</si>
  <si>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</si>
  <si>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</si>
  <si>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</si>
  <si>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</si>
  <si>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</si>
  <si>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</si>
  <si>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</si>
  <si>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</si>
  <si>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</si>
  <si>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</si>
  <si>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</si>
  <si>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</si>
  <si>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</si>
  <si>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</si>
  <si>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</si>
  <si>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</si>
  <si>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</si>
  <si>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</si>
  <si>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</si>
  <si>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</si>
  <si>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</si>
  <si>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</si>
  <si>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</si>
  <si>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</si>
  <si>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</si>
  <si>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</si>
  <si>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</si>
  <si>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</si>
  <si>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</si>
  <si>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</si>
  <si>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</si>
  <si>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</si>
  <si>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</si>
  <si>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</si>
  <si>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</si>
  <si>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</si>
  <si>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</si>
  <si>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</si>
  <si>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</si>
  <si>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</si>
  <si>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</si>
  <si>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</si>
  <si>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</si>
  <si>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</si>
  <si>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</si>
  <si>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</si>
  <si>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</si>
  <si>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</si>
  <si>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</si>
  <si>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</si>
  <si>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</si>
  <si>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</si>
  <si>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</si>
  <si>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</si>
  <si>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</si>
  <si>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</si>
  <si>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</si>
  <si>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</si>
  <si>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</si>
  <si>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</si>
  <si>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</si>
  <si>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</si>
  <si>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</si>
  <si>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</si>
  <si>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</si>
  <si>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</si>
  <si>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</si>
  <si>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</si>
  <si>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</si>
  <si>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</si>
  <si>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</si>
  <si>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</si>
  <si>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</si>
  <si>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</si>
  <si>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</si>
  <si>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</si>
  <si>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</si>
  <si>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</si>
  <si>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</si>
  <si>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</si>
  <si>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</si>
  <si>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</si>
  <si>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</si>
  <si>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</si>
  <si>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</si>
  <si>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</si>
  <si>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</si>
  <si>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</si>
  <si>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</si>
  <si>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</si>
  <si>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</si>
  <si>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</si>
  <si>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</si>
  <si>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</si>
  <si>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</si>
  <si>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</si>
  <si>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</si>
  <si>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</si>
  <si>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</si>
  <si>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</si>
  <si>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</si>
  <si>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</si>
  <si>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</si>
  <si>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</si>
  <si>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</si>
  <si>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</si>
  <si>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</si>
  <si>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</si>
  <si>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</si>
  <si>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</si>
  <si>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</si>
  <si>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</si>
  <si>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</si>
  <si>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</si>
  <si>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</si>
  <si>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</si>
  <si>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</si>
  <si>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</si>
  <si>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</si>
  <si>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</si>
  <si>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</si>
  <si>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</si>
  <si>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</si>
  <si>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</si>
  <si>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</si>
  <si>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</si>
  <si>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</si>
  <si>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</si>
  <si>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</si>
  <si>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</si>
  <si>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</si>
  <si>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</si>
  <si>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</si>
  <si>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</si>
  <si>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</si>
  <si>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</si>
  <si>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</si>
  <si>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</si>
  <si>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</si>
  <si>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</si>
  <si>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</si>
  <si>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</si>
  <si>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</si>
  <si>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</si>
  <si>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</si>
  <si>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</si>
  <si>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</si>
  <si>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</si>
  <si>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</si>
  <si>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</si>
  <si>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</si>
  <si>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</si>
  <si>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</si>
  <si>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</si>
  <si>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</si>
  <si>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</si>
  <si>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</si>
  <si>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</si>
  <si>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</si>
  <si>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</si>
  <si>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</si>
  <si>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</si>
  <si>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</si>
  <si>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</si>
  <si>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</si>
  <si>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</si>
  <si>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</si>
  <si>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</si>
  <si>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</si>
  <si>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</si>
  <si>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</si>
  <si>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</si>
  <si>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</si>
  <si>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</si>
  <si>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</si>
  <si>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</si>
  <si>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</si>
  <si>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</si>
  <si>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</si>
  <si>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</si>
  <si>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</si>
  <si>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</si>
  <si>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</si>
  <si>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</si>
  <si>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</si>
  <si>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</si>
  <si>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</si>
  <si>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</si>
  <si>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</si>
  <si>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</si>
  <si>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</si>
  <si>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</si>
  <si>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</si>
  <si>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</si>
  <si>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</si>
  <si>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</si>
  <si>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</si>
  <si>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</si>
  <si>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</si>
  <si>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</si>
  <si>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</si>
  <si>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</si>
  <si>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</si>
  <si>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</si>
  <si>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</si>
  <si>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</si>
  <si>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</si>
  <si>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</si>
  <si>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</si>
  <si>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</si>
  <si>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</si>
  <si>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</si>
  <si>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</si>
  <si>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</si>
  <si>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</si>
  <si>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</si>
  <si>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</si>
  <si>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</si>
  <si>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</si>
  <si>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</si>
  <si>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</si>
  <si>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</si>
  <si>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</si>
  <si>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</si>
  <si>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</si>
  <si>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</si>
  <si>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</si>
  <si>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</si>
  <si>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</si>
  <si>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</si>
  <si>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</si>
  <si>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</si>
  <si>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</si>
  <si>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</si>
  <si>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</si>
  <si>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</si>
  <si>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</si>
  <si>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</si>
  <si>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</si>
  <si>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</si>
  <si>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</si>
  <si>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</si>
  <si>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</si>
  <si>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</si>
  <si>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</si>
  <si>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</si>
  <si>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</si>
  <si>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</si>
  <si>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</si>
  <si>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</si>
  <si>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</si>
  <si>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</si>
  <si>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</si>
  <si>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</si>
  <si>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</si>
  <si>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</si>
  <si>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</si>
  <si>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</si>
  <si>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</si>
  <si>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</si>
  <si>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</si>
  <si>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</si>
  <si>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</si>
  <si>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</si>
  <si>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</si>
  <si>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</si>
  <si>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</si>
  <si>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</si>
  <si>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</si>
  <si>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</si>
  <si>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</si>
  <si>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</si>
  <si>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</si>
  <si>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</si>
  <si>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</si>
  <si>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</si>
  <si>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</si>
  <si>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</si>
  <si>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</si>
  <si>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</si>
  <si>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</si>
  <si>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</si>
  <si>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</si>
  <si>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</si>
  <si>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</si>
  <si>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</si>
  <si>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</si>
  <si>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</si>
  <si>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</si>
  <si>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</si>
  <si>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</si>
  <si>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</si>
  <si>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</si>
  <si>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</si>
  <si>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</si>
  <si>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</si>
  <si>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</si>
  <si>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</si>
  <si>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</si>
  <si>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</si>
  <si>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</si>
  <si>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</si>
  <si>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</si>
  <si>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</si>
  <si>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</si>
  <si>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</si>
  <si>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</si>
  <si>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</si>
  <si>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</si>
  <si>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</si>
  <si>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</si>
  <si>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</si>
  <si>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</si>
  <si>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</si>
  <si>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</si>
  <si>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</si>
  <si>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</si>
  <si>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</si>
  <si>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</si>
  <si>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</si>
  <si>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</si>
  <si>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</si>
  <si>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</si>
  <si>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</si>
  <si>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</si>
  <si>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</si>
  <si>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</si>
  <si>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</si>
  <si>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</si>
  <si>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</si>
  <si>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</si>
  <si>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</si>
  <si>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</si>
  <si>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</si>
  <si>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</si>
  <si>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</si>
  <si>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</si>
  <si>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</si>
  <si>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</si>
  <si>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</si>
  <si>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</si>
  <si>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</si>
  <si>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</si>
  <si>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</si>
  <si>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</si>
  <si>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</si>
  <si>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</si>
  <si>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</si>
  <si>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</si>
  <si>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</si>
  <si>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</si>
  <si>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</si>
  <si>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</si>
  <si>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</si>
  <si>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</si>
  <si>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</si>
  <si>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</si>
  <si>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</si>
  <si>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</si>
  <si>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</si>
  <si>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</si>
  <si>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</si>
  <si>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</si>
  <si>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</si>
  <si>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</si>
  <si>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</si>
  <si>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</si>
  <si>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</si>
  <si>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</si>
  <si>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</si>
  <si>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</si>
  <si>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</si>
  <si>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</si>
  <si>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</si>
  <si>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</si>
  <si>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</si>
  <si>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</si>
  <si>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</si>
  <si>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</si>
  <si>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</si>
  <si>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</si>
  <si>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</si>
  <si>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</si>
  <si>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</si>
  <si>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</si>
  <si>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</si>
  <si>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</si>
  <si>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</si>
  <si>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</si>
  <si>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</si>
  <si>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</si>
  <si>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</si>
  <si>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</si>
  <si>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</si>
  <si>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</si>
  <si>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</si>
  <si>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</si>
  <si>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</si>
  <si>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</si>
  <si>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</si>
  <si>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</si>
  <si>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</si>
  <si>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</si>
  <si>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</si>
  <si>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</si>
  <si>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</si>
  <si>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</si>
  <si>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</si>
  <si>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</si>
  <si>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</si>
  <si>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</si>
  <si>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</si>
  <si>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</si>
  <si>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</si>
  <si>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</si>
  <si>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</si>
  <si>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</si>
  <si>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</si>
  <si>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</si>
  <si>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</si>
  <si>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</si>
  <si>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</si>
  <si>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</si>
  <si>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</si>
  <si>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</si>
  <si>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</si>
  <si>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</si>
  <si>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</si>
  <si>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</si>
  <si>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</si>
  <si>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</si>
  <si>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</si>
  <si>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</si>
  <si>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</si>
  <si>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</si>
  <si>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</si>
  <si>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</si>
  <si>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</si>
  <si>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</si>
  <si>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</si>
  <si>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</si>
  <si>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</si>
  <si>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</si>
  <si>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</si>
  <si>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</si>
  <si>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</si>
  <si>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</si>
  <si>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</si>
  <si>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</si>
  <si>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</si>
  <si>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</si>
  <si>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</si>
  <si>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</si>
  <si>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</si>
  <si>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</si>
  <si>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</si>
  <si>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</si>
  <si>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</si>
  <si>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</si>
  <si>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</si>
  <si>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</si>
  <si>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</si>
  <si>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</si>
  <si>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</si>
  <si>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</si>
  <si>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</si>
  <si>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</si>
  <si>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</si>
  <si>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</si>
  <si>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</si>
  <si>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</si>
  <si>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</si>
  <si>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</si>
  <si>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</si>
  <si>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</si>
  <si>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</si>
  <si>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</si>
  <si>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</si>
  <si>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</si>
  <si>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</si>
  <si>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</si>
  <si>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</si>
  <si>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</si>
  <si>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</si>
  <si>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</si>
  <si>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</si>
  <si>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</si>
  <si>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</si>
  <si>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</si>
  <si>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</si>
  <si>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</si>
  <si>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</si>
  <si>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</si>
  <si>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</si>
  <si>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</si>
  <si>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</si>
  <si>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</si>
  <si>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</si>
  <si>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</si>
  <si>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</si>
  <si>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</si>
  <si>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</si>
  <si>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</si>
  <si>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</si>
  <si>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</si>
  <si>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</si>
  <si>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</si>
  <si>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</si>
  <si>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</si>
  <si>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</si>
  <si>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</si>
  <si>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</si>
  <si>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</si>
  <si>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</si>
  <si>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</si>
  <si>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</si>
  <si>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</si>
  <si>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</si>
  <si>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</si>
  <si>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</si>
  <si>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</si>
  <si>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</si>
  <si>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</si>
  <si>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</si>
  <si>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</si>
  <si>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</si>
  <si>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</si>
  <si>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</si>
  <si>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</si>
  <si>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</si>
  <si>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</si>
  <si>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</si>
  <si>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</si>
  <si>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</si>
  <si>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</si>
  <si>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</si>
  <si>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</si>
  <si>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</si>
  <si>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</si>
  <si>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</si>
  <si>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</si>
  <si>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</si>
  <si>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</si>
  <si>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</si>
  <si>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</si>
  <si>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</si>
  <si>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</si>
  <si>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</si>
  <si>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</si>
  <si>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</si>
  <si>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</si>
  <si>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</si>
  <si>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</si>
  <si>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</si>
  <si>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</si>
  <si>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</si>
  <si>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</si>
  <si>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</si>
  <si>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</si>
  <si>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</si>
  <si>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</si>
  <si>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</si>
  <si>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</si>
  <si>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</si>
  <si>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</si>
  <si>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</si>
  <si>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</si>
  <si>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</si>
  <si>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</si>
  <si>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</si>
  <si>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</si>
  <si>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</si>
  <si>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</si>
  <si>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</si>
  <si>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</si>
  <si>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</si>
  <si>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</si>
  <si>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</si>
  <si>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</si>
  <si>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</si>
  <si>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</si>
  <si>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</si>
  <si>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</si>
  <si>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</si>
  <si>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</si>
  <si>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</si>
  <si>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</si>
  <si>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</si>
  <si>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</si>
  <si>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</si>
  <si>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</si>
  <si>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</si>
  <si>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</si>
  <si>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</si>
  <si>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</si>
  <si>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</si>
  <si>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</si>
  <si>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</si>
  <si>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</si>
  <si>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</si>
  <si>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</si>
  <si>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</si>
  <si>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</si>
  <si>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</si>
  <si>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</si>
  <si>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</si>
  <si>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</si>
  <si>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</si>
  <si>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</si>
  <si>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</si>
  <si>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</si>
  <si>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</si>
  <si>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</si>
  <si>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</si>
  <si>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</si>
  <si>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</si>
  <si>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</si>
  <si>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</si>
  <si>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</si>
  <si>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</si>
  <si>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</si>
  <si>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</si>
  <si>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</si>
  <si>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</si>
  <si>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</si>
  <si>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</si>
  <si>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</si>
  <si>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</si>
  <si>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</si>
  <si>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</si>
  <si>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</si>
  <si>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</si>
  <si>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</si>
  <si>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</si>
  <si>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</si>
  <si>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</si>
  <si>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</si>
  <si>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</si>
  <si>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</si>
  <si>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</si>
  <si>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</si>
  <si>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</si>
  <si>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</si>
  <si>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</si>
  <si>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</si>
  <si>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</si>
  <si>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</si>
  <si>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</si>
  <si>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</si>
  <si>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</si>
  <si>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</si>
  <si>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</si>
  <si>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</si>
  <si>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</si>
  <si>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</si>
  <si>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</si>
  <si>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</si>
  <si>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</si>
  <si>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</si>
  <si>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</si>
  <si>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</si>
  <si>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</si>
  <si>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</si>
  <si>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</si>
  <si>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</si>
  <si>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</si>
  <si>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</si>
  <si>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</si>
  <si>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</si>
  <si>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</si>
  <si>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</si>
  <si>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</si>
  <si>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</si>
  <si>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</si>
  <si>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</si>
  <si>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</si>
  <si>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</si>
  <si>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</si>
  <si>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</si>
  <si>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</si>
  <si>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</si>
  <si>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</si>
  <si>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</si>
  <si>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</si>
  <si>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</si>
  <si>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</si>
  <si>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</si>
  <si>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</si>
  <si>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</si>
  <si>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</si>
  <si>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</si>
  <si>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</si>
  <si>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</si>
  <si>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</si>
  <si>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</si>
  <si>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</si>
  <si>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</si>
  <si>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</si>
  <si>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</si>
  <si>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</si>
  <si>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</si>
  <si>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</si>
  <si>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</si>
  <si>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</si>
  <si>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</si>
  <si>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</si>
  <si>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</si>
  <si>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</si>
  <si>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</si>
  <si>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</si>
  <si>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</si>
  <si>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</si>
  <si>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</si>
  <si>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</si>
  <si>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</si>
  <si>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</si>
  <si>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</si>
  <si>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</si>
  <si>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</si>
  <si>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</si>
  <si>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</si>
  <si>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</si>
  <si>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</si>
  <si>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</si>
  <si>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</si>
  <si>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</si>
  <si>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</si>
  <si>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</si>
  <si>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</si>
  <si>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</si>
  <si>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</si>
  <si>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</si>
  <si>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</si>
  <si>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</si>
  <si>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</si>
  <si>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</si>
  <si>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</si>
  <si>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</si>
  <si>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</si>
  <si>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</si>
  <si>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</si>
  <si>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</si>
  <si>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</si>
  <si>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</si>
  <si>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</si>
  <si>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</si>
  <si>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</si>
  <si>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</si>
  <si>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</si>
  <si>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</si>
  <si>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</si>
  <si>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</si>
  <si>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</si>
  <si>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</si>
  <si>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</si>
  <si>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</si>
  <si>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</si>
  <si>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</si>
  <si>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</si>
  <si>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</si>
  <si>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</si>
  <si>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</si>
  <si>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</si>
  <si>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</si>
  <si>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</si>
  <si>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</si>
  <si>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</si>
  <si>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</si>
  <si>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</si>
  <si>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</si>
  <si>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</si>
  <si>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</si>
  <si>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</si>
  <si>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</si>
  <si>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</si>
  <si>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</si>
  <si>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</si>
  <si>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</si>
  <si>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</si>
  <si>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</si>
  <si>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</si>
  <si>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</si>
  <si>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</si>
  <si>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</si>
  <si>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</si>
  <si>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</si>
  <si>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</si>
  <si>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</si>
  <si>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</si>
  <si>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</si>
  <si>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</si>
  <si>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</si>
  <si>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</si>
  <si>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</si>
  <si>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</si>
  <si>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</si>
  <si>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</si>
  <si>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</si>
  <si>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</si>
  <si>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</si>
  <si>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</si>
  <si>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</si>
  <si>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</si>
  <si>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</si>
  <si>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</si>
  <si>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</si>
  <si>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</si>
  <si>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</si>
  <si>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</si>
  <si>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</si>
  <si>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</si>
  <si>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</si>
  <si>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</si>
  <si>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</si>
  <si>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</si>
  <si>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</si>
  <si>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</si>
  <si>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</si>
  <si>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</si>
  <si>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</si>
  <si>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</si>
  <si>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</si>
  <si>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</si>
  <si>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</si>
  <si>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</si>
  <si>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</si>
  <si>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</si>
  <si>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</si>
  <si>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</si>
  <si>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</si>
  <si>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</si>
  <si>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</si>
  <si>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</si>
  <si>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</si>
  <si>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</si>
  <si>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</si>
  <si>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</si>
  <si>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</si>
  <si>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</si>
  <si>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</si>
  <si>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</si>
  <si>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</si>
  <si>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</si>
  <si>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</si>
  <si>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</si>
  <si>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</si>
  <si>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</si>
  <si>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</si>
  <si>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</si>
  <si>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</si>
  <si>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</si>
  <si>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</si>
  <si>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</si>
  <si>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</si>
  <si>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</si>
  <si>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</si>
  <si>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</si>
  <si>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</si>
  <si>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</si>
  <si>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</si>
  <si>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</si>
  <si>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</si>
  <si>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</si>
  <si>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</si>
  <si>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</si>
  <si>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</si>
  <si>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</si>
  <si>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</si>
  <si>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</si>
  <si>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</si>
  <si>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</si>
  <si>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</si>
  <si>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</si>
  <si>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</si>
  <si>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</si>
  <si>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</si>
  <si>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</si>
  <si>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</si>
  <si>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</si>
  <si>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</si>
  <si>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</si>
  <si>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</si>
  <si>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</si>
  <si>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</si>
  <si>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</si>
  <si>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</si>
  <si>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</si>
  <si>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</si>
  <si>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</si>
  <si>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</si>
  <si>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</si>
  <si>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</si>
  <si>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</si>
  <si>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</si>
  <si>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</si>
  <si>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</si>
  <si>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</si>
  <si>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</si>
  <si>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</si>
  <si>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</si>
  <si>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</si>
  <si>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</si>
  <si>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</si>
  <si>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</si>
  <si>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</si>
  <si>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</si>
  <si>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</si>
  <si>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</si>
  <si>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</si>
  <si>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</si>
  <si>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</si>
  <si>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</si>
  <si>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</si>
  <si>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</si>
  <si>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</si>
  <si>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</si>
  <si>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</si>
  <si>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</si>
  <si>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</si>
  <si>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</si>
  <si>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</si>
  <si>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</si>
  <si>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</si>
  <si>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</si>
  <si>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</si>
  <si>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</si>
  <si>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</si>
  <si>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</si>
  <si>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</si>
  <si>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</si>
  <si>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</si>
  <si>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</si>
  <si>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</si>
  <si>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</si>
  <si>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</si>
  <si>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</si>
  <si>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</si>
  <si>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</si>
  <si>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</si>
  <si>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</si>
  <si>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</si>
  <si>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</si>
  <si>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</si>
  <si>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</si>
  <si>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</si>
  <si>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</si>
  <si>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</si>
  <si>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</si>
  <si>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</si>
  <si>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</si>
  <si>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</si>
  <si>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</si>
  <si>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</si>
  <si>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</si>
  <si>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</si>
  <si>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</si>
  <si>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</si>
  <si>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</si>
  <si>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</si>
  <si>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</si>
  <si>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</si>
  <si>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</si>
  <si>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</si>
  <si>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</si>
  <si>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</si>
  <si>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</si>
  <si>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</si>
  <si>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</si>
  <si>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</si>
  <si>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</si>
  <si>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</si>
  <si>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</si>
  <si>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</si>
  <si>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</si>
  <si>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</si>
  <si>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</si>
  <si>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</si>
  <si>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</si>
  <si>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</si>
  <si>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</si>
  <si>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</si>
  <si>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</si>
  <si>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</si>
  <si>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</si>
  <si>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</si>
  <si>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</si>
  <si>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</si>
  <si>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</si>
  <si>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</si>
  <si>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</si>
  <si>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</si>
  <si>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</si>
  <si>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</si>
  <si>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</si>
  <si>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</si>
  <si>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</si>
  <si>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</si>
  <si>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</si>
  <si>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</si>
  <si>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</si>
  <si>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</si>
  <si>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</si>
  <si>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</si>
  <si>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</si>
  <si>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</si>
  <si>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</si>
  <si>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</si>
  <si>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</si>
  <si>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</si>
  <si>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</si>
  <si>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</si>
  <si>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</si>
  <si>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</si>
  <si>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</si>
  <si>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</si>
  <si>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</si>
  <si>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</si>
  <si>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</si>
  <si>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</si>
  <si>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</si>
  <si>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</si>
  <si>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</si>
  <si>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</si>
  <si>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</si>
  <si>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</si>
  <si>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</si>
  <si>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</si>
  <si>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</si>
  <si>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</si>
  <si>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</si>
  <si>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</si>
  <si>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</si>
  <si>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</si>
  <si>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</si>
  <si>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</si>
  <si>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</si>
  <si>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</si>
  <si>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</si>
  <si>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</si>
  <si>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</si>
  <si>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</si>
  <si>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</si>
  <si>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</si>
  <si>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</si>
  <si>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</si>
  <si>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</si>
  <si>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</si>
  <si>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</si>
  <si>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</si>
  <si>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</si>
  <si>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</si>
  <si>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</si>
  <si>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</si>
  <si>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</si>
  <si>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</si>
  <si>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</si>
  <si>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</si>
  <si>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</si>
  <si>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</si>
  <si>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</si>
  <si>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</si>
  <si>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</si>
  <si>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</si>
  <si>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</si>
  <si>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</si>
  <si>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</si>
  <si>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</si>
  <si>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</si>
  <si>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</si>
  <si>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</si>
  <si>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</si>
  <si>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</si>
  <si>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</si>
  <si>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</si>
  <si>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</si>
  <si>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</si>
  <si>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</si>
  <si>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</si>
  <si>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</si>
  <si>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</si>
  <si>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</si>
  <si>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</si>
  <si>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</si>
  <si>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</si>
  <si>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</si>
  <si>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</si>
  <si>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</si>
  <si>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</si>
  <si>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</si>
  <si>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</si>
  <si>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</si>
  <si>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</si>
  <si>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</si>
  <si>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</si>
  <si>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</si>
  <si>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</si>
  <si>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</si>
  <si>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</si>
  <si>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</si>
  <si>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</si>
  <si>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</si>
  <si>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</si>
  <si>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</si>
  <si>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</si>
  <si>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</si>
  <si>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</si>
  <si>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</si>
  <si>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</si>
  <si>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</si>
  <si>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</si>
  <si>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</si>
  <si>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</si>
  <si>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</si>
  <si>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</si>
  <si>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</si>
  <si>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</si>
  <si>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</si>
  <si>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</si>
  <si>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</si>
  <si>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</si>
  <si>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</si>
  <si>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</si>
  <si>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</si>
  <si>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</si>
  <si>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</si>
  <si>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</si>
  <si>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</si>
  <si>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</si>
  <si>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</si>
  <si>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</si>
  <si>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</si>
  <si>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</si>
  <si>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</si>
  <si>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</si>
  <si>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</si>
  <si>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</si>
  <si>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</si>
  <si>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</si>
  <si>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</si>
  <si>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</si>
  <si>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</si>
  <si>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</si>
  <si>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</si>
  <si>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</si>
  <si>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</si>
  <si>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</si>
  <si>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</si>
  <si>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</si>
  <si>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</si>
  <si>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</si>
  <si>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</si>
  <si>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</si>
  <si>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</si>
  <si>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</si>
  <si>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</si>
  <si>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</si>
  <si>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</si>
  <si>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</si>
  <si>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</si>
  <si>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</si>
  <si>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</si>
  <si>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</si>
  <si>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</si>
  <si>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</si>
  <si>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</si>
  <si>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</si>
  <si>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</si>
  <si>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</si>
  <si>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</si>
  <si>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</si>
  <si>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</si>
  <si>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</si>
  <si>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</si>
  <si>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</si>
  <si>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</si>
  <si>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</si>
  <si>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</si>
  <si>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</si>
  <si>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</si>
  <si>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</si>
  <si>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</si>
  <si>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</si>
  <si>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</si>
  <si>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</si>
  <si>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</si>
  <si>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</si>
  <si>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</si>
  <si>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</si>
  <si>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</si>
  <si>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</si>
  <si>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</si>
  <si>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</si>
  <si>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</si>
  <si>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</si>
  <si>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</si>
  <si>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</si>
  <si>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</si>
  <si>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</si>
  <si>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</si>
  <si>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</si>
  <si>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</si>
  <si>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</si>
  <si>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</si>
  <si>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</si>
  <si>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</si>
  <si>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</si>
  <si>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</si>
  <si>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</si>
  <si>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</si>
  <si>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</si>
  <si>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</si>
  <si>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</si>
  <si>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</si>
  <si>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</si>
  <si>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</si>
  <si>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</si>
  <si>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</si>
  <si>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</si>
  <si>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</si>
  <si>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</si>
  <si>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</si>
  <si>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</si>
  <si>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</si>
  <si>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</si>
  <si>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</si>
  <si>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</si>
  <si>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</si>
  <si>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</si>
  <si>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</si>
  <si>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</si>
  <si>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</si>
  <si>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</si>
  <si>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</si>
  <si>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</si>
  <si>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</si>
  <si>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</si>
  <si>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</si>
  <si>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</si>
  <si>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</si>
  <si>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</si>
  <si>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</si>
  <si>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</si>
  <si>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</si>
  <si>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</si>
  <si>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</si>
  <si>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</si>
  <si>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</si>
  <si>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</si>
  <si>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</si>
  <si>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</si>
  <si>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</si>
  <si>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</si>
  <si>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</si>
  <si>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</si>
  <si>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</si>
  <si>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</si>
  <si>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</si>
  <si>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</si>
  <si>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</si>
  <si>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</si>
  <si>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</si>
  <si>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</si>
  <si>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</si>
  <si>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</si>
  <si>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</si>
  <si>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</si>
  <si>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</si>
  <si>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</si>
  <si>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</si>
  <si>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</si>
  <si>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</si>
  <si>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</si>
  <si>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</si>
  <si>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</si>
  <si>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</si>
  <si>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</si>
  <si>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</si>
  <si>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</si>
  <si>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</si>
  <si>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</si>
  <si>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</si>
  <si>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</si>
  <si>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</si>
  <si>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</si>
  <si>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</si>
  <si>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</si>
  <si>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</si>
  <si>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</si>
  <si>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</si>
  <si>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</si>
  <si>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</si>
  <si>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</si>
  <si>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</si>
  <si>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</si>
  <si>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</si>
  <si>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</si>
  <si>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</si>
  <si>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</si>
  <si>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</si>
  <si>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</si>
  <si>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</si>
  <si>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</si>
  <si>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</si>
  <si>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</si>
  <si>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</si>
  <si>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</si>
  <si>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</si>
  <si>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</si>
  <si>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</si>
  <si>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</si>
  <si>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</si>
  <si>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</si>
  <si>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</si>
  <si>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</si>
  <si>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</si>
  <si>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</si>
  <si>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</si>
  <si>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</si>
  <si>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</si>
  <si>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</si>
  <si>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</si>
  <si>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</si>
  <si>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</si>
  <si>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</si>
  <si>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</si>
  <si>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</si>
  <si>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</si>
  <si>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</si>
  <si>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</si>
  <si>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</si>
  <si>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</si>
  <si>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</si>
  <si>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</si>
  <si>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</si>
  <si>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</si>
  <si>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</si>
  <si>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</si>
  <si>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</si>
  <si>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</si>
  <si>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</si>
  <si>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</si>
  <si>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</si>
  <si>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</si>
  <si>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</si>
  <si>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</si>
  <si>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</si>
  <si>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</si>
  <si>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</si>
  <si>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</si>
  <si>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</si>
  <si>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</si>
  <si>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</si>
  <si>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</si>
  <si>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</si>
  <si>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</si>
  <si>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</si>
  <si>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</si>
  <si>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</si>
  <si>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</si>
  <si>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</si>
  <si>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</si>
  <si>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</si>
  <si>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</si>
  <si>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</si>
  <si>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</si>
  <si>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</si>
  <si>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</si>
  <si>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</si>
  <si>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</si>
  <si>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</si>
  <si>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</si>
  <si>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</si>
  <si>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</si>
  <si>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</si>
  <si>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</si>
  <si>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</si>
  <si>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</si>
  <si>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</si>
  <si>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</si>
  <si>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</si>
  <si>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</si>
  <si>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</si>
  <si>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</si>
  <si>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</si>
  <si>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</si>
  <si>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</si>
  <si>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</si>
  <si>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</si>
  <si>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</si>
  <si>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</si>
  <si>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</si>
  <si>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</si>
  <si>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</si>
  <si>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</si>
  <si>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</si>
  <si>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</si>
  <si>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</si>
  <si>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</si>
  <si>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</si>
  <si>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</si>
  <si>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</si>
  <si>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</si>
  <si>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</si>
  <si>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</si>
  <si>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</si>
  <si>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</si>
  <si>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</si>
  <si>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</si>
  <si>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</si>
  <si>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</si>
  <si>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</si>
  <si>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</si>
  <si>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</si>
  <si>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</si>
  <si>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</si>
  <si>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</si>
  <si>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</si>
  <si>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</si>
  <si>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</si>
  <si>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</si>
  <si>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</si>
  <si>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</si>
  <si>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</si>
  <si>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</si>
  <si>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</si>
  <si>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</si>
  <si>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</si>
  <si>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</si>
  <si>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</si>
  <si>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</si>
  <si>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</si>
  <si>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</si>
  <si>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</si>
  <si>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</si>
  <si>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</si>
  <si>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</si>
  <si>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</si>
  <si>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</si>
  <si>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</si>
  <si>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</si>
  <si>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</si>
  <si>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</si>
  <si>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</si>
  <si>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</si>
  <si>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</si>
  <si>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</si>
  <si>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</si>
  <si>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</si>
  <si>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</si>
  <si>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</si>
  <si>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</si>
  <si>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</si>
  <si>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</si>
  <si>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</si>
  <si>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</si>
  <si>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</si>
  <si>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</si>
  <si>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</si>
  <si>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</si>
  <si>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</si>
  <si>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</si>
  <si>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</si>
  <si>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</si>
  <si>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</si>
  <si>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</si>
  <si>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</si>
  <si>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</si>
  <si>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</si>
  <si>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</si>
  <si>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</si>
  <si>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</si>
  <si>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</si>
  <si>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</si>
  <si>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</si>
  <si>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</si>
  <si>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</si>
  <si>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</si>
  <si>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</si>
  <si>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</si>
  <si>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</si>
  <si>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</si>
  <si>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</si>
  <si>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</si>
  <si>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</si>
  <si>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</si>
  <si>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</si>
  <si>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</si>
  <si>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</si>
  <si>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</si>
  <si>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</si>
  <si>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</si>
  <si>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</si>
  <si>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</si>
  <si>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</si>
  <si>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</si>
  <si>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</si>
  <si>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</si>
  <si>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</si>
  <si>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</si>
  <si>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</si>
  <si>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</si>
  <si>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</si>
  <si>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</si>
  <si>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</si>
  <si>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</si>
  <si>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</si>
  <si>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</si>
  <si>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</si>
  <si>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</si>
  <si>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</si>
  <si>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</si>
  <si>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</si>
  <si>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</si>
  <si>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</si>
  <si>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</si>
  <si>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</si>
  <si>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</si>
  <si>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</si>
  <si>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</si>
  <si>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</si>
  <si>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</si>
  <si>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</si>
  <si>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</si>
  <si>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</si>
  <si>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</si>
  <si>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</si>
  <si>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</si>
  <si>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</si>
  <si>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</si>
  <si>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</si>
  <si>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</si>
  <si>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</si>
  <si>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</si>
  <si>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</si>
  <si>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</si>
  <si>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</si>
  <si>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</si>
  <si>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</si>
  <si>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</si>
  <si>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</si>
  <si>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</si>
  <si>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</si>
  <si>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</si>
  <si>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</si>
  <si>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</si>
  <si>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</si>
  <si>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</si>
  <si>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</si>
  <si>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</si>
  <si>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</si>
  <si>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</si>
  <si>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</si>
  <si>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</si>
  <si>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</si>
  <si>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</si>
  <si>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</si>
  <si>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</si>
  <si>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</si>
  <si>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</si>
  <si>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</si>
  <si>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</si>
  <si>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</si>
  <si>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</si>
  <si>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</si>
  <si>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</si>
  <si>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</si>
  <si>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</si>
  <si>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</si>
  <si>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</si>
  <si>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</si>
  <si>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</si>
  <si>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</si>
  <si>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</si>
  <si>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</si>
  <si>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</si>
  <si>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</si>
  <si>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</si>
  <si>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</si>
  <si>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</si>
  <si>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</si>
  <si>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</si>
  <si>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</si>
  <si>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</si>
  <si>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</si>
  <si>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</si>
  <si>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</si>
  <si>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</si>
  <si>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</si>
  <si>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</si>
  <si>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</si>
  <si>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</si>
  <si>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</si>
  <si>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</si>
  <si>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</si>
  <si>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</si>
  <si>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</si>
  <si>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</si>
  <si>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</si>
  <si>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</si>
  <si>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</si>
  <si>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</si>
  <si>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</si>
  <si>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</si>
  <si>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</si>
  <si>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</si>
  <si>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</si>
  <si>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</si>
  <si>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</si>
  <si>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</si>
  <si>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</si>
  <si>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</si>
  <si>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</si>
  <si>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</si>
  <si>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</si>
  <si>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</si>
  <si>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</si>
  <si>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</si>
  <si>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</si>
  <si>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</si>
  <si>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</si>
  <si>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</si>
  <si>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</si>
  <si>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</si>
  <si>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</si>
  <si>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</si>
  <si>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</si>
  <si>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</si>
  <si>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</si>
  <si>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</si>
  <si>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</si>
  <si>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</si>
  <si>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</si>
  <si>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</si>
  <si>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</si>
  <si>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</si>
  <si>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</si>
  <si>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</si>
  <si>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</si>
  <si>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</si>
  <si>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</si>
  <si>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</si>
  <si>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</si>
  <si>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</si>
  <si>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</si>
  <si>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</si>
  <si>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</si>
  <si>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</si>
  <si>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</si>
  <si>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</si>
  <si>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</si>
  <si>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</si>
  <si>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</si>
  <si>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</si>
  <si>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</si>
  <si>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</si>
  <si>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</si>
  <si>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</si>
  <si>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</si>
  <si>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</si>
  <si>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</si>
  <si>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</si>
  <si>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</si>
  <si>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</si>
  <si>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</si>
  <si>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</si>
  <si>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</si>
  <si>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</si>
  <si>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</si>
  <si>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</si>
  <si>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</si>
  <si>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</si>
  <si>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</si>
  <si>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</si>
  <si>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</si>
  <si>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</si>
  <si>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</si>
  <si>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</si>
  <si>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</si>
  <si>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</si>
  <si>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</si>
  <si>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</si>
  <si>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</si>
  <si>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</si>
  <si>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</si>
  <si>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</si>
  <si>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</si>
  <si>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</si>
  <si>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</si>
  <si>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</si>
  <si>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</si>
  <si>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</si>
  <si>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</si>
  <si>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</si>
  <si>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</si>
  <si>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</si>
  <si>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</si>
  <si>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</si>
  <si>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</si>
  <si>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</si>
  <si>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</si>
  <si>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</si>
  <si>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</si>
  <si>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</si>
  <si>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</si>
  <si>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</si>
  <si>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</si>
  <si>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</si>
  <si>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</si>
  <si>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</si>
  <si>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</si>
  <si>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</si>
  <si>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</si>
  <si>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</si>
  <si>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</si>
  <si>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</si>
  <si>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</si>
  <si>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</si>
  <si>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</si>
  <si>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</si>
  <si>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</si>
  <si>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</si>
  <si>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</si>
  <si>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</si>
  <si>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</si>
  <si>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</si>
  <si>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</si>
  <si>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</si>
  <si>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</si>
  <si>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</si>
  <si>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</si>
  <si>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</si>
  <si>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</si>
  <si>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</si>
  <si>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</si>
  <si>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</si>
  <si>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</si>
  <si>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</si>
  <si>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</si>
  <si>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</si>
  <si>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</si>
  <si>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</si>
  <si>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</si>
  <si>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</si>
  <si>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</si>
  <si>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</si>
  <si>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</si>
  <si>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</si>
  <si>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</si>
  <si>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</si>
  <si>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</si>
  <si>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</si>
  <si>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</si>
  <si>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</si>
  <si>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</si>
  <si>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</si>
  <si>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</si>
  <si>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</si>
  <si>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</si>
  <si>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</si>
  <si>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</si>
  <si>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</si>
  <si>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</si>
  <si>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</si>
  <si>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</si>
  <si>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</si>
  <si>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</si>
  <si>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</si>
  <si>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</si>
  <si>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</si>
  <si>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</si>
  <si>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</si>
  <si>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</si>
  <si>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</si>
  <si>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</si>
  <si>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</si>
  <si>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</si>
  <si>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</si>
  <si>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</si>
  <si>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</si>
  <si>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</si>
  <si>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</si>
  <si>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</si>
  <si>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</si>
  <si>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</si>
  <si>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</si>
  <si>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</si>
  <si>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</si>
  <si>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</si>
  <si>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</si>
  <si>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</si>
  <si>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</si>
  <si>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</si>
  <si>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</si>
  <si>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</si>
  <si>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</si>
  <si>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</si>
  <si>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</si>
  <si>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</si>
  <si>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</si>
  <si>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</si>
  <si>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</si>
  <si>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</si>
  <si>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</si>
  <si>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</si>
  <si>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</si>
  <si>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</si>
  <si>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</si>
  <si>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</si>
  <si>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</si>
  <si>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</si>
  <si>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</si>
  <si>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</si>
  <si>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</si>
  <si>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</si>
  <si>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</si>
  <si>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</si>
  <si>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</si>
  <si>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</si>
  <si>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</si>
  <si>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</si>
  <si>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</si>
  <si>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</si>
  <si>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</si>
  <si>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</si>
  <si>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</si>
  <si>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</si>
  <si>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</si>
  <si>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</si>
  <si>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</si>
  <si>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</si>
  <si>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</si>
  <si>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</si>
  <si>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</si>
  <si>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</si>
  <si>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</si>
  <si>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</si>
  <si>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</si>
  <si>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</si>
  <si>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</si>
  <si>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</si>
  <si>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</si>
  <si>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</si>
  <si>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</si>
  <si>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</si>
  <si>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</si>
  <si>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</si>
  <si>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</si>
  <si>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</si>
  <si>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</si>
  <si>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</si>
  <si>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</si>
  <si>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</si>
  <si>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</si>
  <si>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</si>
  <si>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</si>
  <si>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</si>
  <si>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</si>
  <si>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</si>
  <si>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</si>
  <si>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</si>
  <si>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</si>
  <si>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</si>
  <si>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</si>
  <si>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</si>
  <si>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</si>
  <si>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</si>
  <si>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</si>
  <si>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</si>
  <si>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</si>
  <si>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</si>
  <si>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</si>
  <si>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</si>
  <si>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</si>
  <si>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</si>
  <si>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</si>
  <si>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</si>
  <si>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</si>
  <si>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</si>
  <si>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</si>
  <si>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</si>
  <si>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</si>
  <si>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</si>
  <si>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</si>
  <si>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</si>
  <si>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</si>
  <si>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</si>
  <si>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</si>
  <si>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</si>
  <si>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</si>
  <si>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</si>
  <si>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</si>
  <si>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</si>
  <si>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</si>
  <si>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</si>
  <si>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</si>
  <si>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</si>
  <si>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</si>
  <si>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</si>
  <si>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</si>
  <si>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</si>
  <si>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</si>
  <si>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</si>
  <si>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</si>
  <si>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</si>
  <si>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</si>
  <si>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</si>
  <si>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</si>
  <si>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</si>
  <si>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</si>
  <si>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</si>
  <si>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</si>
  <si>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</si>
  <si>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</si>
  <si>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</si>
  <si>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</si>
  <si>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</si>
  <si>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</si>
  <si>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</si>
  <si>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</si>
  <si>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</si>
  <si>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</si>
  <si>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</si>
  <si>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</si>
  <si>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</si>
  <si>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</si>
  <si>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</si>
  <si>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</si>
  <si>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</si>
  <si>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</si>
  <si>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</si>
  <si>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</si>
  <si>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</si>
  <si>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</si>
  <si>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</si>
  <si>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</si>
  <si>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</si>
  <si>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</si>
  <si>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</si>
  <si>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</si>
  <si>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</si>
  <si>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</si>
  <si>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</si>
  <si>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</si>
  <si>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</si>
  <si>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</si>
  <si>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</si>
  <si>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</si>
  <si>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</si>
  <si>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</si>
  <si>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</si>
  <si>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</si>
  <si>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</si>
  <si>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</si>
  <si>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</si>
  <si>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</si>
  <si>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</si>
  <si>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</si>
  <si>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</si>
  <si>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</si>
  <si>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</si>
  <si>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</si>
  <si>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</si>
  <si>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</si>
  <si>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</si>
  <si>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</si>
  <si>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</si>
  <si>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</si>
  <si>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</si>
  <si>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</si>
  <si>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</si>
  <si>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</si>
  <si>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</si>
  <si>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</si>
  <si>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</si>
  <si>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</si>
  <si>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</si>
  <si>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</si>
  <si>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</si>
  <si>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</si>
  <si>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</si>
  <si>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</si>
  <si>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</si>
  <si>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</si>
  <si>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</si>
  <si>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</si>
  <si>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</si>
  <si>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</si>
  <si>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</si>
  <si>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</si>
  <si>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</si>
  <si>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</si>
  <si>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</si>
  <si>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</si>
  <si>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</si>
  <si>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</si>
  <si>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</si>
  <si>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</si>
  <si>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</si>
  <si>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</si>
  <si>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</si>
  <si>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</si>
  <si>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</si>
  <si>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</si>
  <si>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</si>
  <si>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</si>
  <si>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</si>
  <si>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</si>
  <si>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</si>
  <si>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</si>
  <si>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</si>
  <si>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</si>
  <si>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</si>
  <si>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</si>
  <si>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</si>
  <si>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</si>
  <si>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</si>
  <si>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</si>
  <si>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</si>
  <si>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</si>
  <si>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</si>
  <si>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</si>
  <si>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</si>
  <si>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</si>
  <si>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</si>
  <si>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</si>
  <si>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</si>
  <si>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</si>
  <si>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</si>
  <si>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</si>
  <si>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</si>
  <si>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</si>
  <si>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</si>
  <si>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</si>
  <si>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</si>
  <si>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</si>
  <si>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</si>
  <si>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</si>
  <si>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</si>
  <si>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</si>
  <si>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</si>
  <si>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</si>
  <si>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</si>
  <si>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</si>
  <si>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</si>
  <si>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</si>
  <si>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</si>
  <si>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</si>
  <si>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</si>
  <si>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</si>
  <si>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</si>
  <si>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</si>
  <si>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</si>
  <si>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</si>
  <si>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</si>
  <si>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</si>
  <si>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</si>
  <si>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</si>
  <si>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</si>
  <si>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</si>
  <si>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</si>
  <si>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</si>
  <si>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</si>
  <si>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</si>
  <si>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</si>
  <si>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</si>
  <si>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</si>
  <si>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</si>
  <si>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</si>
  <si>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</si>
  <si>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</si>
  <si>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</si>
  <si>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</si>
  <si>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</si>
  <si>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</si>
  <si>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</si>
  <si>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</si>
  <si>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</si>
  <si>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</si>
  <si>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</si>
  <si>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</si>
  <si>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</si>
  <si>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</si>
  <si>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</si>
  <si>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</si>
  <si>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</si>
  <si>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</si>
  <si>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</si>
  <si>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</si>
  <si>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</si>
  <si>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</si>
  <si>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</si>
  <si>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</si>
  <si>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</si>
  <si>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</si>
  <si>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</si>
  <si>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</si>
  <si>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</si>
  <si>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</si>
  <si>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</si>
  <si>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</si>
  <si>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</si>
  <si>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</si>
  <si>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</si>
  <si>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</si>
  <si>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</si>
  <si>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</si>
  <si>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</si>
  <si>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</si>
  <si>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</si>
  <si>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</si>
  <si>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</si>
  <si>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</si>
  <si>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</si>
  <si>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</si>
  <si>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</si>
  <si>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</si>
  <si>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</si>
  <si>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</si>
  <si>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</si>
  <si>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</si>
  <si>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</si>
  <si>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</si>
  <si>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</si>
  <si>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</si>
  <si>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</si>
  <si>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</si>
  <si>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</si>
  <si>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</si>
  <si>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</si>
  <si>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</si>
  <si>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</si>
  <si>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</si>
  <si>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</si>
  <si>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</si>
  <si>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</si>
  <si>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</si>
  <si>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</si>
  <si>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</si>
  <si>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</si>
  <si>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</si>
  <si>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</si>
  <si>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</si>
  <si>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</si>
  <si>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</si>
  <si>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</si>
  <si>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</si>
  <si>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</si>
  <si>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</si>
  <si>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</si>
  <si>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</si>
  <si>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</si>
  <si>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</si>
  <si>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</si>
  <si>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</si>
  <si>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</si>
  <si>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</si>
  <si>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</si>
  <si>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</si>
  <si>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</si>
  <si>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</si>
  <si>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</si>
  <si>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</si>
  <si>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</si>
  <si>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</si>
  <si>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</si>
  <si>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</si>
  <si>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</si>
  <si>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</si>
  <si>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</si>
  <si>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</si>
  <si>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</si>
  <si>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</si>
  <si>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</si>
  <si>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</si>
  <si>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</si>
  <si>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</si>
  <si>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</si>
  <si>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</si>
  <si>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</si>
  <si>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</si>
  <si>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</si>
  <si>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</si>
  <si>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</si>
  <si>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</si>
  <si>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</si>
  <si>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</si>
  <si>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</si>
  <si>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</si>
  <si>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</si>
  <si>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</si>
  <si>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</si>
  <si>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</si>
  <si>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</si>
  <si>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</si>
  <si>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</si>
  <si>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</si>
  <si>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</si>
  <si>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</si>
  <si>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</si>
  <si>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</si>
  <si>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</si>
  <si>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</si>
  <si>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</si>
  <si>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</si>
  <si>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</si>
  <si>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</si>
  <si>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</si>
  <si>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</si>
  <si>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</si>
  <si>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</si>
  <si>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</si>
  <si>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</si>
  <si>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</si>
  <si>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</si>
  <si>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</si>
  <si>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</si>
  <si>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</si>
  <si>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</si>
  <si>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</si>
  <si>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</si>
  <si>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</si>
  <si>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</si>
  <si>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</si>
  <si>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</si>
  <si>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</si>
  <si>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</si>
  <si>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</si>
  <si>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</si>
  <si>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</si>
  <si>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</si>
  <si>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</si>
  <si>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</si>
  <si>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</si>
  <si>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</si>
  <si>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</si>
  <si>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</si>
  <si>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</si>
  <si>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</si>
  <si>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</si>
  <si>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</si>
  <si>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</si>
  <si>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</si>
  <si>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</si>
  <si>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</si>
  <si>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</si>
  <si>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</si>
  <si>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</si>
  <si>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</si>
  <si>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</si>
  <si>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</si>
  <si>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</si>
  <si>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</si>
  <si>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</si>
  <si>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</si>
  <si>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</si>
  <si>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</si>
  <si>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</si>
  <si>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</si>
  <si>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</si>
  <si>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</si>
  <si>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</si>
  <si>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</si>
  <si>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</si>
  <si>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</si>
  <si>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</si>
  <si>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</si>
  <si>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</si>
  <si>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</si>
  <si>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</si>
  <si>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</si>
  <si>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</si>
  <si>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</si>
  <si>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</si>
  <si>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</si>
  <si>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</si>
  <si>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</si>
  <si>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</si>
  <si>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</si>
  <si>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</si>
  <si>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</si>
  <si>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</si>
  <si>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</si>
  <si>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</si>
  <si>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</si>
  <si>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</si>
  <si>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</si>
  <si>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</si>
  <si>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</si>
  <si>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</si>
  <si>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</si>
  <si>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</si>
  <si>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</si>
  <si>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</si>
  <si>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</si>
  <si>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</si>
  <si>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</si>
  <si>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</si>
  <si>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</si>
  <si>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</si>
  <si>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</si>
  <si>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</si>
  <si>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</si>
  <si>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</si>
  <si>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</si>
  <si>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</si>
  <si>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</si>
  <si>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</si>
  <si>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</si>
  <si>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</si>
  <si>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</si>
  <si>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</si>
  <si>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</si>
  <si>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</si>
  <si>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</si>
  <si>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</si>
  <si>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</si>
  <si>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</si>
  <si>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</si>
  <si>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</si>
  <si>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</si>
  <si>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</si>
  <si>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</si>
  <si>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</si>
  <si>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</si>
  <si>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</si>
  <si>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</si>
  <si>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</si>
  <si>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</si>
  <si>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</si>
  <si>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</si>
  <si>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</si>
  <si>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</si>
  <si>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</si>
  <si>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</si>
  <si>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</si>
  <si>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</si>
  <si>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</si>
  <si>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</si>
  <si>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</si>
  <si>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</si>
  <si>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</si>
  <si>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</si>
  <si>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</si>
  <si>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</si>
  <si>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</si>
  <si>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</si>
  <si>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</si>
  <si>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</si>
  <si>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</si>
  <si>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</si>
  <si>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</si>
  <si>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</si>
  <si>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</si>
  <si>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</si>
  <si>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</si>
  <si>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</si>
  <si>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</si>
  <si>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</si>
  <si>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</si>
  <si>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</si>
  <si>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</si>
  <si>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</si>
  <si>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</si>
  <si>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</si>
  <si>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</si>
  <si>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</si>
  <si>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</si>
  <si>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</si>
  <si>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</si>
  <si>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</si>
  <si>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</si>
  <si>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</si>
  <si>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</si>
  <si>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</si>
  <si>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</si>
  <si>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</si>
  <si>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</si>
  <si>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</si>
  <si>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</si>
  <si>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</si>
  <si>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</si>
  <si>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</si>
  <si>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</si>
  <si>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</si>
  <si>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</si>
  <si>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</si>
  <si>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</si>
  <si>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</si>
  <si>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</si>
  <si>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</si>
  <si>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</si>
  <si>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</si>
  <si>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</si>
  <si>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</si>
  <si>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</si>
  <si>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</si>
  <si>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</si>
  <si>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</si>
  <si>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</si>
  <si>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</si>
  <si>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</si>
  <si>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</si>
  <si>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</si>
  <si>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</si>
  <si>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</si>
  <si>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</si>
  <si>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</si>
  <si>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</si>
  <si>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</si>
  <si>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</si>
  <si>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</si>
  <si>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</si>
  <si>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</si>
  <si>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</si>
  <si>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</si>
  <si>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</si>
  <si>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</si>
  <si>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</si>
  <si>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</si>
  <si>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</si>
  <si>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</si>
  <si>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</si>
  <si>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</si>
  <si>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</si>
  <si>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</si>
  <si>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</si>
  <si>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</si>
  <si>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</si>
  <si>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</si>
  <si>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</si>
  <si>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</si>
  <si>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</si>
  <si>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</si>
  <si>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</si>
  <si>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</si>
  <si>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</si>
  <si>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</si>
  <si>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</si>
  <si>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</si>
  <si>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</si>
  <si>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</si>
  <si>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</si>
  <si>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</si>
  <si>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</si>
  <si>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</si>
  <si>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</si>
  <si>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</si>
  <si>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</si>
  <si>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</si>
  <si>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</si>
  <si>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</si>
  <si>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</si>
  <si>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</si>
  <si>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</si>
  <si>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</si>
  <si>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</si>
  <si>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</si>
  <si>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</si>
  <si>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</si>
  <si>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</si>
  <si>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</si>
  <si>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</si>
  <si>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</si>
  <si>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</si>
  <si>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</si>
  <si>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</si>
  <si>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</si>
  <si>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</si>
  <si>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</si>
  <si>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</si>
  <si>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</si>
  <si>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</si>
  <si>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</si>
  <si>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</si>
  <si>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</si>
  <si>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</si>
  <si>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</si>
  <si>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</si>
  <si>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</si>
  <si>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</si>
  <si>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</si>
  <si>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</si>
  <si>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</si>
  <si>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</si>
  <si>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</si>
  <si>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</si>
  <si>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</si>
  <si>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</si>
  <si>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</si>
  <si>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</si>
  <si>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</si>
  <si>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</si>
  <si>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</si>
  <si>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</si>
  <si>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</si>
  <si>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</si>
  <si>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</si>
  <si>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</si>
  <si>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</si>
  <si>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</si>
  <si>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</si>
  <si>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</si>
  <si>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</si>
  <si>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</si>
  <si>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</si>
  <si>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</si>
  <si>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</si>
  <si>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</si>
  <si>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</si>
  <si>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</si>
  <si>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</si>
  <si>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</si>
  <si>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</si>
  <si>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</si>
  <si>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</si>
  <si>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</si>
  <si>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</si>
  <si>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</si>
  <si>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</si>
  <si>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</si>
  <si>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</si>
  <si>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</si>
  <si>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</si>
  <si>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</si>
  <si>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</si>
  <si>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</si>
  <si>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</si>
  <si>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</si>
  <si>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</si>
  <si>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</si>
  <si>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</si>
  <si>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</si>
  <si>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</si>
  <si>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</si>
  <si>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</si>
  <si>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</si>
  <si>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</si>
  <si>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</si>
  <si>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</si>
  <si>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</si>
  <si>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</si>
  <si>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</si>
  <si>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</si>
  <si>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</si>
  <si>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</si>
  <si>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</si>
  <si>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</si>
  <si>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</si>
  <si>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</si>
  <si>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</si>
  <si>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</si>
  <si>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</si>
  <si>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</si>
  <si>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</si>
  <si>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</si>
  <si>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</si>
  <si>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</si>
  <si>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</si>
  <si>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</si>
  <si>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</si>
  <si>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</si>
  <si>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</si>
  <si>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</si>
  <si>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</si>
  <si>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</si>
  <si>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</si>
  <si>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</si>
  <si>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</si>
  <si>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</si>
  <si>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</si>
  <si>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</si>
  <si>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</si>
  <si>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</si>
  <si>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</si>
  <si>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</si>
  <si>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</si>
  <si>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</si>
  <si>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</si>
  <si>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</si>
  <si>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</si>
  <si>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</si>
  <si>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</si>
  <si>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</si>
  <si>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</si>
  <si>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</si>
  <si>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</si>
  <si>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</si>
  <si>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</si>
  <si>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</si>
  <si>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</si>
  <si>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</si>
  <si>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</si>
  <si>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</si>
  <si>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</si>
  <si>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</si>
  <si>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</si>
  <si>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</si>
  <si>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</si>
  <si>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</si>
  <si>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</si>
  <si>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</si>
  <si>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</si>
  <si>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</si>
  <si>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</si>
  <si>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</si>
  <si>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</si>
  <si>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</si>
  <si>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</si>
  <si>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</si>
  <si>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</si>
  <si>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</si>
  <si>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</si>
  <si>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</si>
  <si>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</si>
  <si>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</si>
  <si>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</si>
  <si>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</si>
  <si>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</si>
  <si>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</si>
  <si>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</si>
  <si>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</si>
  <si>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</si>
  <si>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</si>
  <si>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</si>
  <si>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</si>
  <si>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</si>
  <si>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</si>
  <si>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</si>
  <si>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</si>
  <si>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</si>
  <si>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</si>
  <si>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</si>
  <si>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</si>
  <si>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</si>
  <si>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</si>
  <si>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</si>
  <si>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</si>
  <si>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</si>
  <si>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</si>
  <si>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</si>
  <si>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</si>
  <si>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</si>
  <si>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</si>
  <si>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</si>
  <si>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</si>
  <si>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</si>
  <si>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</si>
  <si>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</si>
  <si>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</si>
  <si>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</si>
  <si>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</si>
  <si>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</si>
  <si>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</si>
  <si>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</si>
  <si>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</si>
  <si>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</si>
  <si>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</si>
  <si>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</si>
  <si>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</si>
  <si>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</si>
  <si>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</si>
  <si>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</si>
  <si>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</si>
  <si>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</si>
  <si>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</si>
  <si>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</si>
  <si>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</si>
  <si>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</si>
  <si>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</si>
  <si>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</si>
  <si>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</si>
  <si>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</si>
  <si>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</si>
  <si>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</si>
  <si>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</si>
  <si>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</si>
  <si>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</si>
  <si>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</si>
  <si>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</si>
  <si>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</si>
  <si>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</si>
  <si>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</si>
  <si>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</si>
  <si>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</si>
  <si>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</si>
  <si>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</si>
  <si>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</si>
  <si>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</si>
  <si>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</si>
  <si>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</si>
  <si>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</si>
  <si>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</si>
  <si>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</si>
  <si>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</si>
  <si>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</si>
  <si>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</si>
  <si>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</si>
  <si>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</si>
  <si>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</si>
  <si>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</si>
  <si>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</si>
  <si>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</si>
  <si>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</si>
  <si>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</si>
  <si>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</si>
  <si>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</si>
  <si>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</si>
  <si>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</si>
  <si>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</si>
  <si>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</si>
  <si>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</si>
  <si>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</si>
  <si>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</si>
  <si>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</si>
  <si>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</si>
  <si>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</si>
  <si>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</si>
  <si>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</si>
  <si>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</si>
  <si>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</si>
  <si>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</si>
  <si>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</si>
  <si>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</si>
  <si>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</si>
  <si>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</si>
  <si>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</si>
  <si>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</si>
  <si>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</si>
  <si>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</si>
  <si>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</si>
  <si>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</si>
  <si>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</si>
  <si>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</si>
  <si>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</si>
  <si>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</si>
  <si>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</si>
  <si>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</si>
  <si>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</si>
  <si>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</si>
  <si>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</si>
  <si>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</si>
  <si>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</si>
  <si>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</si>
  <si>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</si>
  <si>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</si>
  <si>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</si>
  <si>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</si>
  <si>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</si>
  <si>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</si>
  <si>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</si>
  <si>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</si>
  <si>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</si>
  <si>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</si>
  <si>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</si>
  <si>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</si>
  <si>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</si>
  <si>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</si>
  <si>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</si>
  <si>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</si>
  <si>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</si>
  <si>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</si>
  <si>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</si>
  <si>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</si>
  <si>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</si>
  <si>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</si>
  <si>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</si>
  <si>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</si>
  <si>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</si>
  <si>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</si>
  <si>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</si>
  <si>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</si>
  <si>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</si>
  <si>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</si>
  <si>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</si>
  <si>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</si>
  <si>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</si>
  <si>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</si>
  <si>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</si>
  <si>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</si>
  <si>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</si>
  <si>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</si>
  <si>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</si>
  <si>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</si>
  <si>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</si>
  <si>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</si>
  <si>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</si>
  <si>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</si>
  <si>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</si>
  <si>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</si>
  <si>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</si>
  <si>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</si>
  <si>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</si>
  <si>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</si>
  <si>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</si>
  <si>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</si>
  <si>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</si>
  <si>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</si>
  <si>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</si>
  <si>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</si>
  <si>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</si>
  <si>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</si>
  <si>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</si>
  <si>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</si>
  <si>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</si>
  <si>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</si>
  <si>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</si>
  <si>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</si>
  <si>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</si>
  <si>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</si>
  <si>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</si>
  <si>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</si>
  <si>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</si>
  <si>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</si>
  <si>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</si>
  <si>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</si>
  <si>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</si>
  <si>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</si>
  <si>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</si>
  <si>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</si>
  <si>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</si>
  <si>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</si>
  <si>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</si>
  <si>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</si>
  <si>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</si>
  <si>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</si>
  <si>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</si>
  <si>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</si>
  <si>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</si>
  <si>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</si>
  <si>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</si>
  <si>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</si>
  <si>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</si>
  <si>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</si>
  <si>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</si>
  <si>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</si>
  <si>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</si>
  <si>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</si>
  <si>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</si>
  <si>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</si>
  <si>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</si>
  <si>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</si>
  <si>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</si>
  <si>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</si>
  <si>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</si>
  <si>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</si>
  <si>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</si>
  <si>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</si>
  <si>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</si>
  <si>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</si>
  <si>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</si>
  <si>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</si>
  <si>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</si>
  <si>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</si>
  <si>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</si>
  <si>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</si>
  <si>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</si>
  <si>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</si>
  <si>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</si>
  <si>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</si>
  <si>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</si>
  <si>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</si>
  <si>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</si>
  <si>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</si>
  <si>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</si>
  <si>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</si>
  <si>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</si>
  <si>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</si>
  <si>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</si>
  <si>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</si>
  <si>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</si>
  <si>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</si>
  <si>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</si>
  <si>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</si>
  <si>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</si>
  <si>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</si>
  <si>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</si>
  <si>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</si>
  <si>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</si>
  <si>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</si>
  <si>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</si>
  <si>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</si>
  <si>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</si>
  <si>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</si>
  <si>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</si>
  <si>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</si>
  <si>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</si>
  <si>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</si>
  <si>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</si>
  <si>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</si>
  <si>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</si>
  <si>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</si>
  <si>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</si>
  <si>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</si>
  <si>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</si>
  <si>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</si>
  <si>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</si>
  <si>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</si>
  <si>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</si>
  <si>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</si>
  <si>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</si>
  <si>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</si>
  <si>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</si>
  <si>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</si>
  <si>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</si>
  <si>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</si>
  <si>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</si>
  <si>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</si>
  <si>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</si>
  <si>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</si>
  <si>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</si>
  <si>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</si>
  <si>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</si>
  <si>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</si>
  <si>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</si>
  <si>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</si>
  <si>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</si>
  <si>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</si>
  <si>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</si>
  <si>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</si>
  <si>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</si>
  <si>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</si>
  <si>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</si>
  <si>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</si>
  <si>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</si>
  <si>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</si>
  <si>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</si>
  <si>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</si>
  <si>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</si>
  <si>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</si>
  <si>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</si>
  <si>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</si>
  <si>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</si>
  <si>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</si>
  <si>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</si>
  <si>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</si>
  <si>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</si>
  <si>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</si>
  <si>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</si>
  <si>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</si>
  <si>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</si>
  <si>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</si>
  <si>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</si>
  <si>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</si>
  <si>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</si>
  <si>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</si>
  <si>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</si>
  <si>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</si>
  <si>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</si>
  <si>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</si>
  <si>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</si>
  <si>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</si>
  <si>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</si>
  <si>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</si>
  <si>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</si>
  <si>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</si>
  <si>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</si>
  <si>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</si>
  <si>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</si>
  <si>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</si>
  <si>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</si>
  <si>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</si>
  <si>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</si>
  <si>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</si>
  <si>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</si>
  <si>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</si>
  <si>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</si>
  <si>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</si>
  <si>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</si>
  <si>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</si>
  <si>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</si>
  <si>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</si>
  <si>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</si>
  <si>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</si>
  <si>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</si>
  <si>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</si>
  <si>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</si>
  <si>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</si>
  <si>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</si>
  <si>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</si>
  <si>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</si>
  <si>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</si>
  <si>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</si>
  <si>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</si>
  <si>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</si>
  <si>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</si>
  <si>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</si>
  <si>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</si>
  <si>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</si>
  <si>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</si>
  <si>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</si>
  <si>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</si>
  <si>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</si>
  <si>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</si>
  <si>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</si>
  <si>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</si>
  <si>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</si>
  <si>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</si>
  <si>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</si>
  <si>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</si>
  <si>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</si>
  <si>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</si>
  <si>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</si>
  <si>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</si>
  <si>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</si>
  <si>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</si>
  <si>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</si>
  <si>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</si>
  <si>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</si>
  <si>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</si>
  <si>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</si>
  <si>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</si>
  <si>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</si>
  <si>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</si>
  <si>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</si>
  <si>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</si>
  <si>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</si>
  <si>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</si>
  <si>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</si>
  <si>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</si>
  <si>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</si>
  <si>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</si>
  <si>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</si>
  <si>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</si>
  <si>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</si>
  <si>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</si>
  <si>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</si>
  <si>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</si>
  <si>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</si>
  <si>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</si>
  <si>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</si>
  <si>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</si>
  <si>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</si>
  <si>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</si>
  <si>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</si>
  <si>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</si>
  <si>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</si>
  <si>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</si>
  <si>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</si>
  <si>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</si>
  <si>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</si>
  <si>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</si>
  <si>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</si>
  <si>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</si>
  <si>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</si>
  <si>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</si>
  <si>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</si>
  <si>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</si>
  <si>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</si>
  <si>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</si>
  <si>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</si>
  <si>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</si>
  <si>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</si>
  <si>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</si>
  <si>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</si>
  <si>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</si>
  <si>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</si>
  <si>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</si>
  <si>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</si>
  <si>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</si>
  <si>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</si>
  <si>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</si>
  <si>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</si>
  <si>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</si>
  <si>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</si>
  <si>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</si>
  <si>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</si>
  <si>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</si>
  <si>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</si>
  <si>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</si>
  <si>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</si>
  <si>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</si>
  <si>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</si>
  <si>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</si>
  <si>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</si>
  <si>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</si>
  <si>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</si>
  <si>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</si>
  <si>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</si>
  <si>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</si>
  <si>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</si>
  <si>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</si>
  <si>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</si>
  <si>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</si>
  <si>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</si>
  <si>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</si>
  <si>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</si>
  <si>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</si>
  <si>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</si>
  <si>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</si>
  <si>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</si>
  <si>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</si>
  <si>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</si>
  <si>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</si>
  <si>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</si>
  <si>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</si>
  <si>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</si>
  <si>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</si>
  <si>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</si>
  <si>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</si>
  <si>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</si>
  <si>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</si>
  <si>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</si>
  <si>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</si>
  <si>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</si>
  <si>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</si>
  <si>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</si>
  <si>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</si>
  <si>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</si>
  <si>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</si>
  <si>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</si>
  <si>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</si>
  <si>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</si>
  <si>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</si>
  <si>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</si>
  <si>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</si>
  <si>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</si>
  <si>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</si>
  <si>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</si>
  <si>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</si>
  <si>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</si>
  <si>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</si>
  <si>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</si>
  <si>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</si>
  <si>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</si>
  <si>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</si>
  <si>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</si>
  <si>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</si>
  <si>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</si>
  <si>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</si>
  <si>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</si>
  <si>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</si>
  <si>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</si>
  <si>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</si>
  <si>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</si>
  <si>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</si>
  <si>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</si>
  <si>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</si>
  <si>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</si>
  <si>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</si>
  <si>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</si>
  <si>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</si>
  <si>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</si>
  <si>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</si>
  <si>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</si>
  <si>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</si>
  <si>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</si>
  <si>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</si>
  <si>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</si>
  <si>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</si>
  <si>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</si>
  <si>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</si>
  <si>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</si>
  <si>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</si>
  <si>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</si>
  <si>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</si>
  <si>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</si>
  <si>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</si>
  <si>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</si>
  <si>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</si>
  <si>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</si>
  <si>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</si>
  <si>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</si>
  <si>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</si>
  <si>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</si>
  <si>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</si>
  <si>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</si>
  <si>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</si>
  <si>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</si>
  <si>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</si>
  <si>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</si>
  <si>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</si>
  <si>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</si>
  <si>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</si>
  <si>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</si>
  <si>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</si>
  <si>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</si>
  <si>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</si>
  <si>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</si>
  <si>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</si>
  <si>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</si>
  <si>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</si>
  <si>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</si>
  <si>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</si>
  <si>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</si>
  <si>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</si>
  <si>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</si>
  <si>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</si>
  <si>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</si>
  <si>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</si>
  <si>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</si>
  <si>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</si>
  <si>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</si>
  <si>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</si>
  <si>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</si>
  <si>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</si>
  <si>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</si>
  <si>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</si>
  <si>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</si>
  <si>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</si>
  <si>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</si>
  <si>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</si>
  <si>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</si>
  <si>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</si>
  <si>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</si>
  <si>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</si>
  <si>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</si>
  <si>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</si>
  <si>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</si>
  <si>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</si>
  <si>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</si>
  <si>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</si>
  <si>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</si>
  <si>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</si>
  <si>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</si>
  <si>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</si>
  <si>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</si>
  <si>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</si>
  <si>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</si>
  <si>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</si>
  <si>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</si>
  <si>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</si>
  <si>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</si>
  <si>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</si>
  <si>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</si>
  <si>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</si>
  <si>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</si>
  <si>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</si>
  <si>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</si>
  <si>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</si>
  <si>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</si>
  <si>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</si>
  <si>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</si>
  <si>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</si>
  <si>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</si>
  <si>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</si>
  <si>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</si>
  <si>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</si>
  <si>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</si>
  <si>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</si>
  <si>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</si>
  <si>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</si>
  <si>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</si>
  <si>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</si>
  <si>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</si>
  <si>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</si>
  <si>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</si>
  <si>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</si>
  <si>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</si>
  <si>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</si>
  <si>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</si>
  <si>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</si>
  <si>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</si>
  <si>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</si>
  <si>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</si>
  <si>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</si>
  <si>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</si>
  <si>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</si>
  <si>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</si>
  <si>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</si>
  <si>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</si>
  <si>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</si>
  <si>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</si>
  <si>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</si>
  <si>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</si>
  <si>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</si>
  <si>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</si>
  <si>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</si>
  <si>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</si>
  <si>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</si>
  <si>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</si>
  <si>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</si>
  <si>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</si>
  <si>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</si>
  <si>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</si>
  <si>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</si>
  <si>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</si>
  <si>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</si>
  <si>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</si>
  <si>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</si>
  <si>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</si>
  <si>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</si>
  <si>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</si>
  <si>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</si>
  <si>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</si>
  <si>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</si>
  <si>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</si>
  <si>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</si>
  <si>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</si>
  <si>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</si>
  <si>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</si>
  <si>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</si>
  <si>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</si>
  <si>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</si>
  <si>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</si>
  <si>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</si>
  <si>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</si>
  <si>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</si>
  <si>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</si>
  <si>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</si>
  <si>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</si>
  <si>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</si>
  <si>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</si>
  <si>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</si>
  <si>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</si>
  <si>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</si>
  <si>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</si>
  <si>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</si>
  <si>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</si>
  <si>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</si>
  <si>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</si>
  <si>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</si>
  <si>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</si>
  <si>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</si>
  <si>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</si>
  <si>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</si>
  <si>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</si>
  <si>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</si>
  <si>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</si>
  <si>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</si>
  <si>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</si>
  <si>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</si>
  <si>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</si>
  <si>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</si>
  <si>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</si>
  <si>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</si>
  <si>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</si>
  <si>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</si>
  <si>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</si>
  <si>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</si>
  <si>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</si>
  <si>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</si>
  <si>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</si>
  <si>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</si>
  <si>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</si>
  <si>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</si>
  <si>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</si>
  <si>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</si>
  <si>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</si>
  <si>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</si>
  <si>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</si>
  <si>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</si>
  <si>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</si>
  <si>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</si>
  <si>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</si>
  <si>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</si>
  <si>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</si>
  <si>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</si>
  <si>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</si>
  <si>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</si>
  <si>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</si>
  <si>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</si>
  <si>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</si>
  <si>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</si>
  <si>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</si>
  <si>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</si>
  <si>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</si>
  <si>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</si>
  <si>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</si>
  <si>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</si>
  <si>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</si>
  <si>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</si>
  <si>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</si>
  <si>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</si>
  <si>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</si>
  <si>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</si>
  <si>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</si>
  <si>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</si>
  <si>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</si>
  <si>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</si>
  <si>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</si>
  <si>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</si>
  <si>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</si>
  <si>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</si>
  <si>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</si>
  <si>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</si>
  <si>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</si>
  <si>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</si>
  <si>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</si>
  <si>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</si>
  <si>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</si>
  <si>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</si>
  <si>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</si>
  <si>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</si>
  <si>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</si>
  <si>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</si>
  <si>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</si>
  <si>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</si>
  <si>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</si>
  <si>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</si>
  <si>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</si>
  <si>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</si>
  <si>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</si>
  <si>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</si>
  <si>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</si>
  <si>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</si>
  <si>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</si>
  <si>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</si>
  <si>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</si>
  <si>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</si>
  <si>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</si>
  <si>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</si>
  <si>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</si>
  <si>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</si>
  <si>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</si>
  <si>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</si>
  <si>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</si>
  <si>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</si>
  <si>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</si>
  <si>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</si>
  <si>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</si>
  <si>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</si>
  <si>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</si>
  <si>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</si>
  <si>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</si>
  <si>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</si>
  <si>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</si>
  <si>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</si>
  <si>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</si>
  <si>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</si>
  <si>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</si>
  <si>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</si>
  <si>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</si>
  <si>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</si>
  <si>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</si>
  <si>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</si>
  <si>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</si>
  <si>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</si>
  <si>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</si>
  <si>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</si>
  <si>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</si>
  <si>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</si>
  <si>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</si>
  <si>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</si>
  <si>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</si>
  <si>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</si>
  <si>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</si>
  <si>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</si>
  <si>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</si>
  <si>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</si>
  <si>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</si>
  <si>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</si>
  <si>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</si>
  <si>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</si>
  <si>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</si>
  <si>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</si>
  <si>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</si>
  <si>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</si>
  <si>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</si>
  <si>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</si>
  <si>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</si>
  <si>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</si>
  <si>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</si>
  <si>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</si>
  <si>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</si>
  <si>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</si>
  <si>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</si>
  <si>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</si>
  <si>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</si>
  <si>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</si>
  <si>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</si>
  <si>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</si>
  <si>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</si>
  <si>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</si>
  <si>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</si>
  <si>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</si>
  <si>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</si>
  <si>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</si>
  <si>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</si>
  <si>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</si>
  <si>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</si>
  <si>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</si>
  <si>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</si>
  <si>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</si>
  <si>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</si>
  <si>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</si>
  <si>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</si>
  <si>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</si>
  <si>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</si>
  <si>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</si>
  <si>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</si>
  <si>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</si>
  <si>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</si>
  <si>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</si>
  <si>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</si>
  <si>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</si>
  <si>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</si>
  <si>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</si>
  <si>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</si>
  <si>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</si>
  <si>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</si>
  <si>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</si>
  <si>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</si>
  <si>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</si>
  <si>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</si>
  <si>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</si>
  <si>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</si>
  <si>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</si>
  <si>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</si>
  <si>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</si>
  <si>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</si>
  <si>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</si>
  <si>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</si>
  <si>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</si>
  <si>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</si>
  <si>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</si>
  <si>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</si>
  <si>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</si>
  <si>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</si>
  <si>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</si>
  <si>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</si>
  <si>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</si>
  <si>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</si>
  <si>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</si>
  <si>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</si>
  <si>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</si>
  <si>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</si>
  <si>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</si>
  <si>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</si>
  <si>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</si>
  <si>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</si>
  <si>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</si>
  <si>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</si>
  <si>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</si>
  <si>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</si>
  <si>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</si>
  <si>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</si>
  <si>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</si>
  <si>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</si>
  <si>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</si>
  <si>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</si>
  <si>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</si>
  <si>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</si>
  <si>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</si>
  <si>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</si>
  <si>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</si>
  <si>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</si>
  <si>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</si>
  <si>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</si>
  <si>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</si>
  <si>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</si>
  <si>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</si>
  <si>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</si>
  <si>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</si>
  <si>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</si>
  <si>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</si>
  <si>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</si>
  <si>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</si>
  <si>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</si>
  <si>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</si>
  <si>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</si>
  <si>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</si>
  <si>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</si>
  <si>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</si>
  <si>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</si>
  <si>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</si>
  <si>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</si>
  <si>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</si>
  <si>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</si>
  <si>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</si>
  <si>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</si>
  <si>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</si>
  <si>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</si>
  <si>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</si>
  <si>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</si>
  <si>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</si>
  <si>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</si>
  <si>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</si>
  <si>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</si>
  <si>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</si>
  <si>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</si>
  <si>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</si>
  <si>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</si>
  <si>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</si>
  <si>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</si>
  <si>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</si>
  <si>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</si>
  <si>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</si>
  <si>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</si>
  <si>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</si>
  <si>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</si>
  <si>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</si>
  <si>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</si>
  <si>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</si>
  <si>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</si>
  <si>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</si>
  <si>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</si>
  <si>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</si>
  <si>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</si>
  <si>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</si>
  <si>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</si>
  <si>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</si>
  <si>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</si>
  <si>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</si>
  <si>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</si>
  <si>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</si>
  <si>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</si>
  <si>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</si>
  <si>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</si>
  <si>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</si>
  <si>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</si>
  <si>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</si>
  <si>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</si>
  <si>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</si>
  <si>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</si>
  <si>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</si>
  <si>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</si>
  <si>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</si>
  <si>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</si>
  <si>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</si>
  <si>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</si>
  <si>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</si>
  <si>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</si>
  <si>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</si>
  <si>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</si>
  <si>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</si>
  <si>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</si>
  <si>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</si>
  <si>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</si>
  <si>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</si>
  <si>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</si>
  <si>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</si>
  <si>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</si>
  <si>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</si>
  <si>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</si>
  <si>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</si>
  <si>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</si>
  <si>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</si>
  <si>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</si>
  <si>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</si>
  <si>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</si>
  <si>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</si>
  <si>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</si>
  <si>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</si>
  <si>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</si>
  <si>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</si>
  <si>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</si>
  <si>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</si>
  <si>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</si>
  <si>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</si>
  <si>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</si>
  <si>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</si>
  <si>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</si>
  <si>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</si>
  <si>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</si>
  <si>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</si>
  <si>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</si>
  <si>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</si>
  <si>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</si>
  <si>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</si>
  <si>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</si>
  <si>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</si>
  <si>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</si>
  <si>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</si>
  <si>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</si>
  <si>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</si>
  <si>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</si>
  <si>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</si>
  <si>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</si>
  <si>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</si>
  <si>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</si>
  <si>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</si>
  <si>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</si>
  <si>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</si>
  <si>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</si>
  <si>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</si>
  <si>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</si>
  <si>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</si>
  <si>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</si>
  <si>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</si>
  <si>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</si>
  <si>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</si>
  <si>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</si>
  <si>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</si>
  <si>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</si>
  <si>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</si>
  <si>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</si>
  <si>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</si>
  <si>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</si>
  <si>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</si>
  <si>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</si>
  <si>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</si>
  <si>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</si>
  <si>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</si>
  <si>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</si>
  <si>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</si>
  <si>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</si>
  <si>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</si>
  <si>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</si>
  <si>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</si>
  <si>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</si>
  <si>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</si>
  <si>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</si>
  <si>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</si>
  <si>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</si>
  <si>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</si>
  <si>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</si>
  <si>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</si>
  <si>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</si>
  <si>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</si>
  <si>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</si>
  <si>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</si>
  <si>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</si>
  <si>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</si>
  <si>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</si>
  <si>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</si>
  <si>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</si>
  <si>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</si>
  <si>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</si>
  <si>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</si>
  <si>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</si>
  <si>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</si>
  <si>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</si>
  <si>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</si>
  <si>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</si>
  <si>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</si>
  <si>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</si>
  <si>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</si>
  <si>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</si>
  <si>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</si>
  <si>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</si>
  <si>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</si>
  <si>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</si>
  <si>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</si>
  <si>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</si>
  <si>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</si>
  <si>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</si>
  <si>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</si>
  <si>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</si>
  <si>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</si>
  <si>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</si>
  <si>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</si>
  <si>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</si>
  <si>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</si>
  <si>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</si>
  <si>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</si>
  <si>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</si>
  <si>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</si>
  <si>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</si>
  <si>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</si>
  <si>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</si>
  <si>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</si>
  <si>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</si>
  <si>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</si>
  <si>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</si>
  <si>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</si>
  <si>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</si>
  <si>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</si>
  <si>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</si>
  <si>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</si>
  <si>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</si>
  <si>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</si>
  <si>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</si>
  <si>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</si>
  <si>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</si>
  <si>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</si>
  <si>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</si>
  <si>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</si>
  <si>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</si>
  <si>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</si>
  <si>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</si>
  <si>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</si>
  <si>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</si>
  <si>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</si>
  <si>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</si>
  <si>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</si>
  <si>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</si>
  <si>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</si>
  <si>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</si>
  <si>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</si>
  <si>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</si>
  <si>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</si>
  <si>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</si>
  <si>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</si>
  <si>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</si>
  <si>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</si>
  <si>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</si>
  <si>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</si>
  <si>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</si>
  <si>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</si>
  <si>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</si>
  <si>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</si>
  <si>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</si>
  <si>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</si>
  <si>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</si>
  <si>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</si>
  <si>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</si>
  <si>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</si>
  <si>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</si>
  <si>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</si>
  <si>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</si>
  <si>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</si>
  <si>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</si>
  <si>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</si>
  <si>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</si>
  <si>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</si>
  <si>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</si>
  <si>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</si>
  <si>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</si>
  <si>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</si>
  <si>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</si>
  <si>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</si>
  <si>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</si>
  <si>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</si>
  <si>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</si>
  <si>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</si>
  <si>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</si>
  <si>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</si>
  <si>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</si>
  <si>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</si>
  <si>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</si>
  <si>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</si>
  <si>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</si>
  <si>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</si>
  <si>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</si>
  <si>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</si>
  <si>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</si>
  <si>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</si>
  <si>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</si>
  <si>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</si>
  <si>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</si>
  <si>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</si>
  <si>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</si>
  <si>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</si>
  <si>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</si>
  <si>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</si>
  <si>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</si>
  <si>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</si>
  <si>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</si>
  <si>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</si>
  <si>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</si>
  <si>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</si>
  <si>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</si>
  <si>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</si>
  <si>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</si>
  <si>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</si>
  <si>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</si>
  <si>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</si>
  <si>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</si>
  <si>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</si>
  <si>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</si>
  <si>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</si>
  <si>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</si>
  <si>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</si>
  <si>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</si>
  <si>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</si>
  <si>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</si>
  <si>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</si>
  <si>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</si>
  <si>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</si>
  <si>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</si>
  <si>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</si>
  <si>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</si>
  <si>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</si>
  <si>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</si>
  <si>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</si>
  <si>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</si>
  <si>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</si>
  <si>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</si>
  <si>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</si>
  <si>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</si>
  <si>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</si>
  <si>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</si>
  <si>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</si>
  <si>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</si>
  <si>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</si>
  <si>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</si>
  <si>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</si>
  <si>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</si>
  <si>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</si>
  <si>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</si>
  <si>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</si>
  <si>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</si>
  <si>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</si>
  <si>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</si>
  <si>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</si>
  <si>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</si>
  <si>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</si>
  <si>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</si>
  <si>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</si>
  <si>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</si>
  <si>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</si>
  <si>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</si>
  <si>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</si>
  <si>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</si>
  <si>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</si>
  <si>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</si>
  <si>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</si>
  <si>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</si>
  <si>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</si>
  <si>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</si>
  <si>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</si>
  <si>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</si>
  <si>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</si>
  <si>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</si>
  <si>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</si>
  <si>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</si>
  <si>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</si>
  <si>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</si>
  <si>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</si>
  <si>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</si>
  <si>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</si>
  <si>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</si>
  <si>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</si>
  <si>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</si>
  <si>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</si>
  <si>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</si>
  <si>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</si>
  <si>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</si>
  <si>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</si>
  <si>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</si>
  <si>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</si>
  <si>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</si>
  <si>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</si>
  <si>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</si>
  <si>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</si>
  <si>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</si>
  <si>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</si>
  <si>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</si>
  <si>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</si>
  <si>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</si>
  <si>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</si>
  <si>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</si>
  <si>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</si>
  <si>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</si>
  <si>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</si>
  <si>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</si>
  <si>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</si>
  <si>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</si>
  <si>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</si>
  <si>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</si>
  <si>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</si>
  <si>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</si>
  <si>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</si>
  <si>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</si>
  <si>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</si>
  <si>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</si>
  <si>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</si>
  <si>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</si>
  <si>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</si>
  <si>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</si>
  <si>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</si>
  <si>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</si>
  <si>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</si>
  <si>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</si>
  <si>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</si>
  <si>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</si>
  <si>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</si>
  <si>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</si>
  <si>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</si>
  <si>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</si>
  <si>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</si>
  <si>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</si>
  <si>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</si>
  <si>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</si>
  <si>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</si>
  <si>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</si>
  <si>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</si>
  <si>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</si>
  <si>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</si>
  <si>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</si>
  <si>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</si>
  <si>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</si>
  <si>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</si>
  <si>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</si>
  <si>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</si>
  <si>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</si>
  <si>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</si>
  <si>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</si>
  <si>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</si>
  <si>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</si>
  <si>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</si>
  <si>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</si>
  <si>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</si>
  <si>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</si>
  <si>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</si>
  <si>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</si>
  <si>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</si>
  <si>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</si>
  <si>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</si>
  <si>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</si>
  <si>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</si>
  <si>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</si>
  <si>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</si>
  <si>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</si>
  <si>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</si>
  <si>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</si>
  <si>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</si>
  <si>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</si>
  <si>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</si>
  <si>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</si>
  <si>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</si>
  <si>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</si>
  <si>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</si>
  <si>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</si>
  <si>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</si>
  <si>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</si>
  <si>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</si>
  <si>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</si>
  <si>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</si>
  <si>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</si>
  <si>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</si>
  <si>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</si>
  <si>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</si>
  <si>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</si>
  <si>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</si>
  <si>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</si>
  <si>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</si>
  <si>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</si>
  <si>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</si>
  <si>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</si>
  <si>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</si>
  <si>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</si>
  <si>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</si>
  <si>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</si>
  <si>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</si>
  <si>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</si>
  <si>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</si>
  <si>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</si>
  <si>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</si>
  <si>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</si>
  <si>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</si>
  <si>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</si>
  <si>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</si>
  <si>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</si>
  <si>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</si>
  <si>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</si>
  <si>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</si>
  <si>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</si>
  <si>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</si>
  <si>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</si>
  <si>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</si>
  <si>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</si>
  <si>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</si>
  <si>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</si>
  <si>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</si>
  <si>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</si>
  <si>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</si>
  <si>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</si>
  <si>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</si>
  <si>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</si>
  <si>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</si>
  <si>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</si>
  <si>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</si>
  <si>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</si>
  <si>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</si>
  <si>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</si>
  <si>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</si>
  <si>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</si>
  <si>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</si>
  <si>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</si>
  <si>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</si>
  <si>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</si>
  <si>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</si>
  <si>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</si>
  <si>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</si>
  <si>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</si>
  <si>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</si>
  <si>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</si>
  <si>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</si>
  <si>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</si>
  <si>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</si>
  <si>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</si>
  <si>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</si>
  <si>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</si>
  <si>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</si>
  <si>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</si>
  <si>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</si>
  <si>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</si>
  <si>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</si>
  <si>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</si>
  <si>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</si>
  <si>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</si>
  <si>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</si>
  <si>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</si>
  <si>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</si>
  <si>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</si>
  <si>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</si>
  <si>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</si>
  <si>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</si>
  <si>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</si>
  <si>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</si>
  <si>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</si>
  <si>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</si>
  <si>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</si>
  <si>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</si>
  <si>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</si>
  <si>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</si>
  <si>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</si>
  <si>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</si>
  <si>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</si>
  <si>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</si>
  <si>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</si>
  <si>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</si>
  <si>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</si>
  <si>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</si>
  <si>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</si>
  <si>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</si>
  <si>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</si>
  <si>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</si>
  <si>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</si>
  <si>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</si>
  <si>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</si>
  <si>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</si>
  <si>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</si>
  <si>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</si>
  <si>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</si>
  <si>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</si>
  <si>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</si>
  <si>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</si>
  <si>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</si>
  <si>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</si>
  <si>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</si>
  <si>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</si>
  <si>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</si>
  <si>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</si>
  <si>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</si>
  <si>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</si>
  <si>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</si>
  <si>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</si>
  <si>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</si>
  <si>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</si>
  <si>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</si>
  <si>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</si>
  <si>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</si>
  <si>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</si>
  <si>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</si>
  <si>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</si>
  <si>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</si>
  <si>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</si>
  <si>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</si>
  <si>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</si>
  <si>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</si>
  <si>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</si>
  <si>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</si>
  <si>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</si>
  <si>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</si>
  <si>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</si>
  <si>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</si>
  <si>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</si>
  <si>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</si>
  <si>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</si>
  <si>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</si>
  <si>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</si>
  <si>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</si>
  <si>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</si>
  <si>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</si>
  <si>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</si>
  <si>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</si>
  <si>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</si>
  <si>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</si>
  <si>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</si>
  <si>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</si>
  <si>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</si>
  <si>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</si>
  <si>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</si>
  <si>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</si>
  <si>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</si>
  <si>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</si>
  <si>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</si>
  <si>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</si>
  <si>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</si>
  <si>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</si>
  <si>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</si>
  <si>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</si>
  <si>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</si>
  <si>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</si>
  <si>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</si>
  <si>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</si>
  <si>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</si>
  <si>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</si>
  <si>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</si>
  <si>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</si>
  <si>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</si>
  <si>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</si>
  <si>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</si>
  <si>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</si>
  <si>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</si>
  <si>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</si>
  <si>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</si>
  <si>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</si>
  <si>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</si>
  <si>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</si>
  <si>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</si>
  <si>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</si>
  <si>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</si>
  <si>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</si>
  <si>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</si>
  <si>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</si>
  <si>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</si>
  <si>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</si>
  <si>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</si>
  <si>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</si>
  <si>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</si>
  <si>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</si>
  <si>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</si>
  <si>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</si>
  <si>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</si>
  <si>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</si>
  <si>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</si>
  <si>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</si>
  <si>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</si>
  <si>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</si>
  <si>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</si>
  <si>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</si>
  <si>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</si>
  <si>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</si>
  <si>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</si>
  <si>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</si>
  <si>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</si>
  <si>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</si>
  <si>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</si>
  <si>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</si>
  <si>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</si>
  <si>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</si>
  <si>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</si>
  <si>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</si>
  <si>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</si>
  <si>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</si>
  <si>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</si>
  <si>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</si>
  <si>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</si>
  <si>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</si>
  <si>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</si>
  <si>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</si>
  <si>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</si>
  <si>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</si>
  <si>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</si>
  <si>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</si>
  <si>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</si>
  <si>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</si>
  <si>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</si>
  <si>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</si>
  <si>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</si>
  <si>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</si>
  <si>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</si>
  <si>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</si>
  <si>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</si>
  <si>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</si>
  <si>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</si>
  <si>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</si>
  <si>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</si>
  <si>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</si>
  <si>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</si>
  <si>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</si>
  <si>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</si>
  <si>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</si>
  <si>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</si>
  <si>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</si>
  <si>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</si>
  <si>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</si>
  <si>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</si>
  <si>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</si>
  <si>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</si>
  <si>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</si>
  <si>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</si>
  <si>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</si>
  <si>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</si>
  <si>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</si>
  <si>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</si>
  <si>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</si>
  <si>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</si>
  <si>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</si>
  <si>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</si>
  <si>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</si>
  <si>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</si>
  <si>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</si>
  <si>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</si>
  <si>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</si>
  <si>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</si>
  <si>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</si>
  <si>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</si>
  <si>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</si>
  <si>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</si>
  <si>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</si>
  <si>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</si>
  <si>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</si>
  <si>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</si>
  <si>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</si>
  <si>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</si>
  <si>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</si>
  <si>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</si>
  <si>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</si>
  <si>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</si>
  <si>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</si>
  <si>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</si>
  <si>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</si>
  <si>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</si>
  <si>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</si>
  <si>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</si>
  <si>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</si>
  <si>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</si>
  <si>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</si>
  <si>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</si>
  <si>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</si>
  <si>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</si>
  <si>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</si>
  <si>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</si>
  <si>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</si>
  <si>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</si>
  <si>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</si>
  <si>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</si>
  <si>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</si>
  <si>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</si>
  <si>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</si>
  <si>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</si>
  <si>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</si>
  <si>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</si>
  <si>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</si>
  <si>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</si>
  <si>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</si>
  <si>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</si>
  <si>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</si>
  <si>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</si>
  <si>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</si>
  <si>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</si>
  <si>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</si>
  <si>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</si>
  <si>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</si>
  <si>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</si>
  <si>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</si>
  <si>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</si>
  <si>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</si>
  <si>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</si>
  <si>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</si>
  <si>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</si>
  <si>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</si>
  <si>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</si>
  <si>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</si>
  <si>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</si>
  <si>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</si>
  <si>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</si>
  <si>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</si>
  <si>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</si>
  <si>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</si>
  <si>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</si>
  <si>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</si>
  <si>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</si>
  <si>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</si>
  <si>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</si>
  <si>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</si>
  <si>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</si>
  <si>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</si>
  <si>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</si>
  <si>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</si>
  <si>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</si>
  <si>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</si>
  <si>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</si>
  <si>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</si>
  <si>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</si>
  <si>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</si>
  <si>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</si>
  <si>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</si>
  <si>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</si>
  <si>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</si>
  <si>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</si>
  <si>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</si>
  <si>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</si>
  <si>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</si>
  <si>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</si>
  <si>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</si>
  <si>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</si>
  <si>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</si>
  <si>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</si>
  <si>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</si>
  <si>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</si>
  <si>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</si>
  <si>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</si>
  <si>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</si>
  <si>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</si>
  <si>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</si>
  <si>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</si>
  <si>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</si>
  <si>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</si>
  <si>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</si>
  <si>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</si>
  <si>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</si>
  <si>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</si>
  <si>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</si>
  <si>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</si>
  <si>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</si>
  <si>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</si>
  <si>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</si>
  <si>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</si>
  <si>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</si>
  <si>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</si>
  <si>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</si>
  <si>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</si>
  <si>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</si>
  <si>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</si>
  <si>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</si>
  <si>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</si>
  <si>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</si>
  <si>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</si>
  <si>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</si>
  <si>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</si>
  <si>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</si>
  <si>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</si>
  <si>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</si>
  <si>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</si>
  <si>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</si>
  <si>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</si>
  <si>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</si>
  <si>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</si>
  <si>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</si>
  <si>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</si>
  <si>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</si>
  <si>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</si>
  <si>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</si>
  <si>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</si>
  <si>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</si>
  <si>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</si>
  <si>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</si>
  <si>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</si>
  <si>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</si>
  <si>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</si>
  <si>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</si>
  <si>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</si>
  <si>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</si>
  <si>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</si>
  <si>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</si>
  <si>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</si>
  <si>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</si>
  <si>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</si>
  <si>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</si>
  <si>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</si>
  <si>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</si>
  <si>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</si>
  <si>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</si>
  <si>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</si>
  <si>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</si>
  <si>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</si>
  <si>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</si>
  <si>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</si>
  <si>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</si>
  <si>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</si>
  <si>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</si>
  <si>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</si>
  <si>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</si>
  <si>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</si>
  <si>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</si>
  <si>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</si>
  <si>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</si>
  <si>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</si>
  <si>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</si>
  <si>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</si>
  <si>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</si>
  <si>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</si>
  <si>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</si>
  <si>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</si>
  <si>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</si>
  <si>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</si>
  <si>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</si>
  <si>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</si>
  <si>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</si>
  <si>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</si>
  <si>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</si>
  <si>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</si>
  <si>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</si>
  <si>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</si>
  <si>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</si>
  <si>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</si>
  <si>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</si>
  <si>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</si>
  <si>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</si>
  <si>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</si>
  <si>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</si>
  <si>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</si>
  <si>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</si>
  <si>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</si>
  <si>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</si>
  <si>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</si>
  <si>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</si>
  <si>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</si>
  <si>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</si>
  <si>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</si>
  <si>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</si>
  <si>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</si>
  <si>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</si>
  <si>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</si>
  <si>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</si>
  <si>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</si>
  <si>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</si>
  <si>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</si>
  <si>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</si>
  <si>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</si>
  <si>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</si>
  <si>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</si>
  <si>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</si>
  <si>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</si>
  <si>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</si>
  <si>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</si>
  <si>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</si>
  <si>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</si>
  <si>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</si>
  <si>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</si>
  <si>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</si>
  <si>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</si>
  <si>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</si>
  <si>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</si>
  <si>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</si>
  <si>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</si>
  <si>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</si>
  <si>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</si>
  <si>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</si>
  <si>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</si>
  <si>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</si>
  <si>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</si>
  <si>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</si>
  <si>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</si>
  <si>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</si>
  <si>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</si>
  <si>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</si>
  <si>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</si>
  <si>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</si>
  <si>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</si>
  <si>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</si>
  <si>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</si>
  <si>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</si>
  <si>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</si>
  <si>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</si>
  <si>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</si>
  <si>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</si>
  <si>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</si>
  <si>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</si>
  <si>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</si>
  <si>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</si>
  <si>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</si>
  <si>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</si>
  <si>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</si>
  <si>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</si>
  <si>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</si>
  <si>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</si>
  <si>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</si>
  <si>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</si>
  <si>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</si>
  <si>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</si>
  <si>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</si>
  <si>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</si>
  <si>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</si>
  <si>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</si>
  <si>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</si>
  <si>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</si>
  <si>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</si>
  <si>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</si>
  <si>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</si>
  <si>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</si>
  <si>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</si>
  <si>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</si>
  <si>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</si>
  <si>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</si>
  <si>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</si>
  <si>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</si>
  <si>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</si>
  <si>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</si>
  <si>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</si>
  <si>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</si>
  <si>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</si>
  <si>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</si>
  <si>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</si>
  <si>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</si>
  <si>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</si>
  <si>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</si>
  <si>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</si>
  <si>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</si>
  <si>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</si>
  <si>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</si>
  <si>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</si>
  <si>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</si>
  <si>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</si>
  <si>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</si>
  <si>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</si>
  <si>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</si>
  <si>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</si>
  <si>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</si>
  <si>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</si>
  <si>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</si>
  <si>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</si>
  <si>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</si>
  <si>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</si>
  <si>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</si>
  <si>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</si>
  <si>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</si>
  <si>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</si>
  <si>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</si>
  <si>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</si>
  <si>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</si>
  <si>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</si>
  <si>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</si>
  <si>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</si>
  <si>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</si>
  <si>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</si>
  <si>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</si>
  <si>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</si>
  <si>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</si>
  <si>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</si>
  <si>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</si>
  <si>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</si>
  <si>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</si>
  <si>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</si>
  <si>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</si>
  <si>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</si>
  <si>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</si>
  <si>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</si>
  <si>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</si>
  <si>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</si>
  <si>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</si>
  <si>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</si>
  <si>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</si>
  <si>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</si>
  <si>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</si>
  <si>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</si>
  <si>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</si>
  <si>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</si>
  <si>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</si>
  <si>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</si>
  <si>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</si>
  <si>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</si>
  <si>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</si>
  <si>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</si>
  <si>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</si>
  <si>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</si>
  <si>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</si>
  <si>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</si>
  <si>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</si>
  <si>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</si>
  <si>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</si>
  <si>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</si>
  <si>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</si>
  <si>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</si>
  <si>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</si>
  <si>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</si>
  <si>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</si>
  <si>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</si>
  <si>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</si>
  <si>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</si>
  <si>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</si>
  <si>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</si>
  <si>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</si>
  <si>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</si>
  <si>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</si>
  <si>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</si>
  <si>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</si>
  <si>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</si>
  <si>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</si>
  <si>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</si>
  <si>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</si>
  <si>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</si>
  <si>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</si>
  <si>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</si>
  <si>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</si>
  <si>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</si>
  <si>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</si>
  <si>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</si>
  <si>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</si>
  <si>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</si>
  <si>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</si>
  <si>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</si>
  <si>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</si>
  <si>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</si>
  <si>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</si>
  <si>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</si>
  <si>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</si>
  <si>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</si>
  <si>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</si>
  <si>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</si>
  <si>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</si>
  <si>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</si>
  <si>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</si>
  <si>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</si>
  <si>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</si>
  <si>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</si>
  <si>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</si>
  <si>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</si>
  <si>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</si>
  <si>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</si>
  <si>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</si>
  <si>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</si>
  <si>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</si>
  <si>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</si>
  <si>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</si>
  <si>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</si>
  <si>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</si>
  <si>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</si>
  <si>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</si>
  <si>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</si>
  <si>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</si>
  <si>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</si>
  <si>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</si>
  <si>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</si>
  <si>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</si>
  <si>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</si>
  <si>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</si>
  <si>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</si>
  <si>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</si>
  <si>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</si>
  <si>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</si>
  <si>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</si>
  <si>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</si>
  <si>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</si>
  <si>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</si>
  <si>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</si>
  <si>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</si>
  <si>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</si>
  <si>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</si>
  <si>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</si>
  <si>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</si>
  <si>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</si>
  <si>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</si>
  <si>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</si>
  <si>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</si>
  <si>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</si>
  <si>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</si>
  <si>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</si>
  <si>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</si>
  <si>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</si>
  <si>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</si>
  <si>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</si>
  <si>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</si>
  <si>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</si>
  <si>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</si>
  <si>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</si>
  <si>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</si>
  <si>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</si>
  <si>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</si>
  <si>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</si>
  <si>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</si>
  <si>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</si>
  <si>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</si>
  <si>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</si>
  <si>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</si>
  <si>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</si>
  <si>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</si>
  <si>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</si>
  <si>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</si>
  <si>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</si>
  <si>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</si>
  <si>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</si>
  <si>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</si>
  <si>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</si>
  <si>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</si>
  <si>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</si>
  <si>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</si>
  <si>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</si>
  <si>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</si>
  <si>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</si>
  <si>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</si>
  <si>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</si>
  <si>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</si>
  <si>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</si>
  <si>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</si>
  <si>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</si>
  <si>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</si>
  <si>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</si>
  <si>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</si>
  <si>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</si>
  <si>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</si>
  <si>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</si>
  <si>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</si>
  <si>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</si>
  <si>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</si>
  <si>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</si>
  <si>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</si>
  <si>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</si>
  <si>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</si>
  <si>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</si>
  <si>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</si>
  <si>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</si>
  <si>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</si>
  <si>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</si>
  <si>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</si>
  <si>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</si>
  <si>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</si>
  <si>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</si>
  <si>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</si>
  <si>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</si>
  <si>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</si>
  <si>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</si>
  <si>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</si>
  <si>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</si>
  <si>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</si>
  <si>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</si>
  <si>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</si>
  <si>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</si>
  <si>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</si>
  <si>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</si>
  <si>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</si>
  <si>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</si>
  <si>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</si>
  <si>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</si>
  <si>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</si>
  <si>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</si>
  <si>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</si>
  <si>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</si>
  <si>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</si>
  <si>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</si>
  <si>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</si>
  <si>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</si>
  <si>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</si>
  <si>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</si>
  <si>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</si>
  <si>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</si>
  <si>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</si>
  <si>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</si>
  <si>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</si>
  <si>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</si>
  <si>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</si>
  <si>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</si>
  <si>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</si>
  <si>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</si>
  <si>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</si>
  <si>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</si>
  <si>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</si>
  <si>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</si>
  <si>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</si>
  <si>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</si>
  <si>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</si>
  <si>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</si>
  <si>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</si>
  <si>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</si>
  <si>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</si>
  <si>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</si>
  <si>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</si>
  <si>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</si>
  <si>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</si>
  <si>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</si>
  <si>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</si>
  <si>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</si>
  <si>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</si>
  <si>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</si>
  <si>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</si>
  <si>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</si>
  <si>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</si>
  <si>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</si>
  <si>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</si>
  <si>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</si>
  <si>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</si>
  <si>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</si>
  <si>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</si>
  <si>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</si>
  <si>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</si>
  <si>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</si>
  <si>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</si>
  <si>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</si>
  <si>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</si>
  <si>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</si>
  <si>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</si>
  <si>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</si>
  <si>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</si>
  <si>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</si>
  <si>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</si>
  <si>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</si>
  <si>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</si>
  <si>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</si>
  <si>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</si>
  <si>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</si>
  <si>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</si>
  <si>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</si>
  <si>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</si>
  <si>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</si>
  <si>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</si>
  <si>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</si>
  <si>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</si>
  <si>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</si>
  <si>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</si>
  <si>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</si>
  <si>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</si>
  <si>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</si>
  <si>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</si>
  <si>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</si>
  <si>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</si>
  <si>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</si>
  <si>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</si>
  <si>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</si>
  <si>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</si>
  <si>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</si>
  <si>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</si>
  <si>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</si>
  <si>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</si>
  <si>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</si>
  <si>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</si>
  <si>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</si>
  <si>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</si>
  <si>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</si>
  <si>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</si>
  <si>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</si>
  <si>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</si>
  <si>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</si>
  <si>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</si>
  <si>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</si>
  <si>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</si>
  <si>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</si>
  <si>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</si>
  <si>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</si>
  <si>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</si>
  <si>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</si>
  <si>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</si>
  <si>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</si>
  <si>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</si>
  <si>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</si>
  <si>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</si>
  <si>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</si>
  <si>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</si>
  <si>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</si>
  <si>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</si>
  <si>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</si>
  <si>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</si>
  <si>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</si>
  <si>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</si>
  <si>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</si>
  <si>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</si>
  <si>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</si>
  <si>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</si>
  <si>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</si>
  <si>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</si>
  <si>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</si>
  <si>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</si>
  <si>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</si>
  <si>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</si>
  <si>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</si>
  <si>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</si>
  <si>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</si>
  <si>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</si>
  <si>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</si>
  <si>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</si>
  <si>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</si>
  <si>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</si>
  <si>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</si>
  <si>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</si>
  <si>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</si>
  <si>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</si>
  <si>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</si>
  <si>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</si>
  <si>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</si>
  <si>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</si>
  <si>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</si>
  <si>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</si>
  <si>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</si>
  <si>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</si>
  <si>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</si>
  <si>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</si>
  <si>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</si>
  <si>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</si>
  <si>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</si>
  <si>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</si>
  <si>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</si>
  <si>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</si>
  <si>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</si>
  <si>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</si>
  <si>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</si>
  <si>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</si>
  <si>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</si>
  <si>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</si>
  <si>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</si>
  <si>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</si>
  <si>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</si>
  <si>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</si>
  <si>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</si>
  <si>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</si>
  <si>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</si>
  <si>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</si>
  <si>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</si>
  <si>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</si>
  <si>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</si>
  <si>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</si>
  <si>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</si>
  <si>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</si>
  <si>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</si>
  <si>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</si>
  <si>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</si>
  <si>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</si>
  <si>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</si>
  <si>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</si>
  <si>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</si>
  <si>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</si>
  <si>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</si>
  <si>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</si>
  <si>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</si>
  <si>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</si>
  <si>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</si>
  <si>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</si>
  <si>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</si>
  <si>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</si>
  <si>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</si>
  <si>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</si>
  <si>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</si>
  <si>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</si>
  <si>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</si>
  <si>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</si>
  <si>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</si>
  <si>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</si>
  <si>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</si>
  <si>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</si>
  <si>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</si>
  <si>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</si>
  <si>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</si>
  <si>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</si>
  <si>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</si>
  <si>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</si>
  <si>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</si>
  <si>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</si>
  <si>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</si>
  <si>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</si>
  <si>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</si>
  <si>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</si>
  <si>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</si>
  <si>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</si>
  <si>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</si>
  <si>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</si>
  <si>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</si>
  <si>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</si>
  <si>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</si>
  <si>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</si>
  <si>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</si>
  <si>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</si>
  <si>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</si>
  <si>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</si>
  <si>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</si>
  <si>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</si>
  <si>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</si>
  <si>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</si>
  <si>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</si>
  <si>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</si>
  <si>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</si>
  <si>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</si>
  <si>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</si>
  <si>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</si>
  <si>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</si>
  <si>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</si>
  <si>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</si>
  <si>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</si>
  <si>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</si>
  <si>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</si>
  <si>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</si>
  <si>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</si>
  <si>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</si>
  <si>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</si>
  <si>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</si>
  <si>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</si>
  <si>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</si>
  <si>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</si>
  <si>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</si>
  <si>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</si>
  <si>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</si>
  <si>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</si>
  <si>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</si>
  <si>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</si>
  <si>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</si>
  <si>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</si>
  <si>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</si>
  <si>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</si>
  <si>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</si>
  <si>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</si>
  <si>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</si>
  <si>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</si>
  <si>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</si>
  <si>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</si>
  <si>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</si>
  <si>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</si>
  <si>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</si>
  <si>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</si>
  <si>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</si>
  <si>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</si>
  <si>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</si>
  <si>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</si>
  <si>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</si>
  <si>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</si>
  <si>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</si>
  <si>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</si>
  <si>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</si>
  <si>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</si>
  <si>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</si>
  <si>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</si>
  <si>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</si>
  <si>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</si>
  <si>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</si>
  <si>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</si>
  <si>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</si>
  <si>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</si>
  <si>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</si>
  <si>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</si>
  <si>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</si>
  <si>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</si>
  <si>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</si>
  <si>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</si>
  <si>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</si>
  <si>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</si>
  <si>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</si>
  <si>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</si>
  <si>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</si>
  <si>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</si>
  <si>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</si>
  <si>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</si>
  <si>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</si>
  <si>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</si>
  <si>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</si>
  <si>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</si>
  <si>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</si>
  <si>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</si>
  <si>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</si>
  <si>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</si>
  <si>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</si>
  <si>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</si>
  <si>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</si>
  <si>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</si>
  <si>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</si>
  <si>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</si>
  <si>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</si>
  <si>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</si>
  <si>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</si>
  <si>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</si>
  <si>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</si>
  <si>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</si>
  <si>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</si>
  <si>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</si>
  <si>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</si>
  <si>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</si>
  <si>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</si>
  <si>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</si>
  <si>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</si>
  <si>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</si>
  <si>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</si>
  <si>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</si>
  <si>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</si>
  <si>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</si>
  <si>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</si>
  <si>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</si>
  <si>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</si>
  <si>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</si>
  <si>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</si>
  <si>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</si>
  <si>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</si>
  <si>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</si>
  <si>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</si>
  <si>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</si>
  <si>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</si>
  <si>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</si>
  <si>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</si>
  <si>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</si>
  <si>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</si>
  <si>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</si>
  <si>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</si>
  <si>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</si>
  <si>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</si>
  <si>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</si>
  <si>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</si>
  <si>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</si>
  <si>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</si>
  <si>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</si>
  <si>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</si>
  <si>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</si>
  <si>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</si>
  <si>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</si>
  <si>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</si>
  <si>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</si>
  <si>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</si>
  <si>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</si>
  <si>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</si>
  <si>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</si>
  <si>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</si>
  <si>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</si>
  <si>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</si>
  <si>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</si>
  <si>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</si>
  <si>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</si>
  <si>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</si>
  <si>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</si>
  <si>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</si>
  <si>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</si>
  <si>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</si>
  <si>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</si>
  <si>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</si>
  <si>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</si>
  <si>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</si>
  <si>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</si>
  <si>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</si>
  <si>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</si>
  <si>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</si>
  <si>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</si>
  <si>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</si>
  <si>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</si>
  <si>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</si>
  <si>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</si>
  <si>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</si>
  <si>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</si>
  <si>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</si>
  <si>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</si>
  <si>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</si>
  <si>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</si>
  <si>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</si>
  <si>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</si>
  <si>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</si>
  <si>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</si>
  <si>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</si>
  <si>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</si>
  <si>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</si>
  <si>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</si>
  <si>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</si>
  <si>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</si>
  <si>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</si>
  <si>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</si>
  <si>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</si>
  <si>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</si>
  <si>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</si>
  <si>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</si>
  <si>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</si>
  <si>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</si>
  <si>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</si>
  <si>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</si>
  <si>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</si>
  <si>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</si>
  <si>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</si>
  <si>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</si>
  <si>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</si>
  <si>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</si>
  <si>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</si>
  <si>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</si>
  <si>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</si>
  <si>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</si>
  <si>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</si>
  <si>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</si>
  <si>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</si>
  <si>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</si>
  <si>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</si>
  <si>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</si>
  <si>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</si>
  <si>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</si>
  <si>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</si>
  <si>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</si>
  <si>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</si>
  <si>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</si>
  <si>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</si>
  <si>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</si>
  <si>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</si>
  <si>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</si>
  <si>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</si>
  <si>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</si>
  <si>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</si>
  <si>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</si>
  <si>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</si>
  <si>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</si>
  <si>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</si>
  <si>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</si>
  <si>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</si>
  <si>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</si>
  <si>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</si>
  <si>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</si>
  <si>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</si>
  <si>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</si>
  <si>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</si>
  <si>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</si>
  <si>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</si>
  <si>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</si>
  <si>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</si>
  <si>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</si>
  <si>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</si>
  <si>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</si>
  <si>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</si>
  <si>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</si>
  <si>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</si>
  <si>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</si>
  <si>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</si>
  <si>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</si>
  <si>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</si>
  <si>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</si>
  <si>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</si>
  <si>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</si>
  <si>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</si>
  <si>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</si>
  <si>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</si>
  <si>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</si>
  <si>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</si>
  <si>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</si>
  <si>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</si>
  <si>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</si>
  <si>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</si>
  <si>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</si>
  <si>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</si>
  <si>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</si>
  <si>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</si>
  <si>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</si>
  <si>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</si>
  <si>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</si>
  <si>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</si>
  <si>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</si>
  <si>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</si>
  <si>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</si>
  <si>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</si>
  <si>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</si>
  <si>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</si>
  <si>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</si>
  <si>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</si>
  <si>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</si>
  <si>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</si>
  <si>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</si>
  <si>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</si>
  <si>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</si>
  <si>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</si>
  <si>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</si>
  <si>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</si>
  <si>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</si>
  <si>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</si>
  <si>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</si>
  <si>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</si>
  <si>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</si>
  <si>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</si>
  <si>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</si>
  <si>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</si>
  <si>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</si>
  <si>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</si>
  <si>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</si>
  <si>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</si>
  <si>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</si>
  <si>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</si>
  <si>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</si>
  <si>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</si>
  <si>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</si>
  <si>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</si>
  <si>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</si>
  <si>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</si>
  <si>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</si>
  <si>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</si>
  <si>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</si>
  <si>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</si>
  <si>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</si>
  <si>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</si>
  <si>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</si>
  <si>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</si>
  <si>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</si>
  <si>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</si>
  <si>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</si>
  <si>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</si>
  <si>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</si>
  <si>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</si>
  <si>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</si>
  <si>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</si>
  <si>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</si>
  <si>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</si>
  <si>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</si>
  <si>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</si>
  <si>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</si>
  <si>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</si>
  <si>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</si>
  <si>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</si>
  <si>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</si>
  <si>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</si>
  <si>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</si>
  <si>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</si>
  <si>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</si>
  <si>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</si>
  <si>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</si>
  <si>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</si>
  <si>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</si>
  <si>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</si>
  <si>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</si>
  <si>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</si>
  <si>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</si>
  <si>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</si>
  <si>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</si>
  <si>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</si>
  <si>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</si>
  <si>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</si>
  <si>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</si>
  <si>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</si>
  <si>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</si>
  <si>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</si>
  <si>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</si>
  <si>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</si>
  <si>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</si>
  <si>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</si>
  <si>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</si>
  <si>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</si>
  <si>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</si>
  <si>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</si>
  <si>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</si>
  <si>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</si>
  <si>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</si>
  <si>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</si>
  <si>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</si>
  <si>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</si>
  <si>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</si>
  <si>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</si>
  <si>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</si>
  <si>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</si>
  <si>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</si>
  <si>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</si>
  <si>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</si>
  <si>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</si>
  <si>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</si>
  <si>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</si>
  <si>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</si>
  <si>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</si>
  <si>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</si>
  <si>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</si>
  <si>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</si>
  <si>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</si>
  <si>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</si>
  <si>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</si>
  <si>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</si>
  <si>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</si>
  <si>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</si>
  <si>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</si>
  <si>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</si>
  <si>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</si>
  <si>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</si>
  <si>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</si>
  <si>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</si>
  <si>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</si>
  <si>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</si>
  <si>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</si>
  <si>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</si>
  <si>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</si>
  <si>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</si>
  <si>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</si>
  <si>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</si>
  <si>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</si>
  <si>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</si>
  <si>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</si>
  <si>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</si>
  <si>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</si>
  <si>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</si>
  <si>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</si>
  <si>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</si>
  <si>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</si>
  <si>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</si>
  <si>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</si>
  <si>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</si>
  <si>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</si>
  <si>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</si>
  <si>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</si>
  <si>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</si>
  <si>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</si>
  <si>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</si>
  <si>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</si>
  <si>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</si>
  <si>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</si>
  <si>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</si>
  <si>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</si>
  <si>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</si>
  <si>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</si>
  <si>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</si>
  <si>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</si>
  <si>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</si>
  <si>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</si>
  <si>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</si>
  <si>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</si>
  <si>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</si>
  <si>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</si>
  <si>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</si>
  <si>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</si>
  <si>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</si>
  <si>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</si>
  <si>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</si>
  <si>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</si>
  <si>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</si>
  <si>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</si>
  <si>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</si>
  <si>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</si>
  <si>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</si>
  <si>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</si>
  <si>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</si>
  <si>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</si>
  <si>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</si>
  <si>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</si>
  <si>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</si>
  <si>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</si>
  <si>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</si>
  <si>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</si>
  <si>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</si>
  <si>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</si>
  <si>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</si>
  <si>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</si>
  <si>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</si>
  <si>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</si>
  <si>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</si>
  <si>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</si>
  <si>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</si>
  <si>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</si>
  <si>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</si>
  <si>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</si>
  <si>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</si>
  <si>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</si>
  <si>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</si>
  <si>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</si>
  <si>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</si>
  <si>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</si>
  <si>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</si>
  <si>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</si>
  <si>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</si>
  <si>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</si>
  <si>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</si>
  <si>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</si>
  <si>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</si>
  <si>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</si>
  <si>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</si>
  <si>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</si>
  <si>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</si>
  <si>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</si>
  <si>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</si>
  <si>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</si>
  <si>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</si>
  <si>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</si>
  <si>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</si>
  <si>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</si>
  <si>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</si>
  <si>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</si>
  <si>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</si>
  <si>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</si>
  <si>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</si>
  <si>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</si>
  <si>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</si>
  <si>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</si>
  <si>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</si>
  <si>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</si>
  <si>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</si>
  <si>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</si>
  <si>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</si>
  <si>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</si>
  <si>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</si>
  <si>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</si>
  <si>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</si>
  <si>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</si>
  <si>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</si>
  <si>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</si>
  <si>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</si>
  <si>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</si>
  <si>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</si>
  <si>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</si>
  <si>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</si>
  <si>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</si>
  <si>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</si>
  <si>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</si>
  <si>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</si>
  <si>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</si>
  <si>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</si>
  <si>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</si>
  <si>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</si>
  <si>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</si>
  <si>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</si>
  <si>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</si>
  <si>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</si>
  <si>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</si>
  <si>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</si>
  <si>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</si>
  <si>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</si>
  <si>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</si>
  <si>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</si>
  <si>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</si>
  <si>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</si>
  <si>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</si>
  <si>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</si>
  <si>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</si>
  <si>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</si>
  <si>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</si>
  <si>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</si>
  <si>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</si>
  <si>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</si>
  <si>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</si>
  <si>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</si>
  <si>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</si>
  <si>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</si>
  <si>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</si>
  <si>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</si>
  <si>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</si>
  <si>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</si>
  <si>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</si>
  <si>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</si>
  <si>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</si>
  <si>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</si>
  <si>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</si>
  <si>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</si>
  <si>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</si>
  <si>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</si>
  <si>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</si>
  <si>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</si>
  <si>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</si>
  <si>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</si>
  <si>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</si>
  <si>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</si>
  <si>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</si>
  <si>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</si>
  <si>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</si>
  <si>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</si>
  <si>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</si>
  <si>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</si>
  <si>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</si>
  <si>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</si>
  <si>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</si>
  <si>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</si>
  <si>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</si>
  <si>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</si>
  <si>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</si>
  <si>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</si>
  <si>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</si>
  <si>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</si>
  <si>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</si>
  <si>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</si>
  <si>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</si>
  <si>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</si>
  <si>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</si>
  <si>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</si>
  <si>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</si>
  <si>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</si>
  <si>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</si>
  <si>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</si>
  <si>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</si>
  <si>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</si>
  <si>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</si>
  <si>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</si>
  <si>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</si>
  <si>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</si>
  <si>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</si>
  <si>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</si>
  <si>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</si>
  <si>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</si>
  <si>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</si>
  <si>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</si>
  <si>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</si>
  <si>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</si>
  <si>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</si>
  <si>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</si>
  <si>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</si>
  <si>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</si>
  <si>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</si>
  <si>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</si>
  <si>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</si>
  <si>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</si>
  <si>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</si>
  <si>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</si>
  <si>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</si>
  <si>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</si>
  <si>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</si>
  <si>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</si>
  <si>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</si>
  <si>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</si>
  <si>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</si>
  <si>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</si>
  <si>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</si>
  <si>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</si>
  <si>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</si>
  <si>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</si>
  <si>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</si>
  <si>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</si>
  <si>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</si>
  <si>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</si>
  <si>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</si>
  <si>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</si>
  <si>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</si>
  <si>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</si>
  <si>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</si>
  <si>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</si>
  <si>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</si>
  <si>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</si>
  <si>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</si>
  <si>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</si>
  <si>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</si>
  <si>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</si>
  <si>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</si>
  <si>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</si>
  <si>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</si>
  <si>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</si>
  <si>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</si>
  <si>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</si>
  <si>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</si>
  <si>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</si>
  <si>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</si>
  <si>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</si>
  <si>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</si>
  <si>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</si>
  <si>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</si>
  <si>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</si>
  <si>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</si>
  <si>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</si>
  <si>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</si>
  <si>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</si>
  <si>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</si>
  <si>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</si>
  <si>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</si>
  <si>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</si>
  <si>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</si>
  <si>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</si>
  <si>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</si>
  <si>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</si>
  <si>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</si>
  <si>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</si>
  <si>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</si>
  <si>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</si>
  <si>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</si>
  <si>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</si>
  <si>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</si>
  <si>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</si>
  <si>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</si>
  <si>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</si>
  <si>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</si>
  <si>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</si>
  <si>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</si>
  <si>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</si>
  <si>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</si>
  <si>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</si>
  <si>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</si>
  <si>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</si>
  <si>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</si>
  <si>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</si>
  <si>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</si>
  <si>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</si>
  <si>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</si>
  <si>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</si>
  <si>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</si>
  <si>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</si>
  <si>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</si>
  <si>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</si>
  <si>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</si>
  <si>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</si>
  <si>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</si>
  <si>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</si>
  <si>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</si>
  <si>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</si>
  <si>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</si>
  <si>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</si>
  <si>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</si>
  <si>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</si>
  <si>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</si>
  <si>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</si>
  <si>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</si>
  <si>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</si>
  <si>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</si>
  <si>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</si>
  <si>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</si>
  <si>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</si>
  <si>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</si>
  <si>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</si>
  <si>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</si>
  <si>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</si>
  <si>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</si>
  <si>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</si>
  <si>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</si>
  <si>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</si>
  <si>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</si>
  <si>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</si>
  <si>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</si>
  <si>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</si>
  <si>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</si>
  <si>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</si>
  <si>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</si>
  <si>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</si>
  <si>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</si>
  <si>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</si>
  <si>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</si>
  <si>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</si>
  <si>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</si>
  <si>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</si>
  <si>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</si>
  <si>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</si>
  <si>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</si>
  <si>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</si>
  <si>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</si>
  <si>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</si>
  <si>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</si>
  <si>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</si>
  <si>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</si>
  <si>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</si>
  <si>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</si>
  <si>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</si>
  <si>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</si>
  <si>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</si>
  <si>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</si>
  <si>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</si>
  <si>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</si>
  <si>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</si>
  <si>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</si>
  <si>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</si>
  <si>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</si>
  <si>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</si>
  <si>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</si>
  <si>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</si>
  <si>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</si>
  <si>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</si>
  <si>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</si>
  <si>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</si>
  <si>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</si>
  <si>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</si>
  <si>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</si>
  <si>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</si>
  <si>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</si>
  <si>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</si>
  <si>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</si>
  <si>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</si>
  <si>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</si>
  <si>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</si>
  <si>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</si>
  <si>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</si>
  <si>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</si>
  <si>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</si>
  <si>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</si>
  <si>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</si>
  <si>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</si>
  <si>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</si>
  <si>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</si>
  <si>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</si>
  <si>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</si>
  <si>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</si>
  <si>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</si>
  <si>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</si>
  <si>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</si>
  <si>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</si>
  <si>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</si>
  <si>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</si>
  <si>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</si>
  <si>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</si>
  <si>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</si>
  <si>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</si>
  <si>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</si>
  <si>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</si>
  <si>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</si>
  <si>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</si>
  <si>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</si>
  <si>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</si>
  <si>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</si>
  <si>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</si>
  <si>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</si>
  <si>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</si>
  <si>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</si>
  <si>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</si>
  <si>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</si>
  <si>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</si>
  <si>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</si>
  <si>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</si>
  <si>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</si>
  <si>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</si>
  <si>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</si>
  <si>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</si>
  <si>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</si>
  <si>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</si>
  <si>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</si>
  <si>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</si>
  <si>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</si>
  <si>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</si>
  <si>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</si>
  <si>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</si>
  <si>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</si>
  <si>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</si>
  <si>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</si>
  <si>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</si>
  <si>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</si>
  <si>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</si>
  <si>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</si>
  <si>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</si>
  <si>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</si>
  <si>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</si>
  <si>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</si>
  <si>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</si>
  <si>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</si>
  <si>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</si>
  <si>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</si>
  <si>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</si>
  <si>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</si>
  <si>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</si>
  <si>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</si>
  <si>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</si>
  <si>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</si>
  <si>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</si>
  <si>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</si>
  <si>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</si>
  <si>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</si>
  <si>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</si>
  <si>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</si>
  <si>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</si>
  <si>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</si>
  <si>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</si>
  <si>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</si>
  <si>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</si>
  <si>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</si>
  <si>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</si>
  <si>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</si>
  <si>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</si>
  <si>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</si>
  <si>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</si>
  <si>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</si>
  <si>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</si>
  <si>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</si>
  <si>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</si>
  <si>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</si>
  <si>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</si>
  <si>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</si>
  <si>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</si>
  <si>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</si>
  <si>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</si>
  <si>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</si>
  <si>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</si>
  <si>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</si>
  <si>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</si>
  <si>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</si>
  <si>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</si>
  <si>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</si>
  <si>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</si>
  <si>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</si>
  <si>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</si>
  <si>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</si>
  <si>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</si>
  <si>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</si>
  <si>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</si>
  <si>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</si>
  <si>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</si>
  <si>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</si>
  <si>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</si>
  <si>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</si>
  <si>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</si>
  <si>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</si>
  <si>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</si>
  <si>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</si>
  <si>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</si>
  <si>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</si>
  <si>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</si>
  <si>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</si>
  <si>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</si>
  <si>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</si>
  <si>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</si>
  <si>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</si>
  <si>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</si>
  <si>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</si>
  <si>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</si>
  <si>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</si>
  <si>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</si>
  <si>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</si>
  <si>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</si>
  <si>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</si>
  <si>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</si>
  <si>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</si>
  <si>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</si>
  <si>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</si>
  <si>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</si>
  <si>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</si>
  <si>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</si>
  <si>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</si>
  <si>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</si>
  <si>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</si>
  <si>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</si>
  <si>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</si>
  <si>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</si>
  <si>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</si>
  <si>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</si>
  <si>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</si>
  <si>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</si>
  <si>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</si>
  <si>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</si>
  <si>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</si>
  <si>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</si>
  <si>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</si>
  <si>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</si>
  <si>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</si>
  <si>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</si>
  <si>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</si>
  <si>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</si>
  <si>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</si>
  <si>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</si>
  <si>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</si>
  <si>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</si>
  <si>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</si>
  <si>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</si>
  <si>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</si>
  <si>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</si>
  <si>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</si>
  <si>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</si>
  <si>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</si>
  <si>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</si>
  <si>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</si>
  <si>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</si>
  <si>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</si>
  <si>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</si>
  <si>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</si>
  <si>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</si>
  <si>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</si>
  <si>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</si>
  <si>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</si>
  <si>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</si>
  <si>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</si>
  <si>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</si>
  <si>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</si>
  <si>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</si>
  <si>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</si>
  <si>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</si>
  <si>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</si>
  <si>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</si>
  <si>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</si>
  <si>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</si>
  <si>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</si>
  <si>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</si>
  <si>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</si>
  <si>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</si>
  <si>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</si>
  <si>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</si>
  <si>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</si>
  <si>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</si>
  <si>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</si>
  <si>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</si>
  <si>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</si>
  <si>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</si>
  <si>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</si>
  <si>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</si>
  <si>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</si>
  <si>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</si>
  <si>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</si>
  <si>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</si>
  <si>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</si>
  <si>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</si>
  <si>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</si>
  <si>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</si>
  <si>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</si>
  <si>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</si>
  <si>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</si>
  <si>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</si>
  <si>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</si>
  <si>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</si>
  <si>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</si>
  <si>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</si>
  <si>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</si>
  <si>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</si>
  <si>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</si>
  <si>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</si>
  <si>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</si>
  <si>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</si>
  <si>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</si>
  <si>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</si>
  <si>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</si>
  <si>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</si>
  <si>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</si>
  <si>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</si>
  <si>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</si>
  <si>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</si>
  <si>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</si>
  <si>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</si>
  <si>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</si>
  <si>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</si>
  <si>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</si>
  <si>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</si>
  <si>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</si>
  <si>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</si>
  <si>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</si>
  <si>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</si>
  <si>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</si>
  <si>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</si>
  <si>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</si>
  <si>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</si>
  <si>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</si>
  <si>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</si>
  <si>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</si>
  <si>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</si>
  <si>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</si>
  <si>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</si>
  <si>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</si>
  <si>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</si>
  <si>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</si>
  <si>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</si>
  <si>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</si>
  <si>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</si>
  <si>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</si>
  <si>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</si>
  <si>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</si>
  <si>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</si>
  <si>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</si>
  <si>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</si>
  <si>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</si>
  <si>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</si>
  <si>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</si>
  <si>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</si>
  <si>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</si>
  <si>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</si>
  <si>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</si>
  <si>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</si>
  <si>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</si>
  <si>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</si>
  <si>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</si>
  <si>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</si>
  <si>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</si>
  <si>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</si>
  <si>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</si>
  <si>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</si>
  <si>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</si>
  <si>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</si>
  <si>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</si>
  <si>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</si>
  <si>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</si>
  <si>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</si>
  <si>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</si>
  <si>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</si>
  <si>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</si>
  <si>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</si>
  <si>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</si>
  <si>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</si>
  <si>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</si>
  <si>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</si>
  <si>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</si>
  <si>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</si>
  <si>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</si>
  <si>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</si>
  <si>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</si>
  <si>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</si>
  <si>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</si>
  <si>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</si>
  <si>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</si>
  <si>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</si>
  <si>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</si>
  <si>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</si>
  <si>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</si>
  <si>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</si>
  <si>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</si>
  <si>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</si>
  <si>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</si>
  <si>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</si>
  <si>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</si>
  <si>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</si>
  <si>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</si>
  <si>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</si>
  <si>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</si>
  <si>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</si>
  <si>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</si>
  <si>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</si>
  <si>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</si>
  <si>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</si>
  <si>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</si>
  <si>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</si>
  <si>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</si>
  <si>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</si>
  <si>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</si>
  <si>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</si>
  <si>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</si>
  <si>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</si>
  <si>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</si>
  <si>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</si>
  <si>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</si>
  <si>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</si>
  <si>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</si>
  <si>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</si>
  <si>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</si>
  <si>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</si>
  <si>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</si>
  <si>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</si>
  <si>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</si>
  <si>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</si>
  <si>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</si>
  <si>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</si>
  <si>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</si>
  <si>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</si>
  <si>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</si>
  <si>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</si>
  <si>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</si>
  <si>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</si>
  <si>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</si>
  <si>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</si>
  <si>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</si>
  <si>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</si>
  <si>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</si>
  <si>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</si>
  <si>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</si>
  <si>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</si>
  <si>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</si>
  <si>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</si>
  <si>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</si>
  <si>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</si>
  <si>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</si>
  <si>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</si>
  <si>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</si>
  <si>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</si>
  <si>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</si>
  <si>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</si>
  <si>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</si>
  <si>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</si>
  <si>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</si>
  <si>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</si>
  <si>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</si>
  <si>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</si>
  <si>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</si>
  <si>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</si>
  <si>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</si>
  <si>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</si>
  <si>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</si>
  <si>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</si>
  <si>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</si>
  <si>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</si>
  <si>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</si>
  <si>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</si>
  <si>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</si>
  <si>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</si>
  <si>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</si>
  <si>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</si>
  <si>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</si>
  <si>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</si>
  <si>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</si>
  <si>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</si>
  <si>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</si>
  <si>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</si>
  <si>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</si>
  <si>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</si>
  <si>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</si>
  <si>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</si>
  <si>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</si>
  <si>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</si>
  <si>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</si>
  <si>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</si>
  <si>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</si>
  <si>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</si>
  <si>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</si>
  <si>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</si>
  <si>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</si>
  <si>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</si>
  <si>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</si>
  <si>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</si>
  <si>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</si>
  <si>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</si>
  <si>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</si>
  <si>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</si>
  <si>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</si>
  <si>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</si>
  <si>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</si>
  <si>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</si>
  <si>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</si>
  <si>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</si>
  <si>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</si>
  <si>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</si>
  <si>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</si>
  <si>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</si>
  <si>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</si>
  <si>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</si>
  <si>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</si>
  <si>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</si>
  <si>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</si>
  <si>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</si>
  <si>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</si>
  <si>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</si>
  <si>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</si>
  <si>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</si>
  <si>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</si>
  <si>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</si>
  <si>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</si>
  <si>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</si>
  <si>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</si>
  <si>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</si>
  <si>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</si>
  <si>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</si>
  <si>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</si>
  <si>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</si>
  <si>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</si>
  <si>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</si>
  <si>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</si>
  <si>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</si>
  <si>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</si>
  <si>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</si>
  <si>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</si>
  <si>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</si>
  <si>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</si>
  <si>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</si>
  <si>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</si>
  <si>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</si>
  <si>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</si>
  <si>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</si>
  <si>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</si>
  <si>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</si>
  <si>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</si>
  <si>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</si>
  <si>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</si>
  <si>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</si>
  <si>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</si>
  <si>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</si>
  <si>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</si>
  <si>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</si>
  <si>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</si>
  <si>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</si>
  <si>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</si>
  <si>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</si>
  <si>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</si>
  <si>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</si>
  <si>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</si>
  <si>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</si>
  <si>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</si>
  <si>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</si>
  <si>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</si>
  <si>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</si>
  <si>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</si>
  <si>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</si>
  <si>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</si>
  <si>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</si>
  <si>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</si>
  <si>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</si>
  <si>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</si>
  <si>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</si>
  <si>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</si>
  <si>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</si>
  <si>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</si>
  <si>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</si>
  <si>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</si>
  <si>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</si>
  <si>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</si>
  <si>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</si>
  <si>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</si>
  <si>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</si>
  <si>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</si>
  <si>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</si>
  <si>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</si>
  <si>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</si>
  <si>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</si>
  <si>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</si>
  <si>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</si>
  <si>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</si>
  <si>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</si>
  <si>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</si>
  <si>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</si>
  <si>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</si>
  <si>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</si>
  <si>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</si>
  <si>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</si>
  <si>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</si>
  <si>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</si>
  <si>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</si>
  <si>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</si>
  <si>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</si>
  <si>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</si>
  <si>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</si>
  <si>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</si>
  <si>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</si>
  <si>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</si>
  <si>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</si>
  <si>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</si>
  <si>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</si>
  <si>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</si>
  <si>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</si>
  <si>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</si>
  <si>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</si>
  <si>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</si>
  <si>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</si>
  <si>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</si>
  <si>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</si>
  <si>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</si>
  <si>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</si>
  <si>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</si>
  <si>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</si>
  <si>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</si>
  <si>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</si>
  <si>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</si>
  <si>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</si>
  <si>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</si>
  <si>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</si>
  <si>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</si>
  <si>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</si>
  <si>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</si>
  <si>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</si>
  <si>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</si>
  <si>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</si>
  <si>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</si>
  <si>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</si>
  <si>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</si>
  <si>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</si>
  <si>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</si>
  <si>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</si>
  <si>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</si>
  <si>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</si>
  <si>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</si>
  <si>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</si>
  <si>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</si>
  <si>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</si>
  <si>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</si>
  <si>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</si>
  <si>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</si>
  <si>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</si>
  <si>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</si>
  <si>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</si>
  <si>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</si>
  <si>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</si>
  <si>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</si>
  <si>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</si>
  <si>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</si>
  <si>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</si>
  <si>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</si>
  <si>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</si>
  <si>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</si>
  <si>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</si>
  <si>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</si>
  <si>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</si>
  <si>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</si>
  <si>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</si>
  <si>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</si>
  <si>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</si>
  <si>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</si>
  <si>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</si>
  <si>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</si>
  <si>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</si>
  <si>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</si>
  <si>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</si>
  <si>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</si>
  <si>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</si>
  <si>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</si>
  <si>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</si>
  <si>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</si>
  <si>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</si>
  <si>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</si>
  <si>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</si>
  <si>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</si>
  <si>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</si>
  <si>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</si>
  <si>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</si>
  <si>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</si>
  <si>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</si>
  <si>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</si>
  <si>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</si>
  <si>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</si>
  <si>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</si>
  <si>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</si>
  <si>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</si>
  <si>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</si>
  <si>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</si>
  <si>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</si>
  <si>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</si>
  <si>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</si>
  <si>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</si>
  <si>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</si>
  <si>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</si>
  <si>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</si>
  <si>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</si>
  <si>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</si>
  <si>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</si>
  <si>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</si>
  <si>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</si>
  <si>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</si>
  <si>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</si>
  <si>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</si>
  <si>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</si>
  <si>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</si>
  <si>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</si>
  <si>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</si>
  <si>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</si>
  <si>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</si>
  <si>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</si>
  <si>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</si>
  <si>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</si>
  <si>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</si>
  <si>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</si>
  <si>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</si>
  <si>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</si>
  <si>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</si>
  <si>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</si>
  <si>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</si>
  <si>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</si>
  <si>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</si>
  <si>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</si>
  <si>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</si>
  <si>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</si>
  <si>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</si>
  <si>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</si>
  <si>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</si>
  <si>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</si>
  <si>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</si>
  <si>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</si>
  <si>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</si>
  <si>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</si>
  <si>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</si>
  <si>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</si>
  <si>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</si>
  <si>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</si>
  <si>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</si>
  <si>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</si>
  <si>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</si>
  <si>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</si>
  <si>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</si>
  <si>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</si>
  <si>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</si>
  <si>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</si>
  <si>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</si>
  <si>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</si>
  <si>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</si>
  <si>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</si>
  <si>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</si>
  <si>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</si>
  <si>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</si>
  <si>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</si>
  <si>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</si>
  <si>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</si>
  <si>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</si>
  <si>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</si>
  <si>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</si>
  <si>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</si>
  <si>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</si>
  <si>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</si>
  <si>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</si>
  <si>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</si>
  <si>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</si>
  <si>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</si>
  <si>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</si>
  <si>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</si>
  <si>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</si>
  <si>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</si>
  <si>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</si>
  <si>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</si>
  <si>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</si>
  <si>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</si>
  <si>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</si>
  <si>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</si>
  <si>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</si>
  <si>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</si>
  <si>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</si>
  <si>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</si>
  <si>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</si>
  <si>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</si>
  <si>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</si>
  <si>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</si>
  <si>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</si>
  <si>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</si>
  <si>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</si>
  <si>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</si>
  <si>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</si>
  <si>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</si>
  <si>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</si>
  <si>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</si>
  <si>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</si>
  <si>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</si>
  <si>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</si>
  <si>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</si>
  <si>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</si>
  <si>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</si>
  <si>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</si>
  <si>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</si>
  <si>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</si>
  <si>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</si>
  <si>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</si>
  <si>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</si>
  <si>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</si>
  <si>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</si>
  <si>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</si>
  <si>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</si>
  <si>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</si>
  <si>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</si>
  <si>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</si>
  <si>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</si>
  <si>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</si>
  <si>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</si>
  <si>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</si>
  <si>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</si>
  <si>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</si>
  <si>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</si>
  <si>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</si>
  <si>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</si>
  <si>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</si>
  <si>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</si>
  <si>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</si>
  <si>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</si>
  <si>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</si>
  <si>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</si>
  <si>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</si>
  <si>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</si>
  <si>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</si>
  <si>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</si>
  <si>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</si>
  <si>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</si>
  <si>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</si>
  <si>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</si>
  <si>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</si>
  <si>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</si>
  <si>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</si>
  <si>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</si>
  <si>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</si>
  <si>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</si>
  <si>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</si>
  <si>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</si>
  <si>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</si>
  <si>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</si>
  <si>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</si>
  <si>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</si>
  <si>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</si>
  <si>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</si>
  <si>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</si>
  <si>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</si>
  <si>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</si>
  <si>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</si>
  <si>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</si>
  <si>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</si>
  <si>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</si>
  <si>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</si>
  <si>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</si>
  <si>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</si>
  <si>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</si>
  <si>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</si>
  <si>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</si>
  <si>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</si>
  <si>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</si>
  <si>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</si>
  <si>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</si>
  <si>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</si>
  <si>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</si>
  <si>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</si>
  <si>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</si>
  <si>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</si>
  <si>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</si>
  <si>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</si>
  <si>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</si>
  <si>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</si>
  <si>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</si>
  <si>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</si>
  <si>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</si>
  <si>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</si>
  <si>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</si>
  <si>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</si>
  <si>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</si>
  <si>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</si>
  <si>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</si>
  <si>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</si>
  <si>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</si>
  <si>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</si>
  <si>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</si>
  <si>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</si>
  <si>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</si>
  <si>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</si>
  <si>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</si>
  <si>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</si>
  <si>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</si>
  <si>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</si>
  <si>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</si>
  <si>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</si>
  <si>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</si>
  <si>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</si>
  <si>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</si>
  <si>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</si>
  <si>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</si>
  <si>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</si>
  <si>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</si>
  <si>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</si>
  <si>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</si>
  <si>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</si>
  <si>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</si>
  <si>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</si>
  <si>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</si>
  <si>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</si>
  <si>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</si>
  <si>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</si>
  <si>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</si>
  <si>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</si>
  <si>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</si>
  <si>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</si>
  <si>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</si>
  <si>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</si>
  <si>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</si>
  <si>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</si>
  <si>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</si>
  <si>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</si>
  <si>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</si>
  <si>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</si>
  <si>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</si>
  <si>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</si>
  <si>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</si>
  <si>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</si>
  <si>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</si>
  <si>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</si>
  <si>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</si>
  <si>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</si>
  <si>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</si>
  <si>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</si>
  <si>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</si>
  <si>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</si>
  <si>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</si>
  <si>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</si>
  <si>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</si>
  <si>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</si>
  <si>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</si>
  <si>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</si>
  <si>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</si>
  <si>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</si>
  <si>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</si>
  <si>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</si>
  <si>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</si>
  <si>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</si>
  <si>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</si>
  <si>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</si>
  <si>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</si>
  <si>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</si>
  <si>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</si>
  <si>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</si>
  <si>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</si>
  <si>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</si>
  <si>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</si>
  <si>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</si>
  <si>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</si>
  <si>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</si>
  <si>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</si>
  <si>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</si>
  <si>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</si>
  <si>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</si>
  <si>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</si>
  <si>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</si>
  <si>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</si>
  <si>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</si>
  <si>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</si>
  <si>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</si>
  <si>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</si>
  <si>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</si>
  <si>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</si>
  <si>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</si>
  <si>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</si>
  <si>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</si>
  <si>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</si>
  <si>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</si>
  <si>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</si>
  <si>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</si>
  <si>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</si>
  <si>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</si>
  <si>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</si>
  <si>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</si>
  <si>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</si>
  <si>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</si>
  <si>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</si>
  <si>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</si>
  <si>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</si>
  <si>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</si>
  <si>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</si>
  <si>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</si>
  <si>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</si>
  <si>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</si>
  <si>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</si>
  <si>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</si>
  <si>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</si>
  <si>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</si>
  <si>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</si>
  <si>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</si>
  <si>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</si>
  <si>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</si>
  <si>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</si>
  <si>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</si>
  <si>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</si>
  <si>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</si>
  <si>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</si>
  <si>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</si>
  <si>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</si>
  <si>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</si>
  <si>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</si>
  <si>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</si>
  <si>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</si>
  <si>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</si>
  <si>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</si>
  <si>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</si>
  <si>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</si>
  <si>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</si>
  <si>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</si>
  <si>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</si>
  <si>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</si>
  <si>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</si>
  <si>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</si>
  <si>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</si>
  <si>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</si>
  <si>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</si>
  <si>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</si>
  <si>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</si>
  <si>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</si>
  <si>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</si>
  <si>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</si>
  <si>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</si>
  <si>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</si>
  <si>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</si>
  <si>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</si>
  <si>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</si>
  <si>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</si>
  <si>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</si>
  <si>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</si>
  <si>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</si>
  <si>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</si>
  <si>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</si>
  <si>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</si>
  <si>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</si>
  <si>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</si>
  <si>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</si>
  <si>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</si>
  <si>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</si>
  <si>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</si>
  <si>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</si>
  <si>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</si>
  <si>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</si>
  <si>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</si>
  <si>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</si>
  <si>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</si>
  <si>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</si>
  <si>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</si>
  <si>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</si>
  <si>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</si>
  <si>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</si>
  <si>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</si>
  <si>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</si>
  <si>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</si>
  <si>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</si>
  <si>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</si>
  <si>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</si>
  <si>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</si>
  <si>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</si>
  <si>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</si>
  <si>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</si>
  <si>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</si>
  <si>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</si>
  <si>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</si>
  <si>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</si>
  <si>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</si>
  <si>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</si>
  <si>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</si>
  <si>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</si>
  <si>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</si>
  <si>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</si>
  <si>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</si>
  <si>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</si>
  <si>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</si>
  <si>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</si>
  <si>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</si>
  <si>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</si>
  <si>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</si>
  <si>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</si>
  <si>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</si>
  <si>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</si>
  <si>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</si>
  <si>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</si>
  <si>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</si>
  <si>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</si>
  <si>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</si>
  <si>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</si>
  <si>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</si>
  <si>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</si>
  <si>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</si>
  <si>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</si>
  <si>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</si>
  <si>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</si>
  <si>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</si>
  <si>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</si>
  <si>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</si>
  <si>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</si>
  <si>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</si>
  <si>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</si>
  <si>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</si>
  <si>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</si>
  <si>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</si>
  <si>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</si>
  <si>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</si>
  <si>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</si>
  <si>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</si>
  <si>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</si>
  <si>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</si>
  <si>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</si>
  <si>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</si>
  <si>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</si>
  <si>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</si>
  <si>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</si>
  <si>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</si>
  <si>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</si>
  <si>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</si>
  <si>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</si>
  <si>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</si>
  <si>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</si>
  <si>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</si>
  <si>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</si>
  <si>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</si>
  <si>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</si>
  <si>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</si>
  <si>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</si>
  <si>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</si>
  <si>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</si>
  <si>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</si>
  <si>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</si>
  <si>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</si>
  <si>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</si>
  <si>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</si>
  <si>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</si>
  <si>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</si>
  <si>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</si>
  <si>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</si>
  <si>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</si>
  <si>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</si>
  <si>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</si>
  <si>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</si>
  <si>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</si>
  <si>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</si>
  <si>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</si>
  <si>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</si>
  <si>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</si>
  <si>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</si>
  <si>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</si>
  <si>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</si>
  <si>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</si>
  <si>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</si>
  <si>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</si>
  <si>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</si>
  <si>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</si>
  <si>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</si>
  <si>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</si>
  <si>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</si>
  <si>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</si>
  <si>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</si>
  <si>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</si>
  <si>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</si>
  <si>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</si>
  <si>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</si>
  <si>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</si>
  <si>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</si>
  <si>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</si>
  <si>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</si>
  <si>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</si>
  <si>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</si>
  <si>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</si>
  <si>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</si>
  <si>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</si>
  <si>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</si>
  <si>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</si>
  <si>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</si>
  <si>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</si>
  <si>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</si>
  <si>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</si>
  <si>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</si>
  <si>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</si>
  <si>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</si>
  <si>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</si>
  <si>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</si>
  <si>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</si>
  <si>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</si>
  <si>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</si>
  <si>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</si>
  <si>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</si>
  <si>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</si>
  <si>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</si>
  <si>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</si>
  <si>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</si>
  <si>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</si>
  <si>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</si>
  <si>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</si>
  <si>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</si>
  <si>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</si>
  <si>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</si>
  <si>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</si>
  <si>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</si>
  <si>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</si>
  <si>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</si>
  <si>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</si>
  <si>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</si>
  <si>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</si>
  <si>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</si>
  <si>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</si>
  <si>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</si>
  <si>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</si>
  <si>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</si>
  <si>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</si>
  <si>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</si>
  <si>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</si>
  <si>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</si>
  <si>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</si>
  <si>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</si>
  <si>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</si>
  <si>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</si>
  <si>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</si>
  <si>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</si>
  <si>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</si>
  <si>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</si>
  <si>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</si>
  <si>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</si>
  <si>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</si>
  <si>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</si>
  <si>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</si>
  <si>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</si>
  <si>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</si>
  <si>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</si>
  <si>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</si>
  <si>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</si>
  <si>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</si>
  <si>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</si>
  <si>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</si>
  <si>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</si>
  <si>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</si>
  <si>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</si>
  <si>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</si>
  <si>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</si>
  <si>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</si>
  <si>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</si>
  <si>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</si>
  <si>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</si>
  <si>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</si>
  <si>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</si>
  <si>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</si>
  <si>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</si>
  <si>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</si>
  <si>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</si>
  <si>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</si>
  <si>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</si>
  <si>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</si>
  <si>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</si>
  <si>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</si>
  <si>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</si>
  <si>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</si>
  <si>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</si>
  <si>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</si>
  <si>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</si>
  <si>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</si>
  <si>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</si>
  <si>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</si>
  <si>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</si>
  <si>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</si>
  <si>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</si>
  <si>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</si>
  <si>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</si>
  <si>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</si>
  <si>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</si>
  <si>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</si>
  <si>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</si>
  <si>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</si>
  <si>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</si>
  <si>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</si>
  <si>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</si>
  <si>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</si>
  <si>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</si>
  <si>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</si>
  <si>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</si>
  <si>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</si>
  <si>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</si>
  <si>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</si>
  <si>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</si>
  <si>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</si>
  <si>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</si>
  <si>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</si>
  <si>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</si>
  <si>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</si>
  <si>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</si>
  <si>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</si>
  <si>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</si>
  <si>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</si>
  <si>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</si>
  <si>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</si>
  <si>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</si>
  <si>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</si>
  <si>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</si>
  <si>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</si>
  <si>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</si>
  <si>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</si>
  <si>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</si>
  <si>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</si>
  <si>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</si>
  <si>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</si>
  <si>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</si>
  <si>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</si>
  <si>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</si>
  <si>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</si>
  <si>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</si>
  <si>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</si>
  <si>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</si>
  <si>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</si>
  <si>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</si>
  <si>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</si>
  <si>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</si>
  <si>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</si>
  <si>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</si>
  <si>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</si>
  <si>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</si>
  <si>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</si>
  <si>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</si>
  <si>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</si>
  <si>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</si>
  <si>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</si>
  <si>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</si>
  <si>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</si>
  <si>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</si>
  <si>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</si>
  <si>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</si>
  <si>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</si>
  <si>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</si>
  <si>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</si>
  <si>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</si>
  <si>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</si>
  <si>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</si>
  <si>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</si>
  <si>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</si>
  <si>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</si>
  <si>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</si>
  <si>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</si>
  <si>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</si>
  <si>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</si>
  <si>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</si>
  <si>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</si>
  <si>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</si>
  <si>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</si>
  <si>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</si>
  <si>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</si>
  <si>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</si>
  <si>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</si>
  <si>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</si>
  <si>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</si>
  <si>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</si>
  <si>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</si>
  <si>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</si>
  <si>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</si>
  <si>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</si>
  <si>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</si>
  <si>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</si>
  <si>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</si>
  <si>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</si>
  <si>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</si>
  <si>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</si>
  <si>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</si>
  <si>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</si>
  <si>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</si>
  <si>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</si>
  <si>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</si>
  <si>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</si>
  <si>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</si>
  <si>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</si>
  <si>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</si>
  <si>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</si>
  <si>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</si>
  <si>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</si>
  <si>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</si>
  <si>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</si>
  <si>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</si>
  <si>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</si>
  <si>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</si>
  <si>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</si>
  <si>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</si>
  <si>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</si>
  <si>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</si>
  <si>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</si>
  <si>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</si>
  <si>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</si>
  <si>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</si>
  <si>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</si>
  <si>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</si>
  <si>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</si>
  <si>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</si>
  <si>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</si>
  <si>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</si>
  <si>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</si>
  <si>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</si>
  <si>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</si>
  <si>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</si>
  <si>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</si>
  <si>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</si>
  <si>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</si>
  <si>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</si>
  <si>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</si>
  <si>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</si>
  <si>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</si>
  <si>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</si>
  <si>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</si>
  <si>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</si>
  <si>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</si>
  <si>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</si>
  <si>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</si>
  <si>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</si>
  <si>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</si>
  <si>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</si>
  <si>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</si>
  <si>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</si>
  <si>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</si>
  <si>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</si>
  <si>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</si>
  <si>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</si>
  <si>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</si>
  <si>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</si>
  <si>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</si>
  <si>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</si>
  <si>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</si>
  <si>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</si>
  <si>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</si>
  <si>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</si>
  <si>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</si>
  <si>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</si>
  <si>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</si>
  <si>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</si>
  <si>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</si>
  <si>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</si>
  <si>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</si>
  <si>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</si>
  <si>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</si>
  <si>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</si>
  <si>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</si>
  <si>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</si>
  <si>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</si>
  <si>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</si>
  <si>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</si>
  <si>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</si>
  <si>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</si>
  <si>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</si>
  <si>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</si>
  <si>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</si>
  <si>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</si>
  <si>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</si>
  <si>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</si>
  <si>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</si>
  <si>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</si>
  <si>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</si>
  <si>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</si>
  <si>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</si>
  <si>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</si>
  <si>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</si>
  <si>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</si>
  <si>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</si>
  <si>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</si>
  <si>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</si>
  <si>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</si>
  <si>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</si>
  <si>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</si>
  <si>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</si>
  <si>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</si>
  <si>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</si>
  <si>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</si>
  <si>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</si>
  <si>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</si>
  <si>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</si>
  <si>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</si>
  <si>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</si>
  <si>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</si>
  <si>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</si>
  <si>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</si>
  <si>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</si>
  <si>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</si>
  <si>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</si>
  <si>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</si>
  <si>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</si>
  <si>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</si>
  <si>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</si>
  <si>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</si>
  <si>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</si>
  <si>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</si>
  <si>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</si>
  <si>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</si>
  <si>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</si>
  <si>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</si>
  <si>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</si>
  <si>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</si>
  <si>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</si>
  <si>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</si>
  <si>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</si>
  <si>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</si>
  <si>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</si>
  <si>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</si>
  <si>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</si>
  <si>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</si>
  <si>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</si>
  <si>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</si>
  <si>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</si>
  <si>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</si>
  <si>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</si>
  <si>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</si>
  <si>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</si>
  <si>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</si>
  <si>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</si>
  <si>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</si>
  <si>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</si>
  <si>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</si>
  <si>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</si>
  <si>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</si>
  <si>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</si>
  <si>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</si>
  <si>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</si>
  <si>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</si>
  <si>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</si>
  <si>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</si>
  <si>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</si>
  <si>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</si>
  <si>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</si>
  <si>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</si>
  <si>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</si>
  <si>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</si>
  <si>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</si>
  <si>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</si>
  <si>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</si>
  <si>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</si>
  <si>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</si>
  <si>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</si>
  <si>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</si>
  <si>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</si>
  <si>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</si>
  <si>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</si>
  <si>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</si>
  <si>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</si>
  <si>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</si>
  <si>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</si>
  <si>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</si>
  <si>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</si>
  <si>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</si>
  <si>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</si>
  <si>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</si>
  <si>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</si>
  <si>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</si>
  <si>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</si>
  <si>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</si>
  <si>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</si>
  <si>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</si>
  <si>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</si>
  <si>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</si>
  <si>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</si>
  <si>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</si>
  <si>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</si>
  <si>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</si>
  <si>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</si>
  <si>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</si>
  <si>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</si>
  <si>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</si>
  <si>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</si>
  <si>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</si>
  <si>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</si>
  <si>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</si>
  <si>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</si>
  <si>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</si>
  <si>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</si>
  <si>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</si>
  <si>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</si>
  <si>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</si>
  <si>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</si>
  <si>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</si>
  <si>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</si>
  <si>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</si>
  <si>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</si>
  <si>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</si>
  <si>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</si>
  <si>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</si>
  <si>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</si>
  <si>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</si>
  <si>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</si>
  <si>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</si>
  <si>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</si>
  <si>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</si>
  <si>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</si>
  <si>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</si>
  <si>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</si>
  <si>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</si>
  <si>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</si>
  <si>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</si>
  <si>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</si>
  <si>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</si>
  <si>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</si>
  <si>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</si>
  <si>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</si>
  <si>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</si>
  <si>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</si>
  <si>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</si>
  <si>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</si>
  <si>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</si>
  <si>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</si>
  <si>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</si>
  <si>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</si>
  <si>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</si>
  <si>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</si>
  <si>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</si>
  <si>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</si>
  <si>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</si>
  <si>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</si>
  <si>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</si>
  <si>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</si>
  <si>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</si>
  <si>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</si>
  <si>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</si>
  <si>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</si>
  <si>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</si>
  <si>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</si>
  <si>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</si>
  <si>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</si>
  <si>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</si>
  <si>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</si>
  <si>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</si>
  <si>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</si>
  <si>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</si>
  <si>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</si>
  <si>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</si>
  <si>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</si>
  <si>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</si>
  <si>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</si>
  <si>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</si>
  <si>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</si>
  <si>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</si>
  <si>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</si>
  <si>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</si>
  <si>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</si>
  <si>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</si>
  <si>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</si>
  <si>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</si>
  <si>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</si>
  <si>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</si>
  <si>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</si>
  <si>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</si>
  <si>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</si>
  <si>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</si>
  <si>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</si>
  <si>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</si>
  <si>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</si>
  <si>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</si>
  <si>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</si>
  <si>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</si>
  <si>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</si>
  <si>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</si>
  <si>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</si>
  <si>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</si>
  <si>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</si>
  <si>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</si>
  <si>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</si>
  <si>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</si>
  <si>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</si>
  <si>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</si>
  <si>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</si>
  <si>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</si>
  <si>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</si>
  <si>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</si>
  <si>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</si>
  <si>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</si>
  <si>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</si>
  <si>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</si>
  <si>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</si>
  <si>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</si>
  <si>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</si>
  <si>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</si>
  <si>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</si>
  <si>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</si>
  <si>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</si>
  <si>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</si>
  <si>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</si>
  <si>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</si>
  <si>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</si>
  <si>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</si>
  <si>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</si>
  <si>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</si>
  <si>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</si>
  <si>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</si>
  <si>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</si>
  <si>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</si>
  <si>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</si>
  <si>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</si>
  <si>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</si>
  <si>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</si>
  <si>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</si>
  <si>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</si>
  <si>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</si>
  <si>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</si>
  <si>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</si>
  <si>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</si>
  <si>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</si>
  <si>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</si>
  <si>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</si>
  <si>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</si>
  <si>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</si>
  <si>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</si>
  <si>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</si>
  <si>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</si>
  <si>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</si>
  <si>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</si>
  <si>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</si>
  <si>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</si>
  <si>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</si>
  <si>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</si>
  <si>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</si>
  <si>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</si>
  <si>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</si>
  <si>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</si>
  <si>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</si>
  <si>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</si>
  <si>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</si>
  <si>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</si>
  <si>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</si>
  <si>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</si>
  <si>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</si>
  <si>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</si>
  <si>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</si>
  <si>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</si>
  <si>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</si>
  <si>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</si>
  <si>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</si>
  <si>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</si>
  <si>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</si>
  <si>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</si>
  <si>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</si>
  <si>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</si>
  <si>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</si>
  <si>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</si>
  <si>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</si>
  <si>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</si>
  <si>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</si>
  <si>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</si>
  <si>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</si>
  <si>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</si>
  <si>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</si>
  <si>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</si>
  <si>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</si>
  <si>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</si>
  <si>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</si>
  <si>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</si>
  <si>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</si>
  <si>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</si>
  <si>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</si>
  <si>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</si>
  <si>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</si>
  <si>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</si>
  <si>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</si>
  <si>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</si>
  <si>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</si>
  <si>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</si>
  <si>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</si>
  <si>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</si>
  <si>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</si>
  <si>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</si>
  <si>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</si>
  <si>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</si>
  <si>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</si>
  <si>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</si>
  <si>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</si>
  <si>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</si>
  <si>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</si>
  <si>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</si>
  <si>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</si>
  <si>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</si>
  <si>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</si>
  <si>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</si>
  <si>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</si>
  <si>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</si>
  <si>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</si>
  <si>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</si>
  <si>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</si>
  <si>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</si>
  <si>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</si>
  <si>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</si>
  <si>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</si>
  <si>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</si>
  <si>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</si>
  <si>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</si>
  <si>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</si>
  <si>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</si>
  <si>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</si>
  <si>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</si>
  <si>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</si>
  <si>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</si>
  <si>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</si>
  <si>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</si>
  <si>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</si>
  <si>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</si>
  <si>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</si>
  <si>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</si>
  <si>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</si>
  <si>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</si>
  <si>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</si>
  <si>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</si>
  <si>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</si>
  <si>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</si>
  <si>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</si>
  <si>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</si>
  <si>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</si>
  <si>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</si>
  <si>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</si>
  <si>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</si>
  <si>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</si>
  <si>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</si>
  <si>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</si>
  <si>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</si>
  <si>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</si>
  <si>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</si>
  <si>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</si>
  <si>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</si>
  <si>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</si>
  <si>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</si>
  <si>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</si>
  <si>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</si>
  <si>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</si>
  <si>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</si>
  <si>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</si>
  <si>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</si>
  <si>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</si>
  <si>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</si>
  <si>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</si>
  <si>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</si>
  <si>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</si>
  <si>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</si>
  <si>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</si>
  <si>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</si>
  <si>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</si>
  <si>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</si>
  <si>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</si>
  <si>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</si>
  <si>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</si>
  <si>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</si>
  <si>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</si>
  <si>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</si>
  <si>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</si>
  <si>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</si>
  <si>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</si>
  <si>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</si>
  <si>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</si>
  <si>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</si>
  <si>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</si>
  <si>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</si>
  <si>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</si>
  <si>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</si>
  <si>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</si>
  <si>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</si>
  <si>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</si>
  <si>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</si>
  <si>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</si>
  <si>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</si>
  <si>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</si>
  <si>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</si>
  <si>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</si>
  <si>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</si>
  <si>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</si>
  <si>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</si>
  <si>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</si>
  <si>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</si>
  <si>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</si>
  <si>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</si>
  <si>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</si>
  <si>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</si>
  <si>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</si>
  <si>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</si>
  <si>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</si>
  <si>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</si>
  <si>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</si>
  <si>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</si>
  <si>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</si>
  <si>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</si>
  <si>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</si>
  <si>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</si>
  <si>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</si>
  <si>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</si>
  <si>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</si>
  <si>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</si>
  <si>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</si>
  <si>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</si>
  <si>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</si>
  <si>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</si>
  <si>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</si>
  <si>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</si>
  <si>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</si>
  <si>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</si>
  <si>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</si>
  <si>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</si>
  <si>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</si>
  <si>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</si>
  <si>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</si>
  <si>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</si>
  <si>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</si>
  <si>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</si>
  <si>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</si>
  <si>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</si>
  <si>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</si>
  <si>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</si>
  <si>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</si>
  <si>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</si>
  <si>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</si>
  <si>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</si>
  <si>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</si>
  <si>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</si>
  <si>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</si>
  <si>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</si>
  <si>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</si>
  <si>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</si>
  <si>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</si>
  <si>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</si>
  <si>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</si>
  <si>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</si>
  <si>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</si>
  <si>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</si>
  <si>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</si>
  <si>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</si>
  <si>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</si>
  <si>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</si>
  <si>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</si>
  <si>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</si>
  <si>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</si>
  <si>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</si>
  <si>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</si>
  <si>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</si>
  <si>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</si>
  <si>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</si>
  <si>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</si>
  <si>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</si>
  <si>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</si>
  <si>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</si>
  <si>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</si>
  <si>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</si>
  <si>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</si>
  <si>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</si>
  <si>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</si>
  <si>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</si>
  <si>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</si>
  <si>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</si>
  <si>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</si>
  <si>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</si>
  <si>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</si>
  <si>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</si>
  <si>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</si>
  <si>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</si>
  <si>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</si>
  <si>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</si>
  <si>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</si>
  <si>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</si>
  <si>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</si>
  <si>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</si>
  <si>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</si>
  <si>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</si>
  <si>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</si>
  <si>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</si>
  <si>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</si>
  <si>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</si>
  <si>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</si>
  <si>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</si>
  <si>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</si>
  <si>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</si>
  <si>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</si>
  <si>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</si>
  <si>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</si>
  <si>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</si>
  <si>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</si>
  <si>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</si>
  <si>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</si>
  <si>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</si>
  <si>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</si>
  <si>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</si>
  <si>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</si>
  <si>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</si>
  <si>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</si>
  <si>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</si>
  <si>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</si>
  <si>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</si>
  <si>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</si>
  <si>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</si>
  <si>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</si>
  <si>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</si>
  <si>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</si>
  <si>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</si>
  <si>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</si>
  <si>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</si>
  <si>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</si>
  <si>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</si>
  <si>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</si>
  <si>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</si>
  <si>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</si>
  <si>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</si>
  <si>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</si>
  <si>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</si>
  <si>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</si>
  <si>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</si>
  <si>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</si>
  <si>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</si>
  <si>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</si>
  <si>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</si>
  <si>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</si>
  <si>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</si>
  <si>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</si>
  <si>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</si>
  <si>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</si>
  <si>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</si>
  <si>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</si>
  <si>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</si>
  <si>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</si>
  <si>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</si>
  <si>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</si>
  <si>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</si>
  <si>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</si>
  <si>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</si>
  <si>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</si>
  <si>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</si>
  <si>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</si>
  <si>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</si>
  <si>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</si>
  <si>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</si>
  <si>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</si>
  <si>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</si>
  <si>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</si>
  <si>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</si>
  <si>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</si>
  <si>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</si>
  <si>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</si>
  <si>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</si>
  <si>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</si>
  <si>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</si>
  <si>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</si>
  <si>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</si>
  <si>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</si>
  <si>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</si>
  <si>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</si>
  <si>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</si>
  <si>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</si>
  <si>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</si>
  <si>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</si>
  <si>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</si>
  <si>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</si>
  <si>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</si>
  <si>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</si>
  <si>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</si>
  <si>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</si>
  <si>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</si>
  <si>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</si>
  <si>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</si>
  <si>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</si>
  <si>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</si>
  <si>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</si>
  <si>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</si>
  <si>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</si>
  <si>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</si>
  <si>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</si>
  <si>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</si>
  <si>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</si>
  <si>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</si>
  <si>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</si>
  <si>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</si>
  <si>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</si>
  <si>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</si>
  <si>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</si>
  <si>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</si>
  <si>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</si>
  <si>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</si>
  <si>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</si>
  <si>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</si>
  <si>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</si>
  <si>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</si>
  <si>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</si>
  <si>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</si>
  <si>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</si>
  <si>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</si>
  <si>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</si>
  <si>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</si>
  <si>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</si>
  <si>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</si>
  <si>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</si>
  <si>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</si>
  <si>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</si>
  <si>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</si>
  <si>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eaqual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</si>
</sst>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AD46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3-4E5E-996E-C244E853A56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3-4E5E-996E-C244E853A56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03-4E5E-996E-C244E853A56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03-4E5E-996E-C244E853A56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4418640"/>
        <c:axId val="1424075344"/>
      </c:barChart>
      <c:catAx>
        <c:axId val="1364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075344"/>
        <c:crosses val="autoZero"/>
        <c:auto val="1"/>
        <c:lblAlgn val="ctr"/>
        <c:lblOffset val="100"/>
        <c:noMultiLvlLbl val="0"/>
      </c:catAx>
      <c:valAx>
        <c:axId val="14240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9-4E1A-A79E-B32C40C1E2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569-4E1A-A79E-B32C40C1E2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69-4E1A-A79E-B32C40C1E2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69-4E1A-A79E-B32C40C1E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523712"/>
        <c:axId val="1362587600"/>
      </c:barChart>
      <c:catAx>
        <c:axId val="20815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587600"/>
        <c:crosses val="autoZero"/>
        <c:auto val="1"/>
        <c:lblAlgn val="ctr"/>
        <c:lblOffset val="100"/>
        <c:noMultiLvlLbl val="0"/>
      </c:catAx>
      <c:valAx>
        <c:axId val="13625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Date Created (Months)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3-445D-8C4A-FA61BBA97C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13-445D-8C4A-FA61BBA97C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13-445D-8C4A-FA61BBA97C4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13-445D-8C4A-FA61BBA97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604256"/>
        <c:axId val="2077746144"/>
      </c:lineChart>
      <c:catAx>
        <c:axId val="19326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46144"/>
        <c:crosses val="autoZero"/>
        <c:auto val="1"/>
        <c:lblAlgn val="ctr"/>
        <c:lblOffset val="100"/>
        <c:noMultiLvlLbl val="0"/>
      </c:catAx>
      <c:valAx>
        <c:axId val="20777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EC-44CA-AE79-00411782F64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EC-44CA-AE79-00411782F64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EC-44CA-AE79-00411782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501760"/>
        <c:axId val="1235865136"/>
      </c:lineChart>
      <c:catAx>
        <c:axId val="202850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65136"/>
        <c:crosses val="autoZero"/>
        <c:auto val="1"/>
        <c:lblAlgn val="ctr"/>
        <c:lblOffset val="100"/>
        <c:noMultiLvlLbl val="0"/>
      </c:catAx>
      <c:valAx>
        <c:axId val="12358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473075</xdr:colOff>
      <xdr:row>4</xdr:row>
      <xdr:rowOff>20637</xdr:rowOff>
    </xdr:from>
    <xdr:to>
      <xdr:col>17</xdr:col>
      <xdr:colOff>101600</xdr:colOff>
      <xdr:row>27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6BB33-9F0D-4D70-9EDE-967648681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12</xdr:row>
      <xdr:rowOff>90487</xdr:rowOff>
    </xdr:from>
    <xdr:to>
      <xdr:col>20</xdr:col>
      <xdr:colOff>317500</xdr:colOff>
      <xdr:row>30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35FE8-E6B7-42A1-BD05-EA78E9A1E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6</xdr:row>
      <xdr:rowOff>85725</xdr:rowOff>
    </xdr:from>
    <xdr:to>
      <xdr:col>19</xdr:col>
      <xdr:colOff>38100</xdr:colOff>
      <xdr:row>30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3A2D8-5C11-46BE-A912-98507E3D9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1936749</xdr:colOff>
      <xdr:row>13</xdr:row>
      <xdr:rowOff>179387</xdr:rowOff>
    </xdr:from>
    <xdr:to>
      <xdr:col>7</xdr:col>
      <xdr:colOff>822324</xdr:colOff>
      <xdr:row>35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1D2A6-DC85-44E8-91FD-575C41606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i Buffington" refreshedDate="44086.675436805555" createdVersion="6" refreshedVersion="6" minRefreshableVersion="3" recordCount="4114" xr:uid="{B1539F0B-7393-4ACC-B66A-A8C7E24F846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i Buffington" refreshedDate="44086.686196527779" createdVersion="6" refreshedVersion="6" minRefreshableVersion="3" recordCount="4114" xr:uid="{05569D84-FE78-4380-B645-021F93C1FAC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F2E4A-F6DA-427E-B9D1-E3116F5F1B3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09631-1208-4F5D-9433-98501A03446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735A2-BAD6-4925-A9EC-519C2831969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A86B-6DA4-4398-B7DD-B324A6C51112}">
  <sheetPr codeName="Sheet1"/>
  <dimension ref="A1:F14"/>
  <sheetViews>
    <sheetView workbookViewId="0">
      <selection activeCell="A5" sqref="A5:A13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8310</v>
      </c>
    </row>
    <row r="4" spans="1:6" x14ac:dyDescent="0.3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7A21-38C0-49F5-BDC9-0CAFACE3FC99}">
  <sheetPr codeName="Sheet2"/>
  <dimension ref="A1:F47"/>
  <sheetViews>
    <sheetView workbookViewId="0">
      <selection activeCell="E30" sqref="E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6.1796875" bestFit="1" customWidth="1"/>
    <col min="8" max="8" width="10.1796875" bestFit="1" customWidth="1"/>
    <col min="9" max="9" width="16.1796875" bestFit="1" customWidth="1"/>
    <col min="10" max="10" width="15" bestFit="1" customWidth="1"/>
    <col min="11" max="11" width="21.0898437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8308</v>
      </c>
      <c r="B2" t="s">
        <v>8323</v>
      </c>
    </row>
    <row r="4" spans="1:6" x14ac:dyDescent="0.35">
      <c r="A4" s="7" t="s">
        <v>8322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9C89-ACB8-4903-AABD-61D06949507D}">
  <sheetPr codeName="Sheet3"/>
  <dimension ref="A1:F18"/>
  <sheetViews>
    <sheetView workbookViewId="0">
      <selection activeCell="E5" sqref="E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8380</v>
      </c>
      <c r="B2" t="s">
        <v>8323</v>
      </c>
    </row>
    <row r="4" spans="1:6" x14ac:dyDescent="0.35">
      <c r="A4" s="7" t="s">
        <v>8379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40EF8-D47F-4D91-A302-6B9E3EF9C51D}">
  <sheetPr codeName="Sheet4"/>
  <dimension ref="A1:H13"/>
  <sheetViews>
    <sheetView workbookViewId="0">
      <selection sqref="A1:H13"/>
    </sheetView>
  </sheetViews>
  <sheetFormatPr defaultRowHeight="14.5" x14ac:dyDescent="0.35"/>
  <cols>
    <col min="1" max="1" width="27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COUNTIFS(Goals,"&lt;1000",State,"Successful")</f>
        <v>322</v>
      </c>
      <c r="C2">
        <f>COUNTIFS(Goals,"&lt;1000",State,"Failed")</f>
        <v>113</v>
      </c>
      <c r="D2">
        <f>COUNTIFS(Goals,"&lt;1000",State,"Canceled")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COUNTIFS(Goals,"&gt;=1000",Goals,"&lt;=4999",State,"Successful")</f>
        <v>932</v>
      </c>
      <c r="C3">
        <f>COUNTIFS(Goals,"&gt;=1000",Goals,"&lt;=4999",State,"Failed")</f>
        <v>420</v>
      </c>
      <c r="D3">
        <f>COUNTIFS(Goals,"&gt;=1000",Goals,"&lt;=4999",State,"Canceled")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COUNTIFS(Goals,"&gt;=5000",Goals,"&lt;=9999",State,"Successful")</f>
        <v>381</v>
      </c>
      <c r="C4">
        <f>COUNTIFS(Goals,"&gt;=5000",Goals,"&lt;=9999",State,"Failed")</f>
        <v>283</v>
      </c>
      <c r="D4">
        <f>COUNTIFS(Goals,"&gt;=5000",Goals,"&lt;=9999",State,"Canceled")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COUNTIFS(Goals,"&gt;=10000",Goals,"&lt;=14999",State,"Successful")</f>
        <v>168</v>
      </c>
      <c r="C5">
        <f>COUNTIFS(Goals,"&gt;=10000",Goals,"&lt;=14999",State,"Failed")</f>
        <v>144</v>
      </c>
      <c r="D5">
        <f>COUNTIFS(Goals,"&gt;=10000",Goals,"&lt;=14999",State,"Canceled")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COUNTIFS(Goals,"&gt;=15000",Goals,"&lt;=19999",State,"Successful")</f>
        <v>94</v>
      </c>
      <c r="C6">
        <f>COUNTIFS(Goals,"&gt;=15000",Goals,"&lt;=19999",State,"Failed")</f>
        <v>90</v>
      </c>
      <c r="D6">
        <f>COUNTIFS(Goals,"&gt;=15000",Goals,"&lt;=19999",State,"Canceled")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COUNTIFS(Goals,"&gt;=20000",Goals,"&lt;=24999",State,"Successful")</f>
        <v>62</v>
      </c>
      <c r="C7">
        <f>COUNTIFS(Goals,"&gt;=20000",Goals,"&lt;=24999",State,"Failed")</f>
        <v>72</v>
      </c>
      <c r="D7">
        <f>COUNTIFS(Goals,"&gt;=20000",Goals,"&lt;=24999",State,"Canceled")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COUNTIFS(Goals,"&gt;=25000",Goals,"&lt;=29999",State,"Successful")</f>
        <v>55</v>
      </c>
      <c r="C8">
        <f>COUNTIFS(Goals,"&gt;=25000",Goals,"&lt;=29999",State,"Failed")</f>
        <v>64</v>
      </c>
      <c r="D8">
        <f>COUNTIFS(Goals,"&gt;=25000",Goals,"&lt;=29999",State,"Canceled")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COUNTIFS(Goals,"&gt;=30000",Goals,"&lt;=34999",State,"Successful")</f>
        <v>32</v>
      </c>
      <c r="C9">
        <f>COUNTIFS(Goals,"&gt;=30000",Goals,"&lt;=34999",State,"Failed")</f>
        <v>37</v>
      </c>
      <c r="D9">
        <f>COUNTIFS(Goals,"&gt;=30000",Goals,"&lt;=34999",State,"Canceled")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COUNTIFS(Goals,"&gt;=35000",Goals,"&lt;=39999",State,"Successful")</f>
        <v>26</v>
      </c>
      <c r="C10">
        <f>COUNTIFS(Goals,"&gt;=35000",Goals,"&lt;=39999",State,"Failed")</f>
        <v>22</v>
      </c>
      <c r="D10">
        <f>COUNTIFS(Goals,"&gt;=35000",Goals,"&lt;=39999",State,"Canceled")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COUNTIFS(Goals,"&gt;=40000",Goals,"&lt;=44999",State,"Successful")</f>
        <v>21</v>
      </c>
      <c r="C11">
        <f>COUNTIFS(Goals,"&gt;=40000",Goals,"&lt;=44999",State,"Failed")</f>
        <v>16</v>
      </c>
      <c r="D11">
        <f>COUNTIFS(Goals,"&gt;=40000",Goals,"&lt;=44999",State,"Canceled")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COUNTIFS(Goals,"&gt;=45000",Goals,"&lt;=49999",State,"Successful")</f>
        <v>6</v>
      </c>
      <c r="C12">
        <f>COUNTIFS(Goals,"&gt;=45000",Goals,"&lt;=49999",State,"Failed")</f>
        <v>11</v>
      </c>
      <c r="D12">
        <f>COUNTIFS(Goals,"&gt;=45000",Goals,"&lt;=49999",State,"Canceled")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COUNTIFS(Goals,"&gt;=50000",State,"Successful")</f>
        <v>86</v>
      </c>
      <c r="C13">
        <f>COUNTIFS(Goals,"&gt;=50000",State,"Failed")</f>
        <v>258</v>
      </c>
      <c r="D13">
        <f>COUNTIFS(Goals,"&gt;=50000",State,"Canceled")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topLeftCell="N1" zoomScaleNormal="100" workbookViewId="0">
      <selection activeCell="I6" sqref="I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bestFit="1" customWidth="1"/>
    <col min="16" max="16" width="17.453125" bestFit="1" customWidth="1"/>
    <col min="17" max="17" width="11.7265625" bestFit="1" customWidth="1"/>
    <col min="18" max="18" width="18.54296875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1ADE44A5-42CA-4577-B129-DB74CF3BF56F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Sheet2</vt:lpstr>
      <vt:lpstr>Sheet3</vt:lpstr>
      <vt:lpstr>Sheet4</vt:lpstr>
      <vt:lpstr>Bonus</vt:lpstr>
      <vt:lpstr>Sheet1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Gabi Buffington</cp:lastModifiedBy>
  <dcterms:created xsi:type="dcterms:W3CDTF">2017-04-20T15:17:24Z</dcterms:created>
  <dcterms:modified xsi:type="dcterms:W3CDTF">2020-09-15T23:23:43Z</dcterms:modified>
</cp:coreProperties>
</file>