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28755" windowHeight="12075"/>
  </bookViews>
  <sheets>
    <sheet name="Sheet1" sheetId="1" r:id="rId1"/>
    <sheet name="Sheet2" sheetId="2" r:id="rId2"/>
    <sheet name="Sheet3" sheetId="3" r:id="rId3"/>
  </sheets>
  <calcPr calcId="114210"/>
</workbook>
</file>

<file path=xl/calcChain.xml><?xml version="1.0" encoding="utf-8"?>
<calcChain xmlns="http://schemas.openxmlformats.org/spreadsheetml/2006/main">
  <c r="H225" i="1"/>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224"/>
  <c r="M321"/>
  <c r="L321"/>
  <c r="M320"/>
  <c r="L320"/>
  <c r="M319"/>
  <c r="L319"/>
  <c r="M318"/>
  <c r="L318"/>
  <c r="M317"/>
  <c r="L317"/>
  <c r="M316"/>
  <c r="L316"/>
  <c r="M315"/>
  <c r="L315"/>
  <c r="M314"/>
  <c r="L314"/>
  <c r="M313"/>
  <c r="L313"/>
  <c r="M312"/>
  <c r="L312"/>
  <c r="M311"/>
  <c r="L311"/>
  <c r="M310"/>
  <c r="L310"/>
  <c r="M309"/>
  <c r="L309"/>
  <c r="M308"/>
  <c r="L308"/>
  <c r="M307"/>
  <c r="L307"/>
  <c r="M306"/>
  <c r="L306"/>
  <c r="M305"/>
  <c r="L305"/>
  <c r="M304"/>
  <c r="L304"/>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H194"/>
  <c r="H94"/>
  <c r="H95"/>
  <c r="H96"/>
  <c r="H98"/>
  <c r="H101"/>
  <c r="H105"/>
  <c r="H107"/>
  <c r="H108"/>
  <c r="H109"/>
  <c r="H110"/>
  <c r="H114"/>
  <c r="H116"/>
  <c r="H117"/>
  <c r="H120"/>
  <c r="H122"/>
  <c r="H123"/>
  <c r="H124"/>
  <c r="H125"/>
  <c r="H126"/>
  <c r="H127"/>
  <c r="H128"/>
  <c r="H129"/>
  <c r="H130"/>
  <c r="H132"/>
  <c r="H133"/>
  <c r="H134"/>
  <c r="H135"/>
  <c r="H136"/>
  <c r="H137"/>
  <c r="H138"/>
  <c r="H139"/>
  <c r="H140"/>
  <c r="H141"/>
  <c r="H142"/>
  <c r="H143"/>
  <c r="H144"/>
  <c r="H145"/>
  <c r="H146"/>
  <c r="H147"/>
  <c r="H148"/>
  <c r="H149"/>
  <c r="H150"/>
  <c r="H151"/>
  <c r="H152"/>
  <c r="H153"/>
  <c r="H154"/>
  <c r="H155"/>
  <c r="H156"/>
  <c r="H157"/>
  <c r="H158"/>
  <c r="H159"/>
  <c r="H160"/>
  <c r="H161"/>
  <c r="H162"/>
  <c r="H163"/>
  <c r="H166"/>
  <c r="H167"/>
  <c r="H168"/>
  <c r="H169"/>
  <c r="H170"/>
  <c r="H171"/>
  <c r="H172"/>
  <c r="H173"/>
  <c r="H174"/>
  <c r="H175"/>
  <c r="H176"/>
  <c r="H177"/>
  <c r="H178"/>
  <c r="H179"/>
  <c r="H180"/>
  <c r="H181"/>
  <c r="H182"/>
  <c r="H183"/>
  <c r="H184"/>
  <c r="H185"/>
  <c r="H186"/>
  <c r="H187"/>
  <c r="H188"/>
  <c r="H190"/>
  <c r="H191"/>
  <c r="H192"/>
  <c r="H93"/>
</calcChain>
</file>

<file path=xl/sharedStrings.xml><?xml version="1.0" encoding="utf-8"?>
<sst xmlns="http://schemas.openxmlformats.org/spreadsheetml/2006/main" count="1464" uniqueCount="648">
  <si>
    <t>Sample</t>
  </si>
  <si>
    <t>Species</t>
  </si>
  <si>
    <t>MeHg</t>
  </si>
  <si>
    <t>Ihg</t>
  </si>
  <si>
    <t>THg</t>
  </si>
  <si>
    <t>d199</t>
  </si>
  <si>
    <t>SD</t>
  </si>
  <si>
    <t>d200</t>
  </si>
  <si>
    <t>d201</t>
  </si>
  <si>
    <t>d202</t>
  </si>
  <si>
    <t>d204</t>
  </si>
  <si>
    <t>D199</t>
  </si>
  <si>
    <t>D200</t>
  </si>
  <si>
    <t>D201</t>
  </si>
  <si>
    <t>D204</t>
  </si>
  <si>
    <t>DC-12-102</t>
  </si>
  <si>
    <t>Amberjack</t>
  </si>
  <si>
    <t>DC-12-002</t>
  </si>
  <si>
    <t>DC-12-099</t>
  </si>
  <si>
    <t>DC-12-100</t>
  </si>
  <si>
    <t>amberjack</t>
  </si>
  <si>
    <t>DC-12-100 dup</t>
  </si>
  <si>
    <t>DC-12-539 M</t>
  </si>
  <si>
    <t>DC-12-539 L</t>
  </si>
  <si>
    <t>DC-12-535 M</t>
  </si>
  <si>
    <t>almaco jack</t>
  </si>
  <si>
    <t>DC-12-361</t>
  </si>
  <si>
    <t>NA</t>
  </si>
  <si>
    <t>DC-12-362</t>
  </si>
  <si>
    <t>DC-12-359</t>
  </si>
  <si>
    <t>DC-12-1087</t>
  </si>
  <si>
    <t>DC-12-369 AJ</t>
  </si>
  <si>
    <t>DC-12-374</t>
  </si>
  <si>
    <t>DC-12-363</t>
  </si>
  <si>
    <t>DC-12-372</t>
  </si>
  <si>
    <t>DC-13-137 M</t>
  </si>
  <si>
    <t>DC-13-137 L</t>
  </si>
  <si>
    <t>DC-13-138 M</t>
  </si>
  <si>
    <t>DC-13-138 L</t>
  </si>
  <si>
    <t>DC-13-139 M</t>
  </si>
  <si>
    <t>DC-13-139 L</t>
  </si>
  <si>
    <t>DC-13-140 M</t>
  </si>
  <si>
    <t>DC-13-140 L</t>
  </si>
  <si>
    <t>DC-13-141 M</t>
  </si>
  <si>
    <t>DC-13-141 L</t>
  </si>
  <si>
    <t>DC-13-142 M</t>
  </si>
  <si>
    <t>DC-12-638 M</t>
  </si>
  <si>
    <t>DC-12-644 M</t>
  </si>
  <si>
    <t>DC-13-863 M</t>
  </si>
  <si>
    <t>DC-13-222 M</t>
  </si>
  <si>
    <t>DC-13-111 M</t>
  </si>
  <si>
    <t>BP-12-131 KSE250</t>
  </si>
  <si>
    <t>BP-12-534 KSE250</t>
  </si>
  <si>
    <t>DC-13-800 M</t>
  </si>
  <si>
    <t>DC-13-767 M</t>
  </si>
  <si>
    <t>DC-13-799 M</t>
  </si>
  <si>
    <t>DC-12-1060 M</t>
  </si>
  <si>
    <t>DC-12-787 M</t>
  </si>
  <si>
    <t>BP-12 455 CE1150</t>
  </si>
  <si>
    <t>BP-12-447 CE1150</t>
  </si>
  <si>
    <t>DC-13-275 M</t>
  </si>
  <si>
    <t>DC-12-1065 M</t>
  </si>
  <si>
    <t>DC-12-638 L</t>
  </si>
  <si>
    <t>DC-12-644 L</t>
  </si>
  <si>
    <t>DC-12-787 L</t>
  </si>
  <si>
    <t>DC-13-111 L</t>
  </si>
  <si>
    <t>DC-13-162 L</t>
  </si>
  <si>
    <t>DC-13-222 L</t>
  </si>
  <si>
    <t>DC-13-799 L</t>
  </si>
  <si>
    <t>DC-13-800 L</t>
  </si>
  <si>
    <t>DC-13-863 L</t>
  </si>
  <si>
    <t>DC-12-905 PIN</t>
  </si>
  <si>
    <t>DC-12-904 PIN</t>
  </si>
  <si>
    <t>DC-12-906 pin</t>
  </si>
  <si>
    <t>DC-12-907 PIN</t>
  </si>
  <si>
    <t>C:N</t>
  </si>
  <si>
    <t>PINFISH</t>
  </si>
  <si>
    <t>%N</t>
  </si>
  <si>
    <t>%C</t>
  </si>
  <si>
    <t>DC-12-1052 M</t>
  </si>
  <si>
    <t>DC-13-548 M</t>
  </si>
  <si>
    <t>DC-12-627 M</t>
  </si>
  <si>
    <t>DC-12-632 M</t>
  </si>
  <si>
    <t>DC-12-634 M</t>
  </si>
  <si>
    <t>DC-12-1051 M</t>
  </si>
  <si>
    <t>DC-12-1056 M</t>
  </si>
  <si>
    <t>DC-12-639 M</t>
  </si>
  <si>
    <t>DC-12-988 M</t>
  </si>
  <si>
    <t>DC-13-789 M</t>
  </si>
  <si>
    <t>DC-12-268 M</t>
  </si>
  <si>
    <t>DC-12-545 M</t>
  </si>
  <si>
    <t>DC-13-041 M</t>
  </si>
  <si>
    <t>DC-13-043 M</t>
  </si>
  <si>
    <t>DC-13-045 M</t>
  </si>
  <si>
    <t>DC-12-995 M</t>
  </si>
  <si>
    <t>DC-12-999 M</t>
  </si>
  <si>
    <t>BP-12-459 M</t>
  </si>
  <si>
    <t>DC-13-862 M</t>
  </si>
  <si>
    <t>DC-13-793 M</t>
  </si>
  <si>
    <t>DC-13-156 M</t>
  </si>
  <si>
    <t>DC-13-157 M</t>
  </si>
  <si>
    <t>BP-12-467 KSE250</t>
  </si>
  <si>
    <t>BP-12-522 KSE250</t>
  </si>
  <si>
    <t>BP-12-534 KSE250 (dup)</t>
  </si>
  <si>
    <t>DC-13-864 M</t>
  </si>
  <si>
    <t>DC-13-770 M</t>
  </si>
  <si>
    <t>DC-13-771 M</t>
  </si>
  <si>
    <t>DC-13-162 M</t>
  </si>
  <si>
    <t>BP-12-580 CE</t>
  </si>
  <si>
    <t>BP-12-454 CE1000</t>
  </si>
  <si>
    <t>DC-13-766 M</t>
  </si>
  <si>
    <t>DC-13-933 M</t>
  </si>
  <si>
    <t>DC-12-1058 M</t>
  </si>
  <si>
    <t>DC-12-1059 M</t>
  </si>
  <si>
    <t>DC-12-815 M</t>
  </si>
  <si>
    <t>BP-12-448 CE1150</t>
  </si>
  <si>
    <t>BP-12-449 CE1150</t>
  </si>
  <si>
    <t>DC-13-929 M</t>
  </si>
  <si>
    <t>DC-13-935 M</t>
  </si>
  <si>
    <t>BP-12-248 M</t>
  </si>
  <si>
    <t>DC-12-788 M</t>
  </si>
  <si>
    <t>DC-12-987</t>
  </si>
  <si>
    <t>rock seabass</t>
  </si>
  <si>
    <t>DC-12-983</t>
  </si>
  <si>
    <t>vermillion snapper</t>
  </si>
  <si>
    <t>DC-12-972</t>
  </si>
  <si>
    <t>longspine porgy</t>
  </si>
  <si>
    <t>DC-12-947</t>
  </si>
  <si>
    <t>red snapper</t>
  </si>
  <si>
    <t>DC-12-912</t>
  </si>
  <si>
    <t>DC-12-907 Pin</t>
  </si>
  <si>
    <t>pinfish</t>
  </si>
  <si>
    <t>DC-12-906</t>
  </si>
  <si>
    <t>DC-12-904</t>
  </si>
  <si>
    <t>DC-12-903 PIN</t>
  </si>
  <si>
    <t>DC-12-873</t>
  </si>
  <si>
    <t>DC-12-871</t>
  </si>
  <si>
    <t>DC-12-855</t>
  </si>
  <si>
    <t>snowy grouper</t>
  </si>
  <si>
    <t>Snowy grouper</t>
  </si>
  <si>
    <t>DC-12-854 SG</t>
  </si>
  <si>
    <t>DC-12-853 SG</t>
  </si>
  <si>
    <t>DC-12-852</t>
  </si>
  <si>
    <t>DC-12-843 SG</t>
  </si>
  <si>
    <t>DC-12-842</t>
  </si>
  <si>
    <t>DC-12-537</t>
  </si>
  <si>
    <t>gag grouper</t>
  </si>
  <si>
    <t>DC-12-366</t>
  </si>
  <si>
    <t>Red porgy</t>
  </si>
  <si>
    <t>DC-12-357</t>
  </si>
  <si>
    <t>DC-12-355</t>
  </si>
  <si>
    <t>red porgy</t>
  </si>
  <si>
    <t>DC-12-354 RSB</t>
  </si>
  <si>
    <t>rock sea bass</t>
  </si>
  <si>
    <t>DC-12-353dup RSB</t>
  </si>
  <si>
    <t>DC-12-353 RSB</t>
  </si>
  <si>
    <t>DC-12-353</t>
  </si>
  <si>
    <t>DC-12-352 RSB</t>
  </si>
  <si>
    <t>DC-12-351</t>
  </si>
  <si>
    <t>DC-12-349</t>
  </si>
  <si>
    <t>DC-12-347</t>
  </si>
  <si>
    <t>DC-12-324</t>
  </si>
  <si>
    <t>DC-12-322 RSB</t>
  </si>
  <si>
    <t>DC-12-321</t>
  </si>
  <si>
    <t>DC-12-304</t>
  </si>
  <si>
    <t>DC-12-303</t>
  </si>
  <si>
    <t>DC-12-300</t>
  </si>
  <si>
    <t>DC-12-299</t>
  </si>
  <si>
    <t>DC-12-298</t>
  </si>
  <si>
    <t>DC-12-294</t>
  </si>
  <si>
    <t>DC-12-287</t>
  </si>
  <si>
    <t>DC-12-1111 CB</t>
  </si>
  <si>
    <t>cubbyu</t>
  </si>
  <si>
    <t>DC-12-111</t>
  </si>
  <si>
    <t>DC-12-110</t>
  </si>
  <si>
    <t>DC-12-1098</t>
  </si>
  <si>
    <t>DC-12-1097 CB</t>
  </si>
  <si>
    <t>DC-12-1096 CB</t>
  </si>
  <si>
    <t>DC-12-1096</t>
  </si>
  <si>
    <t>DC-12-1095 CB</t>
  </si>
  <si>
    <t>DC-12-1094 CB</t>
  </si>
  <si>
    <t>DC-12-106</t>
  </si>
  <si>
    <t>DC-12-105</t>
  </si>
  <si>
    <t>DC-12-1047 RS</t>
  </si>
  <si>
    <t>DC-12-1047</t>
  </si>
  <si>
    <t>DC-12-1046</t>
  </si>
  <si>
    <t>DC-12-1043</t>
  </si>
  <si>
    <t>DC-12-1041 RS</t>
  </si>
  <si>
    <t>DC-12-1040dupRS</t>
  </si>
  <si>
    <t>DC-12-1040 RS</t>
  </si>
  <si>
    <t>DC-12-103</t>
  </si>
  <si>
    <t>DC-12-098</t>
  </si>
  <si>
    <t>DC-12-096</t>
  </si>
  <si>
    <t>DC-12-092</t>
  </si>
  <si>
    <t>bank sea bass</t>
  </si>
  <si>
    <t>DC-12-091</t>
  </si>
  <si>
    <t>DC-12-089</t>
  </si>
  <si>
    <t>DC-12-088</t>
  </si>
  <si>
    <t>DC-12-087</t>
  </si>
  <si>
    <t>DC-12-086 RP</t>
  </si>
  <si>
    <t>DC-12-085</t>
  </si>
  <si>
    <t>DC-12-081</t>
  </si>
  <si>
    <t>BP-12-533 WG</t>
  </si>
  <si>
    <t>warsaw grouper</t>
  </si>
  <si>
    <t>BP-12-066</t>
  </si>
  <si>
    <t>yellow-edge grouper</t>
  </si>
  <si>
    <t>BP-12-046 WG</t>
  </si>
  <si>
    <t>Cutthroat Eel</t>
  </si>
  <si>
    <t>King Snake Eel</t>
  </si>
  <si>
    <t>Moray Eel</t>
  </si>
  <si>
    <t>DC-12-627 L</t>
  </si>
  <si>
    <t>DC-12-632 L</t>
  </si>
  <si>
    <t>DC-12-634 L</t>
  </si>
  <si>
    <t>DC-13-043 L</t>
  </si>
  <si>
    <t>DC-13-156 L</t>
  </si>
  <si>
    <t>DC-13-548 L</t>
  </si>
  <si>
    <t>DC-13-770 L</t>
  </si>
  <si>
    <t>DC-13-771 L</t>
  </si>
  <si>
    <t>DC-13-789 L</t>
  </si>
  <si>
    <t>DC-13-793 L</t>
  </si>
  <si>
    <t>DC-13-864 L</t>
  </si>
  <si>
    <t>DC-13-862 L</t>
  </si>
  <si>
    <t>eel liver</t>
  </si>
  <si>
    <t>amberjack liver</t>
  </si>
  <si>
    <t>d34S</t>
  </si>
  <si>
    <t>d13C</t>
  </si>
  <si>
    <t>d15N</t>
  </si>
  <si>
    <t>D199:D201</t>
  </si>
  <si>
    <t>0208-04</t>
  </si>
  <si>
    <t>grouper</t>
  </si>
  <si>
    <t>0208-14</t>
  </si>
  <si>
    <t>0208-18</t>
  </si>
  <si>
    <t>0208-22</t>
  </si>
  <si>
    <t>0208-24</t>
  </si>
  <si>
    <t>0208-26</t>
  </si>
  <si>
    <t>0208-28</t>
  </si>
  <si>
    <t>0208-30</t>
  </si>
  <si>
    <t>0208-32</t>
  </si>
  <si>
    <t>0208-36</t>
  </si>
  <si>
    <t>0208-62</t>
  </si>
  <si>
    <t>0308-26</t>
  </si>
  <si>
    <t>0308-30</t>
  </si>
  <si>
    <t>0508-11</t>
  </si>
  <si>
    <t>0508-17</t>
  </si>
  <si>
    <t>0508-21</t>
  </si>
  <si>
    <t>0908-02</t>
  </si>
  <si>
    <t>0908-04</t>
  </si>
  <si>
    <t>0908-06</t>
  </si>
  <si>
    <t>0908-08</t>
  </si>
  <si>
    <t>0908-10</t>
  </si>
  <si>
    <t>0908-12</t>
  </si>
  <si>
    <t>0908-14</t>
  </si>
  <si>
    <t>1208-03</t>
  </si>
  <si>
    <t>1208-05</t>
  </si>
  <si>
    <t>1208-09</t>
  </si>
  <si>
    <t>1208-15</t>
  </si>
  <si>
    <t>1208-18</t>
  </si>
  <si>
    <t>1208-39</t>
  </si>
  <si>
    <t>1208-46</t>
  </si>
  <si>
    <t>1208-48</t>
  </si>
  <si>
    <t>PC009</t>
  </si>
  <si>
    <t>PC019</t>
  </si>
  <si>
    <t>0707-23</t>
  </si>
  <si>
    <t>0707-25</t>
  </si>
  <si>
    <t>0707-26</t>
  </si>
  <si>
    <t>0707-27</t>
  </si>
  <si>
    <t>pin BS MS</t>
  </si>
  <si>
    <t>pig BS MS</t>
  </si>
  <si>
    <t>1207-09 RP 290</t>
  </si>
  <si>
    <t>1207-01 RP 300</t>
  </si>
  <si>
    <t>1208-32 GS 000</t>
  </si>
  <si>
    <t>1207-09 RP 290 D3</t>
  </si>
  <si>
    <t>1207-11 D5 RG 000</t>
  </si>
  <si>
    <t>1207-22 D5 RG 610</t>
  </si>
  <si>
    <t>1207-23 D5 RG 710</t>
  </si>
  <si>
    <t>1208-28 D5 RG 700</t>
  </si>
  <si>
    <t>1207-25 D5 RG 640</t>
  </si>
  <si>
    <t>1207-06 D4 SC 490</t>
  </si>
  <si>
    <t>1207-05 D4 SC 440</t>
  </si>
  <si>
    <t>1208-30 D4 SC 470</t>
  </si>
  <si>
    <t>1207-04 D4 SC 400</t>
  </si>
  <si>
    <t>1207-03 D4 SC 510</t>
  </si>
  <si>
    <t>1207-10 D4 RS 520</t>
  </si>
  <si>
    <t>1207-27 D4 RS 490</t>
  </si>
  <si>
    <t>1207-26 D4 RS 530</t>
  </si>
  <si>
    <t>1207-18 D4 RS 530</t>
  </si>
  <si>
    <t>1207-08 D4 GT 460</t>
  </si>
  <si>
    <t>1207-20 D4 ALJ 550</t>
  </si>
  <si>
    <t>1207-21 D4 ALJ 550</t>
  </si>
  <si>
    <t>PC-004</t>
  </si>
  <si>
    <t>PC-035</t>
  </si>
  <si>
    <t>1208-29</t>
  </si>
  <si>
    <t>1208-31</t>
  </si>
  <si>
    <t>1207-12 (pH3.5)</t>
  </si>
  <si>
    <t>1207-12</t>
  </si>
  <si>
    <t>0508-02</t>
  </si>
  <si>
    <t>0707-16</t>
  </si>
  <si>
    <t>0508-1</t>
  </si>
  <si>
    <t>0508-3</t>
  </si>
  <si>
    <t>0608-12</t>
  </si>
  <si>
    <t>0608-13</t>
  </si>
  <si>
    <t>0707-14</t>
  </si>
  <si>
    <t>0707-15</t>
  </si>
  <si>
    <t>0707-21</t>
  </si>
  <si>
    <t>0707-03</t>
  </si>
  <si>
    <t>0707-02</t>
  </si>
  <si>
    <t>1207-16</t>
  </si>
  <si>
    <t>0608-14</t>
  </si>
  <si>
    <t>PC008</t>
  </si>
  <si>
    <t>PC011</t>
  </si>
  <si>
    <t>0707-36</t>
  </si>
  <si>
    <t>PC051</t>
  </si>
  <si>
    <t>0707-34</t>
  </si>
  <si>
    <t>PC064</t>
  </si>
  <si>
    <t>0707-22</t>
  </si>
  <si>
    <t>0707-33</t>
  </si>
  <si>
    <t>1207-28</t>
  </si>
  <si>
    <t>PC032</t>
  </si>
  <si>
    <t>PC020</t>
  </si>
  <si>
    <t>1207-14</t>
  </si>
  <si>
    <t>PC044</t>
  </si>
  <si>
    <t>PC059</t>
  </si>
  <si>
    <t>PC039</t>
  </si>
  <si>
    <t>PC006</t>
  </si>
  <si>
    <t>PC056</t>
  </si>
  <si>
    <t>PC043</t>
  </si>
  <si>
    <t>Lat</t>
  </si>
  <si>
    <t>Lon</t>
  </si>
  <si>
    <t>29.22027</t>
  </si>
  <si>
    <t>-85.77660</t>
  </si>
  <si>
    <t>29.13765</t>
  </si>
  <si>
    <t>-85.95724</t>
  </si>
  <si>
    <t>29.16660</t>
  </si>
  <si>
    <t>-85.83226</t>
  </si>
  <si>
    <t>29.16639</t>
  </si>
  <si>
    <t>-85.78360</t>
  </si>
  <si>
    <t>29.18482</t>
  </si>
  <si>
    <t>-85.69035</t>
  </si>
  <si>
    <t>29.55304</t>
  </si>
  <si>
    <t>-87.45329</t>
  </si>
  <si>
    <t>29.43933</t>
  </si>
  <si>
    <t>-87.58781</t>
  </si>
  <si>
    <t>29.50838</t>
  </si>
  <si>
    <t>-87.41534</t>
  </si>
  <si>
    <t>29.32886</t>
  </si>
  <si>
    <t>-87.84763</t>
  </si>
  <si>
    <t>29.3924</t>
  </si>
  <si>
    <t>-87.9806</t>
  </si>
  <si>
    <t>28.9378</t>
  </si>
  <si>
    <t>-89.0277</t>
  </si>
  <si>
    <t>29.35652</t>
  </si>
  <si>
    <t>-86.06010</t>
  </si>
  <si>
    <t>29.3565</t>
  </si>
  <si>
    <t>-86.0601</t>
  </si>
  <si>
    <t>28.9287</t>
  </si>
  <si>
    <t>-88.9789</t>
  </si>
  <si>
    <t>29.3203</t>
  </si>
  <si>
    <t>-86.0586</t>
  </si>
  <si>
    <t>29.10640</t>
  </si>
  <si>
    <t>-88.64425</t>
  </si>
  <si>
    <t>29.09213</t>
  </si>
  <si>
    <t>-88.63070</t>
  </si>
  <si>
    <t>29.30358</t>
  </si>
  <si>
    <t>-86.34850</t>
  </si>
  <si>
    <t>29.15486</t>
  </si>
  <si>
    <t>-85.83810</t>
  </si>
  <si>
    <t>29.15473</t>
  </si>
  <si>
    <t>-85.83686</t>
  </si>
  <si>
    <t>28.9102</t>
  </si>
  <si>
    <t>-88.9609</t>
  </si>
  <si>
    <t>29.29401</t>
  </si>
  <si>
    <t>-87.79128</t>
  </si>
  <si>
    <t>28.90752</t>
  </si>
  <si>
    <t>-88.96361</t>
  </si>
  <si>
    <t>29.05907</t>
  </si>
  <si>
    <t>-88.60280</t>
  </si>
  <si>
    <t>28.90823</t>
  </si>
  <si>
    <t>-88.96202</t>
  </si>
  <si>
    <t>29.09170</t>
  </si>
  <si>
    <t>-88.63010</t>
  </si>
  <si>
    <t>29.30362</t>
  </si>
  <si>
    <t>-86.33888</t>
  </si>
  <si>
    <t>29.07185</t>
  </si>
  <si>
    <t>-88.62577</t>
  </si>
  <si>
    <t>29.30470</t>
  </si>
  <si>
    <t>-87.77714</t>
  </si>
  <si>
    <t>29.05744</t>
  </si>
  <si>
    <t>-88.59951</t>
  </si>
  <si>
    <t>28.74537</t>
  </si>
  <si>
    <t>-88.57080</t>
  </si>
  <si>
    <t>29.12247</t>
  </si>
  <si>
    <t>-87.86873</t>
  </si>
  <si>
    <t>29.04530</t>
  </si>
  <si>
    <t>-87.28086</t>
  </si>
  <si>
    <t>28.92827</t>
  </si>
  <si>
    <t>-88.07384</t>
  </si>
  <si>
    <t>28.73792</t>
  </si>
  <si>
    <t>-88.57673</t>
  </si>
  <si>
    <t>29.0464</t>
  </si>
  <si>
    <t>-87.2856</t>
  </si>
  <si>
    <t>29.1186</t>
  </si>
  <si>
    <t>-87.8716</t>
  </si>
  <si>
    <t>29.04157</t>
  </si>
  <si>
    <t>-87.28136</t>
  </si>
  <si>
    <t>28.74411</t>
  </si>
  <si>
    <t>-88.56867</t>
  </si>
  <si>
    <t>28.64536</t>
  </si>
  <si>
    <t>-88.61938</t>
  </si>
  <si>
    <t>28.97510</t>
  </si>
  <si>
    <t>-87.86760</t>
  </si>
  <si>
    <t>29.00025</t>
  </si>
  <si>
    <t>-87.50449</t>
  </si>
  <si>
    <t>29.00069</t>
  </si>
  <si>
    <t>-87.50770</t>
  </si>
  <si>
    <t>29.30558</t>
  </si>
  <si>
    <t>-87.77774</t>
  </si>
  <si>
    <t>29.32887</t>
  </si>
  <si>
    <t>-87.84764</t>
  </si>
  <si>
    <t>CENB11I1</t>
  </si>
  <si>
    <t>CENB12I1</t>
  </si>
  <si>
    <t>CENB16C1</t>
  </si>
  <si>
    <t>CENB17C1I4</t>
  </si>
  <si>
    <t>CENB17C2I5</t>
  </si>
  <si>
    <t>CENB17C3I6</t>
  </si>
  <si>
    <t>CENB17I2</t>
  </si>
  <si>
    <t>CENB17I3</t>
  </si>
  <si>
    <t>CENB27I1</t>
  </si>
  <si>
    <t>CENB28I2</t>
  </si>
  <si>
    <t>CENB28I4</t>
  </si>
  <si>
    <t>CENB28I5</t>
  </si>
  <si>
    <t>CENB32C1</t>
  </si>
  <si>
    <t>CENB42C1</t>
  </si>
  <si>
    <t>CENB48C1</t>
  </si>
  <si>
    <t>CENB48I2</t>
  </si>
  <si>
    <t>CENB52C3C2I6</t>
  </si>
  <si>
    <t>CENB52C7C1I4</t>
  </si>
  <si>
    <t>CENB68C1</t>
  </si>
  <si>
    <t>CENB72C1C3</t>
  </si>
  <si>
    <t>CENB72C2C4I2</t>
  </si>
  <si>
    <t>CENB72C5I3I4I5</t>
  </si>
  <si>
    <t>CENO113I1</t>
  </si>
  <si>
    <t>CENO113I2</t>
  </si>
  <si>
    <t>CENO113I3</t>
  </si>
  <si>
    <t>LAGB02C1</t>
  </si>
  <si>
    <t>LAGB06C1</t>
  </si>
  <si>
    <t>LAGB08C1</t>
  </si>
  <si>
    <t>LAGB19C2</t>
  </si>
  <si>
    <t>LAGB19I2</t>
  </si>
  <si>
    <t>LAGB20I2</t>
  </si>
  <si>
    <t>LAGB23I1</t>
  </si>
  <si>
    <t>LAGB24C1I1</t>
  </si>
  <si>
    <t>LAGB25I1-D</t>
  </si>
  <si>
    <t>LAGB26I1</t>
  </si>
  <si>
    <t>LAGB27I1</t>
  </si>
  <si>
    <t>LAGB27I2</t>
  </si>
  <si>
    <t>LAGB37C2</t>
  </si>
  <si>
    <t>LAGB37I2</t>
  </si>
  <si>
    <t>LAGB37I3</t>
  </si>
  <si>
    <t>LAGB41C1</t>
  </si>
  <si>
    <t>LAGB41C1-D</t>
  </si>
  <si>
    <t>LAGB47C1</t>
  </si>
  <si>
    <t>LAGB51C2</t>
  </si>
  <si>
    <t>LAGB55C3</t>
  </si>
  <si>
    <t>LAGB55I1</t>
  </si>
  <si>
    <t>LAGB56C1I3</t>
  </si>
  <si>
    <t>LAGB57C2</t>
  </si>
  <si>
    <t>LAGB58I2</t>
  </si>
  <si>
    <t>LAGB58I3</t>
  </si>
  <si>
    <t>LAGB62C1</t>
  </si>
  <si>
    <t>LAGB62C3</t>
  </si>
  <si>
    <t>LAGB62I1</t>
  </si>
  <si>
    <t>LAGB62I2</t>
  </si>
  <si>
    <t>LAGB64C1</t>
  </si>
  <si>
    <t>LAGB64I2</t>
  </si>
  <si>
    <t>LAGB64I5</t>
  </si>
  <si>
    <t>LAGB66C2</t>
  </si>
  <si>
    <t>LAGB66C3</t>
  </si>
  <si>
    <t>LAGB76C1</t>
  </si>
  <si>
    <t>LAGB76C2</t>
  </si>
  <si>
    <t>LAGB76C3</t>
  </si>
  <si>
    <t>LAGB77C2</t>
  </si>
  <si>
    <t>LAGB88C1I5</t>
  </si>
  <si>
    <t>LAGB89C1</t>
  </si>
  <si>
    <t>LAGB99C1</t>
  </si>
  <si>
    <t>LAGB99I1</t>
  </si>
  <si>
    <t>LAGB99I3</t>
  </si>
  <si>
    <t>LAGO106C3</t>
  </si>
  <si>
    <t>LAGO110C2</t>
  </si>
  <si>
    <t>LAGO110C3</t>
  </si>
  <si>
    <t>LAGO110I1</t>
  </si>
  <si>
    <t>LAGO110I2</t>
  </si>
  <si>
    <t>LAGO110I3</t>
  </si>
  <si>
    <t>LAGO114C2</t>
  </si>
  <si>
    <t>LAGO115C2</t>
  </si>
  <si>
    <t>LAGO118C2</t>
  </si>
  <si>
    <t>LAGO118C3</t>
  </si>
  <si>
    <t>LAGO118I2</t>
  </si>
  <si>
    <t>LAGO119I1</t>
  </si>
  <si>
    <t>LAGO121C2</t>
  </si>
  <si>
    <t>LAGO123I1</t>
  </si>
  <si>
    <t>ORTB08C2</t>
  </si>
  <si>
    <t>ORTB08I1</t>
  </si>
  <si>
    <t>ORTB08I2</t>
  </si>
  <si>
    <t>ORTB118I1</t>
  </si>
  <si>
    <t>ORTB17C1</t>
  </si>
  <si>
    <t>ORTB18C1</t>
  </si>
  <si>
    <t>ORTB18I2</t>
  </si>
  <si>
    <t>ORTB20C1</t>
  </si>
  <si>
    <t>ORTB20C2</t>
  </si>
  <si>
    <t>ORTB20I1</t>
  </si>
  <si>
    <t>ORTB27C1I2</t>
  </si>
  <si>
    <t>ORTB27C2C3</t>
  </si>
  <si>
    <t>ORTB27I3</t>
  </si>
  <si>
    <t>ORTB35C1</t>
  </si>
  <si>
    <t>ORTB35I1</t>
  </si>
  <si>
    <t>ORTB40C1</t>
  </si>
  <si>
    <t>ORTB42I1</t>
  </si>
  <si>
    <t>ORTB50C1</t>
  </si>
  <si>
    <t>ORTB50C2</t>
  </si>
  <si>
    <t>ORTB50I1</t>
  </si>
  <si>
    <t>ORTB50I2</t>
  </si>
  <si>
    <t>ORTB51I1</t>
  </si>
  <si>
    <t>ORTB55I1</t>
  </si>
  <si>
    <t>ORTB57C1</t>
  </si>
  <si>
    <t>ORTB61I1</t>
  </si>
  <si>
    <t>ORTB61I2</t>
  </si>
  <si>
    <t>ORTB64I1</t>
  </si>
  <si>
    <t>ORTB64C1</t>
  </si>
  <si>
    <t>ORTB67C1</t>
  </si>
  <si>
    <t>ORTB67I1</t>
  </si>
  <si>
    <t>ORTB68C1</t>
  </si>
  <si>
    <t>ORTB68I1</t>
  </si>
  <si>
    <t>ORTB76I1I3</t>
  </si>
  <si>
    <t>ORTB77I1</t>
  </si>
  <si>
    <t>ORTB82I1</t>
  </si>
  <si>
    <t>ORTB83I1</t>
  </si>
  <si>
    <t>ORTB89I1</t>
  </si>
  <si>
    <t>ORTB90C1</t>
  </si>
  <si>
    <t>ORTB93C1</t>
  </si>
  <si>
    <t>ORTO103C1</t>
  </si>
  <si>
    <t>ORTO103I1</t>
  </si>
  <si>
    <t>ORTO105C1</t>
  </si>
  <si>
    <t>ORTO109C1</t>
  </si>
  <si>
    <t>ORTO113C1</t>
  </si>
  <si>
    <t>ORTO113C2</t>
  </si>
  <si>
    <t>ORTO113C3</t>
  </si>
  <si>
    <t>ORTO113I2</t>
  </si>
  <si>
    <t>ORTO115I1</t>
  </si>
  <si>
    <t>ORTO115I1-D</t>
  </si>
  <si>
    <t>ORTO116C1I2</t>
  </si>
  <si>
    <t>ORTO116C3</t>
  </si>
  <si>
    <t>ORTO116I4</t>
  </si>
  <si>
    <t>ORTO120I1</t>
  </si>
  <si>
    <t>ORTO121C1</t>
  </si>
  <si>
    <t>ORTO121I1</t>
  </si>
  <si>
    <t>ORTO121I2</t>
  </si>
  <si>
    <t>TOZB02C1</t>
  </si>
  <si>
    <t>TOZB06C1</t>
  </si>
  <si>
    <t>TOZB06C2</t>
  </si>
  <si>
    <t>TOZB06C3</t>
  </si>
  <si>
    <t>TOZB08C1</t>
  </si>
  <si>
    <t>TOZB18C1</t>
  </si>
  <si>
    <t>TOZB26C1</t>
  </si>
  <si>
    <t>TOZB27C2</t>
  </si>
  <si>
    <t>TOZB35C1</t>
  </si>
  <si>
    <t>TOZB35C2</t>
  </si>
  <si>
    <t>TOZB36C1</t>
  </si>
  <si>
    <t>TOZB50C1</t>
  </si>
  <si>
    <t>TOZB50C2</t>
  </si>
  <si>
    <t>TOZB52C1</t>
  </si>
  <si>
    <t>TOZB52C2</t>
  </si>
  <si>
    <t>TOZB52C2-D</t>
  </si>
  <si>
    <t>TOZB52C3</t>
  </si>
  <si>
    <t>TOZB55C1</t>
  </si>
  <si>
    <t>TOZB57C1</t>
  </si>
  <si>
    <t>TOZB64C1</t>
  </si>
  <si>
    <t>TOZB66C1</t>
  </si>
  <si>
    <t>TOZB66C2</t>
  </si>
  <si>
    <t>TOZB66C3</t>
  </si>
  <si>
    <t>TOZB68C1</t>
  </si>
  <si>
    <t>TOZB68C2</t>
  </si>
  <si>
    <t>TOZB68C3</t>
  </si>
  <si>
    <t>TOZB76C1</t>
  </si>
  <si>
    <t>TOZB76C2</t>
  </si>
  <si>
    <t>TOZB76C3</t>
  </si>
  <si>
    <t>TOZB79C1</t>
  </si>
  <si>
    <t>TOZB83C1</t>
  </si>
  <si>
    <t>TOZB88C1</t>
  </si>
  <si>
    <t>TOZB89C1</t>
  </si>
  <si>
    <t>TOZB93C1</t>
  </si>
  <si>
    <t>TOZO103C1</t>
  </si>
  <si>
    <t>TOZO108C1</t>
  </si>
  <si>
    <t>TOZO113C1</t>
  </si>
  <si>
    <t>TOZO118C1</t>
  </si>
  <si>
    <t>TOZO120C1</t>
  </si>
  <si>
    <t>TOZO121C1</t>
  </si>
  <si>
    <t>TOZO123C1</t>
  </si>
  <si>
    <t>black sea bass</t>
  </si>
  <si>
    <t>pigfish</t>
  </si>
  <si>
    <t>shrimp</t>
  </si>
  <si>
    <t>LAG B08C1</t>
  </si>
  <si>
    <t>LAG B20C1I3</t>
  </si>
  <si>
    <t>LAG B47I1</t>
  </si>
  <si>
    <t>LAG B48CI</t>
  </si>
  <si>
    <t>LAG B64I1</t>
  </si>
  <si>
    <t>LAG B76C3 (1)</t>
  </si>
  <si>
    <t>LAG B76C3 (2)</t>
  </si>
  <si>
    <t>LAG O120I3</t>
  </si>
  <si>
    <t>LAGB20C3I5 (1)</t>
  </si>
  <si>
    <t>LAGB20C3I5 (2)</t>
  </si>
  <si>
    <t>LAGB76I4</t>
  </si>
  <si>
    <t>LAG B23C1</t>
  </si>
  <si>
    <t>LAG B37I1</t>
  </si>
  <si>
    <t>LAG B51C2</t>
  </si>
  <si>
    <t>LAG B51I1</t>
  </si>
  <si>
    <t>LAG B83I1</t>
  </si>
  <si>
    <t>LAG B99I2</t>
  </si>
  <si>
    <t>LAG O103I3</t>
  </si>
  <si>
    <t>LAG O121C3</t>
  </si>
  <si>
    <t>LAG O121I2 (1)</t>
  </si>
  <si>
    <t>LAG O121I2 (2)</t>
  </si>
  <si>
    <t>n/a</t>
  </si>
  <si>
    <t>sample ID</t>
  </si>
  <si>
    <t>fish type</t>
  </si>
  <si>
    <t>ppb</t>
  </si>
  <si>
    <t>0/00</t>
  </si>
  <si>
    <t>ratioMercury in the marine environment poses ecological and health concerns and is exasperated by the production of methylmercury (CH3Hg+; MeHg) by sulfate-reducing bacteria (SRB) in aquatic ecosystems.  The goal of this study is to test the hypothesis that the oil spill led to additional MeHg production in the Gulf of Mexico that was picked up by fish.</t>
  </si>
  <si>
    <t>Pinfish</t>
  </si>
  <si>
    <t>Pigfish</t>
  </si>
  <si>
    <t>Grey snapper</t>
  </si>
  <si>
    <t>Red grouper</t>
  </si>
  <si>
    <t>Scamp</t>
  </si>
  <si>
    <t>Red snapper</t>
  </si>
  <si>
    <t>Grey Triggerfish</t>
  </si>
  <si>
    <t>Albaco Jack</t>
  </si>
  <si>
    <t>Whitebone porgy</t>
  </si>
  <si>
    <t>Inshore lizard fish</t>
  </si>
  <si>
    <t>Vermillion snapper</t>
  </si>
  <si>
    <t>Hermit Crab</t>
  </si>
  <si>
    <t>Bank seabass</t>
  </si>
  <si>
    <t>Tomtate</t>
  </si>
  <si>
    <t>Hermit crab</t>
  </si>
  <si>
    <t>grey snapper</t>
  </si>
  <si>
    <t>whitebone porgy</t>
  </si>
  <si>
    <t>bank seabass</t>
  </si>
  <si>
    <t>0707-35</t>
  </si>
  <si>
    <t xml:space="preserve"> </t>
  </si>
  <si>
    <t xml:space="preserve">empty or N/A  = no data </t>
  </si>
</sst>
</file>

<file path=xl/styles.xml><?xml version="1.0" encoding="utf-8"?>
<styleSheet xmlns="http://schemas.openxmlformats.org/spreadsheetml/2006/main">
  <numFmts count="3">
    <numFmt numFmtId="164" formatCode="0.0"/>
    <numFmt numFmtId="165" formatCode="0.0000"/>
    <numFmt numFmtId="166" formatCode="0.00000"/>
  </numFmts>
  <fonts count="8">
    <font>
      <sz val="11"/>
      <color theme="1"/>
      <name val="Calibri"/>
      <family val="2"/>
      <scheme val="minor"/>
    </font>
    <font>
      <b/>
      <sz val="11"/>
      <color indexed="8"/>
      <name val="Calibri"/>
      <family val="2"/>
    </font>
    <font>
      <sz val="10"/>
      <name val="Arial"/>
      <family val="2"/>
    </font>
    <font>
      <sz val="11"/>
      <name val="Calibri"/>
      <family val="2"/>
    </font>
    <font>
      <sz val="10"/>
      <name val="MS Sans Serif"/>
      <family val="2"/>
    </font>
    <font>
      <sz val="11"/>
      <name val="Times New Roman"/>
      <family val="1"/>
    </font>
    <font>
      <sz val="11"/>
      <color indexed="8"/>
      <name val="Times New Roman"/>
      <family val="1"/>
    </font>
    <font>
      <sz val="11"/>
      <color rgb="FF9C6500"/>
      <name val="Calibri"/>
      <family val="2"/>
      <scheme val="minor"/>
    </font>
  </fonts>
  <fills count="4">
    <fill>
      <patternFill patternType="none"/>
    </fill>
    <fill>
      <patternFill patternType="gray125"/>
    </fill>
    <fill>
      <patternFill patternType="solid">
        <fgColor indexed="55"/>
        <bgColor indexed="64"/>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7" fillId="3" borderId="0" applyNumberFormat="0" applyBorder="0" applyAlignment="0" applyProtection="0"/>
    <xf numFmtId="0" fontId="2" fillId="0" borderId="0"/>
    <xf numFmtId="0" fontId="4" fillId="0" borderId="0"/>
    <xf numFmtId="0" fontId="2" fillId="0" borderId="0"/>
    <xf numFmtId="0" fontId="2" fillId="0" borderId="0"/>
  </cellStyleXfs>
  <cellXfs count="74">
    <xf numFmtId="0" fontId="0" fillId="0" borderId="0" xfId="0"/>
    <xf numFmtId="0" fontId="1" fillId="2" borderId="0" xfId="0" applyFont="1" applyFill="1"/>
    <xf numFmtId="0" fontId="3" fillId="0" borderId="0" xfId="0" applyFont="1" applyFill="1"/>
    <xf numFmtId="0" fontId="3" fillId="0" borderId="0" xfId="1" applyFont="1" applyFill="1"/>
    <xf numFmtId="0" fontId="0" fillId="0" borderId="0" xfId="0" applyFill="1"/>
    <xf numFmtId="0" fontId="5" fillId="0" borderId="0" xfId="0" applyFont="1" applyFill="1"/>
    <xf numFmtId="2" fontId="5" fillId="0" borderId="0" xfId="0" applyNumberFormat="1" applyFont="1" applyFill="1" applyAlignment="1">
      <alignment horizontal="right"/>
    </xf>
    <xf numFmtId="1" fontId="5" fillId="0" borderId="0" xfId="0" applyNumberFormat="1" applyFont="1" applyFill="1"/>
    <xf numFmtId="1" fontId="5" fillId="0" borderId="0" xfId="0" applyNumberFormat="1" applyFont="1" applyFill="1" applyAlignment="1">
      <alignment horizontal="right"/>
    </xf>
    <xf numFmtId="2" fontId="5" fillId="0" borderId="0" xfId="0" applyNumberFormat="1" applyFont="1" applyFill="1"/>
    <xf numFmtId="2" fontId="5" fillId="0" borderId="0" xfId="0" applyNumberFormat="1" applyFont="1" applyFill="1" applyBorder="1"/>
    <xf numFmtId="0" fontId="5" fillId="0" borderId="1" xfId="0" applyFont="1" applyFill="1" applyBorder="1"/>
    <xf numFmtId="0" fontId="5" fillId="0" borderId="0" xfId="0" applyFont="1" applyFill="1" applyBorder="1"/>
    <xf numFmtId="0" fontId="5" fillId="0" borderId="0" xfId="1" applyFont="1" applyFill="1"/>
    <xf numFmtId="0" fontId="5" fillId="0" borderId="0" xfId="1" applyNumberFormat="1" applyFont="1" applyFill="1" applyBorder="1" applyAlignment="1" applyProtection="1">
      <alignment vertical="center"/>
    </xf>
    <xf numFmtId="2" fontId="5" fillId="0" borderId="0" xfId="1" applyNumberFormat="1" applyFont="1" applyFill="1" applyAlignment="1">
      <alignment horizontal="right"/>
    </xf>
    <xf numFmtId="1" fontId="5" fillId="0" borderId="0" xfId="1" applyNumberFormat="1" applyFont="1" applyFill="1"/>
    <xf numFmtId="1" fontId="5" fillId="0" borderId="0" xfId="1" applyNumberFormat="1" applyFont="1" applyFill="1" applyAlignment="1">
      <alignment horizontal="right"/>
    </xf>
    <xf numFmtId="2" fontId="5" fillId="0" borderId="0" xfId="1" applyNumberFormat="1" applyFont="1" applyFill="1"/>
    <xf numFmtId="0" fontId="5" fillId="0" borderId="0" xfId="1" applyFont="1" applyFill="1" applyAlignment="1">
      <alignment vertical="center"/>
    </xf>
    <xf numFmtId="1" fontId="5" fillId="0" borderId="0" xfId="1" applyNumberFormat="1" applyFont="1" applyFill="1" applyAlignment="1">
      <alignment vertical="center"/>
    </xf>
    <xf numFmtId="1" fontId="5" fillId="0" borderId="0" xfId="1" applyNumberFormat="1" applyFont="1" applyFill="1" applyAlignment="1">
      <alignment horizontal="right" vertical="center"/>
    </xf>
    <xf numFmtId="2" fontId="5" fillId="0" borderId="0" xfId="0" quotePrefix="1" applyNumberFormat="1" applyFont="1" applyFill="1" applyAlignment="1">
      <alignment horizontal="right"/>
    </xf>
    <xf numFmtId="0" fontId="6" fillId="0" borderId="0" xfId="0" applyFont="1"/>
    <xf numFmtId="2" fontId="6" fillId="0" borderId="0" xfId="0" applyNumberFormat="1" applyFont="1" applyAlignment="1">
      <alignment horizontal="right"/>
    </xf>
    <xf numFmtId="2" fontId="6" fillId="0" borderId="0" xfId="0" applyNumberFormat="1" applyFont="1"/>
    <xf numFmtId="1" fontId="6" fillId="0" borderId="0" xfId="0" applyNumberFormat="1" applyFont="1"/>
    <xf numFmtId="1" fontId="5" fillId="0" borderId="0" xfId="0" applyNumberFormat="1" applyFont="1" applyFill="1" applyAlignment="1">
      <alignment horizontal="center"/>
    </xf>
    <xf numFmtId="164" fontId="6" fillId="0" borderId="0" xfId="0" applyNumberFormat="1" applyFont="1"/>
    <xf numFmtId="164" fontId="6" fillId="0" borderId="0" xfId="0" applyNumberFormat="1" applyFont="1" applyFill="1"/>
    <xf numFmtId="0" fontId="6" fillId="0" borderId="0" xfId="0" applyFont="1" applyFill="1"/>
    <xf numFmtId="2" fontId="5" fillId="0" borderId="0" xfId="3" applyNumberFormat="1" applyFont="1" applyAlignment="1">
      <alignment horizontal="left"/>
    </xf>
    <xf numFmtId="1" fontId="6" fillId="0" borderId="0" xfId="0" applyNumberFormat="1" applyFont="1" applyFill="1" applyAlignment="1">
      <alignment horizontal="right"/>
    </xf>
    <xf numFmtId="0" fontId="6" fillId="0" borderId="0" xfId="0" applyFont="1" applyFill="1" applyAlignment="1">
      <alignment horizontal="left"/>
    </xf>
    <xf numFmtId="2" fontId="6" fillId="0" borderId="0" xfId="0" applyNumberFormat="1" applyFont="1" applyAlignment="1">
      <alignment horizontal="left"/>
    </xf>
    <xf numFmtId="0" fontId="6" fillId="0" borderId="0" xfId="0" applyFont="1" applyAlignment="1">
      <alignment horizontal="left"/>
    </xf>
    <xf numFmtId="0" fontId="5" fillId="0" borderId="0" xfId="3" quotePrefix="1" applyNumberFormat="1" applyFont="1" applyFill="1" applyAlignment="1">
      <alignment horizontal="left"/>
    </xf>
    <xf numFmtId="2" fontId="5" fillId="0" borderId="0" xfId="3" applyNumberFormat="1" applyFont="1" applyFill="1" applyAlignment="1">
      <alignment horizontal="left"/>
    </xf>
    <xf numFmtId="1" fontId="6" fillId="0" borderId="0" xfId="0" applyNumberFormat="1" applyFont="1" applyAlignment="1">
      <alignment horizontal="right"/>
    </xf>
    <xf numFmtId="0" fontId="5" fillId="0" borderId="0" xfId="4" applyFont="1" applyFill="1" applyAlignment="1">
      <alignment horizontal="left"/>
    </xf>
    <xf numFmtId="0" fontId="6" fillId="0" borderId="0" xfId="0" quotePrefix="1" applyNumberFormat="1" applyFont="1" applyFill="1" applyAlignment="1">
      <alignment horizontal="left"/>
    </xf>
    <xf numFmtId="2" fontId="6" fillId="0" borderId="0" xfId="0" applyNumberFormat="1" applyFont="1" applyFill="1" applyAlignment="1">
      <alignment horizontal="left"/>
    </xf>
    <xf numFmtId="2" fontId="5" fillId="0" borderId="0" xfId="3" applyNumberFormat="1" applyFont="1" applyAlignment="1">
      <alignment horizontal="right"/>
    </xf>
    <xf numFmtId="2" fontId="5" fillId="0" borderId="0" xfId="3" applyNumberFormat="1" applyFont="1" applyFill="1" applyAlignment="1">
      <alignment horizontal="right"/>
    </xf>
    <xf numFmtId="2" fontId="6" fillId="0" borderId="0" xfId="0" applyNumberFormat="1" applyFont="1" applyFill="1"/>
    <xf numFmtId="0" fontId="5" fillId="0" borderId="0" xfId="5" applyFont="1" applyFill="1" applyAlignment="1">
      <alignment horizontal="left"/>
    </xf>
    <xf numFmtId="0" fontId="6" fillId="2" borderId="0" xfId="0" applyFont="1" applyFill="1"/>
    <xf numFmtId="0" fontId="5" fillId="2" borderId="0" xfId="0" applyFont="1" applyFill="1"/>
    <xf numFmtId="0" fontId="5" fillId="0" borderId="0" xfId="0" applyNumberFormat="1" applyFont="1" applyFill="1" applyBorder="1" applyAlignment="1" applyProtection="1">
      <alignment vertical="center"/>
    </xf>
    <xf numFmtId="1" fontId="5" fillId="0" borderId="0" xfId="0" applyNumberFormat="1" applyFont="1" applyFill="1" applyAlignment="1">
      <alignment vertical="center"/>
    </xf>
    <xf numFmtId="1" fontId="5" fillId="0" borderId="0" xfId="0" applyNumberFormat="1" applyFont="1" applyFill="1" applyAlignment="1">
      <alignment horizontal="right" vertical="center"/>
    </xf>
    <xf numFmtId="1" fontId="5" fillId="0" borderId="0" xfId="2" applyNumberFormat="1" applyFont="1" applyFill="1" applyAlignment="1">
      <alignment vertical="center"/>
    </xf>
    <xf numFmtId="1" fontId="5" fillId="0" borderId="0" xfId="2" applyNumberFormat="1" applyFont="1" applyFill="1" applyAlignment="1">
      <alignment horizontal="right" vertical="center"/>
    </xf>
    <xf numFmtId="0" fontId="5" fillId="0" borderId="0" xfId="2" applyFont="1" applyFill="1" applyAlignment="1">
      <alignment vertical="center"/>
    </xf>
    <xf numFmtId="0" fontId="6" fillId="0" borderId="0" xfId="2" applyFont="1" applyFill="1" applyAlignment="1">
      <alignment vertical="center"/>
    </xf>
    <xf numFmtId="1" fontId="5" fillId="0" borderId="0" xfId="0" applyNumberFormat="1" applyFont="1" applyAlignment="1">
      <alignment horizontal="right"/>
    </xf>
    <xf numFmtId="166" fontId="5" fillId="0" borderId="0" xfId="0" applyNumberFormat="1" applyFont="1" applyFill="1" applyAlignment="1">
      <alignment horizontal="center"/>
    </xf>
    <xf numFmtId="165" fontId="5" fillId="0" borderId="0" xfId="0" applyNumberFormat="1" applyFont="1" applyFill="1" applyAlignment="1">
      <alignment horizontal="center"/>
    </xf>
    <xf numFmtId="165" fontId="6" fillId="2" borderId="0" xfId="0" applyNumberFormat="1" applyFont="1" applyFill="1" applyAlignment="1">
      <alignment horizontal="center"/>
    </xf>
    <xf numFmtId="165" fontId="5" fillId="0" borderId="0" xfId="0" applyNumberFormat="1" applyFont="1" applyFill="1" applyAlignment="1">
      <alignment horizontal="center" vertical="center"/>
    </xf>
    <xf numFmtId="165" fontId="5" fillId="0" borderId="0" xfId="2" applyNumberFormat="1" applyFont="1" applyFill="1" applyAlignment="1">
      <alignment horizontal="center" vertical="center"/>
    </xf>
    <xf numFmtId="165" fontId="5" fillId="0" borderId="0" xfId="1" applyNumberFormat="1" applyFont="1" applyFill="1" applyAlignment="1">
      <alignment horizontal="center"/>
    </xf>
    <xf numFmtId="165" fontId="6" fillId="0" borderId="0" xfId="0" applyNumberFormat="1" applyFont="1" applyAlignment="1">
      <alignment horizontal="center"/>
    </xf>
    <xf numFmtId="165" fontId="0" fillId="0" borderId="0" xfId="0" applyNumberFormat="1" applyAlignment="1">
      <alignment horizontal="center"/>
    </xf>
    <xf numFmtId="166" fontId="5" fillId="0" borderId="0" xfId="1" applyNumberFormat="1" applyFont="1" applyFill="1" applyAlignment="1">
      <alignment horizontal="center"/>
    </xf>
    <xf numFmtId="166" fontId="5" fillId="0" borderId="0" xfId="1" applyNumberFormat="1" applyFont="1" applyFill="1" applyAlignment="1">
      <alignment horizontal="center" vertical="center"/>
    </xf>
    <xf numFmtId="166" fontId="5" fillId="0" borderId="0" xfId="2" applyNumberFormat="1" applyFont="1" applyFill="1" applyAlignment="1">
      <alignment horizontal="center" vertical="center"/>
    </xf>
    <xf numFmtId="166" fontId="6" fillId="0" borderId="0" xfId="0" applyNumberFormat="1" applyFont="1" applyAlignment="1">
      <alignment horizontal="center"/>
    </xf>
    <xf numFmtId="166" fontId="5" fillId="0" borderId="0" xfId="0" applyNumberFormat="1" applyFont="1" applyFill="1" applyAlignment="1">
      <alignment horizontal="center" vertical="center"/>
    </xf>
    <xf numFmtId="166" fontId="5" fillId="0" borderId="0" xfId="0" applyNumberFormat="1" applyFont="1" applyAlignment="1">
      <alignment horizontal="center"/>
    </xf>
    <xf numFmtId="166" fontId="6" fillId="0" borderId="0" xfId="0" applyNumberFormat="1" applyFont="1" applyFill="1" applyAlignment="1">
      <alignment horizontal="center"/>
    </xf>
    <xf numFmtId="49" fontId="6" fillId="0" borderId="0" xfId="2" applyNumberFormat="1" applyFont="1" applyFill="1" applyAlignment="1">
      <alignment vertical="center"/>
    </xf>
    <xf numFmtId="0" fontId="5" fillId="0" borderId="0" xfId="3" applyFont="1" applyFill="1" applyAlignment="1">
      <alignment horizontal="left"/>
    </xf>
    <xf numFmtId="0" fontId="5" fillId="0" borderId="0" xfId="0" quotePrefix="1" applyNumberFormat="1" applyFont="1" applyFill="1" applyAlignment="1">
      <alignment horizontal="left"/>
    </xf>
  </cellXfs>
  <cellStyles count="6">
    <cellStyle name="Neutral" xfId="1" builtinId="28"/>
    <cellStyle name="Normal" xfId="0" builtinId="0"/>
    <cellStyle name="Normal 2" xfId="2"/>
    <cellStyle name="Normal 3" xfId="3"/>
    <cellStyle name="Normal_042811" xfId="4"/>
    <cellStyle name="Normal_Lia042911"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L526"/>
  <sheetViews>
    <sheetView tabSelected="1" workbookViewId="0">
      <selection activeCell="E209" sqref="E209"/>
    </sheetView>
  </sheetViews>
  <sheetFormatPr defaultRowHeight="15"/>
  <cols>
    <col min="1" max="1" width="21.5703125" style="4" customWidth="1"/>
    <col min="2" max="2" width="19.5703125" customWidth="1"/>
    <col min="9" max="9" width="9.85546875" bestFit="1" customWidth="1"/>
    <col min="10" max="10" width="9.28515625" bestFit="1" customWidth="1"/>
    <col min="11" max="11" width="9.5703125" bestFit="1" customWidth="1"/>
    <col min="12" max="13" width="9.28515625" bestFit="1" customWidth="1"/>
    <col min="14" max="14" width="12.7109375" style="63" customWidth="1"/>
    <col min="15" max="15" width="16" style="63" customWidth="1"/>
  </cols>
  <sheetData>
    <row r="1" spans="1:38">
      <c r="A1" s="4" t="s">
        <v>647</v>
      </c>
    </row>
    <row r="3" spans="1:38" s="1" customFormat="1">
      <c r="A3" s="30" t="s">
        <v>0</v>
      </c>
      <c r="B3" s="46" t="s">
        <v>1</v>
      </c>
      <c r="C3" s="46" t="s">
        <v>226</v>
      </c>
      <c r="D3" s="46" t="s">
        <v>225</v>
      </c>
      <c r="E3" s="46" t="s">
        <v>224</v>
      </c>
      <c r="F3" s="46" t="s">
        <v>77</v>
      </c>
      <c r="G3" s="46" t="s">
        <v>78</v>
      </c>
      <c r="H3" s="46" t="s">
        <v>75</v>
      </c>
      <c r="I3" s="46" t="s">
        <v>2</v>
      </c>
      <c r="J3" s="46" t="s">
        <v>3</v>
      </c>
      <c r="K3" s="46" t="s">
        <v>4</v>
      </c>
      <c r="L3" s="46" t="s">
        <v>2</v>
      </c>
      <c r="M3" s="46" t="s">
        <v>3</v>
      </c>
      <c r="N3" s="58" t="s">
        <v>326</v>
      </c>
      <c r="O3" s="58" t="s">
        <v>327</v>
      </c>
      <c r="P3" s="46" t="s">
        <v>5</v>
      </c>
      <c r="Q3" s="46" t="s">
        <v>6</v>
      </c>
      <c r="R3" s="46" t="s">
        <v>7</v>
      </c>
      <c r="S3" s="46" t="s">
        <v>6</v>
      </c>
      <c r="T3" s="46" t="s">
        <v>8</v>
      </c>
      <c r="U3" s="46" t="s">
        <v>6</v>
      </c>
      <c r="V3" s="47" t="s">
        <v>9</v>
      </c>
      <c r="W3" s="46" t="s">
        <v>6</v>
      </c>
      <c r="X3" s="46" t="s">
        <v>10</v>
      </c>
      <c r="Y3" s="46" t="s">
        <v>6</v>
      </c>
      <c r="Z3" s="46" t="s">
        <v>11</v>
      </c>
      <c r="AA3" s="46" t="s">
        <v>6</v>
      </c>
      <c r="AB3" s="46" t="s">
        <v>12</v>
      </c>
      <c r="AC3" s="46" t="s">
        <v>6</v>
      </c>
      <c r="AD3" s="46" t="s">
        <v>13</v>
      </c>
      <c r="AE3" s="46" t="s">
        <v>6</v>
      </c>
      <c r="AF3" s="46" t="s">
        <v>14</v>
      </c>
      <c r="AG3" s="46" t="s">
        <v>6</v>
      </c>
      <c r="AH3" s="46" t="s">
        <v>227</v>
      </c>
      <c r="AI3" s="46"/>
      <c r="AJ3" s="46"/>
      <c r="AK3" s="46"/>
      <c r="AL3" s="46"/>
    </row>
    <row r="4" spans="1:38" s="1" customFormat="1">
      <c r="A4" s="30" t="s">
        <v>622</v>
      </c>
      <c r="B4" s="46" t="s">
        <v>623</v>
      </c>
      <c r="C4" s="46"/>
      <c r="D4" s="46"/>
      <c r="E4" s="46"/>
      <c r="F4" s="46"/>
      <c r="G4" s="46"/>
      <c r="H4" s="46"/>
      <c r="I4" s="46" t="s">
        <v>624</v>
      </c>
      <c r="J4" s="46" t="s">
        <v>624</v>
      </c>
      <c r="K4" s="46" t="s">
        <v>624</v>
      </c>
      <c r="L4" s="46" t="s">
        <v>624</v>
      </c>
      <c r="M4" s="46" t="s">
        <v>624</v>
      </c>
      <c r="N4" s="58"/>
      <c r="O4" s="58"/>
      <c r="P4" s="46" t="s">
        <v>625</v>
      </c>
      <c r="Q4" s="46"/>
      <c r="R4" s="46" t="s">
        <v>625</v>
      </c>
      <c r="S4" s="46"/>
      <c r="T4" s="46" t="s">
        <v>625</v>
      </c>
      <c r="U4" s="46"/>
      <c r="V4" s="46" t="s">
        <v>625</v>
      </c>
      <c r="W4" s="46"/>
      <c r="X4" s="46" t="s">
        <v>625</v>
      </c>
      <c r="Y4" s="46"/>
      <c r="Z4" s="46" t="s">
        <v>625</v>
      </c>
      <c r="AA4" s="46"/>
      <c r="AB4" s="46" t="s">
        <v>625</v>
      </c>
      <c r="AC4" s="46"/>
      <c r="AD4" s="46" t="s">
        <v>625</v>
      </c>
      <c r="AE4" s="46"/>
      <c r="AF4" s="46" t="s">
        <v>625</v>
      </c>
      <c r="AG4" s="46"/>
      <c r="AH4" s="46" t="s">
        <v>626</v>
      </c>
      <c r="AI4" s="46"/>
      <c r="AJ4" s="46"/>
      <c r="AK4" s="46"/>
      <c r="AL4" s="46"/>
    </row>
    <row r="5" spans="1:38" s="2" customFormat="1">
      <c r="A5" s="5" t="s">
        <v>15</v>
      </c>
      <c r="B5" s="5" t="s">
        <v>16</v>
      </c>
      <c r="C5" s="6">
        <v>15.47</v>
      </c>
      <c r="D5" s="6">
        <v>-16.690000000000001</v>
      </c>
      <c r="E5" s="6">
        <v>18.7</v>
      </c>
      <c r="F5" s="6">
        <v>46.2</v>
      </c>
      <c r="G5" s="6">
        <v>13.5</v>
      </c>
      <c r="H5" s="6">
        <v>3.4222222222222225</v>
      </c>
      <c r="I5" s="7">
        <v>3477</v>
      </c>
      <c r="J5" s="7">
        <v>6</v>
      </c>
      <c r="K5" s="7">
        <v>3482</v>
      </c>
      <c r="L5" s="8">
        <v>100</v>
      </c>
      <c r="M5" s="8">
        <v>0</v>
      </c>
      <c r="N5" s="57" t="s">
        <v>328</v>
      </c>
      <c r="O5" s="57" t="s">
        <v>329</v>
      </c>
      <c r="P5" s="9"/>
      <c r="Q5" s="9" t="s">
        <v>646</v>
      </c>
      <c r="R5" s="10">
        <v>0.22151929424496508</v>
      </c>
      <c r="S5" s="9">
        <v>0.18127799491889515</v>
      </c>
      <c r="T5" s="10">
        <v>1.17205110726748</v>
      </c>
      <c r="U5" s="9">
        <v>0.35841525264052004</v>
      </c>
      <c r="V5" s="9">
        <v>-0.14000000000000001</v>
      </c>
      <c r="W5" s="9">
        <v>0.36457389752606767</v>
      </c>
      <c r="X5" s="9">
        <v>-0.290867612561585</v>
      </c>
      <c r="Y5" s="9">
        <v>0.50800047457000874</v>
      </c>
      <c r="Z5" s="9">
        <v>1.5520421029433233</v>
      </c>
      <c r="AA5" s="9">
        <v>0.2284711304144951</v>
      </c>
      <c r="AB5" s="9">
        <v>5.3355792667950652E-3</v>
      </c>
      <c r="AC5" s="10">
        <v>0.10816265083225396</v>
      </c>
      <c r="AD5" s="9">
        <v>1.2766564940920038</v>
      </c>
      <c r="AE5" s="10">
        <v>0.20067516441467551</v>
      </c>
      <c r="AF5" s="9">
        <v>-8.3326073808673407E-2</v>
      </c>
      <c r="AG5" s="10">
        <v>0.10667576053659504</v>
      </c>
      <c r="AH5" s="9">
        <v>1.2157084620065963</v>
      </c>
      <c r="AI5" s="5"/>
      <c r="AJ5" s="5"/>
      <c r="AK5" s="5"/>
      <c r="AL5" s="5"/>
    </row>
    <row r="6" spans="1:38" s="2" customFormat="1">
      <c r="A6" s="5" t="s">
        <v>17</v>
      </c>
      <c r="B6" s="5" t="s">
        <v>16</v>
      </c>
      <c r="C6" s="6">
        <v>14.1</v>
      </c>
      <c r="D6" s="6">
        <v>-17.399999999999999</v>
      </c>
      <c r="E6" s="6">
        <v>19.25</v>
      </c>
      <c r="F6" s="6">
        <v>47.6</v>
      </c>
      <c r="G6" s="6">
        <v>14.6</v>
      </c>
      <c r="H6" s="6">
        <v>3.2602739726027399</v>
      </c>
      <c r="I6" s="7">
        <v>6368</v>
      </c>
      <c r="J6" s="7">
        <v>383</v>
      </c>
      <c r="K6" s="7">
        <v>6750</v>
      </c>
      <c r="L6" s="8">
        <v>94</v>
      </c>
      <c r="M6" s="8">
        <v>6</v>
      </c>
      <c r="N6" s="57" t="s">
        <v>330</v>
      </c>
      <c r="O6" s="57" t="s">
        <v>331</v>
      </c>
      <c r="P6" s="9">
        <v>1.1376904487319095</v>
      </c>
      <c r="Q6" s="9">
        <v>0.47101173410895114</v>
      </c>
      <c r="R6" s="9">
        <v>0.32788327056842981</v>
      </c>
      <c r="S6" s="9">
        <v>0.18127799491889515</v>
      </c>
      <c r="T6" s="9">
        <v>1.0829866198533988</v>
      </c>
      <c r="U6" s="9">
        <v>0.35841525264052004</v>
      </c>
      <c r="V6" s="9">
        <v>0.4193918040831246</v>
      </c>
      <c r="W6" s="9">
        <v>0.36457389752606767</v>
      </c>
      <c r="X6" s="9">
        <v>0.45112214647535787</v>
      </c>
      <c r="Y6" s="10">
        <v>0.50800047457000874</v>
      </c>
      <c r="Z6" s="10">
        <v>0.99143027962457619</v>
      </c>
      <c r="AA6" s="10">
        <v>0.2284711304144951</v>
      </c>
      <c r="AB6" s="10">
        <v>0.11460725875792299</v>
      </c>
      <c r="AC6" s="10">
        <v>0.10816265083225396</v>
      </c>
      <c r="AD6" s="10">
        <v>0.76760398318288914</v>
      </c>
      <c r="AE6" s="10">
        <v>0.20067516441467551</v>
      </c>
      <c r="AF6" s="10">
        <v>-0.17461042521666403</v>
      </c>
      <c r="AG6" s="10">
        <v>0.10667576053659504</v>
      </c>
      <c r="AH6" s="9">
        <v>1.2915908480745315</v>
      </c>
      <c r="AI6" s="5"/>
      <c r="AJ6" s="5"/>
      <c r="AK6" s="5"/>
      <c r="AL6" s="5"/>
    </row>
    <row r="7" spans="1:38" s="2" customFormat="1">
      <c r="A7" s="5" t="s">
        <v>18</v>
      </c>
      <c r="B7" s="5" t="s">
        <v>16</v>
      </c>
      <c r="C7" s="6">
        <v>12.8</v>
      </c>
      <c r="D7" s="6">
        <v>-16.899999999999999</v>
      </c>
      <c r="E7" s="6">
        <v>17.55</v>
      </c>
      <c r="F7" s="6">
        <v>44.8</v>
      </c>
      <c r="G7" s="6">
        <v>14.3</v>
      </c>
      <c r="H7" s="6">
        <v>3.1328671328671325</v>
      </c>
      <c r="I7" s="7">
        <v>4833</v>
      </c>
      <c r="J7" s="7">
        <v>117</v>
      </c>
      <c r="K7" s="7">
        <v>4949</v>
      </c>
      <c r="L7" s="8">
        <v>98</v>
      </c>
      <c r="M7" s="8">
        <v>2</v>
      </c>
      <c r="N7" s="57" t="s">
        <v>332</v>
      </c>
      <c r="O7" s="57" t="s">
        <v>333</v>
      </c>
      <c r="P7" s="9">
        <v>1.0986771663710204</v>
      </c>
      <c r="Q7" s="9">
        <v>0.47101173410895114</v>
      </c>
      <c r="R7" s="10">
        <v>0.23683789051243131</v>
      </c>
      <c r="S7" s="9">
        <v>0.18127799491889515</v>
      </c>
      <c r="T7" s="9">
        <v>0.38020933070881391</v>
      </c>
      <c r="U7" s="9">
        <v>0.35841525264052004</v>
      </c>
      <c r="V7" s="9">
        <v>-0.29319225068724641</v>
      </c>
      <c r="W7" s="9">
        <v>0.36457389752606767</v>
      </c>
      <c r="X7" s="9">
        <v>-0.47229191284359207</v>
      </c>
      <c r="Y7" s="10">
        <v>0.50800047457000874</v>
      </c>
      <c r="Z7" s="10">
        <v>0.75861522681722438</v>
      </c>
      <c r="AA7" s="10">
        <v>0.2284711304144951</v>
      </c>
      <c r="AB7" s="10">
        <v>8.940478302483168E-2</v>
      </c>
      <c r="AC7" s="10">
        <v>0.10816265083225396</v>
      </c>
      <c r="AD7" s="10">
        <v>0.60068990322562321</v>
      </c>
      <c r="AE7" s="10">
        <v>0.20067516441467551</v>
      </c>
      <c r="AF7" s="10">
        <v>-3.4849074818220416E-2</v>
      </c>
      <c r="AG7" s="10">
        <v>0.10667576053659504</v>
      </c>
      <c r="AH7" s="9">
        <v>1.2629065724986612</v>
      </c>
      <c r="AI7" s="5"/>
      <c r="AJ7" s="5"/>
      <c r="AK7" s="5"/>
      <c r="AL7" s="5"/>
    </row>
    <row r="8" spans="1:38" s="2" customFormat="1">
      <c r="A8" s="5" t="s">
        <v>19</v>
      </c>
      <c r="B8" s="5" t="s">
        <v>20</v>
      </c>
      <c r="C8" s="6">
        <v>12.829523999999999</v>
      </c>
      <c r="D8" s="6">
        <v>-16.966473499999999</v>
      </c>
      <c r="E8" s="6">
        <v>19.55</v>
      </c>
      <c r="F8" s="6">
        <v>46.487227789999999</v>
      </c>
      <c r="G8" s="6">
        <v>13.62068096</v>
      </c>
      <c r="H8" s="6">
        <v>3.4129885228586985</v>
      </c>
      <c r="I8" s="7">
        <v>2996.5777619999999</v>
      </c>
      <c r="J8" s="7">
        <v>69.255159109999994</v>
      </c>
      <c r="K8" s="7">
        <v>3065.8329210000002</v>
      </c>
      <c r="L8" s="8">
        <v>97.741065449999994</v>
      </c>
      <c r="M8" s="8">
        <v>2.2589345500000002</v>
      </c>
      <c r="N8" s="57" t="s">
        <v>332</v>
      </c>
      <c r="O8" s="57" t="s">
        <v>333</v>
      </c>
      <c r="P8" s="9">
        <v>1.6373813801873194</v>
      </c>
      <c r="Q8" s="9">
        <v>7.448153115093549E-2</v>
      </c>
      <c r="R8" s="10">
        <v>0.38760666314252568</v>
      </c>
      <c r="S8" s="9">
        <v>4.5275933099432036E-2</v>
      </c>
      <c r="T8" s="10">
        <v>1.6928198024943608</v>
      </c>
      <c r="U8" s="9">
        <v>9.8403138873444915E-2</v>
      </c>
      <c r="V8" s="9">
        <v>0.60436133330332709</v>
      </c>
      <c r="W8" s="9">
        <v>7.2435227266017088E-2</v>
      </c>
      <c r="X8" s="9">
        <v>0.82594498814692052</v>
      </c>
      <c r="Y8" s="9">
        <v>0.11242252353882831</v>
      </c>
      <c r="Z8" s="9">
        <v>1.485082324194881</v>
      </c>
      <c r="AA8" s="9">
        <v>6.3942184121344947E-2</v>
      </c>
      <c r="AB8" s="9">
        <v>8.3008551157648824E-2</v>
      </c>
      <c r="AC8" s="10">
        <v>3.148400110224138E-2</v>
      </c>
      <c r="AD8" s="9">
        <v>1.2383400798502588</v>
      </c>
      <c r="AE8" s="10">
        <v>8.4360881249105249E-2</v>
      </c>
      <c r="AF8" s="9">
        <v>-7.576212114164349E-2</v>
      </c>
      <c r="AG8" s="10">
        <v>9.4587244144036575E-2</v>
      </c>
      <c r="AH8" s="9">
        <v>1.1992524092206225</v>
      </c>
      <c r="AI8" s="5"/>
      <c r="AJ8" s="5"/>
      <c r="AK8" s="5"/>
      <c r="AL8" s="5"/>
    </row>
    <row r="9" spans="1:38" s="2" customFormat="1">
      <c r="A9" s="5" t="s">
        <v>21</v>
      </c>
      <c r="B9" s="5" t="s">
        <v>20</v>
      </c>
      <c r="C9" s="6">
        <v>12.829523999999999</v>
      </c>
      <c r="D9" s="6">
        <v>-16.966473499999999</v>
      </c>
      <c r="E9" s="6">
        <v>19.55</v>
      </c>
      <c r="F9" s="6">
        <v>46.487227789999999</v>
      </c>
      <c r="G9" s="6">
        <v>13.62068096</v>
      </c>
      <c r="H9" s="6">
        <v>3.4129885228586985</v>
      </c>
      <c r="I9" s="7">
        <v>2628.4933930000002</v>
      </c>
      <c r="J9" s="7">
        <v>65.231211070000001</v>
      </c>
      <c r="K9" s="7">
        <v>2693.724604</v>
      </c>
      <c r="L9" s="8">
        <v>97.578400889999998</v>
      </c>
      <c r="M9" s="8">
        <v>2.4215991109999999</v>
      </c>
      <c r="N9" s="57" t="s">
        <v>332</v>
      </c>
      <c r="O9" s="57" t="s">
        <v>333</v>
      </c>
      <c r="P9" s="9">
        <v>1.7445563044344858</v>
      </c>
      <c r="Q9" s="9">
        <v>7.448153115093549E-2</v>
      </c>
      <c r="R9" s="10">
        <v>0.4511801074762456</v>
      </c>
      <c r="S9" s="9">
        <v>4.5275933099432036E-2</v>
      </c>
      <c r="T9" s="10">
        <v>1.7825262821802301</v>
      </c>
      <c r="U9" s="9">
        <v>9.8403138873444915E-2</v>
      </c>
      <c r="V9" s="9">
        <v>0.64402699842935895</v>
      </c>
      <c r="W9" s="9">
        <v>7.2435227266017088E-2</v>
      </c>
      <c r="X9" s="9">
        <v>0.83707238410446472</v>
      </c>
      <c r="Y9" s="9">
        <v>0.11242252353882831</v>
      </c>
      <c r="Z9" s="9">
        <v>1.5822615008302874</v>
      </c>
      <c r="AA9" s="9">
        <v>6.3942184121344947E-2</v>
      </c>
      <c r="AB9" s="9">
        <v>0.12659050026784868</v>
      </c>
      <c r="AC9" s="10">
        <v>3.148400110224138E-2</v>
      </c>
      <c r="AD9" s="9">
        <v>1.2982179793613522</v>
      </c>
      <c r="AE9" s="10">
        <v>8.4360881249105249E-2</v>
      </c>
      <c r="AF9" s="9">
        <v>-0.12381589755213884</v>
      </c>
      <c r="AG9" s="10">
        <v>9.4587244144036575E-2</v>
      </c>
      <c r="AH9" s="9">
        <v>1.2187949373561042</v>
      </c>
      <c r="AI9" s="5"/>
      <c r="AJ9" s="5"/>
      <c r="AK9" s="5"/>
      <c r="AL9" s="5"/>
    </row>
    <row r="10" spans="1:38" s="2" customFormat="1">
      <c r="A10" s="48" t="s">
        <v>22</v>
      </c>
      <c r="B10" s="5" t="s">
        <v>20</v>
      </c>
      <c r="C10" s="6"/>
      <c r="D10" s="6"/>
      <c r="E10" s="6"/>
      <c r="F10" s="6"/>
      <c r="G10" s="6"/>
      <c r="H10" s="6"/>
      <c r="I10" s="7">
        <v>3320.6854292960356</v>
      </c>
      <c r="J10" s="49">
        <v>35.181258304217522</v>
      </c>
      <c r="K10" s="49">
        <v>3355.866687600253</v>
      </c>
      <c r="L10" s="50">
        <v>98.951649109477131</v>
      </c>
      <c r="M10" s="50">
        <v>1.048350890522868</v>
      </c>
      <c r="N10" s="59" t="s">
        <v>334</v>
      </c>
      <c r="O10" s="59" t="s">
        <v>335</v>
      </c>
      <c r="P10" s="9">
        <v>1.4956978497944196</v>
      </c>
      <c r="Q10" s="10">
        <v>0.10839042995964689</v>
      </c>
      <c r="R10" s="9">
        <v>0.33594379717394318</v>
      </c>
      <c r="S10" s="10">
        <v>0.1</v>
      </c>
      <c r="T10" s="9">
        <v>1.4608423468236431</v>
      </c>
      <c r="U10" s="10">
        <v>0.19</v>
      </c>
      <c r="V10" s="9">
        <v>0.44571647712654539</v>
      </c>
      <c r="W10" s="10">
        <v>0.24</v>
      </c>
      <c r="X10" s="9">
        <v>0.58500957969354062</v>
      </c>
      <c r="Y10" s="10">
        <v>0.34</v>
      </c>
      <c r="Z10" s="9">
        <v>1.3833772975585301</v>
      </c>
      <c r="AA10" s="10">
        <v>0.05</v>
      </c>
      <c r="AB10" s="9">
        <v>0.11130269270216431</v>
      </c>
      <c r="AC10" s="10">
        <v>0.06</v>
      </c>
      <c r="AD10" s="9">
        <v>1.125663556024481</v>
      </c>
      <c r="AE10" s="10">
        <v>0.04</v>
      </c>
      <c r="AF10" s="9">
        <v>-7.9999404179265099E-2</v>
      </c>
      <c r="AG10" s="9">
        <v>0.1</v>
      </c>
      <c r="AH10" s="9">
        <v>1.2289438439707685</v>
      </c>
      <c r="AI10" s="5"/>
      <c r="AJ10" s="5"/>
      <c r="AK10" s="5"/>
      <c r="AL10" s="5"/>
    </row>
    <row r="11" spans="1:38" s="2" customFormat="1">
      <c r="A11" s="48" t="s">
        <v>24</v>
      </c>
      <c r="B11" s="5" t="s">
        <v>25</v>
      </c>
      <c r="C11" s="6"/>
      <c r="D11" s="6"/>
      <c r="E11" s="6"/>
      <c r="F11" s="6"/>
      <c r="G11" s="6"/>
      <c r="H11" s="6"/>
      <c r="I11" s="7">
        <v>2097.4913372717788</v>
      </c>
      <c r="J11" s="49">
        <v>28.810072487035931</v>
      </c>
      <c r="K11" s="49">
        <v>2126.3014097588148</v>
      </c>
      <c r="L11" s="50">
        <v>98.64506168529023</v>
      </c>
      <c r="M11" s="50">
        <v>1.3549383147097589</v>
      </c>
      <c r="N11" s="59" t="s">
        <v>336</v>
      </c>
      <c r="O11" s="59" t="s">
        <v>337</v>
      </c>
      <c r="P11" s="9">
        <v>1.9486261238519376</v>
      </c>
      <c r="Q11" s="10">
        <v>0.10839042995964689</v>
      </c>
      <c r="R11" s="9">
        <v>0.54805371384314405</v>
      </c>
      <c r="S11" s="10">
        <v>0.1</v>
      </c>
      <c r="T11" s="9">
        <v>2.0931144315117223</v>
      </c>
      <c r="U11" s="10">
        <v>0.19</v>
      </c>
      <c r="V11" s="9">
        <v>0.92906890007538045</v>
      </c>
      <c r="W11" s="10">
        <v>0.24</v>
      </c>
      <c r="X11" s="9">
        <v>1.2160881791760669</v>
      </c>
      <c r="Y11" s="10">
        <v>0.34</v>
      </c>
      <c r="Z11" s="9">
        <v>1.7145007610329417</v>
      </c>
      <c r="AA11" s="10">
        <v>0.05</v>
      </c>
      <c r="AB11" s="9">
        <v>7.9802988205152303E-2</v>
      </c>
      <c r="AC11" s="10">
        <v>0.06</v>
      </c>
      <c r="AD11" s="9">
        <v>1.3944546186550362</v>
      </c>
      <c r="AE11" s="10">
        <v>0.04</v>
      </c>
      <c r="AF11" s="9">
        <v>-0.17008261973640071</v>
      </c>
      <c r="AG11" s="9">
        <v>0.1</v>
      </c>
      <c r="AH11" s="9">
        <v>1.2295134872776232</v>
      </c>
      <c r="AI11" s="5"/>
      <c r="AJ11" s="5"/>
      <c r="AK11" s="5"/>
      <c r="AL11" s="5"/>
    </row>
    <row r="12" spans="1:38" s="2" customFormat="1">
      <c r="A12" s="48" t="s">
        <v>22</v>
      </c>
      <c r="B12" s="5" t="s">
        <v>20</v>
      </c>
      <c r="C12" s="6"/>
      <c r="D12" s="6"/>
      <c r="E12" s="6"/>
      <c r="F12" s="6"/>
      <c r="G12" s="6"/>
      <c r="H12" s="6"/>
      <c r="I12" s="7">
        <v>3320.6854292960356</v>
      </c>
      <c r="J12" s="49">
        <v>35.181258304217522</v>
      </c>
      <c r="K12" s="49">
        <v>3355.866687600253</v>
      </c>
      <c r="L12" s="50">
        <v>98.951649109477131</v>
      </c>
      <c r="M12" s="50">
        <v>1.048350890522868</v>
      </c>
      <c r="N12" s="59" t="s">
        <v>334</v>
      </c>
      <c r="O12" s="59" t="s">
        <v>335</v>
      </c>
      <c r="P12" s="9">
        <v>1.4956978497944196</v>
      </c>
      <c r="Q12" s="10">
        <v>0.10839042995964689</v>
      </c>
      <c r="R12" s="9">
        <v>0.33594379717394318</v>
      </c>
      <c r="S12" s="10">
        <v>0.1</v>
      </c>
      <c r="T12" s="9">
        <v>1.4608423468236431</v>
      </c>
      <c r="U12" s="10">
        <v>0.19</v>
      </c>
      <c r="V12" s="9">
        <v>0.44571647712654539</v>
      </c>
      <c r="W12" s="10">
        <v>0.24</v>
      </c>
      <c r="X12" s="9">
        <v>0.58500957969354062</v>
      </c>
      <c r="Y12" s="10">
        <v>0.34</v>
      </c>
      <c r="Z12" s="9">
        <v>1.3833772975585301</v>
      </c>
      <c r="AA12" s="10">
        <v>0.05</v>
      </c>
      <c r="AB12" s="9">
        <v>0.11130269270216431</v>
      </c>
      <c r="AC12" s="10">
        <v>0.06</v>
      </c>
      <c r="AD12" s="9">
        <v>1.125663556024481</v>
      </c>
      <c r="AE12" s="10">
        <v>0.04</v>
      </c>
      <c r="AF12" s="9">
        <v>-7.9999404179265099E-2</v>
      </c>
      <c r="AG12" s="9">
        <v>0.1</v>
      </c>
      <c r="AH12" s="9">
        <v>1.2289438439707685</v>
      </c>
      <c r="AI12" s="5"/>
      <c r="AJ12" s="5"/>
      <c r="AK12" s="5"/>
      <c r="AL12" s="5"/>
    </row>
    <row r="13" spans="1:38" s="2" customFormat="1">
      <c r="A13" s="5" t="s">
        <v>26</v>
      </c>
      <c r="B13" s="5" t="s">
        <v>20</v>
      </c>
      <c r="C13" s="6">
        <v>17.489999999999998</v>
      </c>
      <c r="D13" s="6">
        <v>-16.36</v>
      </c>
      <c r="E13" s="6">
        <v>19.72</v>
      </c>
      <c r="F13" s="6">
        <v>46</v>
      </c>
      <c r="G13" s="6">
        <v>13.4</v>
      </c>
      <c r="H13" s="6">
        <v>3.4328358208955221</v>
      </c>
      <c r="I13" s="7">
        <v>3090</v>
      </c>
      <c r="J13" s="7">
        <v>1</v>
      </c>
      <c r="K13" s="7">
        <v>3091</v>
      </c>
      <c r="L13" s="8">
        <v>100</v>
      </c>
      <c r="M13" s="8">
        <v>0</v>
      </c>
      <c r="N13" s="57" t="s">
        <v>338</v>
      </c>
      <c r="O13" s="57" t="s">
        <v>339</v>
      </c>
      <c r="P13" s="9">
        <v>1.106889351738527</v>
      </c>
      <c r="Q13" s="9">
        <v>0.47101173410895114</v>
      </c>
      <c r="R13" s="9">
        <v>0.12074705968712074</v>
      </c>
      <c r="S13" s="9">
        <v>0.18127799491889515</v>
      </c>
      <c r="T13" s="9">
        <v>1.3363806938773148</v>
      </c>
      <c r="U13" s="9">
        <v>0.35841525264052004</v>
      </c>
      <c r="V13" s="9">
        <v>0.24780934709056623</v>
      </c>
      <c r="W13" s="9">
        <v>0.36457389752606767</v>
      </c>
      <c r="X13" s="9">
        <v>0.20796882817819551</v>
      </c>
      <c r="Y13" s="10">
        <v>0.50800047457000874</v>
      </c>
      <c r="Z13" s="10">
        <v>1.0362292109041977</v>
      </c>
      <c r="AA13" s="10">
        <v>0.2284711304144951</v>
      </c>
      <c r="AB13" s="10">
        <v>0.11194197957878593</v>
      </c>
      <c r="AC13" s="10">
        <v>0.10816265083225396</v>
      </c>
      <c r="AD13" s="10">
        <v>1.150028064865209</v>
      </c>
      <c r="AE13" s="10">
        <v>0.20067516441467551</v>
      </c>
      <c r="AF13" s="10">
        <v>-0.16176271768092931</v>
      </c>
      <c r="AG13" s="10">
        <v>0.10667576053659504</v>
      </c>
      <c r="AH13" s="9">
        <v>0.90104688969103608</v>
      </c>
      <c r="AI13" s="5"/>
      <c r="AJ13" s="5"/>
      <c r="AK13" s="5"/>
      <c r="AL13" s="5"/>
    </row>
    <row r="14" spans="1:38" s="2" customFormat="1">
      <c r="A14" s="5" t="s">
        <v>28</v>
      </c>
      <c r="B14" s="5" t="s">
        <v>20</v>
      </c>
      <c r="C14" s="6">
        <v>17.14</v>
      </c>
      <c r="D14" s="6">
        <v>-16.97</v>
      </c>
      <c r="E14" s="6">
        <v>19.600000000000001</v>
      </c>
      <c r="F14" s="6">
        <v>45.5</v>
      </c>
      <c r="G14" s="6">
        <v>14.3</v>
      </c>
      <c r="H14" s="6">
        <v>3.1818181818181817</v>
      </c>
      <c r="I14" s="7">
        <v>2006</v>
      </c>
      <c r="J14" s="7">
        <v>15</v>
      </c>
      <c r="K14" s="7">
        <v>2021</v>
      </c>
      <c r="L14" s="8">
        <v>99</v>
      </c>
      <c r="M14" s="8">
        <v>1</v>
      </c>
      <c r="N14" s="57" t="s">
        <v>338</v>
      </c>
      <c r="O14" s="57" t="s">
        <v>339</v>
      </c>
      <c r="P14" s="9">
        <v>1.0261731293068621</v>
      </c>
      <c r="Q14" s="9">
        <v>0.47101173410895114</v>
      </c>
      <c r="R14" s="9">
        <v>0.16693987722860015</v>
      </c>
      <c r="S14" s="9">
        <v>0.18127799491889515</v>
      </c>
      <c r="T14" s="9">
        <v>0.9333701639233638</v>
      </c>
      <c r="U14" s="9">
        <v>0.35841525264052004</v>
      </c>
      <c r="V14" s="9">
        <v>0.16913615630365086</v>
      </c>
      <c r="W14" s="9">
        <v>0.36457389752606767</v>
      </c>
      <c r="X14" s="9">
        <v>0.18350331287830812</v>
      </c>
      <c r="Y14" s="10">
        <v>0.50800047457000874</v>
      </c>
      <c r="Z14" s="10">
        <v>1.0398601876846474</v>
      </c>
      <c r="AA14" s="10">
        <v>0.2284711304144951</v>
      </c>
      <c r="AB14" s="10">
        <v>0.15057177414367828</v>
      </c>
      <c r="AC14" s="10">
        <v>0.10816265083225396</v>
      </c>
      <c r="AD14" s="10">
        <v>0.80617977438301835</v>
      </c>
      <c r="AE14" s="10">
        <v>0.20067516441467551</v>
      </c>
      <c r="AF14" s="10">
        <v>-6.8847832326738967E-2</v>
      </c>
      <c r="AG14" s="10">
        <v>0.10667576053659504</v>
      </c>
      <c r="AH14" s="9">
        <v>1.2898614189130064</v>
      </c>
      <c r="AI14" s="5"/>
      <c r="AJ14" s="5"/>
      <c r="AK14" s="5"/>
      <c r="AL14" s="5"/>
    </row>
    <row r="15" spans="1:38" s="2" customFormat="1">
      <c r="A15" s="5" t="s">
        <v>29</v>
      </c>
      <c r="B15" s="5" t="s">
        <v>20</v>
      </c>
      <c r="C15" s="6">
        <v>16.46</v>
      </c>
      <c r="D15" s="6">
        <v>-17.100000000000001</v>
      </c>
      <c r="E15" s="6">
        <v>19.809999999999999</v>
      </c>
      <c r="F15" s="6">
        <v>44.1</v>
      </c>
      <c r="G15" s="6">
        <v>14.1</v>
      </c>
      <c r="H15" s="6">
        <v>3.1276595744680851</v>
      </c>
      <c r="I15" s="7">
        <v>2426</v>
      </c>
      <c r="J15" s="7" t="s">
        <v>27</v>
      </c>
      <c r="K15" s="7">
        <v>2409</v>
      </c>
      <c r="L15" s="8">
        <v>101</v>
      </c>
      <c r="M15" s="8">
        <v>-1</v>
      </c>
      <c r="N15" s="57" t="s">
        <v>338</v>
      </c>
      <c r="O15" s="57" t="s">
        <v>339</v>
      </c>
      <c r="P15" s="9">
        <v>1.5307783533082819</v>
      </c>
      <c r="Q15" s="9">
        <v>9.7511320431046371E-3</v>
      </c>
      <c r="R15" s="10">
        <v>-0.17872005059393903</v>
      </c>
      <c r="S15" s="9">
        <v>0.08</v>
      </c>
      <c r="T15" s="9">
        <v>0.71331076973724095</v>
      </c>
      <c r="U15" s="9">
        <v>0.14000000000000001</v>
      </c>
      <c r="V15" s="9">
        <v>-0.11068452707840848</v>
      </c>
      <c r="W15" s="9">
        <v>0.14000000000000001</v>
      </c>
      <c r="X15" s="9">
        <v>-0.23878185166836818</v>
      </c>
      <c r="Y15" s="10">
        <v>0.3</v>
      </c>
      <c r="Z15" s="10">
        <v>1.0189762719899491</v>
      </c>
      <c r="AA15" s="10">
        <v>0.04</v>
      </c>
      <c r="AB15" s="10">
        <v>7.2383804528369566E-2</v>
      </c>
      <c r="AC15" s="10">
        <v>0.01</v>
      </c>
      <c r="AD15" s="10">
        <v>0.79654553410020412</v>
      </c>
      <c r="AE15" s="10">
        <v>0.03</v>
      </c>
      <c r="AF15" s="10">
        <v>-7.3640537267382733E-2</v>
      </c>
      <c r="AG15" s="10">
        <v>0.1</v>
      </c>
      <c r="AH15" s="9">
        <v>1.2792442219150821</v>
      </c>
      <c r="AI15" s="5"/>
      <c r="AJ15" s="5"/>
      <c r="AK15" s="5"/>
      <c r="AL15" s="5"/>
    </row>
    <row r="16" spans="1:38" s="2" customFormat="1">
      <c r="A16" s="5" t="s">
        <v>30</v>
      </c>
      <c r="B16" s="5" t="s">
        <v>25</v>
      </c>
      <c r="C16" s="6">
        <v>16.05</v>
      </c>
      <c r="D16" s="6">
        <v>-16.149999999999999</v>
      </c>
      <c r="E16" s="6"/>
      <c r="F16" s="6">
        <v>45.4</v>
      </c>
      <c r="G16" s="6">
        <v>13.8</v>
      </c>
      <c r="H16" s="6">
        <v>3.2898550724637676</v>
      </c>
      <c r="I16" s="7">
        <v>6510</v>
      </c>
      <c r="J16" s="7">
        <v>275</v>
      </c>
      <c r="K16" s="7">
        <v>6785</v>
      </c>
      <c r="L16" s="8">
        <v>96</v>
      </c>
      <c r="M16" s="8">
        <v>4</v>
      </c>
      <c r="N16" s="57" t="s">
        <v>340</v>
      </c>
      <c r="O16" s="57" t="s">
        <v>341</v>
      </c>
      <c r="P16" s="9">
        <v>1.0221263082772492</v>
      </c>
      <c r="Q16" s="9">
        <v>0.47101173410895114</v>
      </c>
      <c r="R16" s="10">
        <v>0.39395148318899231</v>
      </c>
      <c r="S16" s="9">
        <v>0.18127799491889515</v>
      </c>
      <c r="T16" s="9">
        <v>1.2795632091524567</v>
      </c>
      <c r="U16" s="9">
        <v>0.35841525264052004</v>
      </c>
      <c r="V16" s="9">
        <v>0.32773231850202755</v>
      </c>
      <c r="W16" s="9">
        <v>0.36457389752606767</v>
      </c>
      <c r="X16" s="9">
        <v>0.35493873416525545</v>
      </c>
      <c r="Y16" s="10">
        <v>0.50800047457000874</v>
      </c>
      <c r="Z16" s="10">
        <v>1.2748344304869894</v>
      </c>
      <c r="AA16" s="10">
        <v>0.2284711304144951</v>
      </c>
      <c r="AB16" s="10">
        <v>7.6794589631960619E-2</v>
      </c>
      <c r="AC16" s="10">
        <v>0.10816265083225396</v>
      </c>
      <c r="AD16" s="10">
        <v>1.033108505638932</v>
      </c>
      <c r="AE16" s="10">
        <v>0.20067516441467551</v>
      </c>
      <c r="AF16" s="10">
        <v>-0.13403788503976966</v>
      </c>
      <c r="AG16" s="10">
        <v>0.10667576053659504</v>
      </c>
      <c r="AH16" s="9">
        <v>1.2339792224424293</v>
      </c>
      <c r="AI16" s="5"/>
      <c r="AJ16" s="5"/>
      <c r="AK16" s="5"/>
      <c r="AL16" s="5"/>
    </row>
    <row r="17" spans="1:38" s="2" customFormat="1">
      <c r="A17" s="5" t="s">
        <v>31</v>
      </c>
      <c r="B17" s="5" t="s">
        <v>20</v>
      </c>
      <c r="C17" s="6">
        <v>15.4</v>
      </c>
      <c r="D17" s="6">
        <v>-17.3</v>
      </c>
      <c r="E17" s="6">
        <v>19.149999999999999</v>
      </c>
      <c r="F17" s="6">
        <v>46.2</v>
      </c>
      <c r="G17" s="6">
        <v>14.4</v>
      </c>
      <c r="H17" s="6">
        <v>3.2083333333333335</v>
      </c>
      <c r="I17" s="7">
        <v>1619</v>
      </c>
      <c r="J17" s="7">
        <v>35</v>
      </c>
      <c r="K17" s="7">
        <v>1653</v>
      </c>
      <c r="L17" s="8">
        <v>98</v>
      </c>
      <c r="M17" s="8">
        <v>2</v>
      </c>
      <c r="N17" s="57" t="s">
        <v>342</v>
      </c>
      <c r="O17" s="57" t="s">
        <v>343</v>
      </c>
      <c r="P17" s="9">
        <v>0.99108377116619017</v>
      </c>
      <c r="Q17" s="9">
        <v>0.47101173410895114</v>
      </c>
      <c r="R17" s="10">
        <v>1.6598802880851693E-2</v>
      </c>
      <c r="S17" s="9">
        <v>0.18127799491889515</v>
      </c>
      <c r="T17" s="9">
        <v>3.9318391207299186E-2</v>
      </c>
      <c r="U17" s="9">
        <v>0.35841525264052004</v>
      </c>
      <c r="V17" s="9">
        <v>-0.68836258572879672</v>
      </c>
      <c r="W17" s="9">
        <v>0.36457389752606767</v>
      </c>
      <c r="X17" s="9">
        <v>-1.1078903830334941</v>
      </c>
      <c r="Y17" s="10">
        <v>0.50800047457000874</v>
      </c>
      <c r="Z17" s="10">
        <v>0.78119675685498891</v>
      </c>
      <c r="AA17" s="10">
        <v>0.2284711304144951</v>
      </c>
      <c r="AB17" s="10">
        <v>0.13805048065181591</v>
      </c>
      <c r="AC17" s="10">
        <v>0.01</v>
      </c>
      <c r="AD17" s="10">
        <v>0.55696705567535432</v>
      </c>
      <c r="AE17" s="10">
        <v>0.20067516441467551</v>
      </c>
      <c r="AF17" s="10">
        <v>-8.0853405126129374E-2</v>
      </c>
      <c r="AG17" s="10">
        <v>0.10667576053659504</v>
      </c>
      <c r="AH17" s="9">
        <v>1.4025906000988573</v>
      </c>
      <c r="AI17" s="5"/>
      <c r="AJ17" s="5"/>
      <c r="AK17" s="5"/>
      <c r="AL17" s="5"/>
    </row>
    <row r="18" spans="1:38" s="2" customFormat="1">
      <c r="A18" s="5" t="s">
        <v>32</v>
      </c>
      <c r="B18" s="5" t="s">
        <v>20</v>
      </c>
      <c r="C18" s="6"/>
      <c r="D18" s="6"/>
      <c r="E18" s="6">
        <v>18.440000000000001</v>
      </c>
      <c r="F18" s="6"/>
      <c r="G18" s="6"/>
      <c r="H18" s="6"/>
      <c r="I18" s="7">
        <v>1745.3282280000001</v>
      </c>
      <c r="J18" s="7">
        <v>58.691068399999999</v>
      </c>
      <c r="K18" s="7">
        <v>1804.0192959999999</v>
      </c>
      <c r="L18" s="8">
        <v>96.746649629999993</v>
      </c>
      <c r="M18" s="8">
        <v>3.2533503669999999</v>
      </c>
      <c r="N18" s="57" t="s">
        <v>342</v>
      </c>
      <c r="O18" s="57" t="s">
        <v>343</v>
      </c>
      <c r="P18" s="9">
        <v>0.7373326090331922</v>
      </c>
      <c r="Q18" s="9">
        <v>7.448153115093549E-2</v>
      </c>
      <c r="R18" s="10">
        <v>4.063118212949135E-2</v>
      </c>
      <c r="S18" s="9">
        <v>0.10403113324816862</v>
      </c>
      <c r="T18" s="10">
        <v>0.67149729613813491</v>
      </c>
      <c r="U18" s="9">
        <v>0.13890665382812881</v>
      </c>
      <c r="V18" s="9"/>
      <c r="W18" s="9">
        <v>0.17235568512787222</v>
      </c>
      <c r="X18" s="9">
        <v>8.8597071699059171E-3</v>
      </c>
      <c r="Y18" s="9">
        <v>0.11242252353882831</v>
      </c>
      <c r="Z18" s="9">
        <v>0.75198980310184105</v>
      </c>
      <c r="AA18" s="9">
        <v>0.10587295625929062</v>
      </c>
      <c r="AB18" s="9">
        <v>6.9945570266789048E-2</v>
      </c>
      <c r="AC18" s="10">
        <v>3.148400110224138E-2</v>
      </c>
      <c r="AD18" s="9">
        <v>0.71523622446997592</v>
      </c>
      <c r="AE18" s="10">
        <v>8.4360881249105249E-2</v>
      </c>
      <c r="AF18" s="9">
        <v>9.5639602211271324E-2</v>
      </c>
      <c r="AG18" s="9">
        <v>0.16</v>
      </c>
      <c r="AH18" s="9">
        <v>1.0513866291645131</v>
      </c>
      <c r="AI18" s="5"/>
      <c r="AJ18" s="5"/>
      <c r="AK18" s="5"/>
      <c r="AL18" s="5"/>
    </row>
    <row r="19" spans="1:38" s="2" customFormat="1">
      <c r="A19" s="5" t="s">
        <v>33</v>
      </c>
      <c r="B19" s="5" t="s">
        <v>20</v>
      </c>
      <c r="C19" s="6">
        <v>15.386711200000001</v>
      </c>
      <c r="D19" s="6">
        <v>-16.8894248</v>
      </c>
      <c r="E19" s="6">
        <v>20</v>
      </c>
      <c r="F19" s="6">
        <v>44.582063499999997</v>
      </c>
      <c r="G19" s="6">
        <v>12.996827590000001</v>
      </c>
      <c r="H19" s="6">
        <v>3.4302265834704357</v>
      </c>
      <c r="I19" s="7">
        <v>1069.097874</v>
      </c>
      <c r="J19" s="7">
        <v>32.822335070000001</v>
      </c>
      <c r="K19" s="7">
        <v>1101.9202090000001</v>
      </c>
      <c r="L19" s="8">
        <v>97.021351019999997</v>
      </c>
      <c r="M19" s="8">
        <v>2.9786489810000001</v>
      </c>
      <c r="N19" s="57" t="s">
        <v>338</v>
      </c>
      <c r="O19" s="57" t="s">
        <v>339</v>
      </c>
      <c r="P19" s="9">
        <v>1.1454457595401202</v>
      </c>
      <c r="Q19" s="9">
        <v>7.448153115093549E-2</v>
      </c>
      <c r="R19" s="10">
        <v>0.22306200489219385</v>
      </c>
      <c r="S19" s="9">
        <v>4.5275933099432036E-2</v>
      </c>
      <c r="T19" s="10">
        <v>1.0536649730754633</v>
      </c>
      <c r="U19" s="9">
        <v>9.8403138873444915E-2</v>
      </c>
      <c r="V19" s="9">
        <v>0.26825873320079907</v>
      </c>
      <c r="W19" s="9">
        <v>7.2435227266017088E-2</v>
      </c>
      <c r="X19" s="9">
        <v>0.34927937965845146</v>
      </c>
      <c r="Y19" s="9">
        <v>0.11242252353882831</v>
      </c>
      <c r="Z19" s="9">
        <v>1.0778445587735188</v>
      </c>
      <c r="AA19" s="9">
        <v>6.3942184121344947E-2</v>
      </c>
      <c r="AB19" s="9">
        <v>8.7859603358991123E-2</v>
      </c>
      <c r="AC19" s="10">
        <v>3.148400110224138E-2</v>
      </c>
      <c r="AD19" s="9">
        <v>0.85193440570846235</v>
      </c>
      <c r="AE19" s="10">
        <v>8.4360881249105249E-2</v>
      </c>
      <c r="AF19" s="9">
        <v>-5.0962650277140753E-2</v>
      </c>
      <c r="AG19" s="10">
        <v>9.4587244144036575E-2</v>
      </c>
      <c r="AH19" s="9">
        <v>1.2651731771264612</v>
      </c>
      <c r="AI19" s="5"/>
      <c r="AJ19" s="5"/>
      <c r="AK19" s="5"/>
      <c r="AL19" s="5"/>
    </row>
    <row r="20" spans="1:38" s="2" customFormat="1">
      <c r="A20" s="5" t="s">
        <v>34</v>
      </c>
      <c r="B20" s="5" t="s">
        <v>20</v>
      </c>
      <c r="C20" s="6"/>
      <c r="D20" s="6"/>
      <c r="E20" s="6">
        <v>19.850000000000001</v>
      </c>
      <c r="F20" s="6"/>
      <c r="G20" s="6"/>
      <c r="H20" s="6"/>
      <c r="I20" s="7">
        <v>1544.508208</v>
      </c>
      <c r="J20" s="7">
        <v>48.515464620000003</v>
      </c>
      <c r="K20" s="7">
        <v>1593.023672</v>
      </c>
      <c r="L20" s="8">
        <v>96.954504479999997</v>
      </c>
      <c r="M20" s="8">
        <v>3.045495523</v>
      </c>
      <c r="N20" s="57" t="s">
        <v>342</v>
      </c>
      <c r="O20" s="57" t="s">
        <v>343</v>
      </c>
      <c r="P20" s="9">
        <v>1.0870206038653407</v>
      </c>
      <c r="Q20" s="9">
        <v>7.448153115093549E-2</v>
      </c>
      <c r="R20" s="10">
        <v>0.19468018710910862</v>
      </c>
      <c r="S20" s="9">
        <v>4.5275933099432036E-2</v>
      </c>
      <c r="T20" s="10">
        <v>1.0092353984563207</v>
      </c>
      <c r="U20" s="9">
        <v>9.8403138873444915E-2</v>
      </c>
      <c r="V20" s="9">
        <v>0.21213518950835564</v>
      </c>
      <c r="W20" s="9">
        <v>7.2435227266017088E-2</v>
      </c>
      <c r="X20" s="9">
        <v>0.28922533725350696</v>
      </c>
      <c r="Y20" s="9">
        <v>0.11242252353882831</v>
      </c>
      <c r="Z20" s="9">
        <v>1.0335625361092351</v>
      </c>
      <c r="AA20" s="9">
        <v>6.3942184121344947E-2</v>
      </c>
      <c r="AB20" s="9">
        <v>8.7764051596897374E-2</v>
      </c>
      <c r="AC20" s="10">
        <v>3.148400110224138E-2</v>
      </c>
      <c r="AD20" s="9">
        <v>0.84970973594603727</v>
      </c>
      <c r="AE20" s="10">
        <v>8.4360881249105249E-2</v>
      </c>
      <c r="AF20" s="9">
        <v>-2.7280365492959646E-2</v>
      </c>
      <c r="AG20" s="10">
        <v>9.4587244144036575E-2</v>
      </c>
      <c r="AH20" s="9">
        <v>1.2163712999692802</v>
      </c>
      <c r="AI20" s="5"/>
      <c r="AJ20" s="5"/>
      <c r="AK20" s="5"/>
      <c r="AL20" s="5"/>
    </row>
    <row r="21" spans="1:38" s="2" customFormat="1">
      <c r="A21" s="48" t="s">
        <v>35</v>
      </c>
      <c r="B21" s="5" t="s">
        <v>20</v>
      </c>
      <c r="C21" s="6"/>
      <c r="D21" s="6"/>
      <c r="E21" s="6"/>
      <c r="F21" s="6"/>
      <c r="G21" s="6"/>
      <c r="H21" s="6"/>
      <c r="I21" s="7">
        <v>3131.9917740748147</v>
      </c>
      <c r="J21" s="49">
        <v>63.515776521033054</v>
      </c>
      <c r="K21" s="49">
        <v>3195.5075505958475</v>
      </c>
      <c r="L21" s="50">
        <v>98.012341528994682</v>
      </c>
      <c r="M21" s="50">
        <v>1.9876584710053224</v>
      </c>
      <c r="N21" s="59" t="s">
        <v>344</v>
      </c>
      <c r="O21" s="59" t="s">
        <v>345</v>
      </c>
      <c r="P21" s="9">
        <v>0.87217092773195226</v>
      </c>
      <c r="Q21" s="10">
        <v>0.10839042995964689</v>
      </c>
      <c r="R21" s="9">
        <v>8.5063581870992167E-2</v>
      </c>
      <c r="S21" s="10">
        <v>0.1</v>
      </c>
      <c r="T21" s="9">
        <v>0.72705810378326241</v>
      </c>
      <c r="U21" s="10">
        <v>0.19</v>
      </c>
      <c r="V21" s="9">
        <v>-3.8497615447163902E-2</v>
      </c>
      <c r="W21" s="10">
        <v>0.24</v>
      </c>
      <c r="X21" s="9">
        <v>-8.9741300652201872E-2</v>
      </c>
      <c r="Y21" s="10">
        <v>0.34</v>
      </c>
      <c r="Z21" s="9">
        <v>0.88187232682463756</v>
      </c>
      <c r="AA21" s="10">
        <v>0.05</v>
      </c>
      <c r="AB21" s="9">
        <v>0.10446638005636277</v>
      </c>
      <c r="AC21" s="10">
        <v>0.06</v>
      </c>
      <c r="AD21" s="9">
        <v>0.75600831059952966</v>
      </c>
      <c r="AE21" s="10">
        <v>0.04</v>
      </c>
      <c r="AF21" s="9">
        <v>-3.230285840503333E-2</v>
      </c>
      <c r="AG21" s="9">
        <v>0.1</v>
      </c>
      <c r="AH21" s="9">
        <v>1.1664849638032355</v>
      </c>
      <c r="AI21" s="5"/>
      <c r="AJ21" s="5"/>
      <c r="AK21" s="5"/>
      <c r="AL21" s="5"/>
    </row>
    <row r="22" spans="1:38" s="2" customFormat="1">
      <c r="A22" s="48" t="s">
        <v>37</v>
      </c>
      <c r="B22" s="5" t="s">
        <v>20</v>
      </c>
      <c r="C22" s="6"/>
      <c r="D22" s="6"/>
      <c r="E22" s="6"/>
      <c r="F22" s="6"/>
      <c r="G22" s="6"/>
      <c r="H22" s="6"/>
      <c r="I22" s="7">
        <v>2669.8947956832253</v>
      </c>
      <c r="J22" s="49">
        <v>54.024869511460018</v>
      </c>
      <c r="K22" s="49">
        <v>2723.9196651946854</v>
      </c>
      <c r="L22" s="50">
        <v>98.016649675767923</v>
      </c>
      <c r="M22" s="50">
        <v>1.9833503242320738</v>
      </c>
      <c r="N22" s="59" t="s">
        <v>344</v>
      </c>
      <c r="O22" s="59" t="s">
        <v>345</v>
      </c>
      <c r="P22" s="9">
        <v>0.72609497063313988</v>
      </c>
      <c r="Q22" s="10">
        <v>0.10839042995964689</v>
      </c>
      <c r="R22" s="9">
        <v>3.229106796309722E-2</v>
      </c>
      <c r="S22" s="10">
        <v>0.1</v>
      </c>
      <c r="T22" s="9">
        <v>0.51250234812960649</v>
      </c>
      <c r="U22" s="10">
        <v>0.19</v>
      </c>
      <c r="V22" s="9">
        <v>-0.13563687969220251</v>
      </c>
      <c r="W22" s="10">
        <v>0.24</v>
      </c>
      <c r="X22" s="9">
        <v>-0.30681735202142679</v>
      </c>
      <c r="Y22" s="10">
        <v>0.34</v>
      </c>
      <c r="Z22" s="9">
        <v>0.76027546431557491</v>
      </c>
      <c r="AA22" s="10">
        <v>0.05</v>
      </c>
      <c r="AB22" s="9">
        <v>0.10065205532796728</v>
      </c>
      <c r="AC22" s="10">
        <v>0.06</v>
      </c>
      <c r="AD22" s="9">
        <v>0.61450128165814277</v>
      </c>
      <c r="AE22" s="10">
        <v>0.04</v>
      </c>
      <c r="AF22" s="9">
        <v>-0.10444712752066065</v>
      </c>
      <c r="AG22" s="9">
        <v>0.1</v>
      </c>
      <c r="AH22" s="9">
        <v>1.2372235616239589</v>
      </c>
      <c r="AI22" s="5"/>
      <c r="AJ22" s="5"/>
      <c r="AK22" s="5"/>
      <c r="AL22" s="5"/>
    </row>
    <row r="23" spans="1:38" s="2" customFormat="1">
      <c r="A23" s="48" t="s">
        <v>39</v>
      </c>
      <c r="B23" s="5" t="s">
        <v>20</v>
      </c>
      <c r="C23" s="6"/>
      <c r="D23" s="6"/>
      <c r="E23" s="6"/>
      <c r="F23" s="6"/>
      <c r="G23" s="6"/>
      <c r="H23" s="6"/>
      <c r="I23" s="7">
        <v>3444.2363382265967</v>
      </c>
      <c r="J23" s="49">
        <v>113.50031541260282</v>
      </c>
      <c r="K23" s="49">
        <v>3557.7366536391996</v>
      </c>
      <c r="L23" s="50">
        <v>96.80976062979525</v>
      </c>
      <c r="M23" s="50">
        <v>3.1902393702047518</v>
      </c>
      <c r="N23" s="59" t="s">
        <v>344</v>
      </c>
      <c r="O23" s="59" t="s">
        <v>345</v>
      </c>
      <c r="P23" s="9">
        <v>0.96828216654265553</v>
      </c>
      <c r="Q23" s="10">
        <v>0.10839042995964689</v>
      </c>
      <c r="R23" s="9">
        <v>6.2137426619868208E-2</v>
      </c>
      <c r="S23" s="10">
        <v>0.1</v>
      </c>
      <c r="T23" s="9">
        <v>0.76126431605616496</v>
      </c>
      <c r="U23" s="10">
        <v>0.19</v>
      </c>
      <c r="V23" s="9">
        <v>-2.8489877351711712E-3</v>
      </c>
      <c r="W23" s="10">
        <v>0.24</v>
      </c>
      <c r="X23" s="9">
        <v>-0.12610721309458395</v>
      </c>
      <c r="Y23" s="10">
        <v>0.34</v>
      </c>
      <c r="Z23" s="9">
        <v>0.96900011145191867</v>
      </c>
      <c r="AA23" s="10">
        <v>0.05</v>
      </c>
      <c r="AB23" s="9">
        <v>6.3573316438394478E-2</v>
      </c>
      <c r="AC23" s="10">
        <v>0.06</v>
      </c>
      <c r="AD23" s="9">
        <v>0.76340675483301368</v>
      </c>
      <c r="AE23" s="10">
        <v>0.04</v>
      </c>
      <c r="AF23" s="9">
        <v>-0.12185652339370856</v>
      </c>
      <c r="AG23" s="9">
        <v>0.1</v>
      </c>
      <c r="AH23" s="9">
        <v>1.2693103713286846</v>
      </c>
      <c r="AI23" s="5"/>
      <c r="AJ23" s="5"/>
      <c r="AK23" s="5"/>
      <c r="AL23" s="5"/>
    </row>
    <row r="24" spans="1:38" s="2" customFormat="1">
      <c r="A24" s="48" t="s">
        <v>41</v>
      </c>
      <c r="B24" s="5" t="s">
        <v>20</v>
      </c>
      <c r="C24" s="6"/>
      <c r="D24" s="6"/>
      <c r="E24" s="6"/>
      <c r="F24" s="6"/>
      <c r="G24" s="6"/>
      <c r="H24" s="6"/>
      <c r="I24" s="7">
        <v>3701.5453221841635</v>
      </c>
      <c r="J24" s="49">
        <v>75.251297504800405</v>
      </c>
      <c r="K24" s="49">
        <v>3776.7966196889638</v>
      </c>
      <c r="L24" s="50">
        <v>98.007536410287372</v>
      </c>
      <c r="M24" s="50">
        <v>1.9924635897126408</v>
      </c>
      <c r="N24" s="59" t="s">
        <v>344</v>
      </c>
      <c r="O24" s="59" t="s">
        <v>345</v>
      </c>
      <c r="P24" s="9">
        <v>0.71742706929800448</v>
      </c>
      <c r="Q24" s="10">
        <v>0.10839042995964689</v>
      </c>
      <c r="R24" s="9">
        <v>-5.724120836247959E-2</v>
      </c>
      <c r="S24" s="10">
        <v>0.1</v>
      </c>
      <c r="T24" s="9">
        <v>0.41317716112709846</v>
      </c>
      <c r="U24" s="10">
        <v>0.19</v>
      </c>
      <c r="V24" s="9">
        <v>-0.22761760367007167</v>
      </c>
      <c r="W24" s="10">
        <v>0.24</v>
      </c>
      <c r="X24" s="9">
        <v>-0.48027197773592434</v>
      </c>
      <c r="Y24" s="10">
        <v>0.34</v>
      </c>
      <c r="Z24" s="9">
        <v>0.77478670542286254</v>
      </c>
      <c r="AA24" s="10">
        <v>0.05</v>
      </c>
      <c r="AB24" s="9">
        <v>5.747806388723653E-2</v>
      </c>
      <c r="AC24" s="10">
        <v>0.06</v>
      </c>
      <c r="AD24" s="9">
        <v>0.58434559908699235</v>
      </c>
      <c r="AE24" s="10">
        <v>0.04</v>
      </c>
      <c r="AF24" s="9">
        <v>-0.14066651306017741</v>
      </c>
      <c r="AG24" s="9">
        <v>0.1</v>
      </c>
      <c r="AH24" s="9">
        <v>1.3259049210491598</v>
      </c>
      <c r="AI24" s="5"/>
      <c r="AJ24" s="5"/>
      <c r="AK24" s="5"/>
      <c r="AL24" s="5"/>
    </row>
    <row r="25" spans="1:38" s="2" customFormat="1">
      <c r="A25" s="48" t="s">
        <v>43</v>
      </c>
      <c r="B25" s="5" t="s">
        <v>20</v>
      </c>
      <c r="C25" s="6"/>
      <c r="D25" s="6"/>
      <c r="E25" s="6"/>
      <c r="F25" s="6"/>
      <c r="G25" s="6"/>
      <c r="H25" s="6"/>
      <c r="I25" s="7">
        <v>7747.3713961982257</v>
      </c>
      <c r="J25" s="49">
        <v>249.53002948174151</v>
      </c>
      <c r="K25" s="49">
        <v>7996.9014256799674</v>
      </c>
      <c r="L25" s="50">
        <v>96.879666058150463</v>
      </c>
      <c r="M25" s="50">
        <v>3.1203339418495362</v>
      </c>
      <c r="N25" s="59" t="s">
        <v>344</v>
      </c>
      <c r="O25" s="59" t="s">
        <v>345</v>
      </c>
      <c r="P25" s="9">
        <v>0.83818221139986271</v>
      </c>
      <c r="Q25" s="10">
        <v>0.10839042995964689</v>
      </c>
      <c r="R25" s="9">
        <v>2.0725321736581037E-3</v>
      </c>
      <c r="S25" s="10">
        <v>0.1</v>
      </c>
      <c r="T25" s="9">
        <v>0.57499213787770564</v>
      </c>
      <c r="U25" s="10">
        <v>0.19</v>
      </c>
      <c r="V25" s="9">
        <v>-0.13223154242392177</v>
      </c>
      <c r="W25" s="10">
        <v>0.24</v>
      </c>
      <c r="X25" s="9">
        <v>-0.30798708938728492</v>
      </c>
      <c r="Y25" s="10">
        <v>0.34</v>
      </c>
      <c r="Z25" s="9">
        <v>0.87150456009069099</v>
      </c>
      <c r="AA25" s="10">
        <v>0.05</v>
      </c>
      <c r="AB25" s="9">
        <v>6.8717229555314674E-2</v>
      </c>
      <c r="AC25" s="10">
        <v>0.06</v>
      </c>
      <c r="AD25" s="9">
        <v>0.67443025778049481</v>
      </c>
      <c r="AE25" s="10">
        <v>0.04</v>
      </c>
      <c r="AF25" s="9">
        <v>-0.11069762809079364</v>
      </c>
      <c r="AG25" s="9">
        <v>0.1</v>
      </c>
      <c r="AH25" s="9">
        <v>1.2922085716598104</v>
      </c>
      <c r="AI25" s="5"/>
      <c r="AJ25" s="5"/>
      <c r="AK25" s="5"/>
      <c r="AL25" s="5"/>
    </row>
    <row r="26" spans="1:38" s="2" customFormat="1">
      <c r="A26" s="48" t="s">
        <v>45</v>
      </c>
      <c r="B26" s="5" t="s">
        <v>20</v>
      </c>
      <c r="C26" s="6"/>
      <c r="D26" s="6"/>
      <c r="E26" s="6"/>
      <c r="F26" s="6"/>
      <c r="G26" s="6"/>
      <c r="H26" s="6"/>
      <c r="I26" s="7">
        <v>3010.7904006075278</v>
      </c>
      <c r="J26" s="49">
        <v>44.8093312469382</v>
      </c>
      <c r="K26" s="49">
        <v>3055.599731854466</v>
      </c>
      <c r="L26" s="50">
        <v>98.53353399727709</v>
      </c>
      <c r="M26" s="50">
        <v>1.4664660027229117</v>
      </c>
      <c r="N26" s="59" t="s">
        <v>344</v>
      </c>
      <c r="O26" s="59" t="s">
        <v>345</v>
      </c>
      <c r="P26" s="9">
        <v>0.94410368796027377</v>
      </c>
      <c r="Q26" s="10">
        <v>0.10839042995964689</v>
      </c>
      <c r="R26" s="9">
        <v>3.8950944863724857E-2</v>
      </c>
      <c r="S26" s="10">
        <v>0.1</v>
      </c>
      <c r="T26" s="9">
        <v>0.75605789996369133</v>
      </c>
      <c r="U26" s="10">
        <v>0.19</v>
      </c>
      <c r="V26" s="9">
        <v>-2.5326559130789406E-2</v>
      </c>
      <c r="W26" s="10">
        <v>0.24</v>
      </c>
      <c r="X26" s="9">
        <v>-7.0141060394379728E-2</v>
      </c>
      <c r="Y26" s="10">
        <v>0.34</v>
      </c>
      <c r="Z26" s="9">
        <v>0.9504859808612327</v>
      </c>
      <c r="AA26" s="10">
        <v>0.05</v>
      </c>
      <c r="AB26" s="9">
        <v>5.1715530665642717E-2</v>
      </c>
      <c r="AC26" s="10">
        <v>0.06</v>
      </c>
      <c r="AD26" s="9">
        <v>0.77510347243004496</v>
      </c>
      <c r="AE26" s="10">
        <v>0.04</v>
      </c>
      <c r="AF26" s="9">
        <v>-3.2353834171241935E-2</v>
      </c>
      <c r="AG26" s="9">
        <v>0.1</v>
      </c>
      <c r="AH26" s="9">
        <v>1.2262698009613373</v>
      </c>
      <c r="AI26" s="5"/>
      <c r="AJ26" s="5"/>
      <c r="AK26" s="5"/>
      <c r="AL26" s="5"/>
    </row>
    <row r="27" spans="1:38" s="2" customFormat="1">
      <c r="A27" s="5" t="s">
        <v>32</v>
      </c>
      <c r="B27" s="5" t="s">
        <v>20</v>
      </c>
      <c r="C27" s="6"/>
      <c r="D27" s="6"/>
      <c r="E27" s="6">
        <v>18.440000000000001</v>
      </c>
      <c r="F27" s="6"/>
      <c r="G27" s="6"/>
      <c r="H27" s="6"/>
      <c r="I27" s="7">
        <v>1745.3282280000001</v>
      </c>
      <c r="J27" s="7">
        <v>58.691068399999999</v>
      </c>
      <c r="K27" s="7">
        <v>1804.0192959999999</v>
      </c>
      <c r="L27" s="8">
        <v>96.746649629999993</v>
      </c>
      <c r="M27" s="8">
        <v>3.2533503669999999</v>
      </c>
      <c r="N27" s="57" t="s">
        <v>342</v>
      </c>
      <c r="O27" s="57" t="s">
        <v>343</v>
      </c>
      <c r="P27" s="9">
        <v>0.94848401202352051</v>
      </c>
      <c r="Q27" s="9">
        <v>7.448153115093549E-2</v>
      </c>
      <c r="R27" s="10">
        <v>0.18775342167809406</v>
      </c>
      <c r="S27" s="9">
        <v>0.10403113324816862</v>
      </c>
      <c r="T27" s="10">
        <v>0.86794096988573877</v>
      </c>
      <c r="U27" s="9">
        <v>0.13890665382812881</v>
      </c>
      <c r="V27" s="9">
        <v>0.18558427893355933</v>
      </c>
      <c r="W27" s="9">
        <v>0.17235568512787222</v>
      </c>
      <c r="X27" s="9">
        <v>0.14833361451405125</v>
      </c>
      <c r="Y27" s="9">
        <v>0.11242252353882831</v>
      </c>
      <c r="Z27" s="9">
        <v>0.90171677373226355</v>
      </c>
      <c r="AA27" s="9">
        <v>0.10587295625929062</v>
      </c>
      <c r="AB27" s="9">
        <v>9.4218945095580153E-2</v>
      </c>
      <c r="AC27" s="10">
        <v>3.148400110224138E-2</v>
      </c>
      <c r="AD27" s="9">
        <v>0.72838159212770215</v>
      </c>
      <c r="AE27" s="10">
        <v>8.4360881249105249E-2</v>
      </c>
      <c r="AF27" s="9">
        <v>-0.12855812965481928</v>
      </c>
      <c r="AG27" s="9">
        <v>0.16</v>
      </c>
      <c r="AH27" s="9">
        <v>1.2379730397884241</v>
      </c>
      <c r="AI27" s="5"/>
      <c r="AJ27" s="5"/>
      <c r="AK27" s="5"/>
      <c r="AL27" s="5"/>
    </row>
    <row r="28" spans="1:38" s="2" customFormat="1">
      <c r="A28" s="11" t="s">
        <v>71</v>
      </c>
      <c r="B28" s="12" t="s">
        <v>76</v>
      </c>
      <c r="C28" s="6">
        <v>13.3</v>
      </c>
      <c r="D28" s="6">
        <v>-16.93</v>
      </c>
      <c r="E28" s="6">
        <v>17.510000000000002</v>
      </c>
      <c r="F28" s="6"/>
      <c r="G28" s="6"/>
      <c r="H28" s="6"/>
      <c r="I28" s="51">
        <v>1603.6221662170892</v>
      </c>
      <c r="J28" s="52">
        <v>38.29920164059488</v>
      </c>
      <c r="K28" s="51">
        <v>1641.9213678576841</v>
      </c>
      <c r="L28" s="52">
        <v>97.66741560282108</v>
      </c>
      <c r="M28" s="52">
        <v>2.3325843971789104</v>
      </c>
      <c r="N28" s="60" t="s">
        <v>346</v>
      </c>
      <c r="O28" s="60" t="s">
        <v>347</v>
      </c>
      <c r="P28" s="9">
        <v>0.85910950996992419</v>
      </c>
      <c r="Q28" s="9">
        <v>0.10839042995964689</v>
      </c>
      <c r="R28" s="9">
        <v>0.14420979913487564</v>
      </c>
      <c r="S28" s="9">
        <v>0.1</v>
      </c>
      <c r="T28" s="9">
        <v>0.80454215211145375</v>
      </c>
      <c r="U28" s="9">
        <v>0.19</v>
      </c>
      <c r="V28" s="9">
        <v>0.22779185114041312</v>
      </c>
      <c r="W28" s="9">
        <v>0.24</v>
      </c>
      <c r="X28" s="9">
        <v>0.26258171147719445</v>
      </c>
      <c r="Y28" s="10">
        <v>0.34</v>
      </c>
      <c r="Z28" s="10">
        <v>0.80170596348254008</v>
      </c>
      <c r="AA28" s="10">
        <v>0.05</v>
      </c>
      <c r="AB28" s="10">
        <v>2.9402706160107428E-2</v>
      </c>
      <c r="AC28" s="10">
        <v>0.06</v>
      </c>
      <c r="AD28" s="10">
        <v>0.63324268005386308</v>
      </c>
      <c r="AE28" s="10">
        <v>0.04</v>
      </c>
      <c r="AF28" s="10">
        <v>-7.7283730424301922E-2</v>
      </c>
      <c r="AG28" s="10">
        <v>0.1</v>
      </c>
      <c r="AH28" s="9">
        <v>1.2660327371085405</v>
      </c>
      <c r="AI28" s="5"/>
      <c r="AJ28" s="5"/>
      <c r="AK28" s="5"/>
      <c r="AL28" s="5"/>
    </row>
    <row r="29" spans="1:38" s="2" customFormat="1">
      <c r="A29" s="11" t="s">
        <v>72</v>
      </c>
      <c r="B29" s="5" t="s">
        <v>76</v>
      </c>
      <c r="C29" s="6">
        <v>11.6</v>
      </c>
      <c r="D29" s="6">
        <v>-18.98</v>
      </c>
      <c r="E29" s="6">
        <v>17.77</v>
      </c>
      <c r="F29" s="6"/>
      <c r="G29" s="6"/>
      <c r="H29" s="6"/>
      <c r="I29" s="7">
        <v>922.27678943571209</v>
      </c>
      <c r="J29" s="8">
        <v>19.76132992217827</v>
      </c>
      <c r="K29" s="7">
        <v>942.03811935789031</v>
      </c>
      <c r="L29" s="8">
        <v>97.902279163007989</v>
      </c>
      <c r="M29" s="8">
        <v>2.0977208369920253</v>
      </c>
      <c r="N29" s="57">
        <v>29.392399999999999</v>
      </c>
      <c r="O29" s="57">
        <v>-87.980599999999995</v>
      </c>
      <c r="P29" s="9">
        <v>1.203547908216418</v>
      </c>
      <c r="Q29" s="9">
        <v>0.10839042995964689</v>
      </c>
      <c r="R29" s="9">
        <v>0.15816961225056936</v>
      </c>
      <c r="S29" s="9">
        <v>0.1</v>
      </c>
      <c r="T29" s="9">
        <v>0.99307070739418357</v>
      </c>
      <c r="U29" s="9">
        <v>0.19</v>
      </c>
      <c r="V29" s="9">
        <v>0.13706658468559674</v>
      </c>
      <c r="W29" s="9">
        <v>0.24</v>
      </c>
      <c r="X29" s="9">
        <v>4.8308358616688807E-2</v>
      </c>
      <c r="Y29" s="9">
        <v>0.34</v>
      </c>
      <c r="Z29" s="9">
        <v>1.1690071288756476</v>
      </c>
      <c r="AA29" s="9">
        <v>0.05</v>
      </c>
      <c r="AB29" s="9">
        <v>8.9088053569028602E-2</v>
      </c>
      <c r="AC29" s="9">
        <v>0.06</v>
      </c>
      <c r="AD29" s="9">
        <v>0.88999663571061483</v>
      </c>
      <c r="AE29" s="9">
        <v>0.04</v>
      </c>
      <c r="AF29" s="9">
        <v>-0.15619498573422153</v>
      </c>
      <c r="AG29" s="9">
        <v>0.1</v>
      </c>
      <c r="AH29" s="9">
        <v>1.3134961211873097</v>
      </c>
      <c r="AI29" s="5"/>
      <c r="AJ29" s="5"/>
      <c r="AK29" s="5"/>
      <c r="AL29" s="5"/>
    </row>
    <row r="30" spans="1:38" s="2" customFormat="1">
      <c r="A30" s="11" t="s">
        <v>73</v>
      </c>
      <c r="B30" s="5" t="s">
        <v>76</v>
      </c>
      <c r="C30" s="6">
        <v>12.8</v>
      </c>
      <c r="D30" s="6">
        <v>-16.059999999999999</v>
      </c>
      <c r="E30" s="6">
        <v>16.170000000000002</v>
      </c>
      <c r="F30" s="6"/>
      <c r="G30" s="6"/>
      <c r="H30" s="6"/>
      <c r="I30" s="7">
        <v>612.94022846032283</v>
      </c>
      <c r="J30" s="8">
        <v>9.6705546277554735</v>
      </c>
      <c r="K30" s="7">
        <v>622.61078308807828</v>
      </c>
      <c r="L30" s="8">
        <v>98.44677366816704</v>
      </c>
      <c r="M30" s="8">
        <v>1.5532263318329675</v>
      </c>
      <c r="N30" s="57" t="s">
        <v>346</v>
      </c>
      <c r="O30" s="57" t="s">
        <v>347</v>
      </c>
      <c r="P30" s="9">
        <v>1.1893363064392481</v>
      </c>
      <c r="Q30" s="9">
        <v>0.10839042995964689</v>
      </c>
      <c r="R30" s="9">
        <v>6.5835292034632786E-2</v>
      </c>
      <c r="S30" s="9">
        <v>0.1</v>
      </c>
      <c r="T30" s="9">
        <v>1.572834156323033</v>
      </c>
      <c r="U30" s="9">
        <v>0.19</v>
      </c>
      <c r="V30" s="9">
        <v>0.83317672330784909</v>
      </c>
      <c r="W30" s="9">
        <v>0.24</v>
      </c>
      <c r="X30" s="9">
        <v>0.7542038957717434</v>
      </c>
      <c r="Y30" s="9">
        <v>0.34</v>
      </c>
      <c r="Z30" s="9">
        <v>0.97937577216567018</v>
      </c>
      <c r="AA30" s="9">
        <v>0.05</v>
      </c>
      <c r="AB30" s="9">
        <v>-0.35408577651252315</v>
      </c>
      <c r="AC30" s="9">
        <v>0.06</v>
      </c>
      <c r="AD30" s="9">
        <v>0.8</v>
      </c>
      <c r="AE30" s="9">
        <v>0.04</v>
      </c>
      <c r="AF30" s="9">
        <v>-0.48889577540356743</v>
      </c>
      <c r="AG30" s="9">
        <v>0.1</v>
      </c>
      <c r="AH30" s="9">
        <v>1.2242197152070877</v>
      </c>
      <c r="AI30" s="5"/>
      <c r="AJ30" s="5"/>
      <c r="AK30" s="5"/>
      <c r="AL30" s="5"/>
    </row>
    <row r="31" spans="1:38" s="2" customFormat="1">
      <c r="A31" s="11" t="s">
        <v>74</v>
      </c>
      <c r="B31" s="5" t="s">
        <v>76</v>
      </c>
      <c r="C31" s="6">
        <v>12.6</v>
      </c>
      <c r="D31" s="6">
        <v>-17.41</v>
      </c>
      <c r="E31" s="6">
        <v>17</v>
      </c>
      <c r="F31" s="6"/>
      <c r="G31" s="6"/>
      <c r="H31" s="6"/>
      <c r="I31" s="7">
        <v>1183.8754849299532</v>
      </c>
      <c r="J31" s="8">
        <v>21.50773409985776</v>
      </c>
      <c r="K31" s="7">
        <v>1205.383219029811</v>
      </c>
      <c r="L31" s="8">
        <v>98.215693253373075</v>
      </c>
      <c r="M31" s="8">
        <v>1.784306746626928</v>
      </c>
      <c r="N31" s="57" t="s">
        <v>346</v>
      </c>
      <c r="O31" s="57" t="s">
        <v>347</v>
      </c>
      <c r="P31" s="9">
        <v>0.90683183500162023</v>
      </c>
      <c r="Q31" s="9">
        <v>0.10839042995964689</v>
      </c>
      <c r="R31" s="9">
        <v>7.0050688524503357E-2</v>
      </c>
      <c r="S31" s="9">
        <v>0.1</v>
      </c>
      <c r="T31" s="9">
        <v>0.75050763663031539</v>
      </c>
      <c r="U31" s="9">
        <v>0.19</v>
      </c>
      <c r="V31" s="9">
        <v>4.5549826217516909E-3</v>
      </c>
      <c r="W31" s="9">
        <v>0.24</v>
      </c>
      <c r="X31" s="9">
        <v>-0.10779939700567009</v>
      </c>
      <c r="Y31" s="9">
        <v>0.34</v>
      </c>
      <c r="Z31" s="9">
        <v>0.90568397938093881</v>
      </c>
      <c r="AA31" s="9">
        <v>0.05</v>
      </c>
      <c r="AB31" s="9">
        <v>6.7754977283140505E-2</v>
      </c>
      <c r="AC31" s="9">
        <v>0.06</v>
      </c>
      <c r="AD31" s="9">
        <v>0.74708228969875812</v>
      </c>
      <c r="AE31" s="9">
        <v>0.04</v>
      </c>
      <c r="AF31" s="9">
        <v>-0.11459543107732362</v>
      </c>
      <c r="AG31" s="9">
        <v>0.1</v>
      </c>
      <c r="AH31" s="9">
        <v>1.2122948058990031</v>
      </c>
      <c r="AI31" s="5"/>
      <c r="AJ31" s="5"/>
      <c r="AK31" s="5"/>
      <c r="AL31" s="5"/>
    </row>
    <row r="32" spans="1:38" s="2" customFormat="1" ht="15" customHeight="1">
      <c r="A32" s="5" t="s">
        <v>79</v>
      </c>
      <c r="B32" s="5" t="s">
        <v>208</v>
      </c>
      <c r="C32" s="6">
        <v>15.916699200000004</v>
      </c>
      <c r="D32" s="6">
        <v>-16.739562800000002</v>
      </c>
      <c r="E32" s="6"/>
      <c r="F32" s="6">
        <v>46.910960451977395</v>
      </c>
      <c r="G32" s="6">
        <v>14.608286252354047</v>
      </c>
      <c r="H32" s="6">
        <v>3.211256929225216</v>
      </c>
      <c r="I32" s="7">
        <v>1029.6878169874517</v>
      </c>
      <c r="J32" s="7">
        <v>49.915380373407274</v>
      </c>
      <c r="K32" s="7">
        <v>1079.603197360859</v>
      </c>
      <c r="L32" s="8">
        <v>95.376506804034307</v>
      </c>
      <c r="M32" s="8">
        <v>4.6234931959656826</v>
      </c>
      <c r="N32" s="57" t="s">
        <v>348</v>
      </c>
      <c r="O32" s="57" t="s">
        <v>349</v>
      </c>
      <c r="P32" s="5"/>
      <c r="Q32" s="5"/>
      <c r="R32" s="5"/>
      <c r="S32" s="5"/>
      <c r="T32" s="5"/>
      <c r="U32" s="5"/>
      <c r="V32" s="5"/>
      <c r="W32" s="5"/>
      <c r="X32" s="5"/>
      <c r="Y32" s="5"/>
      <c r="Z32" s="5"/>
      <c r="AA32" s="5"/>
      <c r="AB32" s="5"/>
      <c r="AC32" s="5"/>
      <c r="AD32" s="5"/>
      <c r="AE32" s="5"/>
      <c r="AF32" s="5"/>
      <c r="AG32" s="5"/>
      <c r="AH32" s="5"/>
      <c r="AI32" s="5"/>
      <c r="AJ32" s="5"/>
      <c r="AK32" s="5"/>
      <c r="AL32" s="5"/>
    </row>
    <row r="33" spans="1:38" s="2" customFormat="1" ht="15" customHeight="1">
      <c r="A33" s="5" t="s">
        <v>80</v>
      </c>
      <c r="B33" s="5" t="s">
        <v>209</v>
      </c>
      <c r="C33" s="6"/>
      <c r="D33" s="6"/>
      <c r="E33" s="6"/>
      <c r="F33" s="6"/>
      <c r="G33" s="6"/>
      <c r="H33" s="6"/>
      <c r="I33" s="7">
        <v>3646.6738806680696</v>
      </c>
      <c r="J33" s="7">
        <v>189.85203362378834</v>
      </c>
      <c r="K33" s="7">
        <v>3836.525914291858</v>
      </c>
      <c r="L33" s="8">
        <v>95.05145963131514</v>
      </c>
      <c r="M33" s="8">
        <v>4.9485403686848555</v>
      </c>
      <c r="N33" s="57" t="s">
        <v>350</v>
      </c>
      <c r="O33" s="57" t="s">
        <v>351</v>
      </c>
      <c r="P33" s="5"/>
      <c r="Q33" s="5"/>
      <c r="R33" s="5"/>
      <c r="S33" s="5"/>
      <c r="T33" s="5"/>
      <c r="U33" s="5"/>
      <c r="V33" s="5"/>
      <c r="W33" s="5"/>
      <c r="X33" s="5"/>
      <c r="Y33" s="5"/>
      <c r="Z33" s="5"/>
      <c r="AA33" s="5"/>
      <c r="AB33" s="5"/>
      <c r="AC33" s="5"/>
      <c r="AD33" s="5"/>
      <c r="AE33" s="5"/>
      <c r="AF33" s="5"/>
      <c r="AG33" s="5"/>
      <c r="AH33" s="5"/>
      <c r="AI33" s="5"/>
      <c r="AJ33" s="5"/>
      <c r="AK33" s="5"/>
      <c r="AL33" s="5"/>
    </row>
    <row r="34" spans="1:38" s="2" customFormat="1" ht="15" customHeight="1">
      <c r="A34" s="5" t="s">
        <v>81</v>
      </c>
      <c r="B34" s="5" t="s">
        <v>209</v>
      </c>
      <c r="C34" s="6"/>
      <c r="D34" s="6"/>
      <c r="E34" s="6"/>
      <c r="F34" s="6"/>
      <c r="G34" s="6"/>
      <c r="H34" s="6"/>
      <c r="I34" s="7">
        <v>1638.526597282581</v>
      </c>
      <c r="J34" s="7">
        <v>305.7219620833153</v>
      </c>
      <c r="K34" s="7">
        <v>1944.2485593658962</v>
      </c>
      <c r="L34" s="8">
        <v>84.275572142739591</v>
      </c>
      <c r="M34" s="8">
        <v>15.724427857260418</v>
      </c>
      <c r="N34" s="57" t="s">
        <v>352</v>
      </c>
      <c r="O34" s="57" t="s">
        <v>353</v>
      </c>
      <c r="P34" s="5"/>
      <c r="Q34" s="5"/>
      <c r="R34" s="5"/>
      <c r="S34" s="5"/>
      <c r="T34" s="5"/>
      <c r="U34" s="5"/>
      <c r="V34" s="5"/>
      <c r="W34" s="5"/>
      <c r="X34" s="5"/>
      <c r="Y34" s="5"/>
      <c r="Z34" s="5"/>
      <c r="AA34" s="5"/>
      <c r="AB34" s="5"/>
      <c r="AC34" s="5"/>
      <c r="AD34" s="5"/>
      <c r="AE34" s="5"/>
      <c r="AF34" s="5"/>
      <c r="AG34" s="5"/>
      <c r="AH34" s="5"/>
      <c r="AI34" s="5"/>
      <c r="AJ34" s="5"/>
      <c r="AK34" s="5"/>
      <c r="AL34" s="5"/>
    </row>
    <row r="35" spans="1:38" s="2" customFormat="1" ht="15" customHeight="1">
      <c r="A35" s="48" t="s">
        <v>82</v>
      </c>
      <c r="B35" s="5" t="s">
        <v>209</v>
      </c>
      <c r="C35" s="6"/>
      <c r="D35" s="6"/>
      <c r="E35" s="6"/>
      <c r="F35" s="6"/>
      <c r="G35" s="6"/>
      <c r="H35" s="6"/>
      <c r="I35" s="7">
        <v>4060.0861312710404</v>
      </c>
      <c r="J35" s="7">
        <v>167.91665666802203</v>
      </c>
      <c r="K35" s="7">
        <v>4228.0027879390627</v>
      </c>
      <c r="L35" s="8">
        <v>96.028463908608884</v>
      </c>
      <c r="M35" s="8">
        <v>3.9715360913911057</v>
      </c>
      <c r="N35" s="57" t="s">
        <v>352</v>
      </c>
      <c r="O35" s="57" t="s">
        <v>353</v>
      </c>
      <c r="P35" s="9">
        <v>1.0818337904345832</v>
      </c>
      <c r="Q35" s="9">
        <v>8.8033497606450725E-2</v>
      </c>
      <c r="R35" s="9">
        <v>0.28756285523678926</v>
      </c>
      <c r="S35" s="9">
        <v>0.10327303503171369</v>
      </c>
      <c r="T35" s="9">
        <v>1.0383262881459299</v>
      </c>
      <c r="U35" s="9">
        <v>0.2181137321520106</v>
      </c>
      <c r="V35" s="9">
        <v>0.24259216849786824</v>
      </c>
      <c r="W35" s="9">
        <v>0.23947230259809849</v>
      </c>
      <c r="X35" s="9">
        <v>0.16473184160181731</v>
      </c>
      <c r="Y35" s="9">
        <v>0.34042590857371041</v>
      </c>
      <c r="Z35" s="9">
        <v>1.0207005639731204</v>
      </c>
      <c r="AA35" s="9">
        <v>5.9602343592953105E-2</v>
      </c>
      <c r="AB35" s="9">
        <v>0.16529640231386367</v>
      </c>
      <c r="AC35" s="9">
        <v>0.11949684598140138</v>
      </c>
      <c r="AD35" s="9">
        <v>0.85589697743553295</v>
      </c>
      <c r="AE35" s="9">
        <v>6.770943851246905E-2</v>
      </c>
      <c r="AF35" s="9">
        <v>-0.19721567379700211</v>
      </c>
      <c r="AG35" s="9">
        <v>0.14976449321453605</v>
      </c>
      <c r="AH35" s="9">
        <v>1.1925507285133514</v>
      </c>
      <c r="AI35" s="5"/>
      <c r="AJ35" s="5"/>
      <c r="AK35" s="5"/>
      <c r="AL35" s="5"/>
    </row>
    <row r="36" spans="1:38" s="2" customFormat="1" ht="15" customHeight="1">
      <c r="A36" s="5" t="s">
        <v>83</v>
      </c>
      <c r="B36" s="5" t="s">
        <v>209</v>
      </c>
      <c r="C36" s="6"/>
      <c r="D36" s="6"/>
      <c r="E36" s="6"/>
      <c r="F36" s="6"/>
      <c r="G36" s="6"/>
      <c r="H36" s="6"/>
      <c r="I36" s="7">
        <v>1512.6423489803799</v>
      </c>
      <c r="J36" s="7">
        <v>235.83099392902017</v>
      </c>
      <c r="K36" s="7">
        <v>1748.4733429094001</v>
      </c>
      <c r="L36" s="8">
        <v>86.512176757776274</v>
      </c>
      <c r="M36" s="8">
        <v>13.487823242223723</v>
      </c>
      <c r="N36" s="57" t="s">
        <v>352</v>
      </c>
      <c r="O36" s="57" t="s">
        <v>353</v>
      </c>
      <c r="P36" s="5"/>
      <c r="Q36" s="5"/>
      <c r="R36" s="5"/>
      <c r="S36" s="5"/>
      <c r="T36" s="5"/>
      <c r="U36" s="5"/>
      <c r="V36" s="5"/>
      <c r="W36" s="5"/>
      <c r="X36" s="5"/>
      <c r="Y36" s="5"/>
      <c r="Z36" s="5"/>
      <c r="AA36" s="5"/>
      <c r="AB36" s="5"/>
      <c r="AC36" s="5"/>
      <c r="AD36" s="5"/>
      <c r="AE36" s="5"/>
      <c r="AF36" s="5"/>
      <c r="AG36" s="5"/>
      <c r="AH36" s="5"/>
      <c r="AI36" s="5"/>
      <c r="AJ36" s="5"/>
      <c r="AK36" s="5"/>
      <c r="AL36" s="5"/>
    </row>
    <row r="37" spans="1:38" s="3" customFormat="1" ht="15" customHeight="1">
      <c r="A37" s="5" t="s">
        <v>84</v>
      </c>
      <c r="B37" s="5" t="s">
        <v>208</v>
      </c>
      <c r="C37" s="6">
        <v>16.783584000000001</v>
      </c>
      <c r="D37" s="6">
        <v>-16.817871799999999</v>
      </c>
      <c r="E37" s="6"/>
      <c r="F37" s="6">
        <v>44.107851354620223</v>
      </c>
      <c r="G37" s="6">
        <v>13.633564646831157</v>
      </c>
      <c r="H37" s="6">
        <v>3.2352398288493238</v>
      </c>
      <c r="I37" s="7">
        <v>1889.9472288555555</v>
      </c>
      <c r="J37" s="7">
        <v>1381.1246886507122</v>
      </c>
      <c r="K37" s="7">
        <v>3271.0719175062677</v>
      </c>
      <c r="L37" s="8">
        <v>57.777611636749782</v>
      </c>
      <c r="M37" s="8">
        <v>42.222388363250218</v>
      </c>
      <c r="N37" s="57" t="s">
        <v>348</v>
      </c>
      <c r="O37" s="57" t="s">
        <v>349</v>
      </c>
      <c r="P37" s="5"/>
      <c r="Q37" s="5"/>
      <c r="R37" s="5"/>
      <c r="S37" s="5"/>
      <c r="T37" s="5"/>
      <c r="U37" s="5"/>
      <c r="V37" s="5"/>
      <c r="W37" s="5"/>
      <c r="X37" s="5"/>
      <c r="Y37" s="5"/>
      <c r="Z37" s="5"/>
      <c r="AA37" s="5"/>
      <c r="AB37" s="5"/>
      <c r="AC37" s="5"/>
      <c r="AD37" s="5"/>
      <c r="AE37" s="5"/>
      <c r="AF37" s="5"/>
      <c r="AG37" s="5"/>
      <c r="AH37" s="5"/>
      <c r="AI37" s="13"/>
      <c r="AJ37" s="13"/>
      <c r="AK37" s="13"/>
      <c r="AL37" s="13"/>
    </row>
    <row r="38" spans="1:38" s="2" customFormat="1" ht="15" customHeight="1">
      <c r="A38" s="5" t="s">
        <v>85</v>
      </c>
      <c r="B38" s="5" t="s">
        <v>208</v>
      </c>
      <c r="C38" s="6">
        <v>15.8756336</v>
      </c>
      <c r="D38" s="6">
        <v>-16.508907199999999</v>
      </c>
      <c r="E38" s="6"/>
      <c r="F38" s="6">
        <v>45.685947712418304</v>
      </c>
      <c r="G38" s="6">
        <v>14.230555555555558</v>
      </c>
      <c r="H38" s="6">
        <v>3.210412097690921</v>
      </c>
      <c r="I38" s="7">
        <v>1256.3285805777477</v>
      </c>
      <c r="J38" s="7">
        <v>413.83353044679404</v>
      </c>
      <c r="K38" s="7">
        <v>1670.1621110245419</v>
      </c>
      <c r="L38" s="8">
        <v>75.221954341130839</v>
      </c>
      <c r="M38" s="8">
        <v>24.778045658869161</v>
      </c>
      <c r="N38" s="57" t="s">
        <v>354</v>
      </c>
      <c r="O38" s="57" t="s">
        <v>355</v>
      </c>
      <c r="P38" s="5"/>
      <c r="Q38" s="5"/>
      <c r="R38" s="5"/>
      <c r="S38" s="5"/>
      <c r="T38" s="5"/>
      <c r="U38" s="5"/>
      <c r="V38" s="5"/>
      <c r="W38" s="5"/>
      <c r="X38" s="5"/>
      <c r="Y38" s="5"/>
      <c r="Z38" s="5"/>
      <c r="AA38" s="5"/>
      <c r="AB38" s="5"/>
      <c r="AC38" s="5"/>
      <c r="AD38" s="5"/>
      <c r="AE38" s="5"/>
      <c r="AF38" s="5"/>
      <c r="AG38" s="5"/>
      <c r="AH38" s="5"/>
      <c r="AI38" s="5"/>
      <c r="AJ38" s="5"/>
      <c r="AK38" s="5"/>
      <c r="AL38" s="5"/>
    </row>
    <row r="39" spans="1:38" s="3" customFormat="1" ht="15" customHeight="1">
      <c r="A39" s="14" t="s">
        <v>46</v>
      </c>
      <c r="B39" s="5" t="s">
        <v>208</v>
      </c>
      <c r="C39" s="6">
        <v>13.542907200000002</v>
      </c>
      <c r="D39" s="6">
        <v>-16.8268892</v>
      </c>
      <c r="E39" s="15"/>
      <c r="F39" s="6">
        <v>44.387124463519314</v>
      </c>
      <c r="G39" s="6">
        <v>14.162875536480687</v>
      </c>
      <c r="H39" s="6">
        <v>3.134047485567963</v>
      </c>
      <c r="I39" s="16">
        <v>1645.5630384407577</v>
      </c>
      <c r="J39" s="16">
        <v>14.157010223142924</v>
      </c>
      <c r="K39" s="16">
        <v>1659.7200486639006</v>
      </c>
      <c r="L39" s="17">
        <v>99.147024208417591</v>
      </c>
      <c r="M39" s="17">
        <v>0.85297579158241343</v>
      </c>
      <c r="N39" s="61" t="s">
        <v>352</v>
      </c>
      <c r="O39" s="61" t="s">
        <v>353</v>
      </c>
      <c r="P39" s="9">
        <v>1.2882736410089191</v>
      </c>
      <c r="Q39" s="9">
        <v>0.12062720053308214</v>
      </c>
      <c r="R39" s="9">
        <v>0.19833511738087672</v>
      </c>
      <c r="S39" s="9">
        <v>9.5080357880525754E-2</v>
      </c>
      <c r="T39" s="9">
        <v>1.125176080937651</v>
      </c>
      <c r="U39" s="9">
        <v>0.12691736990266209</v>
      </c>
      <c r="V39" s="9">
        <v>0.24468211704053999</v>
      </c>
      <c r="W39" s="9">
        <v>0.1739384740696803</v>
      </c>
      <c r="X39" s="9">
        <v>0.33189673735734004</v>
      </c>
      <c r="Y39" s="9">
        <v>0.2178199324843603</v>
      </c>
      <c r="Z39" s="9">
        <v>1.226613747514703</v>
      </c>
      <c r="AA39" s="9">
        <v>5.8669832631734538E-2</v>
      </c>
      <c r="AB39" s="9">
        <v>7.5015330392444568E-2</v>
      </c>
      <c r="AC39" s="9">
        <v>4.4161186476504286E-2</v>
      </c>
      <c r="AD39" s="9">
        <v>0.94117512892316491</v>
      </c>
      <c r="AE39" s="9">
        <v>3.668429363807181E-2</v>
      </c>
      <c r="AF39" s="9">
        <v>-3.3168981267145625E-2</v>
      </c>
      <c r="AG39" s="9">
        <v>0.12127652702305769</v>
      </c>
      <c r="AH39" s="9">
        <v>1.3032789645834773</v>
      </c>
      <c r="AI39" s="13"/>
      <c r="AJ39" s="13"/>
      <c r="AK39" s="13"/>
      <c r="AL39" s="13"/>
    </row>
    <row r="40" spans="1:38" s="2" customFormat="1" ht="15" customHeight="1">
      <c r="A40" s="48" t="s">
        <v>86</v>
      </c>
      <c r="B40" s="5" t="s">
        <v>208</v>
      </c>
      <c r="C40" s="6">
        <v>14.588577600000002</v>
      </c>
      <c r="D40" s="6">
        <v>-16.809803600000002</v>
      </c>
      <c r="E40" s="6"/>
      <c r="F40" s="6">
        <v>46.084130808950093</v>
      </c>
      <c r="G40" s="6">
        <v>13.9302925989673</v>
      </c>
      <c r="H40" s="6">
        <v>3.3081954654970036</v>
      </c>
      <c r="I40" s="7">
        <v>4381.8097367686014</v>
      </c>
      <c r="J40" s="7">
        <v>105.08353714335094</v>
      </c>
      <c r="K40" s="7">
        <v>4486.8932739119527</v>
      </c>
      <c r="L40" s="8">
        <v>97.657988930685363</v>
      </c>
      <c r="M40" s="8">
        <v>2.3420110693146166</v>
      </c>
      <c r="N40" s="57" t="s">
        <v>356</v>
      </c>
      <c r="O40" s="57" t="s">
        <v>357</v>
      </c>
      <c r="P40" s="5"/>
      <c r="Q40" s="5"/>
      <c r="R40" s="5"/>
      <c r="S40" s="5"/>
      <c r="T40" s="5"/>
      <c r="U40" s="5"/>
      <c r="V40" s="5"/>
      <c r="W40" s="5"/>
      <c r="X40" s="5"/>
      <c r="Y40" s="5"/>
      <c r="Z40" s="5"/>
      <c r="AA40" s="5"/>
      <c r="AB40" s="5"/>
      <c r="AC40" s="5"/>
      <c r="AD40" s="5"/>
      <c r="AE40" s="5"/>
      <c r="AF40" s="5"/>
      <c r="AG40" s="5"/>
      <c r="AH40" s="5"/>
      <c r="AI40" s="5"/>
      <c r="AJ40" s="5"/>
      <c r="AK40" s="5"/>
      <c r="AL40" s="5"/>
    </row>
    <row r="41" spans="1:38" s="2" customFormat="1" ht="15" customHeight="1">
      <c r="A41" s="13" t="s">
        <v>47</v>
      </c>
      <c r="B41" s="5" t="s">
        <v>208</v>
      </c>
      <c r="C41" s="6">
        <v>14.479403200000002</v>
      </c>
      <c r="D41" s="6">
        <v>-16.993948400000001</v>
      </c>
      <c r="E41" s="15"/>
      <c r="F41" s="6">
        <v>45.146897746967085</v>
      </c>
      <c r="G41" s="6">
        <v>13.531195840554593</v>
      </c>
      <c r="H41" s="6">
        <v>3.3365046429715024</v>
      </c>
      <c r="I41" s="16">
        <v>2545</v>
      </c>
      <c r="J41" s="16">
        <v>279</v>
      </c>
      <c r="K41" s="16">
        <v>2824</v>
      </c>
      <c r="L41" s="17">
        <v>90</v>
      </c>
      <c r="M41" s="17">
        <v>10</v>
      </c>
      <c r="N41" s="61">
        <v>29.3203</v>
      </c>
      <c r="O41" s="61">
        <v>-86.058599999999998</v>
      </c>
      <c r="P41" s="18">
        <v>1.1954358648087471</v>
      </c>
      <c r="Q41" s="18">
        <v>6.193148924703714E-2</v>
      </c>
      <c r="R41" s="18">
        <v>0.14980815658360846</v>
      </c>
      <c r="S41" s="18">
        <v>0.12693091459867709</v>
      </c>
      <c r="T41" s="18">
        <v>1.0192544706468798</v>
      </c>
      <c r="U41" s="18">
        <v>0.11859476426995674</v>
      </c>
      <c r="V41" s="18">
        <v>0.12991194967404418</v>
      </c>
      <c r="W41" s="13">
        <v>0.2</v>
      </c>
      <c r="X41" s="18">
        <v>0.12119306228730586</v>
      </c>
      <c r="Y41" s="13">
        <v>7.0000000000000007E-2</v>
      </c>
      <c r="Z41" s="18">
        <v>1.162698053490888</v>
      </c>
      <c r="AA41" s="13">
        <v>7.0000000000000007E-2</v>
      </c>
      <c r="AB41" s="18">
        <v>8.4332533947890198E-2</v>
      </c>
      <c r="AC41" s="18">
        <v>0.05</v>
      </c>
      <c r="AD41" s="18">
        <v>0.92156068449199857</v>
      </c>
      <c r="AE41" s="18">
        <v>0.12</v>
      </c>
      <c r="AF41" s="18">
        <v>-7.2635566626368053E-2</v>
      </c>
      <c r="AG41" s="18">
        <v>0.06</v>
      </c>
      <c r="AH41" s="18">
        <v>1.2616619535281217</v>
      </c>
      <c r="AI41" s="5"/>
      <c r="AJ41" s="5"/>
      <c r="AK41" s="5"/>
      <c r="AL41" s="5"/>
    </row>
    <row r="42" spans="1:38" s="2" customFormat="1" ht="15" customHeight="1">
      <c r="A42" s="5" t="s">
        <v>47</v>
      </c>
      <c r="B42" s="5" t="s">
        <v>208</v>
      </c>
      <c r="C42" s="6"/>
      <c r="D42" s="6"/>
      <c r="E42" s="6"/>
      <c r="F42" s="6"/>
      <c r="G42" s="6"/>
      <c r="H42" s="6"/>
      <c r="I42" s="7">
        <v>2545.3867171116767</v>
      </c>
      <c r="J42" s="7">
        <v>278.87890872370343</v>
      </c>
      <c r="K42" s="7">
        <v>2824.26562583538</v>
      </c>
      <c r="L42" s="8">
        <v>90.125613321473097</v>
      </c>
      <c r="M42" s="8">
        <v>9.8743866785269105</v>
      </c>
      <c r="N42" s="57" t="s">
        <v>356</v>
      </c>
      <c r="O42" s="57" t="s">
        <v>357</v>
      </c>
      <c r="P42" s="5"/>
      <c r="Q42" s="5"/>
      <c r="R42" s="5"/>
      <c r="S42" s="5"/>
      <c r="T42" s="5"/>
      <c r="U42" s="5"/>
      <c r="V42" s="5"/>
      <c r="W42" s="5"/>
      <c r="X42" s="5"/>
      <c r="Y42" s="5"/>
      <c r="Z42" s="5"/>
      <c r="AA42" s="5"/>
      <c r="AB42" s="5"/>
      <c r="AC42" s="5"/>
      <c r="AD42" s="5"/>
      <c r="AE42" s="5"/>
      <c r="AF42" s="5"/>
      <c r="AG42" s="5"/>
      <c r="AH42" s="5"/>
      <c r="AI42" s="5"/>
      <c r="AJ42" s="5"/>
      <c r="AK42" s="5"/>
      <c r="AL42" s="5"/>
    </row>
    <row r="43" spans="1:38" s="2" customFormat="1" ht="15" customHeight="1">
      <c r="A43" s="5" t="s">
        <v>87</v>
      </c>
      <c r="B43" s="5" t="s">
        <v>208</v>
      </c>
      <c r="C43" s="6">
        <v>15.232606400000002</v>
      </c>
      <c r="D43" s="6">
        <v>-16.736715199999999</v>
      </c>
      <c r="E43" s="6"/>
      <c r="F43" s="6">
        <v>45.524351464435149</v>
      </c>
      <c r="G43" s="6">
        <v>14.696234309623431</v>
      </c>
      <c r="H43" s="6">
        <v>3.0976881904111151</v>
      </c>
      <c r="I43" s="7">
        <v>1595.9442409281389</v>
      </c>
      <c r="J43" s="7">
        <v>200.27376953523924</v>
      </c>
      <c r="K43" s="7">
        <v>1796.2180104633781</v>
      </c>
      <c r="L43" s="8">
        <v>88.850252677091589</v>
      </c>
      <c r="M43" s="8">
        <v>11.149747322908413</v>
      </c>
      <c r="N43" s="57" t="s">
        <v>358</v>
      </c>
      <c r="O43" s="57" t="s">
        <v>359</v>
      </c>
      <c r="P43" s="5"/>
      <c r="Q43" s="5"/>
      <c r="R43" s="5"/>
      <c r="S43" s="5"/>
      <c r="T43" s="5"/>
      <c r="U43" s="5"/>
      <c r="V43" s="5"/>
      <c r="W43" s="5"/>
      <c r="X43" s="5"/>
      <c r="Y43" s="5"/>
      <c r="Z43" s="5"/>
      <c r="AA43" s="5"/>
      <c r="AB43" s="5"/>
      <c r="AC43" s="5"/>
      <c r="AD43" s="5"/>
      <c r="AE43" s="5"/>
      <c r="AF43" s="5"/>
      <c r="AG43" s="5"/>
      <c r="AH43" s="5"/>
      <c r="AI43" s="5"/>
      <c r="AJ43" s="5"/>
      <c r="AK43" s="5"/>
      <c r="AL43" s="5"/>
    </row>
    <row r="44" spans="1:38" s="2" customFormat="1" ht="15" customHeight="1">
      <c r="A44" s="5" t="s">
        <v>88</v>
      </c>
      <c r="B44" s="5" t="s">
        <v>208</v>
      </c>
      <c r="C44" s="6">
        <v>15.188035200000002</v>
      </c>
      <c r="D44" s="6">
        <v>-16.712985199999999</v>
      </c>
      <c r="E44" s="15"/>
      <c r="F44" s="6">
        <v>49.276959750648032</v>
      </c>
      <c r="G44" s="6">
        <v>14.999542642685622</v>
      </c>
      <c r="H44" s="6">
        <v>3.2852308183328143</v>
      </c>
      <c r="I44" s="7">
        <v>4398.3264962932117</v>
      </c>
      <c r="J44" s="7">
        <v>297.95929774969153</v>
      </c>
      <c r="K44" s="7">
        <v>4696.285794042903</v>
      </c>
      <c r="L44" s="8">
        <v>93.655426632517901</v>
      </c>
      <c r="M44" s="8">
        <v>6.3445733674821048</v>
      </c>
      <c r="N44" s="57" t="s">
        <v>360</v>
      </c>
      <c r="O44" s="57" t="s">
        <v>361</v>
      </c>
      <c r="P44" s="9">
        <v>0.85877462341121813</v>
      </c>
      <c r="Q44" s="9">
        <v>8.8033497606450725E-2</v>
      </c>
      <c r="R44" s="9">
        <v>7.6331766613035867E-2</v>
      </c>
      <c r="S44" s="9">
        <v>0.10327303503171369</v>
      </c>
      <c r="T44" s="9">
        <v>0.69935418320121734</v>
      </c>
      <c r="U44" s="9">
        <v>0.2181137321520106</v>
      </c>
      <c r="V44" s="9">
        <v>3.9923067594260786E-2</v>
      </c>
      <c r="W44" s="9">
        <v>0.23947230259809849</v>
      </c>
      <c r="X44" s="9">
        <v>-0.11660769648180747</v>
      </c>
      <c r="Y44" s="9">
        <v>0.34042590857371041</v>
      </c>
      <c r="Z44" s="9">
        <v>0.84871401037746441</v>
      </c>
      <c r="AA44" s="9">
        <v>5.9602343592953105E-2</v>
      </c>
      <c r="AB44" s="9">
        <v>5.6210540545528431E-2</v>
      </c>
      <c r="AC44" s="9">
        <v>0.11949684598140138</v>
      </c>
      <c r="AD44" s="9">
        <v>0.66933203637033323</v>
      </c>
      <c r="AE44" s="9">
        <v>6.770943851246905E-2</v>
      </c>
      <c r="AF44" s="9">
        <v>-0.17617291333244456</v>
      </c>
      <c r="AG44" s="9">
        <v>0.14976449321453605</v>
      </c>
      <c r="AH44" s="9">
        <v>1.2680014764867482</v>
      </c>
      <c r="AI44" s="5"/>
      <c r="AJ44" s="5"/>
      <c r="AK44" s="5"/>
      <c r="AL44" s="5"/>
    </row>
    <row r="45" spans="1:38" s="2" customFormat="1" ht="15" customHeight="1">
      <c r="A45" s="5" t="s">
        <v>89</v>
      </c>
      <c r="B45" s="5" t="s">
        <v>208</v>
      </c>
      <c r="C45" s="6"/>
      <c r="D45" s="6"/>
      <c r="E45" s="6"/>
      <c r="F45" s="6"/>
      <c r="G45" s="6"/>
      <c r="H45" s="6"/>
      <c r="I45" s="7">
        <v>8028.8923845889303</v>
      </c>
      <c r="J45" s="7">
        <v>602.18551569853719</v>
      </c>
      <c r="K45" s="7">
        <v>7922.5077389683547</v>
      </c>
      <c r="L45" s="8">
        <v>92.399054244698632</v>
      </c>
      <c r="M45" s="8">
        <v>7.600945755301364</v>
      </c>
      <c r="N45" s="57" t="s">
        <v>362</v>
      </c>
      <c r="O45" s="57" t="s">
        <v>363</v>
      </c>
      <c r="P45" s="5"/>
      <c r="Q45" s="5"/>
      <c r="R45" s="5"/>
      <c r="S45" s="5"/>
      <c r="T45" s="5"/>
      <c r="U45" s="5"/>
      <c r="V45" s="5"/>
      <c r="W45" s="5"/>
      <c r="X45" s="5"/>
      <c r="Y45" s="5"/>
      <c r="Z45" s="5"/>
      <c r="AA45" s="5"/>
      <c r="AB45" s="5"/>
      <c r="AC45" s="5"/>
      <c r="AD45" s="5"/>
      <c r="AE45" s="5"/>
      <c r="AF45" s="5"/>
      <c r="AG45" s="5"/>
      <c r="AH45" s="5"/>
      <c r="AI45" s="5"/>
      <c r="AJ45" s="5"/>
      <c r="AK45" s="5"/>
      <c r="AL45" s="5"/>
    </row>
    <row r="46" spans="1:38" s="2" customFormat="1" ht="15" customHeight="1">
      <c r="A46" s="5" t="s">
        <v>90</v>
      </c>
      <c r="B46" s="5" t="s">
        <v>208</v>
      </c>
      <c r="C46" s="6"/>
      <c r="D46" s="6"/>
      <c r="E46" s="6"/>
      <c r="F46" s="6"/>
      <c r="G46" s="6"/>
      <c r="H46" s="6"/>
      <c r="I46" s="7">
        <v>681.37543866219437</v>
      </c>
      <c r="J46" s="7">
        <v>258.96074654892811</v>
      </c>
      <c r="K46" s="7">
        <v>940.33618521112248</v>
      </c>
      <c r="L46" s="8">
        <v>72.460833622946581</v>
      </c>
      <c r="M46" s="8">
        <v>27.539166377053409</v>
      </c>
      <c r="N46" s="57" t="s">
        <v>364</v>
      </c>
      <c r="O46" s="57" t="s">
        <v>365</v>
      </c>
      <c r="P46" s="5"/>
      <c r="Q46" s="5"/>
      <c r="R46" s="5"/>
      <c r="S46" s="5"/>
      <c r="T46" s="5"/>
      <c r="U46" s="5"/>
      <c r="V46" s="5"/>
      <c r="W46" s="5"/>
      <c r="X46" s="5"/>
      <c r="Y46" s="5"/>
      <c r="Z46" s="5"/>
      <c r="AA46" s="5"/>
      <c r="AB46" s="5"/>
      <c r="AC46" s="5"/>
      <c r="AD46" s="5"/>
      <c r="AE46" s="5"/>
      <c r="AF46" s="5"/>
      <c r="AG46" s="5"/>
      <c r="AH46" s="5"/>
      <c r="AI46" s="5"/>
      <c r="AJ46" s="5"/>
      <c r="AK46" s="5"/>
      <c r="AL46" s="5"/>
    </row>
    <row r="47" spans="1:38" s="2" customFormat="1" ht="15" customHeight="1">
      <c r="A47" s="5" t="s">
        <v>91</v>
      </c>
      <c r="B47" s="5" t="s">
        <v>208</v>
      </c>
      <c r="C47" s="6"/>
      <c r="D47" s="6"/>
      <c r="E47" s="6"/>
      <c r="F47" s="6"/>
      <c r="G47" s="6"/>
      <c r="H47" s="6"/>
      <c r="I47" s="7">
        <v>3245.5710734146892</v>
      </c>
      <c r="J47" s="7">
        <v>287.96552097255983</v>
      </c>
      <c r="K47" s="7">
        <v>3533.5365943872489</v>
      </c>
      <c r="L47" s="8">
        <v>91.850501239184254</v>
      </c>
      <c r="M47" s="8">
        <v>8.1494987608157476</v>
      </c>
      <c r="N47" s="57" t="s">
        <v>366</v>
      </c>
      <c r="O47" s="57" t="s">
        <v>367</v>
      </c>
      <c r="P47" s="5"/>
      <c r="Q47" s="5"/>
      <c r="R47" s="5"/>
      <c r="S47" s="5"/>
      <c r="T47" s="5"/>
      <c r="U47" s="5"/>
      <c r="V47" s="5"/>
      <c r="W47" s="5"/>
      <c r="X47" s="5"/>
      <c r="Y47" s="5"/>
      <c r="Z47" s="5"/>
      <c r="AA47" s="5"/>
      <c r="AB47" s="5"/>
      <c r="AC47" s="5"/>
      <c r="AD47" s="5"/>
      <c r="AE47" s="5"/>
      <c r="AF47" s="5"/>
      <c r="AG47" s="5"/>
      <c r="AH47" s="5"/>
      <c r="AI47" s="5"/>
      <c r="AJ47" s="5"/>
      <c r="AK47" s="5"/>
      <c r="AL47" s="5"/>
    </row>
    <row r="48" spans="1:38" s="2" customFormat="1" ht="15" customHeight="1">
      <c r="A48" s="5" t="s">
        <v>92</v>
      </c>
      <c r="B48" s="5" t="s">
        <v>208</v>
      </c>
      <c r="C48" s="6">
        <v>13.426220800000001</v>
      </c>
      <c r="D48" s="6">
        <v>-17.0433068</v>
      </c>
      <c r="E48" s="6"/>
      <c r="F48" s="6">
        <v>46.328257557229506</v>
      </c>
      <c r="G48" s="6">
        <v>14.178608638231267</v>
      </c>
      <c r="H48" s="6">
        <v>3.2674755851790542</v>
      </c>
      <c r="I48" s="7">
        <v>2772.6987044108341</v>
      </c>
      <c r="J48" s="7">
        <v>297.67708088270376</v>
      </c>
      <c r="K48" s="7">
        <v>3070.3757852935378</v>
      </c>
      <c r="L48" s="8">
        <v>90.304864886294538</v>
      </c>
      <c r="M48" s="8">
        <v>9.6951351137054669</v>
      </c>
      <c r="N48" s="56" t="s">
        <v>366</v>
      </c>
      <c r="O48" s="56" t="s">
        <v>367</v>
      </c>
      <c r="P48" s="5"/>
      <c r="Q48" s="5"/>
      <c r="R48" s="5"/>
      <c r="S48" s="5"/>
      <c r="T48" s="5"/>
      <c r="U48" s="5"/>
      <c r="V48" s="5"/>
      <c r="W48" s="5"/>
      <c r="X48" s="5"/>
      <c r="Y48" s="5"/>
      <c r="Z48" s="5"/>
      <c r="AA48" s="5"/>
      <c r="AB48" s="5"/>
      <c r="AC48" s="5"/>
      <c r="AD48" s="5"/>
      <c r="AE48" s="5"/>
      <c r="AF48" s="5"/>
      <c r="AG48" s="5"/>
      <c r="AH48" s="5"/>
      <c r="AI48" s="5"/>
      <c r="AJ48" s="5"/>
      <c r="AK48" s="5"/>
      <c r="AL48" s="5"/>
    </row>
    <row r="49" spans="1:38" s="3" customFormat="1" ht="15" customHeight="1">
      <c r="A49" s="5" t="s">
        <v>93</v>
      </c>
      <c r="B49" s="5" t="s">
        <v>208</v>
      </c>
      <c r="C49" s="6">
        <v>13.470791999999999</v>
      </c>
      <c r="D49" s="6">
        <v>-16.995846800000002</v>
      </c>
      <c r="E49" s="6"/>
      <c r="F49" s="6">
        <v>45.03543057996486</v>
      </c>
      <c r="G49" s="6">
        <v>13.815289982425311</v>
      </c>
      <c r="H49" s="6">
        <v>3.2598252108537191</v>
      </c>
      <c r="I49" s="7">
        <v>2198.3767968830739</v>
      </c>
      <c r="J49" s="7">
        <v>84.430864539882407</v>
      </c>
      <c r="K49" s="7">
        <v>2282.8076614229562</v>
      </c>
      <c r="L49" s="8">
        <v>96.30144641764285</v>
      </c>
      <c r="M49" s="8">
        <v>3.698553582357158</v>
      </c>
      <c r="N49" s="56" t="s">
        <v>366</v>
      </c>
      <c r="O49" s="56" t="s">
        <v>367</v>
      </c>
      <c r="P49" s="9">
        <v>1.1941030540439934</v>
      </c>
      <c r="Q49" s="9">
        <v>8.8033497606450725E-2</v>
      </c>
      <c r="R49" s="9">
        <v>0.2343454027032843</v>
      </c>
      <c r="S49" s="9">
        <v>0.10327303503171369</v>
      </c>
      <c r="T49" s="9">
        <v>1.1821793585674589</v>
      </c>
      <c r="U49" s="9">
        <v>0.2181137321520106</v>
      </c>
      <c r="V49" s="9">
        <v>0.39557137135937115</v>
      </c>
      <c r="W49" s="9">
        <v>0.23947230259809849</v>
      </c>
      <c r="X49" s="9">
        <v>0.37665347578641484</v>
      </c>
      <c r="Y49" s="9">
        <v>0.34042590857371041</v>
      </c>
      <c r="Z49" s="9">
        <v>1.0944190684614319</v>
      </c>
      <c r="AA49" s="9">
        <v>5.9602343592953105E-2</v>
      </c>
      <c r="AB49" s="9">
        <v>3.4977431538161241E-2</v>
      </c>
      <c r="AC49" s="9">
        <v>0.11949684598140138</v>
      </c>
      <c r="AD49" s="9">
        <v>0.88470968730521182</v>
      </c>
      <c r="AE49" s="9">
        <v>6.770943851246905E-2</v>
      </c>
      <c r="AF49" s="9">
        <v>-0.21353901028176692</v>
      </c>
      <c r="AG49" s="9">
        <v>0.14976449321453605</v>
      </c>
      <c r="AH49" s="9">
        <v>1.2365079843245408</v>
      </c>
      <c r="AI49" s="13"/>
      <c r="AJ49" s="13"/>
      <c r="AK49" s="13"/>
      <c r="AL49" s="13"/>
    </row>
    <row r="50" spans="1:38" s="3" customFormat="1" ht="15" customHeight="1">
      <c r="A50" s="5" t="s">
        <v>94</v>
      </c>
      <c r="B50" s="5" t="s">
        <v>208</v>
      </c>
      <c r="C50" s="6"/>
      <c r="D50" s="6"/>
      <c r="E50" s="6"/>
      <c r="F50" s="6"/>
      <c r="G50" s="6"/>
      <c r="H50" s="6"/>
      <c r="I50" s="7">
        <v>4644.7477197309627</v>
      </c>
      <c r="J50" s="7">
        <v>395.27078318927448</v>
      </c>
      <c r="K50" s="7">
        <v>5040.0185029202376</v>
      </c>
      <c r="L50" s="8">
        <v>92.157354522404006</v>
      </c>
      <c r="M50" s="8">
        <v>7.842645477595978</v>
      </c>
      <c r="N50" s="56" t="s">
        <v>368</v>
      </c>
      <c r="O50" s="56" t="s">
        <v>369</v>
      </c>
      <c r="P50" s="5"/>
      <c r="Q50" s="5"/>
      <c r="R50" s="5"/>
      <c r="S50" s="5"/>
      <c r="T50" s="5"/>
      <c r="U50" s="5"/>
      <c r="V50" s="5"/>
      <c r="W50" s="5"/>
      <c r="X50" s="5"/>
      <c r="Y50" s="5"/>
      <c r="Z50" s="5"/>
      <c r="AA50" s="5"/>
      <c r="AB50" s="5"/>
      <c r="AC50" s="5"/>
      <c r="AD50" s="5"/>
      <c r="AE50" s="5"/>
      <c r="AF50" s="5"/>
      <c r="AG50" s="5"/>
      <c r="AH50" s="5"/>
      <c r="AI50" s="13"/>
      <c r="AJ50" s="13"/>
      <c r="AK50" s="13"/>
      <c r="AL50" s="13"/>
    </row>
    <row r="51" spans="1:38" s="2" customFormat="1" ht="15" customHeight="1">
      <c r="A51" s="5" t="s">
        <v>95</v>
      </c>
      <c r="B51" s="5" t="s">
        <v>208</v>
      </c>
      <c r="C51" s="6">
        <v>16.425512000000001</v>
      </c>
      <c r="D51" s="6">
        <v>-16.458125000000003</v>
      </c>
      <c r="E51" s="6"/>
      <c r="F51" s="6">
        <v>46.304303571428576</v>
      </c>
      <c r="G51" s="6">
        <v>14.119620535714285</v>
      </c>
      <c r="H51" s="6">
        <v>3.2794297448933625</v>
      </c>
      <c r="I51" s="7">
        <v>6379.3402343334674</v>
      </c>
      <c r="J51" s="7">
        <v>227.84200638178072</v>
      </c>
      <c r="K51" s="7">
        <v>6607.1822407152486</v>
      </c>
      <c r="L51" s="8">
        <v>96.55160099901957</v>
      </c>
      <c r="M51" s="8">
        <v>3.4483990009804253</v>
      </c>
      <c r="N51" s="56" t="s">
        <v>368</v>
      </c>
      <c r="O51" s="56" t="s">
        <v>369</v>
      </c>
      <c r="P51" s="5"/>
      <c r="Q51" s="5"/>
      <c r="R51" s="5"/>
      <c r="S51" s="5"/>
      <c r="T51" s="5"/>
      <c r="U51" s="5"/>
      <c r="V51" s="5"/>
      <c r="W51" s="5"/>
      <c r="X51" s="5"/>
      <c r="Y51" s="5"/>
      <c r="Z51" s="5"/>
      <c r="AA51" s="5"/>
      <c r="AB51" s="5"/>
      <c r="AC51" s="5"/>
      <c r="AD51" s="5"/>
      <c r="AE51" s="5"/>
      <c r="AF51" s="5"/>
      <c r="AG51" s="5"/>
      <c r="AH51" s="5"/>
      <c r="AI51" s="5"/>
      <c r="AJ51" s="5"/>
      <c r="AK51" s="5"/>
      <c r="AL51" s="5"/>
    </row>
    <row r="52" spans="1:38" s="2" customFormat="1" ht="15" customHeight="1">
      <c r="A52" s="5" t="s">
        <v>96</v>
      </c>
      <c r="B52" s="5" t="s">
        <v>208</v>
      </c>
      <c r="C52" s="6">
        <v>15.068344</v>
      </c>
      <c r="D52" s="6">
        <v>-16.516500800000003</v>
      </c>
      <c r="E52" s="6"/>
      <c r="F52" s="6">
        <v>45.217053726169851</v>
      </c>
      <c r="G52" s="6">
        <v>14.118544194107452</v>
      </c>
      <c r="H52" s="6">
        <v>3.2026711185308856</v>
      </c>
      <c r="I52" s="7">
        <v>6459.9875650647828</v>
      </c>
      <c r="J52" s="7">
        <v>164.92212302916792</v>
      </c>
      <c r="K52" s="7">
        <v>6624.9096880939505</v>
      </c>
      <c r="L52" s="8">
        <v>97.51057552791157</v>
      </c>
      <c r="M52" s="8">
        <v>2.4894244720884275</v>
      </c>
      <c r="N52" s="56" t="s">
        <v>370</v>
      </c>
      <c r="O52" s="56" t="s">
        <v>371</v>
      </c>
      <c r="P52" s="5"/>
      <c r="Q52" s="5"/>
      <c r="R52" s="5"/>
      <c r="S52" s="5"/>
      <c r="T52" s="5"/>
      <c r="U52" s="5"/>
      <c r="V52" s="5"/>
      <c r="W52" s="5"/>
      <c r="X52" s="5"/>
      <c r="Y52" s="5"/>
      <c r="Z52" s="5"/>
      <c r="AA52" s="5"/>
      <c r="AB52" s="5"/>
      <c r="AC52" s="5"/>
      <c r="AD52" s="5"/>
      <c r="AE52" s="5"/>
      <c r="AF52" s="5"/>
      <c r="AG52" s="5"/>
      <c r="AH52" s="5"/>
      <c r="AI52" s="5"/>
      <c r="AJ52" s="5"/>
      <c r="AK52" s="5"/>
      <c r="AL52" s="5"/>
    </row>
    <row r="53" spans="1:38" s="2" customFormat="1" ht="15" customHeight="1">
      <c r="A53" s="5" t="s">
        <v>97</v>
      </c>
      <c r="B53" s="5" t="s">
        <v>208</v>
      </c>
      <c r="C53" s="6">
        <v>15.915697600000001</v>
      </c>
      <c r="D53" s="6">
        <v>-16.916114</v>
      </c>
      <c r="E53" s="6"/>
      <c r="F53" s="6">
        <v>45.127741935483876</v>
      </c>
      <c r="G53" s="6">
        <v>13.45483870967742</v>
      </c>
      <c r="H53" s="6">
        <v>3.3540158235435151</v>
      </c>
      <c r="I53" s="7">
        <v>1555.6999041830557</v>
      </c>
      <c r="J53" s="7">
        <v>49.767706011423044</v>
      </c>
      <c r="K53" s="7">
        <v>1605.4676101944788</v>
      </c>
      <c r="L53" s="8">
        <v>96.900111488054591</v>
      </c>
      <c r="M53" s="8">
        <v>3.0998885119454025</v>
      </c>
      <c r="N53" s="56" t="s">
        <v>372</v>
      </c>
      <c r="O53" s="56" t="s">
        <v>373</v>
      </c>
      <c r="P53" s="9">
        <v>0.78713479964820365</v>
      </c>
      <c r="Q53" s="9">
        <v>8.8033497606450725E-2</v>
      </c>
      <c r="R53" s="9">
        <v>1.6362121867175006E-2</v>
      </c>
      <c r="S53" s="9">
        <v>0.10327303503171369</v>
      </c>
      <c r="T53" s="9">
        <v>0.60309847982131792</v>
      </c>
      <c r="U53" s="9">
        <v>0.2181137321520106</v>
      </c>
      <c r="V53" s="9">
        <v>-5.6058369256151153E-2</v>
      </c>
      <c r="W53" s="9">
        <v>0.23947230259809849</v>
      </c>
      <c r="X53" s="9">
        <v>-2.6484497732348622E-2</v>
      </c>
      <c r="Y53" s="9">
        <v>0.34042590857371041</v>
      </c>
      <c r="Z53" s="9">
        <v>0.80126150870075374</v>
      </c>
      <c r="AA53" s="9">
        <v>5.9602343592953105E-2</v>
      </c>
      <c r="AB53" s="9">
        <v>4.4615539972275187E-2</v>
      </c>
      <c r="AC53" s="9">
        <v>0.11949684598140138</v>
      </c>
      <c r="AD53" s="9">
        <v>0.64525437350194359</v>
      </c>
      <c r="AE53" s="9">
        <v>6.770943851246905E-2</v>
      </c>
      <c r="AF53" s="9">
        <v>5.7154589197828898E-2</v>
      </c>
      <c r="AG53" s="9">
        <v>0.14976449321453605</v>
      </c>
      <c r="AH53" s="9">
        <v>1.241776176350613</v>
      </c>
      <c r="AI53" s="5"/>
      <c r="AJ53" s="5"/>
      <c r="AK53" s="5"/>
      <c r="AL53" s="5"/>
    </row>
    <row r="54" spans="1:38" s="3" customFormat="1" ht="15" customHeight="1">
      <c r="A54" s="13" t="s">
        <v>48</v>
      </c>
      <c r="B54" s="5" t="s">
        <v>208</v>
      </c>
      <c r="C54" s="15">
        <v>15.031284800000002</v>
      </c>
      <c r="D54" s="15">
        <v>-16.797938600000002</v>
      </c>
      <c r="E54" s="15"/>
      <c r="F54" s="15">
        <v>49.710509318517488</v>
      </c>
      <c r="G54" s="15">
        <v>15.236833462268795</v>
      </c>
      <c r="H54" s="6">
        <v>3.2625223240521981</v>
      </c>
      <c r="I54" s="16">
        <v>4913.6869652182822</v>
      </c>
      <c r="J54" s="16">
        <v>162.07392805357549</v>
      </c>
      <c r="K54" s="16">
        <v>5075.7608932718576</v>
      </c>
      <c r="L54" s="17">
        <v>96.806903802966531</v>
      </c>
      <c r="M54" s="17">
        <v>3.1930961970334648</v>
      </c>
      <c r="N54" s="64" t="s">
        <v>372</v>
      </c>
      <c r="O54" s="64" t="s">
        <v>373</v>
      </c>
      <c r="P54" s="18">
        <v>1.0778357680251149</v>
      </c>
      <c r="Q54" s="18">
        <v>8.8033497606450725E-2</v>
      </c>
      <c r="R54" s="18">
        <v>0.20666122785217844</v>
      </c>
      <c r="S54" s="18">
        <v>0.10327303503171369</v>
      </c>
      <c r="T54" s="18">
        <v>1.0438417741556183</v>
      </c>
      <c r="U54" s="18">
        <v>0.2181137321520106</v>
      </c>
      <c r="V54" s="18">
        <v>0.28561672968208107</v>
      </c>
      <c r="W54" s="18">
        <v>0.23947230259809849</v>
      </c>
      <c r="X54" s="18">
        <v>0.29871815724036299</v>
      </c>
      <c r="Y54" s="18">
        <v>0.34042590857371041</v>
      </c>
      <c r="Z54" s="18">
        <v>1.0058603521452305</v>
      </c>
      <c r="AA54" s="18">
        <v>5.9602343592953105E-2</v>
      </c>
      <c r="AB54" s="18">
        <v>6.2710396092409582E-2</v>
      </c>
      <c r="AC54" s="18">
        <v>0.11949684598140138</v>
      </c>
      <c r="AD54" s="18">
        <v>0.82905799343469333</v>
      </c>
      <c r="AE54" s="18">
        <v>6.770943851246905E-2</v>
      </c>
      <c r="AF54" s="18">
        <v>-0.12742200344530197</v>
      </c>
      <c r="AG54" s="18">
        <v>0.14976449321453605</v>
      </c>
      <c r="AH54" s="18">
        <v>1.2130173783485398</v>
      </c>
      <c r="AI54" s="13"/>
      <c r="AJ54" s="13"/>
      <c r="AK54" s="13"/>
      <c r="AL54" s="13"/>
    </row>
    <row r="55" spans="1:38" s="2" customFormat="1" ht="15" customHeight="1">
      <c r="A55" s="14" t="s">
        <v>55</v>
      </c>
      <c r="B55" s="5" t="s">
        <v>208</v>
      </c>
      <c r="C55" s="6">
        <v>14.9812048</v>
      </c>
      <c r="D55" s="6">
        <v>-16.6911536</v>
      </c>
      <c r="E55" s="15"/>
      <c r="F55" s="6">
        <v>45.357831775700937</v>
      </c>
      <c r="G55" s="6">
        <v>14.28523364485981</v>
      </c>
      <c r="H55" s="6">
        <v>3.1751550519456737</v>
      </c>
      <c r="I55" s="16">
        <v>5972.2637921528594</v>
      </c>
      <c r="J55" s="16">
        <v>75.757915536553554</v>
      </c>
      <c r="K55" s="16">
        <v>6048.0217076894132</v>
      </c>
      <c r="L55" s="17">
        <v>98.747393458587695</v>
      </c>
      <c r="M55" s="17">
        <v>1.2526065414123011</v>
      </c>
      <c r="N55" s="64" t="s">
        <v>374</v>
      </c>
      <c r="O55" s="64" t="s">
        <v>375</v>
      </c>
      <c r="P55" s="9">
        <v>0.78430473388668709</v>
      </c>
      <c r="Q55" s="9">
        <v>0.12062720053308214</v>
      </c>
      <c r="R55" s="9">
        <v>2.521165397162406E-2</v>
      </c>
      <c r="S55" s="9">
        <v>9.5080357880525754E-2</v>
      </c>
      <c r="T55" s="9">
        <v>0.52186090984829292</v>
      </c>
      <c r="U55" s="9">
        <v>0.12691736990266209</v>
      </c>
      <c r="V55" s="9">
        <v>-0.1372581357366176</v>
      </c>
      <c r="W55" s="9">
        <v>0.1739384740696803</v>
      </c>
      <c r="X55" s="9">
        <v>-0.29211021135933102</v>
      </c>
      <c r="Y55" s="9">
        <v>0.2178199324843603</v>
      </c>
      <c r="Z55" s="9">
        <v>0.81889378409231472</v>
      </c>
      <c r="AA55" s="9">
        <v>5.8669832631734538E-2</v>
      </c>
      <c r="AB55" s="9">
        <v>9.4389754382879332E-2</v>
      </c>
      <c r="AC55" s="9">
        <v>4.4161186476504286E-2</v>
      </c>
      <c r="AD55" s="9">
        <v>0.62507902792222936</v>
      </c>
      <c r="AE55" s="9">
        <v>3.668429363807181E-2</v>
      </c>
      <c r="AF55" s="9">
        <v>-8.7321072840297553E-2</v>
      </c>
      <c r="AG55" s="9">
        <v>0.12127652702305769</v>
      </c>
      <c r="AH55" s="9">
        <v>1.3100644038791833</v>
      </c>
      <c r="AI55" s="5"/>
      <c r="AJ55" s="5"/>
      <c r="AK55" s="5"/>
      <c r="AL55" s="5"/>
    </row>
    <row r="56" spans="1:38" s="3" customFormat="1" ht="15" customHeight="1">
      <c r="A56" s="13" t="s">
        <v>49</v>
      </c>
      <c r="B56" s="5" t="s">
        <v>208</v>
      </c>
      <c r="C56" s="15"/>
      <c r="D56" s="15"/>
      <c r="E56" s="15"/>
      <c r="F56" s="15"/>
      <c r="G56" s="15"/>
      <c r="H56" s="6"/>
      <c r="I56" s="16">
        <v>3018.053351138682</v>
      </c>
      <c r="J56" s="16">
        <v>188.50386205911005</v>
      </c>
      <c r="K56" s="16">
        <v>3206.557213197792</v>
      </c>
      <c r="L56" s="17">
        <v>94.121300524960176</v>
      </c>
      <c r="M56" s="17">
        <v>5.8786994750398192</v>
      </c>
      <c r="N56" s="64" t="s">
        <v>376</v>
      </c>
      <c r="O56" s="64" t="s">
        <v>377</v>
      </c>
      <c r="P56" s="18">
        <v>0.90333499155703656</v>
      </c>
      <c r="Q56" s="18">
        <v>6.193148924703714E-2</v>
      </c>
      <c r="R56" s="18">
        <v>-1.8778106077865786E-3</v>
      </c>
      <c r="S56" s="18">
        <v>0.12693091459867709</v>
      </c>
      <c r="T56" s="18">
        <v>0.68274779143528974</v>
      </c>
      <c r="U56" s="18">
        <v>0.11859476426995674</v>
      </c>
      <c r="V56" s="18">
        <v>-0.10784142359554494</v>
      </c>
      <c r="W56" s="13">
        <v>0.2</v>
      </c>
      <c r="X56" s="18">
        <v>-0.3304906322808554</v>
      </c>
      <c r="Y56" s="13">
        <v>7.0000000000000007E-2</v>
      </c>
      <c r="Z56" s="18">
        <v>0.93051103030311388</v>
      </c>
      <c r="AA56" s="13">
        <v>7.0000000000000007E-2</v>
      </c>
      <c r="AB56" s="18">
        <v>5.247426688436807E-2</v>
      </c>
      <c r="AC56" s="18">
        <v>0.05</v>
      </c>
      <c r="AD56" s="18">
        <v>0.76384454197913954</v>
      </c>
      <c r="AE56" s="18">
        <v>0.12</v>
      </c>
      <c r="AF56" s="18">
        <v>-0.16959122827630235</v>
      </c>
      <c r="AG56" s="18">
        <v>0.06</v>
      </c>
      <c r="AH56" s="18">
        <v>1.2181942517938762</v>
      </c>
      <c r="AI56" s="13"/>
      <c r="AJ56" s="13"/>
      <c r="AK56" s="13"/>
      <c r="AL56" s="13"/>
    </row>
    <row r="57" spans="1:38" s="2" customFormat="1" ht="15" customHeight="1">
      <c r="A57" s="5" t="s">
        <v>49</v>
      </c>
      <c r="B57" s="5" t="s">
        <v>208</v>
      </c>
      <c r="C57" s="6">
        <v>15.686331200000001</v>
      </c>
      <c r="D57" s="6">
        <v>-17.131582399999999</v>
      </c>
      <c r="E57" s="6"/>
      <c r="F57" s="6">
        <v>45.184014209591474</v>
      </c>
      <c r="G57" s="6">
        <v>13.712966252220252</v>
      </c>
      <c r="H57" s="6">
        <v>3.2949847158178325</v>
      </c>
      <c r="I57" s="7">
        <v>3018</v>
      </c>
      <c r="J57" s="7">
        <v>189</v>
      </c>
      <c r="K57" s="7">
        <v>3207</v>
      </c>
      <c r="L57" s="8">
        <v>94</v>
      </c>
      <c r="M57" s="8">
        <v>6</v>
      </c>
      <c r="N57" s="56">
        <v>28.90823</v>
      </c>
      <c r="O57" s="56">
        <v>-88.962019999999995</v>
      </c>
      <c r="P57" s="5"/>
      <c r="Q57" s="5"/>
      <c r="R57" s="5"/>
      <c r="S57" s="5"/>
      <c r="T57" s="5"/>
      <c r="U57" s="5"/>
      <c r="V57" s="5"/>
      <c r="W57" s="5"/>
      <c r="X57" s="5"/>
      <c r="Y57" s="5"/>
      <c r="Z57" s="5"/>
      <c r="AA57" s="5"/>
      <c r="AB57" s="5"/>
      <c r="AC57" s="5"/>
      <c r="AD57" s="5"/>
      <c r="AE57" s="5"/>
      <c r="AF57" s="5"/>
      <c r="AG57" s="5"/>
      <c r="AH57" s="5"/>
      <c r="AI57" s="5"/>
      <c r="AJ57" s="5"/>
      <c r="AK57" s="5"/>
      <c r="AL57" s="5"/>
    </row>
    <row r="58" spans="1:38" s="2" customFormat="1" ht="15" customHeight="1">
      <c r="A58" s="5" t="s">
        <v>98</v>
      </c>
      <c r="B58" s="5" t="s">
        <v>208</v>
      </c>
      <c r="C58" s="6">
        <v>15.197550400000001</v>
      </c>
      <c r="D58" s="6">
        <v>-16.848720800000002</v>
      </c>
      <c r="E58" s="6"/>
      <c r="F58" s="6">
        <v>45.302655601659758</v>
      </c>
      <c r="G58" s="6">
        <v>14.624066390041493</v>
      </c>
      <c r="H58" s="6">
        <v>3.0978152309612987</v>
      </c>
      <c r="I58" s="7">
        <v>2966.4305075242069</v>
      </c>
      <c r="J58" s="7">
        <v>89.777801946614673</v>
      </c>
      <c r="K58" s="7">
        <v>3056.2083094708214</v>
      </c>
      <c r="L58" s="8">
        <v>97.06244493647884</v>
      </c>
      <c r="M58" s="8">
        <v>2.9375550635211636</v>
      </c>
      <c r="N58" s="56" t="s">
        <v>360</v>
      </c>
      <c r="O58" s="56" t="s">
        <v>361</v>
      </c>
      <c r="P58" s="9">
        <v>1.0384023667178166</v>
      </c>
      <c r="Q58" s="9">
        <v>8.8033497606450725E-2</v>
      </c>
      <c r="R58" s="9">
        <v>0.21164850636723465</v>
      </c>
      <c r="S58" s="9">
        <v>0.10327303503171369</v>
      </c>
      <c r="T58" s="9">
        <v>1.0135891238161054</v>
      </c>
      <c r="U58" s="9">
        <v>0.2181137321520106</v>
      </c>
      <c r="V58" s="9">
        <v>0.28024827846362399</v>
      </c>
      <c r="W58" s="9">
        <v>0.23947230259809849</v>
      </c>
      <c r="X58" s="9">
        <v>0.27065779964008385</v>
      </c>
      <c r="Y58" s="9">
        <v>0.34042590857371041</v>
      </c>
      <c r="Z58" s="9">
        <v>0.96777980054498336</v>
      </c>
      <c r="AA58" s="9">
        <v>5.9602343592953105E-2</v>
      </c>
      <c r="AB58" s="9">
        <v>7.0403374021568155E-2</v>
      </c>
      <c r="AC58" s="9">
        <v>0.11949684598140138</v>
      </c>
      <c r="AD58" s="9">
        <v>0.8028424184114602</v>
      </c>
      <c r="AE58" s="9">
        <v>6.770943851246905E-2</v>
      </c>
      <c r="AF58" s="9">
        <v>-0.14747263182764314</v>
      </c>
      <c r="AG58" s="9">
        <v>0.14976449321453605</v>
      </c>
      <c r="AH58" s="9">
        <v>1.2054417882650938</v>
      </c>
      <c r="AI58" s="5"/>
      <c r="AJ58" s="5"/>
      <c r="AK58" s="5"/>
      <c r="AL58" s="5"/>
    </row>
    <row r="59" spans="1:38" s="3" customFormat="1" ht="15" customHeight="1">
      <c r="A59" s="5" t="s">
        <v>99</v>
      </c>
      <c r="B59" s="5" t="s">
        <v>208</v>
      </c>
      <c r="C59" s="6">
        <v>15.284689600000004</v>
      </c>
      <c r="D59" s="6">
        <v>-15.913758800000002</v>
      </c>
      <c r="E59" s="15"/>
      <c r="F59" s="6">
        <v>27.539256505576205</v>
      </c>
      <c r="G59" s="6">
        <v>9.632156133828996</v>
      </c>
      <c r="H59" s="6">
        <v>2.8590957333899381</v>
      </c>
      <c r="I59" s="7">
        <v>18247.295771711433</v>
      </c>
      <c r="J59" s="7">
        <v>993.50423339346128</v>
      </c>
      <c r="K59" s="7">
        <v>19240.800005104895</v>
      </c>
      <c r="L59" s="8">
        <v>94.836471284302789</v>
      </c>
      <c r="M59" s="8">
        <v>5.1635287156972094</v>
      </c>
      <c r="N59" s="56" t="s">
        <v>378</v>
      </c>
      <c r="O59" s="56" t="s">
        <v>379</v>
      </c>
      <c r="P59" s="5"/>
      <c r="Q59" s="5"/>
      <c r="R59" s="5"/>
      <c r="S59" s="5"/>
      <c r="T59" s="5"/>
      <c r="U59" s="5"/>
      <c r="V59" s="5"/>
      <c r="W59" s="5"/>
      <c r="X59" s="5"/>
      <c r="Y59" s="5"/>
      <c r="Z59" s="5"/>
      <c r="AA59" s="5"/>
      <c r="AB59" s="5"/>
      <c r="AC59" s="5"/>
      <c r="AD59" s="5"/>
      <c r="AE59" s="5"/>
      <c r="AF59" s="5"/>
      <c r="AG59" s="5"/>
      <c r="AH59" s="5"/>
      <c r="AI59" s="13"/>
      <c r="AJ59" s="13"/>
      <c r="AK59" s="13"/>
      <c r="AL59" s="13"/>
    </row>
    <row r="60" spans="1:38" s="2" customFormat="1" ht="15" customHeight="1">
      <c r="A60" s="48" t="s">
        <v>100</v>
      </c>
      <c r="B60" s="5" t="s">
        <v>208</v>
      </c>
      <c r="C60" s="6">
        <v>15.375835200000001</v>
      </c>
      <c r="D60" s="6">
        <v>-16.455752</v>
      </c>
      <c r="E60" s="6"/>
      <c r="F60" s="6">
        <v>44.90278571428572</v>
      </c>
      <c r="G60" s="6">
        <v>14.026785714285712</v>
      </c>
      <c r="H60" s="6">
        <v>3.2012170591979641</v>
      </c>
      <c r="I60" s="7">
        <v>5525.8055372917415</v>
      </c>
      <c r="J60" s="7">
        <v>86.250257819336099</v>
      </c>
      <c r="K60" s="7">
        <v>5612.0557951110777</v>
      </c>
      <c r="L60" s="8">
        <v>98.463125439799214</v>
      </c>
      <c r="M60" s="8">
        <v>1.5368745602007861</v>
      </c>
      <c r="N60" s="56" t="s">
        <v>378</v>
      </c>
      <c r="O60" s="56" t="s">
        <v>379</v>
      </c>
      <c r="P60" s="9">
        <v>0.9037229735282537</v>
      </c>
      <c r="Q60" s="9">
        <v>8.8033497606450725E-2</v>
      </c>
      <c r="R60" s="9">
        <v>9.6917814740304919E-2</v>
      </c>
      <c r="S60" s="9">
        <v>0.10327303503171369</v>
      </c>
      <c r="T60" s="9">
        <v>0.75380524214629929</v>
      </c>
      <c r="U60" s="9">
        <v>0.2181137321520106</v>
      </c>
      <c r="V60" s="9">
        <v>6.2551246471365118E-2</v>
      </c>
      <c r="W60" s="9">
        <v>0.23947230259809849</v>
      </c>
      <c r="X60" s="9">
        <v>-0.10684679226913296</v>
      </c>
      <c r="Y60" s="9">
        <v>0.34042590857371041</v>
      </c>
      <c r="Z60" s="9">
        <v>0.88796005941746969</v>
      </c>
      <c r="AA60" s="9">
        <v>5.9602343592953105E-2</v>
      </c>
      <c r="AB60" s="9">
        <v>6.53919865187369E-2</v>
      </c>
      <c r="AC60" s="9">
        <v>0.11949684598140138</v>
      </c>
      <c r="AD60" s="9">
        <v>0.70676670479983272</v>
      </c>
      <c r="AE60" s="9">
        <v>6.770943851246905E-2</v>
      </c>
      <c r="AF60" s="9">
        <v>-0.20017325200440972</v>
      </c>
      <c r="AG60" s="9">
        <v>0.14976449321453605</v>
      </c>
      <c r="AH60" s="9">
        <v>1.2563693979740511</v>
      </c>
      <c r="AI60" s="5"/>
      <c r="AJ60" s="5"/>
      <c r="AK60" s="5"/>
      <c r="AL60" s="5"/>
    </row>
    <row r="61" spans="1:38" s="2" customFormat="1" ht="15" customHeight="1">
      <c r="A61" s="13" t="s">
        <v>50</v>
      </c>
      <c r="B61" s="5" t="s">
        <v>208</v>
      </c>
      <c r="C61" s="6">
        <v>14.919105600000002</v>
      </c>
      <c r="D61" s="6">
        <v>-16.680712400000001</v>
      </c>
      <c r="E61" s="15"/>
      <c r="F61" s="6">
        <v>44.613102253032935</v>
      </c>
      <c r="G61" s="6">
        <v>13.598266897746969</v>
      </c>
      <c r="H61" s="6">
        <v>3.2807932502357828</v>
      </c>
      <c r="I61" s="16">
        <v>3101</v>
      </c>
      <c r="J61" s="16">
        <v>255</v>
      </c>
      <c r="K61" s="16">
        <v>3355</v>
      </c>
      <c r="L61" s="17">
        <v>92</v>
      </c>
      <c r="M61" s="17">
        <v>8</v>
      </c>
      <c r="N61" s="64">
        <v>29.305579999999999</v>
      </c>
      <c r="O61" s="64">
        <v>-87.777739999999994</v>
      </c>
      <c r="P61" s="9">
        <v>0.73697195912125757</v>
      </c>
      <c r="Q61" s="9">
        <v>0.13446862278507346</v>
      </c>
      <c r="R61" s="9">
        <v>-0.13377550797044613</v>
      </c>
      <c r="S61" s="9">
        <v>0.12386297849407428</v>
      </c>
      <c r="T61" s="9">
        <v>0.32210372958396682</v>
      </c>
      <c r="U61" s="9">
        <v>0.25386182919735417</v>
      </c>
      <c r="V61" s="9">
        <v>-0.46012718851184964</v>
      </c>
      <c r="W61" s="9">
        <v>0.23718952853991349</v>
      </c>
      <c r="X61" s="9">
        <v>-0.77250750445290173</v>
      </c>
      <c r="Y61" s="9">
        <v>0.39087904277510338</v>
      </c>
      <c r="Z61" s="9">
        <v>0.85292401062624368</v>
      </c>
      <c r="AA61" s="9">
        <v>0.1424056630838399</v>
      </c>
      <c r="AB61" s="9">
        <v>9.812859503952609E-2</v>
      </c>
      <c r="AC61" s="9">
        <v>0.10590435979407574</v>
      </c>
      <c r="AD61" s="9">
        <v>0.66811937534487775</v>
      </c>
      <c r="AE61" s="9">
        <v>0.23529027647096051</v>
      </c>
      <c r="AF61" s="9">
        <v>-8.5997739193222067E-2</v>
      </c>
      <c r="AG61" s="9">
        <v>0.33782733466122356</v>
      </c>
      <c r="AH61" s="9">
        <v>1.2766042149069112</v>
      </c>
      <c r="AI61" s="5"/>
      <c r="AJ61" s="5"/>
      <c r="AK61" s="5"/>
      <c r="AL61" s="5"/>
    </row>
    <row r="62" spans="1:38" s="2" customFormat="1" ht="15" customHeight="1">
      <c r="A62" s="19" t="s">
        <v>51</v>
      </c>
      <c r="B62" s="5" t="s">
        <v>208</v>
      </c>
      <c r="C62" s="15">
        <v>13.744986500000001</v>
      </c>
      <c r="D62" s="15">
        <v>-17.334135600000003</v>
      </c>
      <c r="E62" s="15"/>
      <c r="F62" s="15">
        <v>44.651123361344538</v>
      </c>
      <c r="G62" s="15">
        <v>13.065120403361346</v>
      </c>
      <c r="H62" s="15">
        <v>4.2502791381915515</v>
      </c>
      <c r="I62" s="20">
        <v>6818.5651024181661</v>
      </c>
      <c r="J62" s="20">
        <v>131.66231793394644</v>
      </c>
      <c r="K62" s="21">
        <v>6950.2274203521129</v>
      </c>
      <c r="L62" s="21">
        <v>98.105640147135261</v>
      </c>
      <c r="M62" s="21">
        <v>1.8943598528647305</v>
      </c>
      <c r="N62" s="65" t="s">
        <v>380</v>
      </c>
      <c r="O62" s="65" t="s">
        <v>381</v>
      </c>
      <c r="P62" s="9">
        <v>1.0971170142535236</v>
      </c>
      <c r="Q62" s="9">
        <v>4.1347266956888749E-2</v>
      </c>
      <c r="R62" s="9">
        <v>0.32598072801581779</v>
      </c>
      <c r="S62" s="9">
        <v>0.16765874746017118</v>
      </c>
      <c r="T62" s="9">
        <v>1.0829866198533988</v>
      </c>
      <c r="U62" s="9">
        <v>0.12165786029318748</v>
      </c>
      <c r="V62" s="9">
        <v>0.41939180408312499</v>
      </c>
      <c r="W62" s="9">
        <v>0.17423255121726242</v>
      </c>
      <c r="X62" s="9">
        <v>0.45112214647535787</v>
      </c>
      <c r="Y62" s="9">
        <v>0.21056348448526174</v>
      </c>
      <c r="Z62" s="9">
        <v>0.99143027962457619</v>
      </c>
      <c r="AA62" s="9">
        <v>3.7398588365823812E-2</v>
      </c>
      <c r="AB62" s="9">
        <v>0.11460725875792299</v>
      </c>
      <c r="AC62" s="9">
        <v>9.746931108105808E-2</v>
      </c>
      <c r="AD62" s="9">
        <v>0.76760398318288914</v>
      </c>
      <c r="AE62" s="9">
        <v>3.5198864444924365E-2</v>
      </c>
      <c r="AF62" s="9">
        <v>-0.17461042521666403</v>
      </c>
      <c r="AG62" s="9">
        <v>0.10703708219036431</v>
      </c>
      <c r="AH62" s="9">
        <v>1.2915908480745315</v>
      </c>
      <c r="AI62" s="5"/>
      <c r="AJ62" s="5"/>
      <c r="AK62" s="5"/>
      <c r="AL62" s="5"/>
    </row>
    <row r="63" spans="1:38" s="2" customFormat="1" ht="15" customHeight="1">
      <c r="A63" s="53" t="s">
        <v>101</v>
      </c>
      <c r="B63" s="5" t="s">
        <v>208</v>
      </c>
      <c r="C63" s="6"/>
      <c r="D63" s="6"/>
      <c r="E63" s="6"/>
      <c r="F63" s="6"/>
      <c r="G63" s="6"/>
      <c r="H63" s="6"/>
      <c r="I63" s="51">
        <v>6176.938058624266</v>
      </c>
      <c r="J63" s="51">
        <v>256.05717093622224</v>
      </c>
      <c r="K63" s="52">
        <v>6432.995229560488</v>
      </c>
      <c r="L63" s="52">
        <v>96.019627532761035</v>
      </c>
      <c r="M63" s="52">
        <v>3.9803724672389733</v>
      </c>
      <c r="N63" s="66" t="s">
        <v>370</v>
      </c>
      <c r="O63" s="66" t="s">
        <v>371</v>
      </c>
      <c r="P63" s="5"/>
      <c r="Q63" s="5"/>
      <c r="R63" s="5"/>
      <c r="S63" s="5"/>
      <c r="T63" s="5"/>
      <c r="U63" s="5"/>
      <c r="V63" s="5"/>
      <c r="W63" s="5"/>
      <c r="X63" s="5"/>
      <c r="Y63" s="5"/>
      <c r="Z63" s="5"/>
      <c r="AA63" s="5"/>
      <c r="AB63" s="5"/>
      <c r="AC63" s="5"/>
      <c r="AD63" s="5"/>
      <c r="AE63" s="5"/>
      <c r="AF63" s="5"/>
      <c r="AG63" s="5"/>
      <c r="AH63" s="5"/>
      <c r="AI63" s="5"/>
      <c r="AJ63" s="5"/>
      <c r="AK63" s="5"/>
      <c r="AL63" s="5"/>
    </row>
    <row r="64" spans="1:38" s="2" customFormat="1" ht="15" customHeight="1">
      <c r="A64" s="53" t="s">
        <v>102</v>
      </c>
      <c r="B64" s="5" t="s">
        <v>208</v>
      </c>
      <c r="C64" s="6"/>
      <c r="D64" s="6"/>
      <c r="E64" s="6"/>
      <c r="F64" s="6"/>
      <c r="G64" s="6"/>
      <c r="H64" s="6"/>
      <c r="I64" s="51">
        <v>1925.678280342981</v>
      </c>
      <c r="J64" s="51">
        <v>35.662696280201388</v>
      </c>
      <c r="K64" s="52">
        <v>1961.3409766231823</v>
      </c>
      <c r="L64" s="52">
        <v>98.181718696276803</v>
      </c>
      <c r="M64" s="52">
        <v>1.8182813037232022</v>
      </c>
      <c r="N64" s="66" t="s">
        <v>382</v>
      </c>
      <c r="O64" s="66" t="s">
        <v>383</v>
      </c>
      <c r="P64" s="5"/>
      <c r="Q64" s="5"/>
      <c r="R64" s="5"/>
      <c r="S64" s="5"/>
      <c r="T64" s="5"/>
      <c r="U64" s="5"/>
      <c r="V64" s="5"/>
      <c r="W64" s="5"/>
      <c r="X64" s="5"/>
      <c r="Y64" s="5"/>
      <c r="Z64" s="5"/>
      <c r="AA64" s="5"/>
      <c r="AB64" s="5"/>
      <c r="AC64" s="5"/>
      <c r="AD64" s="5"/>
      <c r="AE64" s="5"/>
      <c r="AF64" s="5"/>
      <c r="AG64" s="5"/>
      <c r="AH64" s="5"/>
      <c r="AI64" s="5"/>
      <c r="AJ64" s="5"/>
      <c r="AK64" s="5"/>
      <c r="AL64" s="5"/>
    </row>
    <row r="65" spans="1:38" s="2" customFormat="1" ht="15" customHeight="1">
      <c r="A65" s="19" t="s">
        <v>52</v>
      </c>
      <c r="B65" s="5" t="s">
        <v>208</v>
      </c>
      <c r="C65" s="15">
        <v>15.087247100000001</v>
      </c>
      <c r="D65" s="15">
        <v>-17.189790600000002</v>
      </c>
      <c r="E65" s="15"/>
      <c r="F65" s="15">
        <v>45.09593304812833</v>
      </c>
      <c r="G65" s="15">
        <v>12.924947366310159</v>
      </c>
      <c r="H65" s="15">
        <v>3.6499794747130374</v>
      </c>
      <c r="I65" s="20">
        <v>2261.8093154576427</v>
      </c>
      <c r="J65" s="20">
        <v>51.083784418235204</v>
      </c>
      <c r="K65" s="21">
        <v>2312.8930998758779</v>
      </c>
      <c r="L65" s="21">
        <v>97.791346931642593</v>
      </c>
      <c r="M65" s="21">
        <v>2.2086530683574019</v>
      </c>
      <c r="N65" s="65" t="s">
        <v>382</v>
      </c>
      <c r="O65" s="65" t="s">
        <v>383</v>
      </c>
      <c r="P65" s="9">
        <v>1.0824824990731674</v>
      </c>
      <c r="Q65" s="9">
        <v>4.1347266956888749E-2</v>
      </c>
      <c r="R65" s="9">
        <v>0.23581639692071832</v>
      </c>
      <c r="S65" s="9">
        <v>0.16765874746017118</v>
      </c>
      <c r="T65" s="9">
        <v>0.9333701639233638</v>
      </c>
      <c r="U65" s="9">
        <v>0.12165786029318748</v>
      </c>
      <c r="V65" s="9">
        <v>0.169136156303651</v>
      </c>
      <c r="W65" s="9">
        <v>0.17423255121726242</v>
      </c>
      <c r="X65" s="9">
        <v>0.18350331287830812</v>
      </c>
      <c r="Y65" s="9">
        <v>0.21056348448526174</v>
      </c>
      <c r="Z65" s="9">
        <v>1.0398601876846474</v>
      </c>
      <c r="AA65" s="9">
        <v>3.7398588365823812E-2</v>
      </c>
      <c r="AB65" s="9">
        <v>0.15057177414367828</v>
      </c>
      <c r="AC65" s="9">
        <v>9.746931108105808E-2</v>
      </c>
      <c r="AD65" s="9">
        <v>0.80617977438301835</v>
      </c>
      <c r="AE65" s="9">
        <v>3.5198864444924365E-2</v>
      </c>
      <c r="AF65" s="9">
        <v>-6.8847832326738967E-2</v>
      </c>
      <c r="AG65" s="9">
        <v>0.10703708219036431</v>
      </c>
      <c r="AH65" s="9">
        <v>1.2898614189130064</v>
      </c>
      <c r="AI65" s="5"/>
      <c r="AJ65" s="5"/>
      <c r="AK65" s="5"/>
      <c r="AL65" s="5"/>
    </row>
    <row r="66" spans="1:38" s="2" customFormat="1" ht="15" customHeight="1">
      <c r="A66" s="19" t="s">
        <v>52</v>
      </c>
      <c r="B66" s="5" t="s">
        <v>208</v>
      </c>
      <c r="C66" s="15">
        <v>15.087247099999999</v>
      </c>
      <c r="D66" s="15">
        <v>-17.189790600000002</v>
      </c>
      <c r="E66" s="15"/>
      <c r="F66" s="15">
        <v>45.09593304812833</v>
      </c>
      <c r="G66" s="15">
        <v>12.924947366310159</v>
      </c>
      <c r="H66" s="15">
        <v>3.6499794747130374</v>
      </c>
      <c r="I66" s="20">
        <v>2261.8093154576427</v>
      </c>
      <c r="J66" s="20">
        <v>51.083784418235204</v>
      </c>
      <c r="K66" s="21">
        <v>2312.8930998758779</v>
      </c>
      <c r="L66" s="21">
        <v>97.791346931642593</v>
      </c>
      <c r="M66" s="21">
        <v>2.2086530683574019</v>
      </c>
      <c r="N66" s="65" t="s">
        <v>382</v>
      </c>
      <c r="O66" s="65" t="s">
        <v>383</v>
      </c>
      <c r="P66" s="9">
        <v>1.0824824990731674</v>
      </c>
      <c r="Q66" s="9">
        <v>4.1347266956888749E-2</v>
      </c>
      <c r="R66" s="9">
        <v>0.23581639692071832</v>
      </c>
      <c r="S66" s="9">
        <v>0.16765874746017118</v>
      </c>
      <c r="T66" s="9">
        <v>0.9333701639233638</v>
      </c>
      <c r="U66" s="9">
        <v>0.12165786029318748</v>
      </c>
      <c r="V66" s="9">
        <v>0.169136156303651</v>
      </c>
      <c r="W66" s="9">
        <v>0.17423255121726242</v>
      </c>
      <c r="X66" s="9">
        <v>0.18350331287830812</v>
      </c>
      <c r="Y66" s="9">
        <v>0.21056348448526174</v>
      </c>
      <c r="Z66" s="9">
        <v>1.0398601876846474</v>
      </c>
      <c r="AA66" s="9">
        <v>3.7398588365823812E-2</v>
      </c>
      <c r="AB66" s="9">
        <v>0.15057177414367828</v>
      </c>
      <c r="AC66" s="9">
        <v>9.746931108105808E-2</v>
      </c>
      <c r="AD66" s="9">
        <v>0.80617977438301835</v>
      </c>
      <c r="AE66" s="9">
        <v>3.5198864444924365E-2</v>
      </c>
      <c r="AF66" s="9">
        <v>-6.8847832326738967E-2</v>
      </c>
      <c r="AG66" s="9">
        <v>0.10703708219036431</v>
      </c>
      <c r="AH66" s="9">
        <v>1.2898614189130064</v>
      </c>
      <c r="AI66" s="5"/>
      <c r="AJ66" s="5"/>
      <c r="AK66" s="5"/>
      <c r="AL66" s="5"/>
    </row>
    <row r="67" spans="1:38" s="2" customFormat="1" ht="15" customHeight="1">
      <c r="A67" s="53" t="s">
        <v>103</v>
      </c>
      <c r="B67" s="5" t="s">
        <v>208</v>
      </c>
      <c r="C67" s="6">
        <v>14.7668239</v>
      </c>
      <c r="D67" s="6">
        <v>-17.461159200000004</v>
      </c>
      <c r="E67" s="6"/>
      <c r="F67" s="6">
        <v>46.853014869888476</v>
      </c>
      <c r="G67" s="6">
        <v>13.877498271375465</v>
      </c>
      <c r="H67" s="6">
        <v>6.0135321536025259</v>
      </c>
      <c r="I67" s="51">
        <v>2261.8093154576427</v>
      </c>
      <c r="J67" s="51">
        <v>51.083784418235204</v>
      </c>
      <c r="K67" s="52">
        <v>2312.8930998758779</v>
      </c>
      <c r="L67" s="52">
        <v>97.791346931642593</v>
      </c>
      <c r="M67" s="52">
        <v>2.2086530683574019</v>
      </c>
      <c r="N67" s="66" t="s">
        <v>382</v>
      </c>
      <c r="O67" s="66" t="s">
        <v>383</v>
      </c>
      <c r="P67" s="5"/>
      <c r="Q67" s="5"/>
      <c r="R67" s="5"/>
      <c r="S67" s="5"/>
      <c r="T67" s="5"/>
      <c r="U67" s="5"/>
      <c r="V67" s="5"/>
      <c r="W67" s="5"/>
      <c r="X67" s="5"/>
      <c r="Y67" s="5"/>
      <c r="Z67" s="5"/>
      <c r="AA67" s="5"/>
      <c r="AB67" s="5"/>
      <c r="AC67" s="5"/>
      <c r="AD67" s="5"/>
      <c r="AE67" s="5"/>
      <c r="AF67" s="5"/>
      <c r="AG67" s="5"/>
      <c r="AH67" s="5"/>
      <c r="AI67" s="5"/>
      <c r="AJ67" s="5"/>
      <c r="AK67" s="5"/>
      <c r="AL67" s="5"/>
    </row>
    <row r="68" spans="1:38" s="3" customFormat="1" ht="15" customHeight="1">
      <c r="A68" s="5" t="s">
        <v>104</v>
      </c>
      <c r="B68" s="5" t="s">
        <v>208</v>
      </c>
      <c r="C68" s="6">
        <v>15.6773168</v>
      </c>
      <c r="D68" s="6">
        <v>-16.717731200000003</v>
      </c>
      <c r="E68" s="6"/>
      <c r="F68" s="6">
        <v>45.609170305676862</v>
      </c>
      <c r="G68" s="6">
        <v>14.746724890829693</v>
      </c>
      <c r="H68" s="6">
        <v>3.0928338762214991</v>
      </c>
      <c r="I68" s="7">
        <v>6846.3192924151399</v>
      </c>
      <c r="J68" s="7">
        <v>278.30555066051949</v>
      </c>
      <c r="K68" s="7">
        <v>7124.6248430756596</v>
      </c>
      <c r="L68" s="8">
        <v>96.093751505652932</v>
      </c>
      <c r="M68" s="8">
        <v>3.9062484943470595</v>
      </c>
      <c r="N68" s="56" t="s">
        <v>372</v>
      </c>
      <c r="O68" s="56" t="s">
        <v>373</v>
      </c>
      <c r="P68" s="9">
        <v>0.77756935036088493</v>
      </c>
      <c r="Q68" s="9">
        <v>8.8033497606450725E-2</v>
      </c>
      <c r="R68" s="9">
        <v>8.0470057928661021E-2</v>
      </c>
      <c r="S68" s="9">
        <v>0.10327303503171369</v>
      </c>
      <c r="T68" s="9">
        <v>0.57833319655609117</v>
      </c>
      <c r="U68" s="9">
        <v>0.2181137321520106</v>
      </c>
      <c r="V68" s="9">
        <v>-0.12265481941042822</v>
      </c>
      <c r="W68" s="9">
        <v>0.23947230259809849</v>
      </c>
      <c r="X68" s="9">
        <v>-0.10750647423074522</v>
      </c>
      <c r="Y68" s="9">
        <v>0.34042590857371041</v>
      </c>
      <c r="Z68" s="9">
        <v>0.80847836485231284</v>
      </c>
      <c r="AA68" s="9">
        <v>5.9602343592953105E-2</v>
      </c>
      <c r="AB68" s="9">
        <v>0.14228808691151684</v>
      </c>
      <c r="AC68" s="9">
        <v>0.11949684598140138</v>
      </c>
      <c r="AD68" s="9">
        <v>0.67056962075273319</v>
      </c>
      <c r="AE68" s="9">
        <v>6.770943851246905E-2</v>
      </c>
      <c r="AF68" s="9">
        <v>7.5494516329613681E-2</v>
      </c>
      <c r="AG68" s="9">
        <v>0.14976449321453605</v>
      </c>
      <c r="AH68" s="9">
        <v>1.2056590991175133</v>
      </c>
      <c r="AI68" s="13"/>
      <c r="AJ68" s="13"/>
      <c r="AK68" s="13"/>
      <c r="AL68" s="13"/>
    </row>
    <row r="69" spans="1:38" s="3" customFormat="1" ht="15" customHeight="1">
      <c r="A69" s="5" t="s">
        <v>105</v>
      </c>
      <c r="B69" s="5" t="s">
        <v>208</v>
      </c>
      <c r="C69" s="6">
        <v>14.624635200000002</v>
      </c>
      <c r="D69" s="6">
        <v>-16.344695600000001</v>
      </c>
      <c r="E69" s="6"/>
      <c r="F69" s="6">
        <v>45.801632653061212</v>
      </c>
      <c r="G69" s="6">
        <v>14.020593692022262</v>
      </c>
      <c r="H69" s="6">
        <v>3.2667398869936877</v>
      </c>
      <c r="I69" s="7">
        <v>12526.289633360857</v>
      </c>
      <c r="J69" s="7">
        <v>422.36357764167423</v>
      </c>
      <c r="K69" s="7">
        <v>12948.653211002531</v>
      </c>
      <c r="L69" s="8">
        <v>96.73816596398774</v>
      </c>
      <c r="M69" s="8">
        <v>3.2618340360122544</v>
      </c>
      <c r="N69" s="56" t="s">
        <v>384</v>
      </c>
      <c r="O69" s="56" t="s">
        <v>385</v>
      </c>
      <c r="P69" s="9">
        <v>1.223877301141485</v>
      </c>
      <c r="Q69" s="9">
        <v>8.8033497606450725E-2</v>
      </c>
      <c r="R69" s="9">
        <v>0.25869586512294873</v>
      </c>
      <c r="S69" s="9">
        <v>0.10327303503171369</v>
      </c>
      <c r="T69" s="9">
        <v>1.1387448835862291</v>
      </c>
      <c r="U69" s="9">
        <v>0.2181137321520106</v>
      </c>
      <c r="V69" s="9">
        <v>0.39435344268556882</v>
      </c>
      <c r="W69" s="9">
        <v>0.23947230259809849</v>
      </c>
      <c r="X69" s="9">
        <v>0.41984870322209211</v>
      </c>
      <c r="Y69" s="9">
        <v>0.34042590857371041</v>
      </c>
      <c r="Z69" s="9">
        <v>1.1245002335847216</v>
      </c>
      <c r="AA69" s="9">
        <v>5.9602343592953105E-2</v>
      </c>
      <c r="AB69" s="9">
        <v>5.9941730009422045E-2</v>
      </c>
      <c r="AC69" s="9">
        <v>0.11949684598140138</v>
      </c>
      <c r="AD69" s="9">
        <v>0.8421910946866813</v>
      </c>
      <c r="AE69" s="9">
        <v>6.770943851246905E-2</v>
      </c>
      <c r="AF69" s="9">
        <v>-0.16852663326477657</v>
      </c>
      <c r="AG69" s="9">
        <v>0.14976449321453605</v>
      </c>
      <c r="AH69" s="9">
        <v>1.3352079363924731</v>
      </c>
      <c r="AI69" s="13"/>
      <c r="AJ69" s="13"/>
      <c r="AK69" s="13"/>
      <c r="AL69" s="13"/>
    </row>
    <row r="70" spans="1:38" s="2" customFormat="1" ht="15" customHeight="1">
      <c r="A70" s="5" t="s">
        <v>106</v>
      </c>
      <c r="B70" s="5" t="s">
        <v>208</v>
      </c>
      <c r="C70" s="6">
        <v>15.52908</v>
      </c>
      <c r="D70" s="6">
        <v>-16.402596799999998</v>
      </c>
      <c r="E70" s="6"/>
      <c r="F70" s="6">
        <v>45.532072072072069</v>
      </c>
      <c r="G70" s="6">
        <v>13.833633633633632</v>
      </c>
      <c r="H70" s="6">
        <v>3.2914036382581515</v>
      </c>
      <c r="I70" s="7">
        <v>10637.953446065258</v>
      </c>
      <c r="J70" s="7">
        <v>412.58615535521022</v>
      </c>
      <c r="K70" s="7">
        <v>11050.539601420467</v>
      </c>
      <c r="L70" s="8">
        <v>96.266370962534936</v>
      </c>
      <c r="M70" s="8">
        <v>3.7336290374650596</v>
      </c>
      <c r="N70" s="56" t="s">
        <v>384</v>
      </c>
      <c r="O70" s="56" t="s">
        <v>385</v>
      </c>
      <c r="P70" s="9">
        <v>1.0746438316999729</v>
      </c>
      <c r="Q70" s="9">
        <v>8.8033497606450725E-2</v>
      </c>
      <c r="R70" s="9">
        <v>0.19177978886264491</v>
      </c>
      <c r="S70" s="9">
        <v>0.10327303503171369</v>
      </c>
      <c r="T70" s="9">
        <v>0.99459161733261858</v>
      </c>
      <c r="U70" s="9">
        <v>0.2181137321520106</v>
      </c>
      <c r="V70" s="9">
        <v>0.2526110724667685</v>
      </c>
      <c r="W70" s="9">
        <v>0.23947230259809849</v>
      </c>
      <c r="X70" s="9">
        <v>0.24767163283456739</v>
      </c>
      <c r="Y70" s="9">
        <v>0.34042590857371041</v>
      </c>
      <c r="Z70" s="9">
        <v>1.0109858414383472</v>
      </c>
      <c r="AA70" s="9">
        <v>5.9602343592953105E-2</v>
      </c>
      <c r="AB70" s="9">
        <v>6.446380833939358E-2</v>
      </c>
      <c r="AC70" s="9">
        <v>0.11949684598140138</v>
      </c>
      <c r="AD70" s="9">
        <v>0.80462809083760867</v>
      </c>
      <c r="AE70" s="9">
        <v>6.770943851246905E-2</v>
      </c>
      <c r="AF70" s="9">
        <v>-0.12922408728585122</v>
      </c>
      <c r="AG70" s="9">
        <v>0.14976449321453605</v>
      </c>
      <c r="AH70" s="9">
        <v>1.2564635176804759</v>
      </c>
      <c r="AI70" s="5"/>
      <c r="AJ70" s="5"/>
      <c r="AK70" s="5"/>
      <c r="AL70" s="5"/>
    </row>
    <row r="71" spans="1:38" s="2" customFormat="1" ht="15" customHeight="1">
      <c r="A71" s="5" t="s">
        <v>53</v>
      </c>
      <c r="B71" s="5" t="s">
        <v>208</v>
      </c>
      <c r="C71" s="6">
        <v>15.025275200000003</v>
      </c>
      <c r="D71" s="6">
        <v>-16.875298400000002</v>
      </c>
      <c r="E71" s="6"/>
      <c r="F71" s="6">
        <v>45.853307392996101</v>
      </c>
      <c r="G71" s="6">
        <v>14.358560311284045</v>
      </c>
      <c r="H71" s="6">
        <v>3.1934474208365513</v>
      </c>
      <c r="I71" s="7">
        <v>2105.3400831536273</v>
      </c>
      <c r="J71" s="7">
        <v>87.408484933635961</v>
      </c>
      <c r="K71" s="7">
        <v>2192.7485680872633</v>
      </c>
      <c r="L71" s="8">
        <v>96.013747941475913</v>
      </c>
      <c r="M71" s="8">
        <v>3.9862520585240859</v>
      </c>
      <c r="N71" s="56" t="s">
        <v>374</v>
      </c>
      <c r="O71" s="56" t="s">
        <v>375</v>
      </c>
      <c r="P71" s="5"/>
      <c r="Q71" s="5"/>
      <c r="R71" s="5"/>
      <c r="S71" s="5"/>
      <c r="T71" s="5"/>
      <c r="U71" s="5"/>
      <c r="V71" s="5"/>
      <c r="W71" s="5"/>
      <c r="X71" s="5"/>
      <c r="Y71" s="5"/>
      <c r="Z71" s="5"/>
      <c r="AA71" s="5"/>
      <c r="AB71" s="5"/>
      <c r="AC71" s="5"/>
      <c r="AD71" s="5"/>
      <c r="AE71" s="5"/>
      <c r="AF71" s="5"/>
      <c r="AG71" s="5"/>
      <c r="AH71" s="5"/>
      <c r="AI71" s="5"/>
      <c r="AJ71" s="5"/>
      <c r="AK71" s="5"/>
      <c r="AL71" s="5"/>
    </row>
    <row r="72" spans="1:38" s="2" customFormat="1" ht="15" customHeight="1">
      <c r="A72" s="5" t="s">
        <v>107</v>
      </c>
      <c r="B72" s="5" t="s">
        <v>208</v>
      </c>
      <c r="C72" s="6">
        <v>15.7484304</v>
      </c>
      <c r="D72" s="6">
        <v>-16.433920400000002</v>
      </c>
      <c r="E72" s="6"/>
      <c r="F72" s="6">
        <v>44.665255972696258</v>
      </c>
      <c r="G72" s="6">
        <v>13.786860068259388</v>
      </c>
      <c r="H72" s="6">
        <v>3.2396974910571723</v>
      </c>
      <c r="I72" s="7">
        <v>6305.197794072883</v>
      </c>
      <c r="J72" s="7">
        <v>327.8028445491787</v>
      </c>
      <c r="K72" s="7">
        <v>6633.0006386220621</v>
      </c>
      <c r="L72" s="8">
        <v>95.058000708751976</v>
      </c>
      <c r="M72" s="8">
        <v>4.941999291248016</v>
      </c>
      <c r="N72" s="56" t="s">
        <v>386</v>
      </c>
      <c r="O72" s="56" t="s">
        <v>387</v>
      </c>
      <c r="P72" s="9">
        <v>1.1394579043859654</v>
      </c>
      <c r="Q72" s="9">
        <v>0.13446862278507346</v>
      </c>
      <c r="R72" s="9">
        <v>6.3530593761962351E-2</v>
      </c>
      <c r="S72" s="9">
        <v>0.12386297849407428</v>
      </c>
      <c r="T72" s="9">
        <v>0.86616063534172838</v>
      </c>
      <c r="U72" s="9">
        <v>0.25386182919735417</v>
      </c>
      <c r="V72" s="9">
        <v>-3.7983398685437209E-2</v>
      </c>
      <c r="W72" s="9">
        <v>0.23718952853991349</v>
      </c>
      <c r="X72" s="9">
        <v>-0.14798478593691655</v>
      </c>
      <c r="Y72" s="9">
        <v>0.39087904277510338</v>
      </c>
      <c r="Z72" s="9">
        <v>1.1490297208546956</v>
      </c>
      <c r="AA72" s="9">
        <v>0.1424056630838399</v>
      </c>
      <c r="AB72" s="9">
        <v>8.2674226699422704E-2</v>
      </c>
      <c r="AC72" s="9">
        <v>0.10590435979407574</v>
      </c>
      <c r="AD72" s="9">
        <v>0.89472415115317716</v>
      </c>
      <c r="AE72" s="9">
        <v>0.23529027647096051</v>
      </c>
      <c r="AF72" s="9">
        <v>-9.1313555098244237E-2</v>
      </c>
      <c r="AG72" s="9">
        <v>0.33782733466122356</v>
      </c>
      <c r="AH72" s="9">
        <v>1.2842279035094262</v>
      </c>
      <c r="AI72" s="5"/>
      <c r="AJ72" s="5"/>
      <c r="AK72" s="5"/>
      <c r="AL72" s="5"/>
    </row>
    <row r="73" spans="1:38" s="3" customFormat="1" ht="15" customHeight="1">
      <c r="A73" s="53" t="s">
        <v>108</v>
      </c>
      <c r="B73" s="5" t="s">
        <v>207</v>
      </c>
      <c r="C73" s="6">
        <v>11.413505600000002</v>
      </c>
      <c r="D73" s="6">
        <v>-18.226010000000002</v>
      </c>
      <c r="E73" s="6"/>
      <c r="F73" s="6">
        <v>45.328835341365462</v>
      </c>
      <c r="G73" s="6">
        <v>13.065662650602411</v>
      </c>
      <c r="H73" s="6"/>
      <c r="I73" s="51">
        <v>3399.6044304864245</v>
      </c>
      <c r="J73" s="51">
        <v>75.719986615738236</v>
      </c>
      <c r="K73" s="52">
        <v>3475.3244171021629</v>
      </c>
      <c r="L73" s="52">
        <v>97.821210985566736</v>
      </c>
      <c r="M73" s="52">
        <v>2.178789014433248</v>
      </c>
      <c r="N73" s="66" t="s">
        <v>388</v>
      </c>
      <c r="O73" s="66" t="s">
        <v>389</v>
      </c>
      <c r="P73" s="5"/>
      <c r="Q73" s="5"/>
      <c r="R73" s="5"/>
      <c r="S73" s="5"/>
      <c r="T73" s="5"/>
      <c r="U73" s="5"/>
      <c r="V73" s="5"/>
      <c r="W73" s="5"/>
      <c r="X73" s="5"/>
      <c r="Y73" s="5"/>
      <c r="Z73" s="5"/>
      <c r="AA73" s="5"/>
      <c r="AB73" s="5"/>
      <c r="AC73" s="5"/>
      <c r="AD73" s="5"/>
      <c r="AE73" s="5"/>
      <c r="AF73" s="5"/>
      <c r="AG73" s="5"/>
      <c r="AH73" s="5"/>
      <c r="AI73" s="13"/>
      <c r="AJ73" s="13"/>
      <c r="AK73" s="13"/>
      <c r="AL73" s="13"/>
    </row>
    <row r="74" spans="1:38" s="2" customFormat="1" ht="15" customHeight="1">
      <c r="A74" s="53" t="s">
        <v>109</v>
      </c>
      <c r="B74" s="5" t="s">
        <v>207</v>
      </c>
      <c r="C74" s="6">
        <v>11.173622400000001</v>
      </c>
      <c r="D74" s="6">
        <v>-19.514549000000002</v>
      </c>
      <c r="E74" s="6"/>
      <c r="F74" s="6">
        <v>50.320936931301183</v>
      </c>
      <c r="G74" s="6">
        <v>11.446582830982713</v>
      </c>
      <c r="H74" s="6"/>
      <c r="I74" s="51">
        <v>1631.6115355248835</v>
      </c>
      <c r="J74" s="51">
        <v>39.166561273778932</v>
      </c>
      <c r="K74" s="52">
        <v>1670.7780967986623</v>
      </c>
      <c r="L74" s="52">
        <v>97.655789159025673</v>
      </c>
      <c r="M74" s="52">
        <v>2.3442108409743363</v>
      </c>
      <c r="N74" s="66" t="s">
        <v>390</v>
      </c>
      <c r="O74" s="66" t="s">
        <v>391</v>
      </c>
      <c r="P74" s="5"/>
      <c r="Q74" s="5"/>
      <c r="R74" s="5"/>
      <c r="S74" s="5"/>
      <c r="T74" s="5"/>
      <c r="U74" s="5"/>
      <c r="V74" s="5"/>
      <c r="W74" s="5"/>
      <c r="X74" s="5"/>
      <c r="Y74" s="5"/>
      <c r="Z74" s="5"/>
      <c r="AA74" s="5"/>
      <c r="AB74" s="5"/>
      <c r="AC74" s="5"/>
      <c r="AD74" s="5"/>
      <c r="AE74" s="5"/>
      <c r="AF74" s="5"/>
      <c r="AG74" s="5"/>
      <c r="AH74" s="5"/>
      <c r="AI74" s="5"/>
      <c r="AJ74" s="5"/>
      <c r="AK74" s="5"/>
      <c r="AL74" s="5"/>
    </row>
    <row r="75" spans="1:38" s="2" customFormat="1" ht="15" customHeight="1">
      <c r="A75" s="48" t="s">
        <v>110</v>
      </c>
      <c r="B75" s="5" t="s">
        <v>207</v>
      </c>
      <c r="C75" s="6">
        <v>11.240228800000002</v>
      </c>
      <c r="D75" s="6">
        <v>-18.3047936</v>
      </c>
      <c r="E75" s="6"/>
      <c r="F75" s="6">
        <v>32.811592689295047</v>
      </c>
      <c r="G75" s="6">
        <v>9.0817232375979113</v>
      </c>
      <c r="H75" s="6">
        <v>3.612925854584137</v>
      </c>
      <c r="I75" s="7">
        <v>5053.5068167801901</v>
      </c>
      <c r="J75" s="7">
        <v>179.47175351385488</v>
      </c>
      <c r="K75" s="7">
        <v>5232.9785702940453</v>
      </c>
      <c r="L75" s="8">
        <v>96.570370944519837</v>
      </c>
      <c r="M75" s="8">
        <v>3.4296290554801607</v>
      </c>
      <c r="N75" s="56" t="s">
        <v>392</v>
      </c>
      <c r="O75" s="56" t="s">
        <v>393</v>
      </c>
      <c r="P75" s="9">
        <v>1.1704751938803604</v>
      </c>
      <c r="Q75" s="9">
        <v>8.8033497606450725E-2</v>
      </c>
      <c r="R75" s="9">
        <v>0.1079538803585578</v>
      </c>
      <c r="S75" s="9">
        <v>0.10327303503171369</v>
      </c>
      <c r="T75" s="9">
        <v>0.9768720343792392</v>
      </c>
      <c r="U75" s="9">
        <v>0.2181137321520106</v>
      </c>
      <c r="V75" s="9">
        <v>0.12684096983628379</v>
      </c>
      <c r="W75" s="9">
        <v>0.23947230259809849</v>
      </c>
      <c r="X75" s="9">
        <v>0.16840274474172467</v>
      </c>
      <c r="Y75" s="9">
        <v>0.34042590857371041</v>
      </c>
      <c r="Z75" s="9">
        <v>1.1385112694816168</v>
      </c>
      <c r="AA75" s="9">
        <v>5.9602343592953105E-2</v>
      </c>
      <c r="AB75" s="9">
        <v>4.4026031561070766E-2</v>
      </c>
      <c r="AC75" s="9">
        <v>0.11949684598140138</v>
      </c>
      <c r="AD75" s="9">
        <v>0.88148762506235379</v>
      </c>
      <c r="AE75" s="9">
        <v>6.770943851246905E-2</v>
      </c>
      <c r="AF75" s="9">
        <v>-2.084398225401074E-2</v>
      </c>
      <c r="AG75" s="9">
        <v>0.14976449321453605</v>
      </c>
      <c r="AH75" s="9">
        <v>1.2915794131552125</v>
      </c>
      <c r="AI75" s="5"/>
      <c r="AJ75" s="5"/>
      <c r="AK75" s="5"/>
      <c r="AL75" s="5"/>
    </row>
    <row r="76" spans="1:38" s="3" customFormat="1" ht="15" customHeight="1">
      <c r="A76" s="13" t="s">
        <v>54</v>
      </c>
      <c r="B76" s="5" t="s">
        <v>207</v>
      </c>
      <c r="C76" s="6">
        <v>11.012865600000001</v>
      </c>
      <c r="D76" s="6">
        <v>-18.581010800000001</v>
      </c>
      <c r="E76" s="15"/>
      <c r="F76" s="6">
        <v>47.528148148148148</v>
      </c>
      <c r="G76" s="6">
        <v>12.973765432098766</v>
      </c>
      <c r="H76" s="6">
        <v>3.6634043059355297</v>
      </c>
      <c r="I76" s="16">
        <v>3622</v>
      </c>
      <c r="J76" s="16">
        <v>120</v>
      </c>
      <c r="K76" s="16">
        <v>3742</v>
      </c>
      <c r="L76" s="17">
        <v>97</v>
      </c>
      <c r="M76" s="17">
        <v>3</v>
      </c>
      <c r="N76" s="64">
        <v>29.045300000000001</v>
      </c>
      <c r="O76" s="64">
        <v>-87.280860000000004</v>
      </c>
      <c r="P76" s="18">
        <v>1.0857901265951542</v>
      </c>
      <c r="Q76" s="18">
        <v>0.11125106019576209</v>
      </c>
      <c r="R76" s="18">
        <v>9.8891975953141475E-2</v>
      </c>
      <c r="S76" s="18">
        <v>0.11356800676289398</v>
      </c>
      <c r="T76" s="18">
        <v>0.86568857117552689</v>
      </c>
      <c r="U76" s="18">
        <v>0.2359877806746824</v>
      </c>
      <c r="V76" s="18">
        <v>5.4122254115218649E-2</v>
      </c>
      <c r="W76" s="18">
        <v>0.23833091556900599</v>
      </c>
      <c r="X76" s="18">
        <v>-2.9426459308257158E-2</v>
      </c>
      <c r="Y76" s="18">
        <v>0.3656524756744069</v>
      </c>
      <c r="Z76" s="18">
        <v>1.0721513185581191</v>
      </c>
      <c r="AA76" s="18">
        <v>0.1010040033383965</v>
      </c>
      <c r="AB76" s="18">
        <v>7.1614359879071277E-2</v>
      </c>
      <c r="AC76" s="18">
        <v>0.11270060288773856</v>
      </c>
      <c r="AD76" s="18">
        <v>0.82498863608088246</v>
      </c>
      <c r="AE76" s="18">
        <v>0.1514998574917148</v>
      </c>
      <c r="AF76" s="18">
        <v>-0.11017686244816338</v>
      </c>
      <c r="AG76" s="18">
        <v>0.2437959139378798</v>
      </c>
      <c r="AH76" s="18">
        <v>1.3016167199383792</v>
      </c>
      <c r="AI76" s="13"/>
      <c r="AJ76" s="13"/>
      <c r="AK76" s="13"/>
      <c r="AL76" s="13"/>
    </row>
    <row r="77" spans="1:38" s="3" customFormat="1" ht="15" customHeight="1">
      <c r="A77" s="48" t="s">
        <v>111</v>
      </c>
      <c r="B77" s="5" t="s">
        <v>207</v>
      </c>
      <c r="C77" s="6">
        <v>10.8606224</v>
      </c>
      <c r="D77" s="6">
        <v>-17.998201999999999</v>
      </c>
      <c r="E77" s="6"/>
      <c r="F77" s="22">
        <v>57.988</v>
      </c>
      <c r="G77" s="6">
        <v>12.350735294117646</v>
      </c>
      <c r="H77" s="6">
        <v>0.2129877784044569</v>
      </c>
      <c r="I77" s="7">
        <v>13947.411262500622</v>
      </c>
      <c r="J77" s="7">
        <v>923.19625733458122</v>
      </c>
      <c r="K77" s="7">
        <v>14870.607519835203</v>
      </c>
      <c r="L77" s="8">
        <v>93.791805371077317</v>
      </c>
      <c r="M77" s="8">
        <v>6.2081946289226799</v>
      </c>
      <c r="N77" s="56" t="s">
        <v>394</v>
      </c>
      <c r="O77" s="56" t="s">
        <v>395</v>
      </c>
      <c r="P77" s="9">
        <v>1.0384023667178166</v>
      </c>
      <c r="Q77" s="9">
        <v>0.15860265134377521</v>
      </c>
      <c r="R77" s="9">
        <v>0.21164850636723465</v>
      </c>
      <c r="S77" s="9">
        <v>0.11660952611163986</v>
      </c>
      <c r="T77" s="9">
        <v>1.0135891238161054</v>
      </c>
      <c r="U77" s="9">
        <v>0.22051753965443743</v>
      </c>
      <c r="V77" s="9">
        <v>0.28024827846362399</v>
      </c>
      <c r="W77" s="9">
        <v>0.16322007613922712</v>
      </c>
      <c r="X77" s="9">
        <v>0.27065779964008385</v>
      </c>
      <c r="Y77" s="9">
        <v>0.38111524573813832</v>
      </c>
      <c r="Z77" s="9">
        <v>0.96777980054498336</v>
      </c>
      <c r="AA77" s="5">
        <v>7.0000000000000007E-2</v>
      </c>
      <c r="AB77" s="9">
        <v>7.0403374021568155E-2</v>
      </c>
      <c r="AC77" s="9">
        <v>0.05</v>
      </c>
      <c r="AD77" s="9">
        <v>0.8028424184114602</v>
      </c>
      <c r="AE77" s="9">
        <v>0.12</v>
      </c>
      <c r="AF77" s="9">
        <v>-0.14747263182764314</v>
      </c>
      <c r="AG77" s="9">
        <v>0.06</v>
      </c>
      <c r="AH77" s="9">
        <v>1.2054417882650938</v>
      </c>
      <c r="AI77" s="13"/>
      <c r="AJ77" s="13"/>
      <c r="AK77" s="13"/>
      <c r="AL77" s="13"/>
    </row>
    <row r="78" spans="1:38" s="3" customFormat="1" ht="15" customHeight="1">
      <c r="A78" s="48" t="s">
        <v>112</v>
      </c>
      <c r="B78" s="5" t="s">
        <v>207</v>
      </c>
      <c r="C78" s="6">
        <v>11.4891264</v>
      </c>
      <c r="D78" s="6">
        <v>-18.070341200000001</v>
      </c>
      <c r="E78" s="6"/>
      <c r="F78" s="6">
        <v>47.716236829434337</v>
      </c>
      <c r="G78" s="6">
        <v>13.342918195553638</v>
      </c>
      <c r="H78" s="6">
        <v>3.576146996489507</v>
      </c>
      <c r="I78" s="7">
        <v>2429.7034772088541</v>
      </c>
      <c r="J78" s="7">
        <v>61.562793296141344</v>
      </c>
      <c r="K78" s="7">
        <v>2491.2662705049956</v>
      </c>
      <c r="L78" s="8">
        <v>97.52885534456891</v>
      </c>
      <c r="M78" s="8">
        <v>2.4711446554310781</v>
      </c>
      <c r="N78" s="56" t="s">
        <v>396</v>
      </c>
      <c r="O78" s="56" t="s">
        <v>397</v>
      </c>
      <c r="P78" s="9">
        <v>1.1467532511824086</v>
      </c>
      <c r="Q78" s="9">
        <v>8.8033497606450725E-2</v>
      </c>
      <c r="R78" s="9">
        <v>3.0881585490138974E-2</v>
      </c>
      <c r="S78" s="9">
        <v>0.10327303503171369</v>
      </c>
      <c r="T78" s="9">
        <v>0.93171850355577845</v>
      </c>
      <c r="U78" s="9">
        <v>0.2181137321520106</v>
      </c>
      <c r="V78" s="9">
        <v>1.0218370173342706E-2</v>
      </c>
      <c r="W78" s="9">
        <v>0.23947230259809849</v>
      </c>
      <c r="X78" s="9">
        <v>-6.5039249345977268E-2</v>
      </c>
      <c r="Y78" s="9">
        <v>0.34042590857371041</v>
      </c>
      <c r="Z78" s="9">
        <v>1.1441782218987262</v>
      </c>
      <c r="AA78" s="9">
        <v>5.9602343592953105E-2</v>
      </c>
      <c r="AB78" s="9">
        <v>2.573152692277425E-2</v>
      </c>
      <c r="AC78" s="9">
        <v>0.11949684598140138</v>
      </c>
      <c r="AD78" s="9">
        <v>0.92403428918542474</v>
      </c>
      <c r="AE78" s="9">
        <v>6.770943851246905E-2</v>
      </c>
      <c r="AF78" s="9">
        <v>-8.0285057644604585E-2</v>
      </c>
      <c r="AG78" s="9">
        <v>0.14976449321453605</v>
      </c>
      <c r="AH78" s="9">
        <v>1.238242168380318</v>
      </c>
      <c r="AI78" s="13"/>
      <c r="AJ78" s="13"/>
      <c r="AK78" s="13"/>
      <c r="AL78" s="13"/>
    </row>
    <row r="79" spans="1:38" s="3" customFormat="1" ht="15" customHeight="1">
      <c r="A79" s="5" t="s">
        <v>113</v>
      </c>
      <c r="B79" s="5" t="s">
        <v>207</v>
      </c>
      <c r="C79" s="6"/>
      <c r="D79" s="6"/>
      <c r="E79" s="6"/>
      <c r="F79" s="6"/>
      <c r="G79" s="6"/>
      <c r="H79" s="6"/>
      <c r="I79" s="7">
        <v>6194.6450956474728</v>
      </c>
      <c r="J79" s="7">
        <v>528.21728121929607</v>
      </c>
      <c r="K79" s="7">
        <v>6722.8623768667685</v>
      </c>
      <c r="L79" s="8">
        <v>92.142970484761364</v>
      </c>
      <c r="M79" s="8">
        <v>7.8570295152386418</v>
      </c>
      <c r="N79" s="56" t="s">
        <v>396</v>
      </c>
      <c r="O79" s="56" t="s">
        <v>397</v>
      </c>
      <c r="P79" s="5"/>
      <c r="Q79" s="5"/>
      <c r="R79" s="5"/>
      <c r="S79" s="5"/>
      <c r="T79" s="5"/>
      <c r="U79" s="5"/>
      <c r="V79" s="5"/>
      <c r="W79" s="5"/>
      <c r="X79" s="5"/>
      <c r="Y79" s="5"/>
      <c r="Z79" s="5"/>
      <c r="AA79" s="5"/>
      <c r="AB79" s="5"/>
      <c r="AC79" s="5"/>
      <c r="AD79" s="5"/>
      <c r="AE79" s="5"/>
      <c r="AF79" s="5"/>
      <c r="AG79" s="5"/>
      <c r="AH79" s="5"/>
      <c r="AI79" s="13"/>
      <c r="AJ79" s="13"/>
      <c r="AK79" s="13"/>
      <c r="AL79" s="13"/>
    </row>
    <row r="80" spans="1:38" s="2" customFormat="1" ht="15" customHeight="1">
      <c r="A80" s="13" t="s">
        <v>56</v>
      </c>
      <c r="B80" s="5" t="s">
        <v>207</v>
      </c>
      <c r="C80" s="6">
        <v>11.3263664</v>
      </c>
      <c r="D80" s="6">
        <v>-18.805022000000001</v>
      </c>
      <c r="E80" s="15"/>
      <c r="F80" s="6">
        <v>48.088479999999997</v>
      </c>
      <c r="G80" s="6">
        <v>12.5534</v>
      </c>
      <c r="H80" s="6">
        <v>3.8307135915369539</v>
      </c>
      <c r="I80" s="16">
        <v>2599.9233908098977</v>
      </c>
      <c r="J80" s="16">
        <v>384.59449741871435</v>
      </c>
      <c r="K80" s="16">
        <v>2984.5178882286118</v>
      </c>
      <c r="L80" s="17">
        <v>87.11368094205055</v>
      </c>
      <c r="M80" s="17">
        <v>12.886319057949461</v>
      </c>
      <c r="N80" s="64" t="s">
        <v>396</v>
      </c>
      <c r="O80" s="64" t="s">
        <v>397</v>
      </c>
      <c r="P80" s="18">
        <v>1.220541391514729</v>
      </c>
      <c r="Q80" s="18">
        <v>0.13446862278507346</v>
      </c>
      <c r="R80" s="18">
        <v>-2.923132637489001E-2</v>
      </c>
      <c r="S80" s="18">
        <v>0.12386297849407428</v>
      </c>
      <c r="T80" s="18">
        <v>0.83760001977828402</v>
      </c>
      <c r="U80" s="18">
        <v>0.25386182919735417</v>
      </c>
      <c r="V80" s="18">
        <v>-0.27479090567050779</v>
      </c>
      <c r="W80" s="18">
        <v>0.23718952853991349</v>
      </c>
      <c r="X80" s="18">
        <v>-0.50996535079039784</v>
      </c>
      <c r="Y80" s="18">
        <v>0.39087904277510338</v>
      </c>
      <c r="Z80" s="18">
        <v>1.2897886997436969</v>
      </c>
      <c r="AA80" s="18">
        <v>0.1424056630838399</v>
      </c>
      <c r="AB80" s="18">
        <v>0.10926329008304592</v>
      </c>
      <c r="AC80" s="18">
        <v>0.10590435979407574</v>
      </c>
      <c r="AD80" s="18">
        <v>1.0442427808425059</v>
      </c>
      <c r="AE80" s="18">
        <v>0.23529027647096051</v>
      </c>
      <c r="AF80" s="18">
        <v>-9.9977319530000219E-2</v>
      </c>
      <c r="AG80" s="18">
        <v>0.33782733466122356</v>
      </c>
      <c r="AH80" s="18">
        <v>1.2351425582306463</v>
      </c>
      <c r="AI80" s="5"/>
      <c r="AJ80" s="5"/>
      <c r="AK80" s="5"/>
      <c r="AL80" s="5"/>
    </row>
    <row r="81" spans="1:38" s="2" customFormat="1" ht="15" customHeight="1">
      <c r="A81" s="14" t="s">
        <v>57</v>
      </c>
      <c r="B81" s="5" t="s">
        <v>207</v>
      </c>
      <c r="C81" s="6">
        <v>11.770075200000001</v>
      </c>
      <c r="D81" s="6">
        <v>-18.346558399999999</v>
      </c>
      <c r="E81" s="15"/>
      <c r="F81" s="6">
        <v>45.995658362989325</v>
      </c>
      <c r="G81" s="6">
        <v>12.476512455516014</v>
      </c>
      <c r="H81" s="6">
        <v>3.686579765538093</v>
      </c>
      <c r="I81" s="16">
        <v>5253.8259856128534</v>
      </c>
      <c r="J81" s="16">
        <v>199.30687115186194</v>
      </c>
      <c r="K81" s="16">
        <v>5453.1328567647151</v>
      </c>
      <c r="L81" s="17">
        <v>96.345094161705276</v>
      </c>
      <c r="M81" s="17">
        <v>3.654905838294733</v>
      </c>
      <c r="N81" s="64" t="s">
        <v>398</v>
      </c>
      <c r="O81" s="64" t="s">
        <v>399</v>
      </c>
      <c r="P81" s="9">
        <v>1.3905849293001094</v>
      </c>
      <c r="Q81" s="9">
        <v>0.12062720053308214</v>
      </c>
      <c r="R81" s="9">
        <v>0.27783794561275776</v>
      </c>
      <c r="S81" s="9">
        <v>9.5080357880525754E-2</v>
      </c>
      <c r="T81" s="9">
        <v>1.3410483940248241</v>
      </c>
      <c r="U81" s="9">
        <v>0.12691736990266209</v>
      </c>
      <c r="V81" s="9">
        <v>0.36868581749649465</v>
      </c>
      <c r="W81" s="9">
        <v>0.1739384740696803</v>
      </c>
      <c r="X81" s="9">
        <v>0.46193562611285266</v>
      </c>
      <c r="Y81" s="9">
        <v>0.2178199324843603</v>
      </c>
      <c r="Z81" s="9">
        <v>1.2976761032909927</v>
      </c>
      <c r="AA81" s="9">
        <v>5.8669832631734538E-2</v>
      </c>
      <c r="AB81" s="9">
        <v>9.202029359452446E-2</v>
      </c>
      <c r="AC81" s="9">
        <v>4.4161186476504286E-2</v>
      </c>
      <c r="AD81" s="9">
        <v>1.0637966592674601</v>
      </c>
      <c r="AE81" s="9">
        <v>3.668429363807181E-2</v>
      </c>
      <c r="AF81" s="9">
        <v>-8.8143613591917358E-2</v>
      </c>
      <c r="AG81" s="9">
        <v>0.12127652702305769</v>
      </c>
      <c r="AH81" s="9">
        <v>1.2198535236842951</v>
      </c>
      <c r="AI81" s="5"/>
      <c r="AJ81" s="5"/>
      <c r="AK81" s="5"/>
      <c r="AL81" s="5"/>
    </row>
    <row r="82" spans="1:38" s="2" customFormat="1" ht="15" customHeight="1">
      <c r="A82" s="48" t="s">
        <v>114</v>
      </c>
      <c r="B82" s="5" t="s">
        <v>207</v>
      </c>
      <c r="C82" s="6">
        <v>12.224801600000001</v>
      </c>
      <c r="D82" s="6">
        <v>-18.881907200000001</v>
      </c>
      <c r="E82" s="6"/>
      <c r="F82" s="6">
        <v>94.731575562700954</v>
      </c>
      <c r="G82" s="6">
        <v>21.805466237942124</v>
      </c>
      <c r="H82" s="6">
        <v>4.3443957826439572</v>
      </c>
      <c r="I82" s="7">
        <v>1696.6273656201629</v>
      </c>
      <c r="J82" s="7">
        <v>333.14128176506193</v>
      </c>
      <c r="K82" s="7">
        <v>2029.7686473852248</v>
      </c>
      <c r="L82" s="8">
        <v>83.587228909352845</v>
      </c>
      <c r="M82" s="8">
        <v>16.412771090647155</v>
      </c>
      <c r="N82" s="56" t="s">
        <v>400</v>
      </c>
      <c r="O82" s="56" t="s">
        <v>401</v>
      </c>
      <c r="P82" s="9">
        <v>1.3754558941289075</v>
      </c>
      <c r="Q82" s="9">
        <v>8.8033497606450725E-2</v>
      </c>
      <c r="R82" s="9">
        <v>0.21487905273021024</v>
      </c>
      <c r="S82" s="9">
        <v>0.10327303503171369</v>
      </c>
      <c r="T82" s="9">
        <v>1.2596503496953293</v>
      </c>
      <c r="U82" s="9">
        <v>0.2181137321520106</v>
      </c>
      <c r="V82" s="9">
        <v>0.24195392077541733</v>
      </c>
      <c r="W82" s="9">
        <v>0.23947230259809849</v>
      </c>
      <c r="X82" s="9">
        <v>0.23789034607546444</v>
      </c>
      <c r="Y82" s="9">
        <v>0.34042590857371041</v>
      </c>
      <c r="Z82" s="9">
        <v>1.3144835060935023</v>
      </c>
      <c r="AA82" s="9">
        <v>5.9602343592953105E-2</v>
      </c>
      <c r="AB82" s="9">
        <v>9.2934276659399906E-2</v>
      </c>
      <c r="AC82" s="9">
        <v>0.11949684598140138</v>
      </c>
      <c r="AD82" s="9">
        <v>1.0777010012722155</v>
      </c>
      <c r="AE82" s="9">
        <v>6.770943851246905E-2</v>
      </c>
      <c r="AF82" s="9">
        <v>-0.12310490372145821</v>
      </c>
      <c r="AG82" s="9">
        <v>0.14976449321453605</v>
      </c>
      <c r="AH82" s="9">
        <v>1.2196868216214267</v>
      </c>
      <c r="AI82" s="5"/>
      <c r="AJ82" s="5"/>
      <c r="AK82" s="5"/>
      <c r="AL82" s="5"/>
    </row>
    <row r="83" spans="1:38" s="2" customFormat="1" ht="15" customHeight="1">
      <c r="A83" s="19" t="s">
        <v>58</v>
      </c>
      <c r="B83" s="5" t="s">
        <v>207</v>
      </c>
      <c r="C83" s="15">
        <v>12.048111200000001</v>
      </c>
      <c r="D83" s="15">
        <v>-18.344550600000005</v>
      </c>
      <c r="E83" s="15"/>
      <c r="F83" s="15">
        <v>40.363891318518519</v>
      </c>
      <c r="G83" s="15">
        <v>11.058662548148149</v>
      </c>
      <c r="H83" s="15">
        <v>3.3761859633252649</v>
      </c>
      <c r="I83" s="20">
        <v>5316.6878615571022</v>
      </c>
      <c r="J83" s="20">
        <v>131.94235911156284</v>
      </c>
      <c r="K83" s="21">
        <v>5448.6302206686651</v>
      </c>
      <c r="L83" s="21">
        <v>97.578430655634207</v>
      </c>
      <c r="M83" s="21">
        <v>2.4215693443657966</v>
      </c>
      <c r="N83" s="65" t="s">
        <v>390</v>
      </c>
      <c r="O83" s="65" t="s">
        <v>391</v>
      </c>
      <c r="P83" s="9">
        <v>1.3574229747495004</v>
      </c>
      <c r="Q83" s="9">
        <v>4.1347266956888749E-2</v>
      </c>
      <c r="R83" s="9">
        <v>0.24197167815698251</v>
      </c>
      <c r="S83" s="9">
        <v>0.16765874746017118</v>
      </c>
      <c r="T83" s="9">
        <v>1.2795632091524567</v>
      </c>
      <c r="U83" s="9">
        <v>0.12165786029318748</v>
      </c>
      <c r="V83" s="9">
        <v>0.32773231850202755</v>
      </c>
      <c r="W83" s="9">
        <v>0.17423255121726242</v>
      </c>
      <c r="X83" s="9">
        <v>0.35493873416525545</v>
      </c>
      <c r="Y83" s="9">
        <v>0.21056348448526174</v>
      </c>
      <c r="Z83" s="9">
        <v>1.2748344304869894</v>
      </c>
      <c r="AA83" s="9">
        <v>3.7398588365823812E-2</v>
      </c>
      <c r="AB83" s="9">
        <v>7.6794589631960619E-2</v>
      </c>
      <c r="AC83" s="9">
        <v>9.746931108105808E-2</v>
      </c>
      <c r="AD83" s="9">
        <v>1.033108505638932</v>
      </c>
      <c r="AE83" s="9">
        <v>3.5198864444924365E-2</v>
      </c>
      <c r="AF83" s="9">
        <v>-0.13403788503976966</v>
      </c>
      <c r="AG83" s="9">
        <v>0.10703708219036431</v>
      </c>
      <c r="AH83" s="9">
        <v>1.2339792224424293</v>
      </c>
      <c r="AI83" s="5"/>
      <c r="AJ83" s="5"/>
      <c r="AK83" s="5"/>
      <c r="AL83" s="5"/>
    </row>
    <row r="84" spans="1:38" s="2" customFormat="1" ht="15" customHeight="1">
      <c r="A84" s="19" t="s">
        <v>59</v>
      </c>
      <c r="B84" s="5" t="s">
        <v>207</v>
      </c>
      <c r="C84" s="15">
        <v>11.102472000000001</v>
      </c>
      <c r="D84" s="15">
        <v>-18.966196400000001</v>
      </c>
      <c r="E84" s="15"/>
      <c r="F84" s="15">
        <v>39.991653261455525</v>
      </c>
      <c r="G84" s="15">
        <v>9.4091827762803231</v>
      </c>
      <c r="H84" s="15">
        <v>3.9234121901190004</v>
      </c>
      <c r="I84" s="20">
        <v>4026.2192387223045</v>
      </c>
      <c r="J84" s="20">
        <v>99.72712204374524</v>
      </c>
      <c r="K84" s="21">
        <v>4125.94636076605</v>
      </c>
      <c r="L84" s="21">
        <v>97.582927325666219</v>
      </c>
      <c r="M84" s="21">
        <v>2.41707267433378</v>
      </c>
      <c r="N84" s="65" t="s">
        <v>402</v>
      </c>
      <c r="O84" s="65" t="s">
        <v>403</v>
      </c>
      <c r="P84" s="9">
        <v>1.2224126467716978</v>
      </c>
      <c r="Q84" s="9">
        <v>4.1347266956888749E-2</v>
      </c>
      <c r="R84" s="9">
        <v>0.11671673769209079</v>
      </c>
      <c r="S84" s="9">
        <v>0.16765874746017118</v>
      </c>
      <c r="T84" s="9">
        <v>1.1159085268972468</v>
      </c>
      <c r="U84" s="9">
        <v>0.12165786029318748</v>
      </c>
      <c r="V84" s="9">
        <v>0.28567018666025845</v>
      </c>
      <c r="W84" s="9">
        <v>0.17423255121726242</v>
      </c>
      <c r="X84" s="9">
        <v>0.3308760044027359</v>
      </c>
      <c r="Y84" s="9">
        <v>0.21056348448526174</v>
      </c>
      <c r="Z84" s="9">
        <v>1.1504237597333127</v>
      </c>
      <c r="AA84" s="9">
        <v>3.7398588365823812E-2</v>
      </c>
      <c r="AB84" s="9">
        <v>-2.7261036384679471E-2</v>
      </c>
      <c r="AC84" s="9">
        <v>9.746931108105808E-2</v>
      </c>
      <c r="AD84" s="9">
        <v>0.90108454652873249</v>
      </c>
      <c r="AE84" s="9">
        <v>3.5198864444924365E-2</v>
      </c>
      <c r="AF84" s="9">
        <v>-9.5343914094369708E-2</v>
      </c>
      <c r="AG84" s="9">
        <v>0.10703708219036431</v>
      </c>
      <c r="AH84" s="9">
        <v>1.2767101202269144</v>
      </c>
      <c r="AI84" s="5"/>
      <c r="AJ84" s="5"/>
      <c r="AK84" s="5"/>
      <c r="AL84" s="5"/>
    </row>
    <row r="85" spans="1:38" s="2" customFormat="1" ht="15" customHeight="1">
      <c r="A85" s="53" t="s">
        <v>115</v>
      </c>
      <c r="B85" s="5" t="s">
        <v>207</v>
      </c>
      <c r="C85" s="6">
        <v>11.635859399999999</v>
      </c>
      <c r="D85" s="6">
        <v>-18.723696799999999</v>
      </c>
      <c r="E85" s="6"/>
      <c r="F85" s="6">
        <v>42.529345464632456</v>
      </c>
      <c r="G85" s="6">
        <v>10.839887170596395</v>
      </c>
      <c r="H85" s="6">
        <v>4.0590572278489008</v>
      </c>
      <c r="I85" s="51">
        <v>5055.0512108017801</v>
      </c>
      <c r="J85" s="51">
        <v>188.61227057778393</v>
      </c>
      <c r="K85" s="52">
        <v>5243.6634813795645</v>
      </c>
      <c r="L85" s="52">
        <v>96.403043954907602</v>
      </c>
      <c r="M85" s="52">
        <v>3.5969560450923823</v>
      </c>
      <c r="N85" s="66" t="s">
        <v>402</v>
      </c>
      <c r="O85" s="66" t="s">
        <v>403</v>
      </c>
      <c r="P85" s="5"/>
      <c r="Q85" s="5"/>
      <c r="R85" s="5"/>
      <c r="S85" s="5"/>
      <c r="T85" s="5"/>
      <c r="U85" s="5"/>
      <c r="V85" s="5"/>
      <c r="W85" s="5"/>
      <c r="X85" s="5"/>
      <c r="Y85" s="5"/>
      <c r="Z85" s="5"/>
      <c r="AA85" s="5"/>
      <c r="AB85" s="5"/>
      <c r="AC85" s="5"/>
      <c r="AD85" s="5"/>
      <c r="AE85" s="5"/>
      <c r="AF85" s="5"/>
      <c r="AG85" s="5"/>
      <c r="AH85" s="5"/>
      <c r="AI85" s="5"/>
      <c r="AJ85" s="5"/>
      <c r="AK85" s="5"/>
      <c r="AL85" s="5"/>
    </row>
    <row r="86" spans="1:38" s="2" customFormat="1" ht="15" customHeight="1">
      <c r="A86" s="53" t="s">
        <v>116</v>
      </c>
      <c r="B86" s="5" t="s">
        <v>207</v>
      </c>
      <c r="C86" s="6">
        <v>11.2252048</v>
      </c>
      <c r="D86" s="6">
        <v>-18.704406800000001</v>
      </c>
      <c r="E86" s="6"/>
      <c r="F86" s="6">
        <v>42.718185404339252</v>
      </c>
      <c r="G86" s="6">
        <v>11.413214990138068</v>
      </c>
      <c r="H86" s="6"/>
      <c r="I86" s="51">
        <v>1591.9514362607695</v>
      </c>
      <c r="J86" s="51">
        <v>245.7174508329899</v>
      </c>
      <c r="K86" s="52">
        <v>1837.6688870937594</v>
      </c>
      <c r="L86" s="52">
        <v>86.628850683673065</v>
      </c>
      <c r="M86" s="52">
        <v>13.37114931632693</v>
      </c>
      <c r="N86" s="66" t="s">
        <v>402</v>
      </c>
      <c r="O86" s="66" t="s">
        <v>403</v>
      </c>
      <c r="P86" s="5"/>
      <c r="Q86" s="5"/>
      <c r="R86" s="5"/>
      <c r="S86" s="5"/>
      <c r="T86" s="5"/>
      <c r="U86" s="5"/>
      <c r="V86" s="5"/>
      <c r="W86" s="5"/>
      <c r="X86" s="5"/>
      <c r="Y86" s="5"/>
      <c r="Z86" s="5"/>
      <c r="AA86" s="5"/>
      <c r="AB86" s="5"/>
      <c r="AC86" s="5"/>
      <c r="AD86" s="5"/>
      <c r="AE86" s="5"/>
      <c r="AF86" s="5"/>
      <c r="AG86" s="5"/>
      <c r="AH86" s="5"/>
      <c r="AI86" s="5"/>
      <c r="AJ86" s="5"/>
      <c r="AK86" s="5"/>
      <c r="AL86" s="5"/>
    </row>
    <row r="87" spans="1:38" s="2" customFormat="1" ht="15" customHeight="1">
      <c r="A87" s="5" t="s">
        <v>60</v>
      </c>
      <c r="B87" s="5" t="s">
        <v>207</v>
      </c>
      <c r="C87" s="6">
        <v>12.200763200000001</v>
      </c>
      <c r="D87" s="6">
        <v>-18.203229200000003</v>
      </c>
      <c r="E87" s="6"/>
      <c r="F87" s="6">
        <v>45.672146422628963</v>
      </c>
      <c r="G87" s="6">
        <v>12.306322795341099</v>
      </c>
      <c r="H87" s="6">
        <v>3.7112748610754323</v>
      </c>
      <c r="I87" s="7">
        <v>4338.6082192980366</v>
      </c>
      <c r="J87" s="7">
        <v>190.58073923725775</v>
      </c>
      <c r="K87" s="7">
        <v>4529.1889585352947</v>
      </c>
      <c r="L87" s="8">
        <v>95.792166302134362</v>
      </c>
      <c r="M87" s="8">
        <v>4.2078336978656354</v>
      </c>
      <c r="N87" s="56" t="s">
        <v>404</v>
      </c>
      <c r="O87" s="56" t="s">
        <v>405</v>
      </c>
      <c r="P87" s="9">
        <v>1.1901657211639272</v>
      </c>
      <c r="Q87" s="9">
        <v>0.13446862278507346</v>
      </c>
      <c r="R87" s="9">
        <v>-6.0253683391575663E-3</v>
      </c>
      <c r="S87" s="9">
        <v>0.12386297849407428</v>
      </c>
      <c r="T87" s="9">
        <v>0.8392917812918288</v>
      </c>
      <c r="U87" s="9">
        <v>0.25386182919735417</v>
      </c>
      <c r="V87" s="9">
        <v>-0.19642797761165731</v>
      </c>
      <c r="W87" s="9">
        <v>0.23718952853991349</v>
      </c>
      <c r="X87" s="9">
        <v>-0.30688907461806636</v>
      </c>
      <c r="Y87" s="9">
        <v>0.39087904277510338</v>
      </c>
      <c r="Z87" s="9">
        <v>1.2396655715220648</v>
      </c>
      <c r="AA87" s="9">
        <v>0.1424056630838399</v>
      </c>
      <c r="AB87" s="9">
        <v>9.2974332377117719E-2</v>
      </c>
      <c r="AC87" s="9">
        <v>0.10590435979407574</v>
      </c>
      <c r="AD87" s="9">
        <v>0.9870056204557951</v>
      </c>
      <c r="AE87" s="9">
        <v>0.23529027647096051</v>
      </c>
      <c r="AF87" s="9">
        <v>-1.3818532021473651E-2</v>
      </c>
      <c r="AG87" s="9">
        <v>0.33782733466122356</v>
      </c>
      <c r="AH87" s="9">
        <v>1.2559863346569318</v>
      </c>
      <c r="AI87" s="5"/>
      <c r="AJ87" s="5"/>
      <c r="AK87" s="5"/>
      <c r="AL87" s="5"/>
    </row>
    <row r="88" spans="1:38" s="2" customFormat="1" ht="15" customHeight="1">
      <c r="A88" s="5" t="s">
        <v>117</v>
      </c>
      <c r="B88" s="5" t="s">
        <v>207</v>
      </c>
      <c r="C88" s="6">
        <v>11.8391856</v>
      </c>
      <c r="D88" s="6">
        <v>-18.430088000000001</v>
      </c>
      <c r="E88" s="6"/>
      <c r="F88" s="6">
        <v>49.636838487972518</v>
      </c>
      <c r="G88" s="6">
        <v>12.767182130584196</v>
      </c>
      <c r="H88" s="6">
        <v>0.2572118313634702</v>
      </c>
      <c r="I88" s="7">
        <v>5133.1795352744903</v>
      </c>
      <c r="J88" s="7">
        <v>299.06279019030364</v>
      </c>
      <c r="K88" s="7">
        <v>5432.2423254647938</v>
      </c>
      <c r="L88" s="8">
        <v>94.494671403218106</v>
      </c>
      <c r="M88" s="8">
        <v>5.5053285967819043</v>
      </c>
      <c r="N88" s="56" t="s">
        <v>406</v>
      </c>
      <c r="O88" s="56" t="s">
        <v>407</v>
      </c>
      <c r="P88" s="9">
        <v>1.0758522907021728</v>
      </c>
      <c r="Q88" s="9">
        <v>8.8033497606450725E-2</v>
      </c>
      <c r="R88" s="9">
        <v>0.18157897537718348</v>
      </c>
      <c r="S88" s="9">
        <v>0.10327303503171369</v>
      </c>
      <c r="T88" s="9">
        <v>0.99923172400795401</v>
      </c>
      <c r="U88" s="9">
        <v>0.2181137321520106</v>
      </c>
      <c r="V88" s="9">
        <v>0.2216352086858997</v>
      </c>
      <c r="W88" s="9">
        <v>0.23947230259809849</v>
      </c>
      <c r="X88" s="9">
        <v>0.24093176991790699</v>
      </c>
      <c r="Y88" s="9">
        <v>0.34042590857371041</v>
      </c>
      <c r="Z88" s="9">
        <v>1.0200002181133261</v>
      </c>
      <c r="AA88" s="9">
        <v>5.9602343592953105E-2</v>
      </c>
      <c r="AB88" s="9">
        <v>6.9874830199490034E-2</v>
      </c>
      <c r="AC88" s="9">
        <v>0.11949684598140138</v>
      </c>
      <c r="AD88" s="9">
        <v>0.83256204707615744</v>
      </c>
      <c r="AE88" s="9">
        <v>6.770943851246905E-2</v>
      </c>
      <c r="AF88" s="9">
        <v>-8.9747961441455359E-2</v>
      </c>
      <c r="AG88" s="9">
        <v>0.14976449321453605</v>
      </c>
      <c r="AH88" s="9">
        <v>1.2251341767204325</v>
      </c>
      <c r="AI88" s="5"/>
      <c r="AJ88" s="5"/>
      <c r="AK88" s="5"/>
      <c r="AL88" s="5"/>
    </row>
    <row r="89" spans="1:38" s="2" customFormat="1" ht="15" customHeight="1">
      <c r="A89" s="5" t="s">
        <v>61</v>
      </c>
      <c r="B89" s="5" t="s">
        <v>207</v>
      </c>
      <c r="C89" s="6">
        <v>12.814744000000001</v>
      </c>
      <c r="D89" s="6">
        <v>-18.4319864</v>
      </c>
      <c r="E89" s="6"/>
      <c r="F89" s="6">
        <v>48.740168067226904</v>
      </c>
      <c r="G89" s="6">
        <v>12.032072829131653</v>
      </c>
      <c r="H89" s="6">
        <v>4.0508538104273137</v>
      </c>
      <c r="I89" s="7">
        <v>7320</v>
      </c>
      <c r="J89" s="7">
        <v>602</v>
      </c>
      <c r="K89" s="7">
        <v>7923</v>
      </c>
      <c r="L89" s="8">
        <v>92</v>
      </c>
      <c r="M89" s="8">
        <v>8</v>
      </c>
      <c r="N89" s="56">
        <v>28.757770000000001</v>
      </c>
      <c r="O89" s="56">
        <v>-88.470100000000002</v>
      </c>
      <c r="P89" s="9">
        <v>1.3221268351337745</v>
      </c>
      <c r="Q89" s="9">
        <v>0.13446862278507346</v>
      </c>
      <c r="R89" s="9">
        <v>9.4823956252820807E-2</v>
      </c>
      <c r="S89" s="9">
        <v>0.12386297849407428</v>
      </c>
      <c r="T89" s="9">
        <v>1.0725616384898995</v>
      </c>
      <c r="U89" s="9">
        <v>0.25386182919735417</v>
      </c>
      <c r="V89" s="9">
        <v>1.3061508963296831E-3</v>
      </c>
      <c r="W89" s="9">
        <v>0.23718952853991349</v>
      </c>
      <c r="X89" s="9">
        <v>-0.12193969579266106</v>
      </c>
      <c r="Y89" s="9">
        <v>0.39087904277510338</v>
      </c>
      <c r="Z89" s="9">
        <v>1.3217976851078994</v>
      </c>
      <c r="AA89" s="9">
        <v>0.1424056630838399</v>
      </c>
      <c r="AB89" s="9">
        <v>9.4165656201070647E-2</v>
      </c>
      <c r="AC89" s="9">
        <v>0.10590435979407574</v>
      </c>
      <c r="AD89" s="9">
        <v>1.0715794130158596</v>
      </c>
      <c r="AE89" s="9">
        <v>0.23529027647096051</v>
      </c>
      <c r="AF89" s="9">
        <v>-0.12388847292998495</v>
      </c>
      <c r="AG89" s="9">
        <v>0.33782733466122356</v>
      </c>
      <c r="AH89" s="9">
        <v>1.2335041799541706</v>
      </c>
      <c r="AI89" s="5"/>
      <c r="AJ89" s="5"/>
      <c r="AK89" s="5"/>
      <c r="AL89" s="5"/>
    </row>
    <row r="90" spans="1:38" s="2" customFormat="1" ht="15" customHeight="1">
      <c r="A90" s="5" t="s">
        <v>118</v>
      </c>
      <c r="B90" s="5" t="s">
        <v>207</v>
      </c>
      <c r="C90" s="6">
        <v>12.219793600000003</v>
      </c>
      <c r="D90" s="6">
        <v>-17.810260400000001</v>
      </c>
      <c r="E90" s="6"/>
      <c r="F90" s="6">
        <v>46.624902320766481</v>
      </c>
      <c r="G90" s="6">
        <v>13.197839479438453</v>
      </c>
      <c r="H90" s="6">
        <v>3.5327677983510597</v>
      </c>
      <c r="I90" s="7">
        <v>5776.8714263210886</v>
      </c>
      <c r="J90" s="7">
        <v>267.12317167164389</v>
      </c>
      <c r="K90" s="7">
        <v>6043.9945979927325</v>
      </c>
      <c r="L90" s="8">
        <v>95.580353897729196</v>
      </c>
      <c r="M90" s="8">
        <v>4.4196461022708062</v>
      </c>
      <c r="N90" s="56" t="s">
        <v>408</v>
      </c>
      <c r="O90" s="56" t="s">
        <v>409</v>
      </c>
      <c r="P90" s="9">
        <v>1.3721716884005364</v>
      </c>
      <c r="Q90" s="9">
        <v>0.11125106019576209</v>
      </c>
      <c r="R90" s="9">
        <v>0.1340797195752419</v>
      </c>
      <c r="S90" s="9">
        <v>0.11356800676289398</v>
      </c>
      <c r="T90" s="9">
        <v>1.149381478506406</v>
      </c>
      <c r="U90" s="9">
        <v>0.2359877806746824</v>
      </c>
      <c r="V90" s="9">
        <v>0.1425141324504775</v>
      </c>
      <c r="W90" s="9">
        <v>0.23833091556900599</v>
      </c>
      <c r="X90" s="9">
        <v>6.9558655360901778E-2</v>
      </c>
      <c r="Y90" s="9">
        <v>0.3656524756744069</v>
      </c>
      <c r="Z90" s="9">
        <v>1.3362581270230161</v>
      </c>
      <c r="AA90" s="9">
        <v>0.1010040033383965</v>
      </c>
      <c r="AB90" s="9">
        <v>6.2252596820201234E-2</v>
      </c>
      <c r="AC90" s="9">
        <v>0.11270060288773856</v>
      </c>
      <c r="AD90" s="9">
        <v>1.042210850903647</v>
      </c>
      <c r="AE90" s="9">
        <v>0.1514998574917148</v>
      </c>
      <c r="AF90" s="9">
        <v>-0.14307243025521066</v>
      </c>
      <c r="AG90" s="9">
        <v>0.2437959139378798</v>
      </c>
      <c r="AH90" s="9">
        <v>1.282689250076027</v>
      </c>
      <c r="AI90" s="5"/>
      <c r="AJ90" s="5"/>
      <c r="AK90" s="5"/>
      <c r="AL90" s="5"/>
    </row>
    <row r="91" spans="1:38" s="2" customFormat="1" ht="15" customHeight="1">
      <c r="A91" s="48" t="s">
        <v>119</v>
      </c>
      <c r="B91" s="5" t="s">
        <v>207</v>
      </c>
      <c r="C91" s="6"/>
      <c r="D91" s="6"/>
      <c r="E91" s="6"/>
      <c r="F91" s="6"/>
      <c r="G91" s="6"/>
      <c r="H91" s="6"/>
      <c r="I91" s="7">
        <v>2214.3721292732653</v>
      </c>
      <c r="J91" s="7">
        <v>182.15262746275204</v>
      </c>
      <c r="K91" s="7">
        <v>2396.5247567360175</v>
      </c>
      <c r="L91" s="8">
        <v>92.399301240232646</v>
      </c>
      <c r="M91" s="8">
        <v>7.6006987597673517</v>
      </c>
      <c r="N91" s="56" t="s">
        <v>410</v>
      </c>
      <c r="O91" s="56" t="s">
        <v>411</v>
      </c>
      <c r="P91" s="9">
        <v>1.4748687756491741</v>
      </c>
      <c r="Q91" s="9">
        <v>8.8033497606450725E-2</v>
      </c>
      <c r="R91" s="9">
        <v>0.22810069874679151</v>
      </c>
      <c r="S91" s="9">
        <v>0.10327303503171369</v>
      </c>
      <c r="T91" s="9">
        <v>1.3594804583707543</v>
      </c>
      <c r="U91" s="9">
        <v>0.2181137321520106</v>
      </c>
      <c r="V91" s="9">
        <v>0.35422564669240764</v>
      </c>
      <c r="W91" s="9">
        <v>0.23947230259809849</v>
      </c>
      <c r="X91" s="9">
        <v>0.4711122640368437</v>
      </c>
      <c r="Y91" s="9">
        <v>0.34042590857371041</v>
      </c>
      <c r="Z91" s="9">
        <v>1.3856039126826873</v>
      </c>
      <c r="AA91" s="9">
        <v>5.9602343592953105E-2</v>
      </c>
      <c r="AB91" s="9">
        <v>4.9570972813818059E-2</v>
      </c>
      <c r="AC91" s="9">
        <v>0.11949684598140138</v>
      </c>
      <c r="AD91" s="9">
        <v>1.0931027720580637</v>
      </c>
      <c r="AE91" s="9">
        <v>6.770943851246905E-2</v>
      </c>
      <c r="AF91" s="9">
        <v>-5.7392400828228496E-2</v>
      </c>
      <c r="AG91" s="9">
        <v>0.14976449321453605</v>
      </c>
      <c r="AH91" s="9">
        <v>1.2675879597980624</v>
      </c>
      <c r="AI91" s="5"/>
      <c r="AJ91" s="5"/>
      <c r="AK91" s="5"/>
      <c r="AL91" s="5"/>
    </row>
    <row r="92" spans="1:38" s="2" customFormat="1" ht="15" customHeight="1">
      <c r="A92" s="48" t="s">
        <v>120</v>
      </c>
      <c r="B92" s="5" t="s">
        <v>207</v>
      </c>
      <c r="C92" s="6"/>
      <c r="D92" s="6"/>
      <c r="E92" s="6"/>
      <c r="F92" s="6"/>
      <c r="G92" s="6"/>
      <c r="H92" s="6"/>
      <c r="I92" s="7">
        <v>8759.3330448983706</v>
      </c>
      <c r="J92" s="7">
        <v>488.37489913177268</v>
      </c>
      <c r="K92" s="7">
        <v>9247.7079440301441</v>
      </c>
      <c r="L92" s="8">
        <v>94.718962773396797</v>
      </c>
      <c r="M92" s="8">
        <v>5.2810372266031926</v>
      </c>
      <c r="N92" s="56" t="s">
        <v>412</v>
      </c>
      <c r="O92" s="56" t="s">
        <v>413</v>
      </c>
      <c r="P92" s="5"/>
      <c r="Q92" s="5"/>
      <c r="R92" s="5"/>
      <c r="S92" s="5"/>
      <c r="T92" s="5"/>
      <c r="U92" s="5"/>
      <c r="V92" s="5"/>
      <c r="W92" s="5"/>
      <c r="X92" s="5"/>
      <c r="Y92" s="5"/>
      <c r="Z92" s="5"/>
      <c r="AA92" s="5"/>
      <c r="AB92" s="5"/>
      <c r="AC92" s="5"/>
      <c r="AD92" s="5"/>
      <c r="AE92" s="5"/>
      <c r="AF92" s="5"/>
      <c r="AG92" s="5"/>
      <c r="AH92" s="5"/>
      <c r="AI92" s="5"/>
      <c r="AJ92" s="5"/>
      <c r="AK92" s="5"/>
      <c r="AL92" s="5"/>
    </row>
    <row r="93" spans="1:38">
      <c r="A93" s="30" t="s">
        <v>121</v>
      </c>
      <c r="B93" s="23" t="s">
        <v>122</v>
      </c>
      <c r="C93" s="24">
        <v>13.69</v>
      </c>
      <c r="D93" s="24">
        <v>-17.55</v>
      </c>
      <c r="E93" s="24" t="s">
        <v>27</v>
      </c>
      <c r="F93" s="24">
        <v>45.4</v>
      </c>
      <c r="G93" s="24">
        <v>13.6</v>
      </c>
      <c r="H93" s="25">
        <f>F93/G93</f>
        <v>3.3382352941176472</v>
      </c>
      <c r="I93" s="24">
        <v>385</v>
      </c>
      <c r="J93" s="26">
        <v>15</v>
      </c>
      <c r="K93" s="26">
        <v>401</v>
      </c>
      <c r="L93" s="26">
        <v>96</v>
      </c>
      <c r="M93" s="26">
        <v>4</v>
      </c>
      <c r="N93" s="67">
        <v>29.106400000000001</v>
      </c>
      <c r="O93" s="67">
        <v>-88.64425</v>
      </c>
      <c r="P93" s="23"/>
      <c r="Q93" s="23"/>
      <c r="R93" s="23"/>
      <c r="S93" s="23"/>
      <c r="T93" s="23"/>
      <c r="U93" s="23"/>
      <c r="V93" s="23"/>
      <c r="W93" s="23"/>
      <c r="X93" s="23"/>
      <c r="Y93" s="23"/>
      <c r="Z93" s="23"/>
      <c r="AA93" s="23"/>
      <c r="AB93" s="23"/>
      <c r="AC93" s="23"/>
      <c r="AD93" s="23"/>
      <c r="AE93" s="23"/>
      <c r="AF93" s="23"/>
      <c r="AG93" s="23"/>
      <c r="AH93" s="23"/>
      <c r="AI93" s="23"/>
      <c r="AJ93" s="23"/>
      <c r="AK93" s="23"/>
      <c r="AL93" s="23"/>
    </row>
    <row r="94" spans="1:38">
      <c r="A94" s="30" t="s">
        <v>123</v>
      </c>
      <c r="B94" s="23" t="s">
        <v>124</v>
      </c>
      <c r="C94" s="24">
        <v>14</v>
      </c>
      <c r="D94" s="24">
        <v>-17.2</v>
      </c>
      <c r="E94" s="24" t="s">
        <v>27</v>
      </c>
      <c r="F94" s="24">
        <v>43.8</v>
      </c>
      <c r="G94" s="24">
        <v>13.2</v>
      </c>
      <c r="H94" s="25">
        <f t="shared" ref="H94:H157" si="0">F94/G94</f>
        <v>3.3181818181818183</v>
      </c>
      <c r="I94" s="24">
        <v>2037</v>
      </c>
      <c r="J94" s="26">
        <v>66</v>
      </c>
      <c r="K94" s="26">
        <v>2103</v>
      </c>
      <c r="L94" s="26">
        <v>97</v>
      </c>
      <c r="M94" s="26">
        <v>3</v>
      </c>
      <c r="N94" s="67">
        <v>29.177849999999999</v>
      </c>
      <c r="O94" s="67">
        <v>-88.578580000000002</v>
      </c>
      <c r="P94" s="23"/>
      <c r="Q94" s="23"/>
      <c r="R94" s="23"/>
      <c r="S94" s="23"/>
      <c r="T94" s="23"/>
      <c r="U94" s="23"/>
      <c r="V94" s="23"/>
      <c r="W94" s="23"/>
      <c r="X94" s="23"/>
      <c r="Y94" s="23"/>
      <c r="Z94" s="23"/>
      <c r="AA94" s="23"/>
      <c r="AB94" s="23"/>
      <c r="AC94" s="23"/>
      <c r="AD94" s="23"/>
      <c r="AE94" s="23"/>
      <c r="AF94" s="23"/>
      <c r="AG94" s="23"/>
      <c r="AH94" s="23"/>
      <c r="AI94" s="23"/>
      <c r="AJ94" s="23"/>
      <c r="AK94" s="23"/>
      <c r="AL94" s="23"/>
    </row>
    <row r="95" spans="1:38">
      <c r="A95" s="30" t="s">
        <v>125</v>
      </c>
      <c r="B95" s="23" t="s">
        <v>126</v>
      </c>
      <c r="C95" s="24">
        <v>13.75</v>
      </c>
      <c r="D95" s="24">
        <v>-16.61</v>
      </c>
      <c r="E95" s="24" t="s">
        <v>27</v>
      </c>
      <c r="F95" s="24">
        <v>45.8</v>
      </c>
      <c r="G95" s="24">
        <v>13.8</v>
      </c>
      <c r="H95" s="25">
        <f t="shared" si="0"/>
        <v>3.3188405797101446</v>
      </c>
      <c r="I95" s="24">
        <v>2149</v>
      </c>
      <c r="J95" s="26">
        <v>50</v>
      </c>
      <c r="K95" s="26">
        <v>2199</v>
      </c>
      <c r="L95" s="26">
        <v>98</v>
      </c>
      <c r="M95" s="26">
        <v>2</v>
      </c>
      <c r="N95" s="67">
        <v>29.177849999999999</v>
      </c>
      <c r="O95" s="67">
        <v>-88.578580000000002</v>
      </c>
      <c r="P95" s="23"/>
      <c r="Q95" s="23"/>
      <c r="R95" s="23"/>
      <c r="S95" s="23"/>
      <c r="T95" s="23"/>
      <c r="U95" s="23"/>
      <c r="V95" s="23"/>
      <c r="W95" s="23"/>
      <c r="X95" s="23"/>
      <c r="Y95" s="23"/>
      <c r="Z95" s="23"/>
      <c r="AA95" s="23"/>
      <c r="AB95" s="23"/>
      <c r="AC95" s="23"/>
      <c r="AD95" s="23"/>
      <c r="AE95" s="23"/>
      <c r="AF95" s="23"/>
      <c r="AG95" s="23"/>
      <c r="AH95" s="23"/>
      <c r="AI95" s="23"/>
      <c r="AJ95" s="23"/>
      <c r="AK95" s="23"/>
      <c r="AL95" s="23"/>
    </row>
    <row r="96" spans="1:38">
      <c r="A96" s="30" t="s">
        <v>127</v>
      </c>
      <c r="B96" s="23" t="s">
        <v>128</v>
      </c>
      <c r="C96" s="24">
        <v>14.71</v>
      </c>
      <c r="D96" s="24">
        <v>-17</v>
      </c>
      <c r="E96" s="24" t="s">
        <v>27</v>
      </c>
      <c r="F96" s="24">
        <v>41.2</v>
      </c>
      <c r="G96" s="24">
        <v>12.8</v>
      </c>
      <c r="H96" s="25">
        <f t="shared" si="0"/>
        <v>3.21875</v>
      </c>
      <c r="I96" s="24">
        <v>806</v>
      </c>
      <c r="J96" s="26">
        <v>17</v>
      </c>
      <c r="K96" s="26">
        <v>823</v>
      </c>
      <c r="L96" s="26">
        <v>98</v>
      </c>
      <c r="M96" s="26">
        <v>2</v>
      </c>
      <c r="N96" s="67">
        <v>29.195740000000001</v>
      </c>
      <c r="O96" s="67">
        <v>-88.565669999999997</v>
      </c>
      <c r="P96" s="23"/>
      <c r="Q96" s="23"/>
      <c r="R96" s="23"/>
      <c r="S96" s="23"/>
      <c r="T96" s="23"/>
      <c r="U96" s="23"/>
      <c r="V96" s="23"/>
      <c r="W96" s="23"/>
      <c r="X96" s="23"/>
      <c r="Y96" s="23"/>
      <c r="Z96" s="23"/>
      <c r="AA96" s="23"/>
      <c r="AB96" s="23"/>
      <c r="AC96" s="23"/>
      <c r="AD96" s="23"/>
      <c r="AE96" s="23"/>
      <c r="AF96" s="23"/>
      <c r="AG96" s="23"/>
      <c r="AH96" s="23"/>
      <c r="AI96" s="23"/>
      <c r="AJ96" s="23"/>
      <c r="AK96" s="23"/>
      <c r="AL96" s="23"/>
    </row>
    <row r="97" spans="1:38">
      <c r="A97" s="30" t="s">
        <v>129</v>
      </c>
      <c r="B97" s="23" t="s">
        <v>124</v>
      </c>
      <c r="C97" s="24" t="s">
        <v>27</v>
      </c>
      <c r="D97" s="24" t="s">
        <v>27</v>
      </c>
      <c r="E97" s="24" t="s">
        <v>27</v>
      </c>
      <c r="F97" s="24" t="s">
        <v>27</v>
      </c>
      <c r="G97" s="24" t="s">
        <v>27</v>
      </c>
      <c r="H97" s="25"/>
      <c r="I97" s="24">
        <v>68</v>
      </c>
      <c r="J97" s="26">
        <v>1</v>
      </c>
      <c r="K97" s="26">
        <v>69</v>
      </c>
      <c r="L97" s="26">
        <v>98</v>
      </c>
      <c r="M97" s="26">
        <v>1.66</v>
      </c>
      <c r="N97" s="67">
        <v>29.392399999999999</v>
      </c>
      <c r="O97" s="67">
        <v>-87.980599999999995</v>
      </c>
      <c r="P97" s="23"/>
      <c r="Q97" s="23"/>
      <c r="R97" s="23"/>
      <c r="S97" s="23"/>
      <c r="T97" s="23"/>
      <c r="U97" s="23"/>
      <c r="V97" s="23"/>
      <c r="W97" s="23"/>
      <c r="X97" s="23"/>
      <c r="Y97" s="23"/>
      <c r="Z97" s="23"/>
      <c r="AA97" s="23"/>
      <c r="AB97" s="23"/>
      <c r="AC97" s="23"/>
      <c r="AD97" s="23"/>
      <c r="AE97" s="23"/>
      <c r="AF97" s="23"/>
      <c r="AG97" s="23"/>
      <c r="AH97" s="23"/>
      <c r="AI97" s="23"/>
      <c r="AJ97" s="23"/>
      <c r="AK97" s="23"/>
      <c r="AL97" s="23"/>
    </row>
    <row r="98" spans="1:38">
      <c r="A98" s="30" t="s">
        <v>130</v>
      </c>
      <c r="B98" s="23" t="s">
        <v>131</v>
      </c>
      <c r="C98" s="24">
        <v>12.3</v>
      </c>
      <c r="D98" s="24">
        <v>-17.8</v>
      </c>
      <c r="E98" s="24" t="s">
        <v>27</v>
      </c>
      <c r="F98" s="24">
        <v>45.6</v>
      </c>
      <c r="G98" s="24">
        <v>14.1</v>
      </c>
      <c r="H98" s="25">
        <f t="shared" si="0"/>
        <v>3.2340425531914896</v>
      </c>
      <c r="I98" s="24">
        <v>1184</v>
      </c>
      <c r="J98" s="26">
        <v>22</v>
      </c>
      <c r="K98" s="26">
        <v>1205</v>
      </c>
      <c r="L98" s="26">
        <v>98.22</v>
      </c>
      <c r="M98" s="26">
        <v>1.78</v>
      </c>
      <c r="N98" s="67">
        <v>29.392399999999999</v>
      </c>
      <c r="O98" s="67">
        <v>-87.980599999999995</v>
      </c>
      <c r="P98" s="23"/>
      <c r="Q98" s="23"/>
      <c r="R98" s="23"/>
      <c r="S98" s="23"/>
      <c r="T98" s="23"/>
      <c r="U98" s="23"/>
      <c r="V98" s="23"/>
      <c r="W98" s="23"/>
      <c r="X98" s="23"/>
      <c r="Y98" s="23"/>
      <c r="Z98" s="23"/>
      <c r="AA98" s="23"/>
      <c r="AB98" s="23"/>
      <c r="AC98" s="23"/>
      <c r="AD98" s="23"/>
      <c r="AE98" s="23"/>
      <c r="AF98" s="23"/>
      <c r="AG98" s="23"/>
      <c r="AH98" s="23" t="s">
        <v>27</v>
      </c>
      <c r="AI98" s="23" t="s">
        <v>27</v>
      </c>
      <c r="AJ98" s="23"/>
      <c r="AK98" s="23"/>
      <c r="AL98" s="23"/>
    </row>
    <row r="99" spans="1:38">
      <c r="A99" s="30" t="s">
        <v>74</v>
      </c>
      <c r="B99" s="23" t="s">
        <v>76</v>
      </c>
      <c r="C99" s="24" t="s">
        <v>27</v>
      </c>
      <c r="D99" s="24" t="s">
        <v>27</v>
      </c>
      <c r="E99" s="24" t="s">
        <v>27</v>
      </c>
      <c r="F99" s="24" t="s">
        <v>27</v>
      </c>
      <c r="G99" s="24" t="s">
        <v>27</v>
      </c>
      <c r="H99" s="25"/>
      <c r="I99" s="24">
        <v>1184</v>
      </c>
      <c r="J99" s="26">
        <v>22</v>
      </c>
      <c r="K99" s="26">
        <v>1205</v>
      </c>
      <c r="L99" s="26">
        <v>98</v>
      </c>
      <c r="M99" s="26">
        <v>2</v>
      </c>
      <c r="N99" s="67">
        <v>29.392399999999999</v>
      </c>
      <c r="O99" s="67">
        <v>-87.980599999999995</v>
      </c>
      <c r="P99" s="23"/>
      <c r="Q99" s="23"/>
      <c r="R99" s="23"/>
      <c r="S99" s="23"/>
      <c r="T99" s="23"/>
      <c r="U99" s="23"/>
      <c r="V99" s="23"/>
      <c r="W99" s="23"/>
      <c r="X99" s="23"/>
      <c r="Y99" s="23"/>
      <c r="Z99" s="23"/>
      <c r="AA99" s="23"/>
      <c r="AB99" s="23"/>
      <c r="AC99" s="23"/>
      <c r="AD99" s="23"/>
      <c r="AE99" s="23"/>
      <c r="AF99" s="23"/>
      <c r="AG99" s="23"/>
      <c r="AH99" s="23" t="s">
        <v>27</v>
      </c>
      <c r="AI99" s="23" t="s">
        <v>27</v>
      </c>
      <c r="AJ99" s="23"/>
      <c r="AK99" s="23"/>
      <c r="AL99" s="23"/>
    </row>
    <row r="100" spans="1:38">
      <c r="A100" s="30" t="s">
        <v>73</v>
      </c>
      <c r="B100" s="23" t="s">
        <v>76</v>
      </c>
      <c r="C100" s="24" t="s">
        <v>27</v>
      </c>
      <c r="D100" s="24" t="s">
        <v>27</v>
      </c>
      <c r="E100" s="24" t="s">
        <v>27</v>
      </c>
      <c r="F100" s="24" t="s">
        <v>27</v>
      </c>
      <c r="G100" s="24" t="s">
        <v>27</v>
      </c>
      <c r="H100" s="25"/>
      <c r="I100" s="24">
        <v>613</v>
      </c>
      <c r="J100" s="26">
        <v>10</v>
      </c>
      <c r="K100" s="26">
        <v>623</v>
      </c>
      <c r="L100" s="26">
        <v>98</v>
      </c>
      <c r="M100" s="26">
        <v>2</v>
      </c>
      <c r="N100" s="67">
        <v>29.392399999999999</v>
      </c>
      <c r="O100" s="67">
        <v>-87.980599999999995</v>
      </c>
      <c r="P100" s="23"/>
      <c r="Q100" s="23"/>
      <c r="R100" s="23"/>
      <c r="S100" s="23"/>
      <c r="T100" s="23"/>
      <c r="U100" s="23"/>
      <c r="V100" s="23"/>
      <c r="W100" s="23"/>
      <c r="X100" s="23"/>
      <c r="Y100" s="23"/>
      <c r="Z100" s="23"/>
      <c r="AA100" s="23"/>
      <c r="AB100" s="23"/>
      <c r="AC100" s="23"/>
      <c r="AD100" s="23"/>
      <c r="AE100" s="23"/>
      <c r="AF100" s="23"/>
      <c r="AG100" s="23"/>
      <c r="AH100" s="23" t="s">
        <v>27</v>
      </c>
      <c r="AI100" s="23" t="s">
        <v>27</v>
      </c>
      <c r="AJ100" s="23"/>
      <c r="AK100" s="23"/>
      <c r="AL100" s="23"/>
    </row>
    <row r="101" spans="1:38">
      <c r="A101" s="30" t="s">
        <v>132</v>
      </c>
      <c r="B101" s="23" t="s">
        <v>131</v>
      </c>
      <c r="C101" s="24">
        <v>13.02</v>
      </c>
      <c r="D101" s="24">
        <v>-16.16</v>
      </c>
      <c r="E101" s="24" t="s">
        <v>27</v>
      </c>
      <c r="F101" s="24">
        <v>45.5</v>
      </c>
      <c r="G101" s="24">
        <v>13.7</v>
      </c>
      <c r="H101" s="25">
        <f t="shared" si="0"/>
        <v>3.3211678832116789</v>
      </c>
      <c r="I101" s="24">
        <v>613</v>
      </c>
      <c r="J101" s="26">
        <v>10</v>
      </c>
      <c r="K101" s="26">
        <v>623</v>
      </c>
      <c r="L101" s="26">
        <v>98</v>
      </c>
      <c r="M101" s="26">
        <v>2</v>
      </c>
      <c r="N101" s="67">
        <v>29.392399999999999</v>
      </c>
      <c r="O101" s="67">
        <v>-87.980599999999995</v>
      </c>
      <c r="P101" s="23"/>
      <c r="Q101" s="23"/>
      <c r="R101" s="23"/>
      <c r="S101" s="23"/>
      <c r="T101" s="23"/>
      <c r="U101" s="23"/>
      <c r="V101" s="23"/>
      <c r="W101" s="23"/>
      <c r="X101" s="23"/>
      <c r="Y101" s="23"/>
      <c r="Z101" s="23"/>
      <c r="AA101" s="23"/>
      <c r="AB101" s="23"/>
      <c r="AC101" s="23"/>
      <c r="AD101" s="23"/>
      <c r="AE101" s="23"/>
      <c r="AF101" s="23"/>
      <c r="AG101" s="23"/>
      <c r="AH101" s="23" t="s">
        <v>27</v>
      </c>
      <c r="AI101" s="23" t="s">
        <v>27</v>
      </c>
      <c r="AJ101" s="23"/>
      <c r="AK101" s="23"/>
      <c r="AL101" s="23"/>
    </row>
    <row r="102" spans="1:38">
      <c r="A102" s="30" t="s">
        <v>71</v>
      </c>
      <c r="B102" s="23" t="s">
        <v>131</v>
      </c>
      <c r="C102" s="24" t="s">
        <v>27</v>
      </c>
      <c r="D102" s="24" t="s">
        <v>27</v>
      </c>
      <c r="E102" s="24" t="s">
        <v>27</v>
      </c>
      <c r="F102" s="24" t="s">
        <v>27</v>
      </c>
      <c r="G102" s="24" t="s">
        <v>27</v>
      </c>
      <c r="H102" s="25"/>
      <c r="I102" s="24">
        <v>1604</v>
      </c>
      <c r="J102" s="26">
        <v>38</v>
      </c>
      <c r="K102" s="26">
        <v>1642</v>
      </c>
      <c r="L102" s="26">
        <v>98</v>
      </c>
      <c r="M102" s="26">
        <v>2.33</v>
      </c>
      <c r="N102" s="67">
        <v>29.392399999999999</v>
      </c>
      <c r="O102" s="67">
        <v>-87.980599999999995</v>
      </c>
      <c r="P102" s="23"/>
      <c r="Q102" s="23"/>
      <c r="R102" s="23"/>
      <c r="S102" s="23"/>
      <c r="T102" s="23"/>
      <c r="U102" s="23"/>
      <c r="V102" s="23"/>
      <c r="W102" s="23"/>
      <c r="X102" s="23"/>
      <c r="Y102" s="23"/>
      <c r="Z102" s="23"/>
      <c r="AA102" s="23"/>
      <c r="AB102" s="23"/>
      <c r="AC102" s="23"/>
      <c r="AD102" s="23"/>
      <c r="AE102" s="23"/>
      <c r="AF102" s="23"/>
      <c r="AG102" s="23"/>
      <c r="AH102" s="23" t="s">
        <v>27</v>
      </c>
      <c r="AI102" s="23" t="s">
        <v>27</v>
      </c>
      <c r="AJ102" s="23"/>
      <c r="AK102" s="23"/>
      <c r="AL102" s="23"/>
    </row>
    <row r="103" spans="1:38">
      <c r="A103" s="30" t="s">
        <v>71</v>
      </c>
      <c r="B103" s="23" t="s">
        <v>76</v>
      </c>
      <c r="C103" s="24" t="s">
        <v>27</v>
      </c>
      <c r="D103" s="24" t="s">
        <v>27</v>
      </c>
      <c r="E103" s="24" t="s">
        <v>27</v>
      </c>
      <c r="F103" s="24" t="s">
        <v>27</v>
      </c>
      <c r="G103" s="24" t="s">
        <v>27</v>
      </c>
      <c r="H103" s="25"/>
      <c r="I103" s="24">
        <v>1604</v>
      </c>
      <c r="J103" s="26">
        <v>38</v>
      </c>
      <c r="K103" s="26">
        <v>1642</v>
      </c>
      <c r="L103" s="26">
        <v>98</v>
      </c>
      <c r="M103" s="26">
        <v>2</v>
      </c>
      <c r="N103" s="67">
        <v>29.392399999999999</v>
      </c>
      <c r="O103" s="67">
        <v>-87.980599999999995</v>
      </c>
      <c r="P103" s="23"/>
      <c r="Q103" s="23"/>
      <c r="R103" s="23"/>
      <c r="S103" s="23"/>
      <c r="T103" s="23"/>
      <c r="U103" s="23"/>
      <c r="V103" s="23"/>
      <c r="W103" s="23"/>
      <c r="X103" s="23"/>
      <c r="Y103" s="23"/>
      <c r="Z103" s="23"/>
      <c r="AA103" s="23"/>
      <c r="AB103" s="23"/>
      <c r="AC103" s="23"/>
      <c r="AD103" s="23"/>
      <c r="AE103" s="23"/>
      <c r="AF103" s="23"/>
      <c r="AG103" s="23"/>
      <c r="AH103" s="23" t="s">
        <v>27</v>
      </c>
      <c r="AI103" s="23" t="s">
        <v>27</v>
      </c>
      <c r="AJ103" s="23"/>
      <c r="AK103" s="23"/>
      <c r="AL103" s="23"/>
    </row>
    <row r="104" spans="1:38">
      <c r="A104" s="30" t="s">
        <v>72</v>
      </c>
      <c r="B104" s="23" t="s">
        <v>76</v>
      </c>
      <c r="C104" s="24" t="s">
        <v>27</v>
      </c>
      <c r="D104" s="24" t="s">
        <v>27</v>
      </c>
      <c r="E104" s="24" t="s">
        <v>27</v>
      </c>
      <c r="F104" s="24" t="s">
        <v>27</v>
      </c>
      <c r="G104" s="24" t="s">
        <v>27</v>
      </c>
      <c r="H104" s="25"/>
      <c r="I104" s="24">
        <v>922</v>
      </c>
      <c r="J104" s="26">
        <v>20</v>
      </c>
      <c r="K104" s="26">
        <v>942</v>
      </c>
      <c r="L104" s="26">
        <v>98</v>
      </c>
      <c r="M104" s="26">
        <v>2</v>
      </c>
      <c r="N104" s="67">
        <v>29.392399999999999</v>
      </c>
      <c r="O104" s="67">
        <v>-87.980599999999995</v>
      </c>
      <c r="P104" s="23"/>
      <c r="Q104" s="23"/>
      <c r="R104" s="23"/>
      <c r="S104" s="23"/>
      <c r="T104" s="23"/>
      <c r="U104" s="23"/>
      <c r="V104" s="23"/>
      <c r="W104" s="23"/>
      <c r="X104" s="23"/>
      <c r="Y104" s="23"/>
      <c r="Z104" s="23"/>
      <c r="AA104" s="23"/>
      <c r="AB104" s="23"/>
      <c r="AC104" s="23"/>
      <c r="AD104" s="23"/>
      <c r="AE104" s="23"/>
      <c r="AF104" s="23"/>
      <c r="AG104" s="23"/>
      <c r="AH104" s="23" t="s">
        <v>27</v>
      </c>
      <c r="AI104" s="23" t="s">
        <v>27</v>
      </c>
      <c r="AJ104" s="23"/>
      <c r="AK104" s="23"/>
      <c r="AL104" s="23"/>
    </row>
    <row r="105" spans="1:38">
      <c r="A105" s="30" t="s">
        <v>133</v>
      </c>
      <c r="B105" s="23" t="s">
        <v>131</v>
      </c>
      <c r="C105" s="24">
        <v>11.6</v>
      </c>
      <c r="D105" s="24">
        <v>-18</v>
      </c>
      <c r="E105" s="24" t="s">
        <v>27</v>
      </c>
      <c r="F105" s="24">
        <v>45.5</v>
      </c>
      <c r="G105" s="24">
        <v>13.7</v>
      </c>
      <c r="H105" s="25">
        <f t="shared" si="0"/>
        <v>3.3211678832116789</v>
      </c>
      <c r="I105" s="24">
        <v>922</v>
      </c>
      <c r="J105" s="26">
        <v>20</v>
      </c>
      <c r="K105" s="26">
        <v>942</v>
      </c>
      <c r="L105" s="26">
        <v>98</v>
      </c>
      <c r="M105" s="26">
        <v>2</v>
      </c>
      <c r="N105" s="67">
        <v>29.392399999999999</v>
      </c>
      <c r="O105" s="67">
        <v>-87.980599999999995</v>
      </c>
      <c r="P105" s="23"/>
      <c r="Q105" s="23"/>
      <c r="R105" s="23"/>
      <c r="S105" s="23"/>
      <c r="T105" s="23"/>
      <c r="U105" s="23"/>
      <c r="V105" s="23"/>
      <c r="W105" s="23"/>
      <c r="X105" s="23"/>
      <c r="Y105" s="23"/>
      <c r="Z105" s="23"/>
      <c r="AA105" s="23"/>
      <c r="AB105" s="23"/>
      <c r="AC105" s="23"/>
      <c r="AD105" s="23"/>
      <c r="AE105" s="23"/>
      <c r="AF105" s="23"/>
      <c r="AG105" s="23"/>
      <c r="AH105" s="23" t="s">
        <v>27</v>
      </c>
      <c r="AI105" s="23" t="s">
        <v>27</v>
      </c>
      <c r="AJ105" s="23"/>
      <c r="AK105" s="23"/>
      <c r="AL105" s="23"/>
    </row>
    <row r="106" spans="1:38">
      <c r="A106" s="30" t="s">
        <v>134</v>
      </c>
      <c r="B106" s="23" t="s">
        <v>131</v>
      </c>
      <c r="C106" s="24" t="s">
        <v>27</v>
      </c>
      <c r="D106" s="24" t="s">
        <v>27</v>
      </c>
      <c r="E106" s="24" t="s">
        <v>27</v>
      </c>
      <c r="F106" s="24" t="s">
        <v>27</v>
      </c>
      <c r="G106" s="24" t="s">
        <v>27</v>
      </c>
      <c r="H106" s="25"/>
      <c r="I106" s="24" t="s">
        <v>27</v>
      </c>
      <c r="J106" s="26" t="s">
        <v>27</v>
      </c>
      <c r="K106" s="26" t="s">
        <v>27</v>
      </c>
      <c r="L106" s="26">
        <v>98</v>
      </c>
      <c r="M106" s="26">
        <v>2.42</v>
      </c>
      <c r="N106" s="67">
        <v>29.392399999999999</v>
      </c>
      <c r="O106" s="67">
        <v>-87.980599999999995</v>
      </c>
      <c r="P106" s="23"/>
      <c r="Q106" s="23"/>
      <c r="R106" s="23"/>
      <c r="S106" s="23"/>
      <c r="T106" s="23"/>
      <c r="U106" s="23"/>
      <c r="V106" s="23"/>
      <c r="W106" s="23"/>
      <c r="X106" s="23"/>
      <c r="Y106" s="23"/>
      <c r="Z106" s="23"/>
      <c r="AA106" s="23"/>
      <c r="AB106" s="23"/>
      <c r="AC106" s="23"/>
      <c r="AD106" s="23"/>
      <c r="AE106" s="23"/>
      <c r="AF106" s="23"/>
      <c r="AG106" s="23"/>
      <c r="AH106" s="23" t="s">
        <v>27</v>
      </c>
      <c r="AI106" s="23" t="s">
        <v>27</v>
      </c>
      <c r="AJ106" s="23"/>
      <c r="AK106" s="23"/>
      <c r="AL106" s="23"/>
    </row>
    <row r="107" spans="1:38">
      <c r="A107" s="30" t="s">
        <v>135</v>
      </c>
      <c r="B107" s="23" t="s">
        <v>122</v>
      </c>
      <c r="C107" s="24">
        <v>13.67</v>
      </c>
      <c r="D107" s="24">
        <v>-17.22</v>
      </c>
      <c r="E107" s="24" t="s">
        <v>27</v>
      </c>
      <c r="F107" s="24">
        <v>43.2</v>
      </c>
      <c r="G107" s="24">
        <v>13.3</v>
      </c>
      <c r="H107" s="25">
        <f t="shared" si="0"/>
        <v>3.2481203007518795</v>
      </c>
      <c r="I107" s="24">
        <v>544</v>
      </c>
      <c r="J107" s="26">
        <v>13</v>
      </c>
      <c r="K107" s="26">
        <v>558</v>
      </c>
      <c r="L107" s="26">
        <v>98</v>
      </c>
      <c r="M107" s="26">
        <v>2</v>
      </c>
      <c r="N107" s="67">
        <v>29.328499999999998</v>
      </c>
      <c r="O107" s="67">
        <v>-87.848200000000006</v>
      </c>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row>
    <row r="108" spans="1:38">
      <c r="A108" s="30" t="s">
        <v>136</v>
      </c>
      <c r="B108" s="23" t="s">
        <v>122</v>
      </c>
      <c r="C108" s="24">
        <v>13.73</v>
      </c>
      <c r="D108" s="24">
        <v>-17</v>
      </c>
      <c r="E108" s="24" t="s">
        <v>27</v>
      </c>
      <c r="F108" s="24">
        <v>46.1</v>
      </c>
      <c r="G108" s="24">
        <v>14.1</v>
      </c>
      <c r="H108" s="25">
        <f t="shared" si="0"/>
        <v>3.2695035460992909</v>
      </c>
      <c r="I108" s="24">
        <v>1019</v>
      </c>
      <c r="J108" s="26">
        <v>21</v>
      </c>
      <c r="K108" s="26">
        <v>1040</v>
      </c>
      <c r="L108" s="26">
        <v>98</v>
      </c>
      <c r="M108" s="26">
        <v>2</v>
      </c>
      <c r="N108" s="67">
        <v>29.328499999999998</v>
      </c>
      <c r="O108" s="67">
        <v>-87.848200000000006</v>
      </c>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row>
    <row r="109" spans="1:38">
      <c r="A109" s="30" t="s">
        <v>137</v>
      </c>
      <c r="B109" s="23" t="s">
        <v>138</v>
      </c>
      <c r="C109" s="24">
        <v>14.3</v>
      </c>
      <c r="D109" s="24">
        <v>-17.2</v>
      </c>
      <c r="E109" s="24" t="s">
        <v>27</v>
      </c>
      <c r="F109" s="24">
        <v>43.8</v>
      </c>
      <c r="G109" s="24">
        <v>13.6</v>
      </c>
      <c r="H109" s="25">
        <f t="shared" si="0"/>
        <v>3.2205882352941173</v>
      </c>
      <c r="I109" s="24">
        <v>1316</v>
      </c>
      <c r="J109" s="26">
        <v>28</v>
      </c>
      <c r="K109" s="26">
        <v>1344</v>
      </c>
      <c r="L109" s="26">
        <v>98</v>
      </c>
      <c r="M109" s="26">
        <v>2</v>
      </c>
      <c r="N109" s="67">
        <v>29.316700000000001</v>
      </c>
      <c r="O109" s="67">
        <v>-87.782399999999996</v>
      </c>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row>
    <row r="110" spans="1:38">
      <c r="A110" s="30" t="s">
        <v>137</v>
      </c>
      <c r="B110" s="23" t="s">
        <v>139</v>
      </c>
      <c r="C110" s="24">
        <v>14.3</v>
      </c>
      <c r="D110" s="24">
        <v>-17.2</v>
      </c>
      <c r="E110" s="24" t="s">
        <v>27</v>
      </c>
      <c r="F110" s="24">
        <v>43.8</v>
      </c>
      <c r="G110" s="24">
        <v>13.6</v>
      </c>
      <c r="H110" s="25">
        <f t="shared" si="0"/>
        <v>3.2205882352941173</v>
      </c>
      <c r="I110" s="24">
        <v>1533</v>
      </c>
      <c r="J110" s="26">
        <v>38</v>
      </c>
      <c r="K110" s="26">
        <v>1571</v>
      </c>
      <c r="L110" s="26">
        <v>97.57</v>
      </c>
      <c r="M110" s="26">
        <v>2.4300000000000002</v>
      </c>
      <c r="N110" s="67">
        <v>29.316700000000001</v>
      </c>
      <c r="O110" s="67">
        <v>-87.782399999999996</v>
      </c>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row>
    <row r="111" spans="1:38">
      <c r="A111" s="30" t="s">
        <v>140</v>
      </c>
      <c r="B111" s="23" t="s">
        <v>139</v>
      </c>
      <c r="C111" s="24" t="s">
        <v>27</v>
      </c>
      <c r="D111" s="24" t="s">
        <v>27</v>
      </c>
      <c r="E111" s="24" t="s">
        <v>27</v>
      </c>
      <c r="F111" s="24" t="s">
        <v>27</v>
      </c>
      <c r="G111" s="24" t="s">
        <v>27</v>
      </c>
      <c r="H111" s="25"/>
      <c r="I111" s="24">
        <v>2433</v>
      </c>
      <c r="J111" s="26">
        <v>45</v>
      </c>
      <c r="K111" s="26">
        <v>2478</v>
      </c>
      <c r="L111" s="26">
        <v>98.17</v>
      </c>
      <c r="M111" s="26">
        <v>1.83</v>
      </c>
      <c r="N111" s="67">
        <v>29.316700000000001</v>
      </c>
      <c r="O111" s="67">
        <v>-87.782399999999996</v>
      </c>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row>
    <row r="112" spans="1:38">
      <c r="A112" s="30" t="s">
        <v>140</v>
      </c>
      <c r="B112" s="23" t="s">
        <v>139</v>
      </c>
      <c r="C112" s="24" t="s">
        <v>27</v>
      </c>
      <c r="D112" s="24" t="s">
        <v>27</v>
      </c>
      <c r="E112" s="24" t="s">
        <v>27</v>
      </c>
      <c r="F112" s="24" t="s">
        <v>27</v>
      </c>
      <c r="G112" s="24" t="s">
        <v>27</v>
      </c>
      <c r="H112" s="25"/>
      <c r="I112" s="24">
        <v>1721</v>
      </c>
      <c r="J112" s="26">
        <v>36</v>
      </c>
      <c r="K112" s="26">
        <v>1757</v>
      </c>
      <c r="L112" s="26">
        <v>98</v>
      </c>
      <c r="M112" s="26">
        <v>2.0299999999999998</v>
      </c>
      <c r="N112" s="67">
        <v>29.316700000000001</v>
      </c>
      <c r="O112" s="67">
        <v>-87.782399999999996</v>
      </c>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row>
    <row r="113" spans="1:38">
      <c r="A113" s="30" t="s">
        <v>141</v>
      </c>
      <c r="B113" s="23" t="s">
        <v>139</v>
      </c>
      <c r="C113" s="24" t="s">
        <v>27</v>
      </c>
      <c r="D113" s="24" t="s">
        <v>27</v>
      </c>
      <c r="E113" s="24" t="s">
        <v>27</v>
      </c>
      <c r="F113" s="24" t="s">
        <v>27</v>
      </c>
      <c r="G113" s="24" t="s">
        <v>27</v>
      </c>
      <c r="H113" s="25"/>
      <c r="I113" s="24">
        <v>1106</v>
      </c>
      <c r="J113" s="26">
        <v>33</v>
      </c>
      <c r="K113" s="26">
        <v>1139</v>
      </c>
      <c r="L113" s="26">
        <v>97</v>
      </c>
      <c r="M113" s="26">
        <v>2.94</v>
      </c>
      <c r="N113" s="67">
        <v>29.316700000000001</v>
      </c>
      <c r="O113" s="67">
        <v>-87.782399999999996</v>
      </c>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row>
    <row r="114" spans="1:38">
      <c r="A114" s="30" t="s">
        <v>142</v>
      </c>
      <c r="B114" s="23" t="s">
        <v>139</v>
      </c>
      <c r="C114" s="24">
        <v>14.9</v>
      </c>
      <c r="D114" s="24">
        <v>-17.100000000000001</v>
      </c>
      <c r="E114" s="24" t="s">
        <v>27</v>
      </c>
      <c r="F114" s="24">
        <v>46.3</v>
      </c>
      <c r="G114" s="24">
        <v>13.9</v>
      </c>
      <c r="H114" s="25">
        <f t="shared" si="0"/>
        <v>3.3309352517985609</v>
      </c>
      <c r="I114" s="24">
        <v>1510</v>
      </c>
      <c r="J114" s="26">
        <v>40</v>
      </c>
      <c r="K114" s="26">
        <v>1550</v>
      </c>
      <c r="L114" s="26">
        <v>97.44</v>
      </c>
      <c r="M114" s="26">
        <v>2.56</v>
      </c>
      <c r="N114" s="67">
        <v>29.316700000000001</v>
      </c>
      <c r="O114" s="67">
        <v>-87.782399999999996</v>
      </c>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row>
    <row r="115" spans="1:38">
      <c r="A115" s="30" t="s">
        <v>143</v>
      </c>
      <c r="B115" s="23" t="s">
        <v>139</v>
      </c>
      <c r="C115" s="24" t="s">
        <v>27</v>
      </c>
      <c r="D115" s="24" t="s">
        <v>27</v>
      </c>
      <c r="E115" s="24" t="s">
        <v>27</v>
      </c>
      <c r="F115" s="24" t="s">
        <v>27</v>
      </c>
      <c r="G115" s="24" t="s">
        <v>27</v>
      </c>
      <c r="H115" s="25"/>
      <c r="I115" s="24">
        <v>1617</v>
      </c>
      <c r="J115" s="26">
        <v>78</v>
      </c>
      <c r="K115" s="26">
        <v>1695</v>
      </c>
      <c r="L115" s="26">
        <v>95.41</v>
      </c>
      <c r="M115" s="26">
        <v>4.59</v>
      </c>
      <c r="N115" s="67">
        <v>29.316700000000001</v>
      </c>
      <c r="O115" s="67">
        <v>-87.782399999999996</v>
      </c>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row>
    <row r="116" spans="1:38">
      <c r="A116" s="30" t="s">
        <v>144</v>
      </c>
      <c r="B116" s="23" t="s">
        <v>138</v>
      </c>
      <c r="C116" s="24">
        <v>15.16</v>
      </c>
      <c r="D116" s="24">
        <v>-17</v>
      </c>
      <c r="E116" s="24" t="s">
        <v>27</v>
      </c>
      <c r="F116" s="24">
        <v>45.5</v>
      </c>
      <c r="G116" s="24">
        <v>14.1</v>
      </c>
      <c r="H116" s="25">
        <f t="shared" si="0"/>
        <v>3.226950354609929</v>
      </c>
      <c r="I116" s="24">
        <v>1385</v>
      </c>
      <c r="J116" s="26">
        <v>28</v>
      </c>
      <c r="K116" s="26">
        <v>1413</v>
      </c>
      <c r="L116" s="26">
        <v>98</v>
      </c>
      <c r="M116" s="26">
        <v>2</v>
      </c>
      <c r="N116" s="67">
        <v>29.316700000000001</v>
      </c>
      <c r="O116" s="67">
        <v>-87.782399999999996</v>
      </c>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row>
    <row r="117" spans="1:38">
      <c r="A117" s="30" t="s">
        <v>145</v>
      </c>
      <c r="B117" s="23" t="s">
        <v>146</v>
      </c>
      <c r="C117" s="24">
        <v>13.8</v>
      </c>
      <c r="D117" s="24">
        <v>-16.899999999999999</v>
      </c>
      <c r="E117" s="24">
        <v>19.940000000000001</v>
      </c>
      <c r="F117" s="24">
        <v>45.7</v>
      </c>
      <c r="G117" s="24">
        <v>13.3</v>
      </c>
      <c r="H117" s="25">
        <f t="shared" si="0"/>
        <v>3.4360902255639099</v>
      </c>
      <c r="I117" s="24">
        <v>3014</v>
      </c>
      <c r="J117" s="26">
        <v>58</v>
      </c>
      <c r="K117" s="26">
        <v>3072</v>
      </c>
      <c r="L117" s="26">
        <v>98.11</v>
      </c>
      <c r="M117" s="26">
        <v>1.89</v>
      </c>
      <c r="N117" s="67">
        <v>29.553039999999999</v>
      </c>
      <c r="O117" s="67">
        <v>-87.453289999999996</v>
      </c>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row>
    <row r="118" spans="1:38">
      <c r="A118" s="30" t="s">
        <v>32</v>
      </c>
      <c r="B118" s="23" t="s">
        <v>20</v>
      </c>
      <c r="C118" s="24" t="s">
        <v>27</v>
      </c>
      <c r="D118" s="24" t="s">
        <v>27</v>
      </c>
      <c r="E118" s="24">
        <v>18.440000000000001</v>
      </c>
      <c r="F118" s="24" t="s">
        <v>27</v>
      </c>
      <c r="G118" s="24" t="s">
        <v>27</v>
      </c>
      <c r="H118" s="25"/>
      <c r="I118" s="24">
        <v>1745</v>
      </c>
      <c r="J118" s="26">
        <v>59</v>
      </c>
      <c r="K118" s="26">
        <v>1804</v>
      </c>
      <c r="L118" s="26">
        <v>97</v>
      </c>
      <c r="M118" s="26">
        <v>3</v>
      </c>
      <c r="N118" s="67">
        <v>29.508379999999999</v>
      </c>
      <c r="O118" s="67">
        <v>-87.41534</v>
      </c>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row>
    <row r="119" spans="1:38">
      <c r="A119" s="30" t="s">
        <v>32</v>
      </c>
      <c r="B119" s="23" t="s">
        <v>20</v>
      </c>
      <c r="C119" s="24" t="s">
        <v>27</v>
      </c>
      <c r="D119" s="24" t="s">
        <v>27</v>
      </c>
      <c r="E119" s="24">
        <v>18.440000000000001</v>
      </c>
      <c r="F119" s="24" t="s">
        <v>27</v>
      </c>
      <c r="G119" s="24" t="s">
        <v>27</v>
      </c>
      <c r="H119" s="25"/>
      <c r="I119" s="24">
        <v>1745</v>
      </c>
      <c r="J119" s="26">
        <v>59</v>
      </c>
      <c r="K119" s="26">
        <v>1804</v>
      </c>
      <c r="L119" s="26">
        <v>97</v>
      </c>
      <c r="M119" s="26">
        <v>3</v>
      </c>
      <c r="N119" s="67">
        <v>29.508379999999999</v>
      </c>
      <c r="O119" s="67">
        <v>-87.41534</v>
      </c>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row>
    <row r="120" spans="1:38">
      <c r="A120" s="30" t="s">
        <v>34</v>
      </c>
      <c r="B120" s="23" t="s">
        <v>128</v>
      </c>
      <c r="C120" s="24">
        <v>17.13</v>
      </c>
      <c r="D120" s="24">
        <v>-17.350000000000001</v>
      </c>
      <c r="E120" s="24" t="s">
        <v>27</v>
      </c>
      <c r="F120" s="24">
        <v>44.5</v>
      </c>
      <c r="G120" s="24">
        <v>13.8</v>
      </c>
      <c r="H120" s="25">
        <f t="shared" si="0"/>
        <v>3.22463768115942</v>
      </c>
      <c r="I120" s="24">
        <v>2266</v>
      </c>
      <c r="J120" s="26">
        <v>24</v>
      </c>
      <c r="K120" s="26">
        <v>2290</v>
      </c>
      <c r="L120" s="26">
        <v>98.96</v>
      </c>
      <c r="M120" s="26">
        <v>1.04</v>
      </c>
      <c r="N120" s="67">
        <v>29.508379999999999</v>
      </c>
      <c r="O120" s="67">
        <v>-87.41534</v>
      </c>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row>
    <row r="121" spans="1:38">
      <c r="A121" s="30" t="s">
        <v>34</v>
      </c>
      <c r="B121" s="23" t="s">
        <v>20</v>
      </c>
      <c r="C121" s="24" t="s">
        <v>27</v>
      </c>
      <c r="D121" s="24" t="s">
        <v>27</v>
      </c>
      <c r="E121" s="24">
        <v>19.850000000000001</v>
      </c>
      <c r="F121" s="24" t="s">
        <v>27</v>
      </c>
      <c r="G121" s="24" t="s">
        <v>27</v>
      </c>
      <c r="H121" s="25"/>
      <c r="I121" s="24">
        <v>1545</v>
      </c>
      <c r="J121" s="26">
        <v>49</v>
      </c>
      <c r="K121" s="26">
        <v>1593</v>
      </c>
      <c r="L121" s="26">
        <v>97</v>
      </c>
      <c r="M121" s="26">
        <v>3</v>
      </c>
      <c r="N121" s="67">
        <v>29.508379999999999</v>
      </c>
      <c r="O121" s="67">
        <v>-87.41534</v>
      </c>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row>
    <row r="122" spans="1:38">
      <c r="A122" s="30" t="s">
        <v>31</v>
      </c>
      <c r="B122" s="23" t="s">
        <v>20</v>
      </c>
      <c r="C122" s="24">
        <v>15.4</v>
      </c>
      <c r="D122" s="24">
        <v>-17.3</v>
      </c>
      <c r="E122" s="24">
        <v>19.149999999999999</v>
      </c>
      <c r="F122" s="24">
        <v>46.2</v>
      </c>
      <c r="G122" s="24">
        <v>14.4</v>
      </c>
      <c r="H122" s="25">
        <f t="shared" si="0"/>
        <v>3.2083333333333335</v>
      </c>
      <c r="I122" s="24">
        <v>1619</v>
      </c>
      <c r="J122" s="26">
        <v>35</v>
      </c>
      <c r="K122" s="26">
        <v>1653</v>
      </c>
      <c r="L122" s="26">
        <v>98</v>
      </c>
      <c r="M122" s="26">
        <v>2</v>
      </c>
      <c r="N122" s="67">
        <v>29.508379999999999</v>
      </c>
      <c r="O122" s="67">
        <v>-87.41534</v>
      </c>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row>
    <row r="123" spans="1:38">
      <c r="A123" s="30" t="s">
        <v>147</v>
      </c>
      <c r="B123" s="23" t="s">
        <v>148</v>
      </c>
      <c r="C123" s="24">
        <v>15.69</v>
      </c>
      <c r="D123" s="24">
        <v>-16.97</v>
      </c>
      <c r="E123" s="24">
        <v>19.190000000000001</v>
      </c>
      <c r="F123" s="24">
        <v>45.5</v>
      </c>
      <c r="G123" s="24">
        <v>14.4</v>
      </c>
      <c r="H123" s="25">
        <f t="shared" si="0"/>
        <v>3.1597222222222223</v>
      </c>
      <c r="I123" s="24">
        <v>843</v>
      </c>
      <c r="J123" s="26">
        <v>44</v>
      </c>
      <c r="K123" s="26">
        <v>887</v>
      </c>
      <c r="L123" s="26">
        <v>95.08</v>
      </c>
      <c r="M123" s="26">
        <v>4.92</v>
      </c>
      <c r="N123" s="67">
        <v>29.553039999999999</v>
      </c>
      <c r="O123" s="67">
        <v>-87.453289999999996</v>
      </c>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row>
    <row r="124" spans="1:38">
      <c r="A124" s="30" t="s">
        <v>33</v>
      </c>
      <c r="B124" s="23" t="s">
        <v>20</v>
      </c>
      <c r="C124" s="24">
        <v>15.386711200000001</v>
      </c>
      <c r="D124" s="24">
        <v>-16.8894248</v>
      </c>
      <c r="E124" s="24">
        <v>20</v>
      </c>
      <c r="F124" s="24">
        <v>44.582063499999997</v>
      </c>
      <c r="G124" s="24">
        <v>12.996827590000001</v>
      </c>
      <c r="H124" s="25">
        <f t="shared" si="0"/>
        <v>3.4302265834704357</v>
      </c>
      <c r="I124" s="24">
        <v>1069</v>
      </c>
      <c r="J124" s="26">
        <v>33</v>
      </c>
      <c r="K124" s="26">
        <v>1102</v>
      </c>
      <c r="L124" s="26">
        <v>97</v>
      </c>
      <c r="M124" s="26">
        <v>3</v>
      </c>
      <c r="N124" s="67">
        <v>29.553039999999999</v>
      </c>
      <c r="O124" s="67">
        <v>-87.453289999999996</v>
      </c>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row>
    <row r="125" spans="1:38">
      <c r="A125" s="30" t="s">
        <v>28</v>
      </c>
      <c r="B125" s="23" t="s">
        <v>20</v>
      </c>
      <c r="C125" s="24">
        <v>17.14</v>
      </c>
      <c r="D125" s="24">
        <v>-16.97</v>
      </c>
      <c r="E125" s="24">
        <v>19.600000000000001</v>
      </c>
      <c r="F125" s="24">
        <v>45.5</v>
      </c>
      <c r="G125" s="24">
        <v>14.3</v>
      </c>
      <c r="H125" s="25">
        <f t="shared" si="0"/>
        <v>3.1818181818181817</v>
      </c>
      <c r="I125" s="24">
        <v>2006</v>
      </c>
      <c r="J125" s="26">
        <v>15</v>
      </c>
      <c r="K125" s="26">
        <v>2021</v>
      </c>
      <c r="L125" s="26">
        <v>99</v>
      </c>
      <c r="M125" s="26">
        <v>1</v>
      </c>
      <c r="N125" s="67">
        <v>29.553039999999999</v>
      </c>
      <c r="O125" s="67">
        <v>-87.453289999999996</v>
      </c>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row>
    <row r="126" spans="1:38">
      <c r="A126" s="30" t="s">
        <v>26</v>
      </c>
      <c r="B126" s="23" t="s">
        <v>20</v>
      </c>
      <c r="C126" s="24">
        <v>17.489999999999998</v>
      </c>
      <c r="D126" s="24">
        <v>-16.36</v>
      </c>
      <c r="E126" s="24">
        <v>19.72</v>
      </c>
      <c r="F126" s="24">
        <v>46</v>
      </c>
      <c r="G126" s="24">
        <v>13.4</v>
      </c>
      <c r="H126" s="25">
        <f t="shared" si="0"/>
        <v>3.4328358208955221</v>
      </c>
      <c r="I126" s="24">
        <v>3090</v>
      </c>
      <c r="J126" s="26">
        <v>1</v>
      </c>
      <c r="K126" s="26">
        <v>3091</v>
      </c>
      <c r="L126" s="26">
        <v>100</v>
      </c>
      <c r="M126" s="26">
        <v>0</v>
      </c>
      <c r="N126" s="67">
        <v>29.553039999999999</v>
      </c>
      <c r="O126" s="67">
        <v>-87.453289999999996</v>
      </c>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row>
    <row r="127" spans="1:38">
      <c r="A127" s="30" t="s">
        <v>29</v>
      </c>
      <c r="B127" s="23" t="s">
        <v>20</v>
      </c>
      <c r="C127" s="24">
        <v>16.46</v>
      </c>
      <c r="D127" s="24">
        <v>-17.100000000000001</v>
      </c>
      <c r="E127" s="24">
        <v>19.809999999999999</v>
      </c>
      <c r="F127" s="24">
        <v>44.1</v>
      </c>
      <c r="G127" s="24">
        <v>14.1</v>
      </c>
      <c r="H127" s="25">
        <f t="shared" si="0"/>
        <v>3.1276595744680851</v>
      </c>
      <c r="I127" s="24">
        <v>2426</v>
      </c>
      <c r="J127" s="26" t="s">
        <v>27</v>
      </c>
      <c r="K127" s="26">
        <v>2409</v>
      </c>
      <c r="L127" s="26">
        <v>101</v>
      </c>
      <c r="M127" s="26">
        <v>-1</v>
      </c>
      <c r="N127" s="67">
        <v>29.553039999999999</v>
      </c>
      <c r="O127" s="67">
        <v>-87.453289999999996</v>
      </c>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row>
    <row r="128" spans="1:38">
      <c r="A128" s="30" t="s">
        <v>149</v>
      </c>
      <c r="B128" s="23" t="s">
        <v>148</v>
      </c>
      <c r="C128" s="24">
        <v>15.37</v>
      </c>
      <c r="D128" s="24">
        <v>-16.899999999999999</v>
      </c>
      <c r="E128" s="24">
        <v>19.940000000000001</v>
      </c>
      <c r="F128" s="24">
        <v>45.7</v>
      </c>
      <c r="G128" s="24">
        <v>13.3</v>
      </c>
      <c r="H128" s="25">
        <f t="shared" si="0"/>
        <v>3.4360902255639099</v>
      </c>
      <c r="I128" s="24">
        <v>1144</v>
      </c>
      <c r="J128" s="26">
        <v>4</v>
      </c>
      <c r="K128" s="26">
        <v>1148</v>
      </c>
      <c r="L128" s="26">
        <v>99.67</v>
      </c>
      <c r="M128" s="26">
        <v>0.33</v>
      </c>
      <c r="N128" s="67">
        <v>29.553039999999999</v>
      </c>
      <c r="O128" s="67">
        <v>-87.453289999999996</v>
      </c>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row>
    <row r="129" spans="1:38">
      <c r="A129" s="30" t="s">
        <v>150</v>
      </c>
      <c r="B129" s="23" t="s">
        <v>151</v>
      </c>
      <c r="C129" s="24">
        <v>15.96</v>
      </c>
      <c r="D129" s="24">
        <v>-16.55</v>
      </c>
      <c r="E129" s="24">
        <v>19.52</v>
      </c>
      <c r="F129" s="24">
        <v>45</v>
      </c>
      <c r="G129" s="24">
        <v>14.1</v>
      </c>
      <c r="H129" s="25">
        <f t="shared" si="0"/>
        <v>3.1914893617021276</v>
      </c>
      <c r="I129" s="24">
        <v>1806</v>
      </c>
      <c r="J129" s="26">
        <v>16</v>
      </c>
      <c r="K129" s="26">
        <v>1822</v>
      </c>
      <c r="L129" s="26">
        <v>99.11</v>
      </c>
      <c r="M129" s="26">
        <v>0.89</v>
      </c>
      <c r="N129" s="67">
        <v>29.297090000000001</v>
      </c>
      <c r="O129" s="67">
        <v>-87.784840000000003</v>
      </c>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row>
    <row r="130" spans="1:38">
      <c r="A130" s="30" t="s">
        <v>152</v>
      </c>
      <c r="B130" s="23" t="s">
        <v>153</v>
      </c>
      <c r="C130" s="24">
        <v>13.1</v>
      </c>
      <c r="D130" s="24">
        <v>-17.399999999999999</v>
      </c>
      <c r="E130" s="24">
        <v>18.86</v>
      </c>
      <c r="F130" s="24">
        <v>45.9</v>
      </c>
      <c r="G130" s="24">
        <v>13.1</v>
      </c>
      <c r="H130" s="25">
        <f t="shared" si="0"/>
        <v>3.5038167938931299</v>
      </c>
      <c r="I130" s="24">
        <v>1340</v>
      </c>
      <c r="J130" s="26">
        <v>26</v>
      </c>
      <c r="K130" s="26">
        <v>1366</v>
      </c>
      <c r="L130" s="26">
        <v>98.11</v>
      </c>
      <c r="M130" s="26">
        <v>1.89</v>
      </c>
      <c r="N130" s="67">
        <v>29.297090000000001</v>
      </c>
      <c r="O130" s="67">
        <v>-87.784840000000003</v>
      </c>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row>
    <row r="131" spans="1:38">
      <c r="A131" s="30" t="s">
        <v>154</v>
      </c>
      <c r="B131" s="23" t="s">
        <v>153</v>
      </c>
      <c r="C131" s="24">
        <v>13.3</v>
      </c>
      <c r="D131" s="24">
        <v>-17.600000000000001</v>
      </c>
      <c r="E131" s="24">
        <v>19.649999999999999</v>
      </c>
      <c r="F131" s="24" t="s">
        <v>27</v>
      </c>
      <c r="G131" s="24" t="s">
        <v>27</v>
      </c>
      <c r="H131" s="25"/>
      <c r="I131" s="24">
        <v>333</v>
      </c>
      <c r="J131" s="26">
        <v>11</v>
      </c>
      <c r="K131" s="26">
        <v>344</v>
      </c>
      <c r="L131" s="26">
        <v>96.93</v>
      </c>
      <c r="M131" s="26">
        <v>3.07</v>
      </c>
      <c r="N131" s="67">
        <v>29.297090000000001</v>
      </c>
      <c r="O131" s="67">
        <v>-87.784840000000003</v>
      </c>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row>
    <row r="132" spans="1:38">
      <c r="A132" s="30" t="s">
        <v>155</v>
      </c>
      <c r="B132" s="23" t="s">
        <v>153</v>
      </c>
      <c r="C132" s="24">
        <v>13.3</v>
      </c>
      <c r="D132" s="24">
        <v>-17.600000000000001</v>
      </c>
      <c r="E132" s="24">
        <v>19.649999999999999</v>
      </c>
      <c r="F132" s="24">
        <v>46.1</v>
      </c>
      <c r="G132" s="24">
        <v>14.3</v>
      </c>
      <c r="H132" s="25">
        <f t="shared" si="0"/>
        <v>3.2237762237762237</v>
      </c>
      <c r="I132" s="24">
        <v>305</v>
      </c>
      <c r="J132" s="26">
        <v>10</v>
      </c>
      <c r="K132" s="26">
        <v>315</v>
      </c>
      <c r="L132" s="26">
        <v>96.77</v>
      </c>
      <c r="M132" s="26">
        <v>3.23</v>
      </c>
      <c r="N132" s="67">
        <v>29.297090000000001</v>
      </c>
      <c r="O132" s="67">
        <v>-87.784840000000003</v>
      </c>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row>
    <row r="133" spans="1:38">
      <c r="A133" s="30" t="s">
        <v>156</v>
      </c>
      <c r="B133" s="23" t="s">
        <v>153</v>
      </c>
      <c r="C133" s="24">
        <v>14.78</v>
      </c>
      <c r="D133" s="24">
        <v>-17.559999999999999</v>
      </c>
      <c r="E133" s="24">
        <v>19.649999999999999</v>
      </c>
      <c r="F133" s="24">
        <v>46.1</v>
      </c>
      <c r="G133" s="24">
        <v>14.3</v>
      </c>
      <c r="H133" s="25">
        <f t="shared" si="0"/>
        <v>3.2237762237762237</v>
      </c>
      <c r="I133" s="24">
        <v>305</v>
      </c>
      <c r="J133" s="26" t="s">
        <v>27</v>
      </c>
      <c r="K133" s="26">
        <v>303</v>
      </c>
      <c r="L133" s="26">
        <v>100.48</v>
      </c>
      <c r="M133" s="26">
        <v>-0.48</v>
      </c>
      <c r="N133" s="67">
        <v>29.297090000000001</v>
      </c>
      <c r="O133" s="67">
        <v>-87.784840000000003</v>
      </c>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row>
    <row r="134" spans="1:38">
      <c r="A134" s="30" t="s">
        <v>157</v>
      </c>
      <c r="B134" s="23" t="s">
        <v>153</v>
      </c>
      <c r="C134" s="24">
        <v>13.4</v>
      </c>
      <c r="D134" s="24">
        <v>-17.100000000000001</v>
      </c>
      <c r="E134" s="24">
        <v>20.07</v>
      </c>
      <c r="F134" s="24">
        <v>45.4</v>
      </c>
      <c r="G134" s="24">
        <v>14</v>
      </c>
      <c r="H134" s="25">
        <f t="shared" si="0"/>
        <v>3.2428571428571429</v>
      </c>
      <c r="I134" s="24">
        <v>1090</v>
      </c>
      <c r="J134" s="26">
        <v>32</v>
      </c>
      <c r="K134" s="26">
        <v>1122</v>
      </c>
      <c r="L134" s="26">
        <v>97.14</v>
      </c>
      <c r="M134" s="26">
        <v>2.86</v>
      </c>
      <c r="N134" s="67">
        <v>29.297090000000001</v>
      </c>
      <c r="O134" s="67">
        <v>-87.784840000000003</v>
      </c>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row>
    <row r="135" spans="1:38">
      <c r="A135" s="30" t="s">
        <v>158</v>
      </c>
      <c r="B135" s="23" t="s">
        <v>126</v>
      </c>
      <c r="C135" s="24">
        <v>13.1</v>
      </c>
      <c r="D135" s="24">
        <v>-17.100000000000001</v>
      </c>
      <c r="E135" s="24" t="s">
        <v>27</v>
      </c>
      <c r="F135" s="24">
        <v>45.4</v>
      </c>
      <c r="G135" s="24">
        <v>14</v>
      </c>
      <c r="H135" s="25">
        <f t="shared" si="0"/>
        <v>3.2428571428571429</v>
      </c>
      <c r="I135" s="24">
        <v>397</v>
      </c>
      <c r="J135" s="26">
        <v>8</v>
      </c>
      <c r="K135" s="26">
        <v>405</v>
      </c>
      <c r="L135" s="26">
        <v>98</v>
      </c>
      <c r="M135" s="26">
        <v>2.09</v>
      </c>
      <c r="N135" s="67">
        <v>29.297090000000001</v>
      </c>
      <c r="O135" s="67">
        <v>-87.784840000000003</v>
      </c>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row>
    <row r="136" spans="1:38">
      <c r="A136" s="30" t="s">
        <v>159</v>
      </c>
      <c r="B136" s="23" t="s">
        <v>153</v>
      </c>
      <c r="C136" s="24">
        <v>15.18</v>
      </c>
      <c r="D136" s="24">
        <v>-17.12</v>
      </c>
      <c r="E136" s="24">
        <v>20.010000000000002</v>
      </c>
      <c r="F136" s="24">
        <v>45.4</v>
      </c>
      <c r="G136" s="24">
        <v>14.2</v>
      </c>
      <c r="H136" s="25">
        <f t="shared" si="0"/>
        <v>3.1971830985915495</v>
      </c>
      <c r="I136" s="24">
        <v>392</v>
      </c>
      <c r="J136" s="26">
        <v>2</v>
      </c>
      <c r="K136" s="26">
        <v>394</v>
      </c>
      <c r="L136" s="26">
        <v>99.44</v>
      </c>
      <c r="M136" s="26">
        <v>0.56000000000000005</v>
      </c>
      <c r="N136" s="67">
        <v>29.297090000000001</v>
      </c>
      <c r="O136" s="67">
        <v>-87.784840000000003</v>
      </c>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row>
    <row r="137" spans="1:38">
      <c r="A137" s="30" t="s">
        <v>160</v>
      </c>
      <c r="B137" s="23" t="s">
        <v>153</v>
      </c>
      <c r="C137" s="24">
        <v>13.4</v>
      </c>
      <c r="D137" s="24">
        <v>-17.100000000000001</v>
      </c>
      <c r="E137" s="24" t="s">
        <v>27</v>
      </c>
      <c r="F137" s="24">
        <v>45</v>
      </c>
      <c r="G137" s="24">
        <v>13.1</v>
      </c>
      <c r="H137" s="25">
        <f t="shared" si="0"/>
        <v>3.4351145038167941</v>
      </c>
      <c r="I137" s="24">
        <v>667</v>
      </c>
      <c r="J137" s="26">
        <v>15</v>
      </c>
      <c r="K137" s="26">
        <v>682</v>
      </c>
      <c r="L137" s="26">
        <v>97.84</v>
      </c>
      <c r="M137" s="26">
        <v>2.16</v>
      </c>
      <c r="N137" s="67">
        <v>29.297090000000001</v>
      </c>
      <c r="O137" s="67">
        <v>-87.784840000000003</v>
      </c>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row>
    <row r="138" spans="1:38">
      <c r="A138" s="30" t="s">
        <v>161</v>
      </c>
      <c r="B138" s="23" t="s">
        <v>151</v>
      </c>
      <c r="C138" s="24">
        <v>16.12</v>
      </c>
      <c r="D138" s="24">
        <v>-16.3</v>
      </c>
      <c r="E138" s="24">
        <v>18.55</v>
      </c>
      <c r="F138" s="24">
        <v>46.4</v>
      </c>
      <c r="G138" s="24">
        <v>14.5</v>
      </c>
      <c r="H138" s="25">
        <f t="shared" si="0"/>
        <v>3.1999999999999997</v>
      </c>
      <c r="I138" s="24">
        <v>3847</v>
      </c>
      <c r="J138" s="26">
        <v>40</v>
      </c>
      <c r="K138" s="26">
        <v>3886</v>
      </c>
      <c r="L138" s="26">
        <v>98.98</v>
      </c>
      <c r="M138" s="26">
        <v>1.02</v>
      </c>
      <c r="N138" s="67">
        <v>29.347850000000001</v>
      </c>
      <c r="O138" s="67">
        <v>-87.783230000000003</v>
      </c>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row>
    <row r="139" spans="1:38">
      <c r="A139" s="30" t="s">
        <v>162</v>
      </c>
      <c r="B139" s="23" t="s">
        <v>153</v>
      </c>
      <c r="C139" s="24">
        <v>13.5</v>
      </c>
      <c r="D139" s="24">
        <v>-17.2</v>
      </c>
      <c r="E139" s="24">
        <v>19.66</v>
      </c>
      <c r="F139" s="24">
        <v>45.8</v>
      </c>
      <c r="G139" s="24">
        <v>13.3</v>
      </c>
      <c r="H139" s="25">
        <f t="shared" si="0"/>
        <v>3.4436090225563905</v>
      </c>
      <c r="I139" s="24">
        <v>686</v>
      </c>
      <c r="J139" s="26">
        <v>13</v>
      </c>
      <c r="K139" s="26">
        <v>699</v>
      </c>
      <c r="L139" s="26">
        <v>98.1</v>
      </c>
      <c r="M139" s="26">
        <v>1.9</v>
      </c>
      <c r="N139" s="67">
        <v>29.34892</v>
      </c>
      <c r="O139" s="67">
        <v>-87.771799999999999</v>
      </c>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row>
    <row r="140" spans="1:38">
      <c r="A140" s="30" t="s">
        <v>163</v>
      </c>
      <c r="B140" s="23" t="s">
        <v>153</v>
      </c>
      <c r="C140" s="24">
        <v>15.1</v>
      </c>
      <c r="D140" s="24">
        <v>-16.850000000000001</v>
      </c>
      <c r="E140" s="24">
        <v>18.61</v>
      </c>
      <c r="F140" s="24">
        <v>46.2</v>
      </c>
      <c r="G140" s="24">
        <v>14.6</v>
      </c>
      <c r="H140" s="25">
        <f t="shared" si="0"/>
        <v>3.1643835616438358</v>
      </c>
      <c r="I140" s="24">
        <v>1814</v>
      </c>
      <c r="J140" s="26">
        <v>3</v>
      </c>
      <c r="K140" s="26">
        <v>1817</v>
      </c>
      <c r="L140" s="26">
        <v>99.82</v>
      </c>
      <c r="M140" s="26">
        <v>0.18</v>
      </c>
      <c r="N140" s="67">
        <v>29.34892</v>
      </c>
      <c r="O140" s="67">
        <v>-87.771799999999999</v>
      </c>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row>
    <row r="141" spans="1:38">
      <c r="A141" s="30" t="s">
        <v>164</v>
      </c>
      <c r="B141" s="23" t="s">
        <v>148</v>
      </c>
      <c r="C141" s="24">
        <v>16.079999999999998</v>
      </c>
      <c r="D141" s="24">
        <v>-16.64</v>
      </c>
      <c r="E141" s="24">
        <v>19.14</v>
      </c>
      <c r="F141" s="24">
        <v>45.2</v>
      </c>
      <c r="G141" s="24">
        <v>14.2</v>
      </c>
      <c r="H141" s="25">
        <f t="shared" si="0"/>
        <v>3.183098591549296</v>
      </c>
      <c r="I141" s="24">
        <v>1494</v>
      </c>
      <c r="J141" s="26" t="s">
        <v>27</v>
      </c>
      <c r="K141" s="26">
        <v>1487</v>
      </c>
      <c r="L141" s="26">
        <v>100.51</v>
      </c>
      <c r="M141" s="26">
        <v>-0.51</v>
      </c>
      <c r="N141" s="67">
        <v>29.34892</v>
      </c>
      <c r="O141" s="67">
        <v>-87.771799999999999</v>
      </c>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row>
    <row r="142" spans="1:38">
      <c r="A142" s="30" t="s">
        <v>165</v>
      </c>
      <c r="B142" s="23" t="s">
        <v>148</v>
      </c>
      <c r="C142" s="24">
        <v>16.079999999999998</v>
      </c>
      <c r="D142" s="24">
        <v>-16.329999999999998</v>
      </c>
      <c r="E142" s="24">
        <v>18.010000000000002</v>
      </c>
      <c r="F142" s="24">
        <v>46.1</v>
      </c>
      <c r="G142" s="24">
        <v>14.4</v>
      </c>
      <c r="H142" s="25">
        <f t="shared" si="0"/>
        <v>3.2013888888888888</v>
      </c>
      <c r="I142" s="24">
        <v>3503</v>
      </c>
      <c r="J142" s="26">
        <v>9</v>
      </c>
      <c r="K142" s="26">
        <v>3512</v>
      </c>
      <c r="L142" s="26">
        <v>99.75</v>
      </c>
      <c r="M142" s="26">
        <v>0.25</v>
      </c>
      <c r="N142" s="67">
        <v>29.34892</v>
      </c>
      <c r="O142" s="67">
        <v>-87.771799999999999</v>
      </c>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row>
    <row r="143" spans="1:38">
      <c r="A143" s="30" t="s">
        <v>165</v>
      </c>
      <c r="B143" s="23" t="s">
        <v>151</v>
      </c>
      <c r="C143" s="24">
        <v>14.6</v>
      </c>
      <c r="D143" s="24">
        <v>-16.3</v>
      </c>
      <c r="E143" s="24">
        <v>18.010000000000002</v>
      </c>
      <c r="F143" s="24">
        <v>46.1</v>
      </c>
      <c r="G143" s="24">
        <v>14.4</v>
      </c>
      <c r="H143" s="25">
        <f t="shared" si="0"/>
        <v>3.2013888888888888</v>
      </c>
      <c r="I143" s="24">
        <v>4058</v>
      </c>
      <c r="J143" s="26">
        <v>11</v>
      </c>
      <c r="K143" s="26">
        <v>4069</v>
      </c>
      <c r="L143" s="26">
        <v>100</v>
      </c>
      <c r="M143" s="26">
        <v>0</v>
      </c>
      <c r="N143" s="67">
        <v>29.34892</v>
      </c>
      <c r="O143" s="67">
        <v>-87.771799999999999</v>
      </c>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row>
    <row r="144" spans="1:38">
      <c r="A144" s="30" t="s">
        <v>166</v>
      </c>
      <c r="B144" s="23" t="s">
        <v>148</v>
      </c>
      <c r="C144" s="24">
        <v>14.66</v>
      </c>
      <c r="D144" s="24">
        <v>-17.649999999999999</v>
      </c>
      <c r="E144" s="24">
        <v>19.57</v>
      </c>
      <c r="F144" s="24">
        <v>45.2</v>
      </c>
      <c r="G144" s="24">
        <v>14.2</v>
      </c>
      <c r="H144" s="25">
        <f t="shared" si="0"/>
        <v>3.183098591549296</v>
      </c>
      <c r="I144" s="24">
        <v>1143</v>
      </c>
      <c r="J144" s="26">
        <v>8</v>
      </c>
      <c r="K144" s="26">
        <v>1151</v>
      </c>
      <c r="L144" s="26">
        <v>99.31</v>
      </c>
      <c r="M144" s="26">
        <v>0.69</v>
      </c>
      <c r="N144" s="67">
        <v>29.34892</v>
      </c>
      <c r="O144" s="67">
        <v>-87.771799999999999</v>
      </c>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row>
    <row r="145" spans="1:38">
      <c r="A145" s="30" t="s">
        <v>167</v>
      </c>
      <c r="B145" s="23" t="s">
        <v>151</v>
      </c>
      <c r="C145" s="24">
        <v>15.66</v>
      </c>
      <c r="D145" s="24">
        <v>-16.260000000000002</v>
      </c>
      <c r="E145" s="24">
        <v>19.55</v>
      </c>
      <c r="F145" s="24">
        <v>46.3</v>
      </c>
      <c r="G145" s="24">
        <v>13.5</v>
      </c>
      <c r="H145" s="25">
        <f t="shared" si="0"/>
        <v>3.4296296296296296</v>
      </c>
      <c r="I145" s="24">
        <v>1934</v>
      </c>
      <c r="J145" s="26">
        <v>8</v>
      </c>
      <c r="K145" s="26">
        <v>1942</v>
      </c>
      <c r="L145" s="26">
        <v>99.59</v>
      </c>
      <c r="M145" s="26">
        <v>0.41</v>
      </c>
      <c r="N145" s="67">
        <v>29.34892</v>
      </c>
      <c r="O145" s="67">
        <v>-87.771799999999999</v>
      </c>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row>
    <row r="146" spans="1:38">
      <c r="A146" s="30" t="s">
        <v>168</v>
      </c>
      <c r="B146" s="23" t="s">
        <v>148</v>
      </c>
      <c r="C146" s="24">
        <v>15.68</v>
      </c>
      <c r="D146" s="24">
        <v>-17.010000000000002</v>
      </c>
      <c r="E146" s="24">
        <v>18.690000000000001</v>
      </c>
      <c r="F146" s="24">
        <v>45.2</v>
      </c>
      <c r="G146" s="24">
        <v>14.2</v>
      </c>
      <c r="H146" s="25">
        <f t="shared" si="0"/>
        <v>3.183098591549296</v>
      </c>
      <c r="I146" s="24">
        <v>3435</v>
      </c>
      <c r="J146" s="26">
        <v>10</v>
      </c>
      <c r="K146" s="26">
        <v>3444</v>
      </c>
      <c r="L146" s="26">
        <v>99.72</v>
      </c>
      <c r="M146" s="26">
        <v>0.28000000000000003</v>
      </c>
      <c r="N146" s="67">
        <v>29.34892</v>
      </c>
      <c r="O146" s="67">
        <v>-87.771799999999999</v>
      </c>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row>
    <row r="147" spans="1:38">
      <c r="A147" s="30" t="s">
        <v>169</v>
      </c>
      <c r="B147" s="23" t="s">
        <v>151</v>
      </c>
      <c r="C147" s="24">
        <v>16.16</v>
      </c>
      <c r="D147" s="24">
        <v>-16.55</v>
      </c>
      <c r="E147" s="24">
        <v>19.29</v>
      </c>
      <c r="F147" s="24">
        <v>46.3</v>
      </c>
      <c r="G147" s="24">
        <v>14.5</v>
      </c>
      <c r="H147" s="25">
        <f t="shared" si="0"/>
        <v>3.193103448275862</v>
      </c>
      <c r="I147" s="24">
        <v>1631</v>
      </c>
      <c r="J147" s="26">
        <v>10</v>
      </c>
      <c r="K147" s="26">
        <v>1641</v>
      </c>
      <c r="L147" s="26">
        <v>99.41</v>
      </c>
      <c r="M147" s="26">
        <v>0.59</v>
      </c>
      <c r="N147" s="67">
        <v>29.34892</v>
      </c>
      <c r="O147" s="67">
        <v>-87.771799999999999</v>
      </c>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row>
    <row r="148" spans="1:38">
      <c r="A148" s="30" t="s">
        <v>170</v>
      </c>
      <c r="B148" s="23" t="s">
        <v>128</v>
      </c>
      <c r="C148" s="24">
        <v>14.52</v>
      </c>
      <c r="D148" s="24">
        <v>-17.27</v>
      </c>
      <c r="E148" s="24">
        <v>19.739999999999998</v>
      </c>
      <c r="F148" s="24">
        <v>47.3</v>
      </c>
      <c r="G148" s="24">
        <v>14.7</v>
      </c>
      <c r="H148" s="25">
        <f t="shared" si="0"/>
        <v>3.2176870748299318</v>
      </c>
      <c r="I148" s="24">
        <v>1368</v>
      </c>
      <c r="J148" s="26">
        <v>1</v>
      </c>
      <c r="K148" s="26">
        <v>1369</v>
      </c>
      <c r="L148" s="26">
        <v>99.93</v>
      </c>
      <c r="M148" s="26">
        <v>7.0000000000000007E-2</v>
      </c>
      <c r="N148" s="67">
        <v>29.34892</v>
      </c>
      <c r="O148" s="67">
        <v>-87.771799999999999</v>
      </c>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row>
    <row r="149" spans="1:38">
      <c r="A149" s="30" t="s">
        <v>171</v>
      </c>
      <c r="B149" s="23" t="s">
        <v>172</v>
      </c>
      <c r="C149" s="24">
        <v>14.4</v>
      </c>
      <c r="D149" s="24">
        <v>-17.2</v>
      </c>
      <c r="E149" s="24" t="s">
        <v>27</v>
      </c>
      <c r="F149" s="24">
        <v>45.2</v>
      </c>
      <c r="G149" s="24">
        <v>14.1</v>
      </c>
      <c r="H149" s="25">
        <f t="shared" si="0"/>
        <v>3.2056737588652484</v>
      </c>
      <c r="I149" s="24">
        <v>3045</v>
      </c>
      <c r="J149" s="26">
        <v>49</v>
      </c>
      <c r="K149" s="26">
        <v>3094</v>
      </c>
      <c r="L149" s="26">
        <v>98.42</v>
      </c>
      <c r="M149" s="26">
        <v>1.58</v>
      </c>
      <c r="N149" s="67">
        <v>29.552859999999999</v>
      </c>
      <c r="O149" s="67">
        <v>-87.45308</v>
      </c>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row>
    <row r="150" spans="1:38">
      <c r="A150" s="30" t="s">
        <v>173</v>
      </c>
      <c r="B150" s="23" t="s">
        <v>128</v>
      </c>
      <c r="C150" s="24">
        <v>13.48</v>
      </c>
      <c r="D150" s="24">
        <v>-17.79</v>
      </c>
      <c r="E150" s="24">
        <v>20.04</v>
      </c>
      <c r="F150" s="24">
        <v>46.8</v>
      </c>
      <c r="G150" s="24">
        <v>14</v>
      </c>
      <c r="H150" s="25">
        <f t="shared" si="0"/>
        <v>3.3428571428571425</v>
      </c>
      <c r="I150" s="24">
        <v>1368</v>
      </c>
      <c r="J150" s="26">
        <v>2</v>
      </c>
      <c r="K150" s="26">
        <v>1370</v>
      </c>
      <c r="L150" s="26">
        <v>99.87</v>
      </c>
      <c r="M150" s="26">
        <v>0.13</v>
      </c>
      <c r="N150" s="67">
        <v>29.220269999999999</v>
      </c>
      <c r="O150" s="67">
        <v>-85.776600000000002</v>
      </c>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row>
    <row r="151" spans="1:38">
      <c r="A151" s="30" t="s">
        <v>173</v>
      </c>
      <c r="B151" s="23" t="s">
        <v>128</v>
      </c>
      <c r="C151" s="24">
        <v>13.48</v>
      </c>
      <c r="D151" s="24">
        <v>-17.79</v>
      </c>
      <c r="E151" s="24">
        <v>20.04</v>
      </c>
      <c r="F151" s="24">
        <v>46.8</v>
      </c>
      <c r="G151" s="24">
        <v>14</v>
      </c>
      <c r="H151" s="25">
        <f t="shared" si="0"/>
        <v>3.3428571428571425</v>
      </c>
      <c r="I151" s="24">
        <v>1368</v>
      </c>
      <c r="J151" s="26">
        <v>2</v>
      </c>
      <c r="K151" s="26">
        <v>1370</v>
      </c>
      <c r="L151" s="26">
        <v>99.87</v>
      </c>
      <c r="M151" s="26">
        <v>0.13</v>
      </c>
      <c r="N151" s="67">
        <v>29.220269999999999</v>
      </c>
      <c r="O151" s="67">
        <v>-85.776600000000002</v>
      </c>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row>
    <row r="152" spans="1:38">
      <c r="A152" s="30" t="s">
        <v>173</v>
      </c>
      <c r="B152" s="23" t="s">
        <v>128</v>
      </c>
      <c r="C152" s="24">
        <v>13.48</v>
      </c>
      <c r="D152" s="24">
        <v>-17.79</v>
      </c>
      <c r="E152" s="24">
        <v>20.04</v>
      </c>
      <c r="F152" s="24">
        <v>46.8</v>
      </c>
      <c r="G152" s="24">
        <v>14</v>
      </c>
      <c r="H152" s="25">
        <f t="shared" si="0"/>
        <v>3.3428571428571425</v>
      </c>
      <c r="I152" s="24">
        <v>1368</v>
      </c>
      <c r="J152" s="26">
        <v>2</v>
      </c>
      <c r="K152" s="26">
        <v>1370</v>
      </c>
      <c r="L152" s="26">
        <v>99.87</v>
      </c>
      <c r="M152" s="26">
        <v>0.13</v>
      </c>
      <c r="N152" s="67">
        <v>29.220269999999999</v>
      </c>
      <c r="O152" s="67">
        <v>-85.776600000000002</v>
      </c>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row>
    <row r="153" spans="1:38">
      <c r="A153" s="30" t="s">
        <v>173</v>
      </c>
      <c r="B153" s="23" t="s">
        <v>128</v>
      </c>
      <c r="C153" s="24">
        <v>13.48</v>
      </c>
      <c r="D153" s="24">
        <v>-17.79</v>
      </c>
      <c r="E153" s="24">
        <v>20.04</v>
      </c>
      <c r="F153" s="24">
        <v>46.8</v>
      </c>
      <c r="G153" s="24">
        <v>14</v>
      </c>
      <c r="H153" s="25">
        <f t="shared" si="0"/>
        <v>3.3428571428571425</v>
      </c>
      <c r="I153" s="24">
        <v>1368</v>
      </c>
      <c r="J153" s="26">
        <v>2</v>
      </c>
      <c r="K153" s="26">
        <v>1370</v>
      </c>
      <c r="L153" s="26">
        <v>99.87</v>
      </c>
      <c r="M153" s="26">
        <v>0.13</v>
      </c>
      <c r="N153" s="67">
        <v>29.220269999999999</v>
      </c>
      <c r="O153" s="67">
        <v>-85.776600000000002</v>
      </c>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row>
    <row r="154" spans="1:38">
      <c r="A154" s="30" t="s">
        <v>173</v>
      </c>
      <c r="B154" s="23" t="s">
        <v>128</v>
      </c>
      <c r="C154" s="24">
        <v>13.48</v>
      </c>
      <c r="D154" s="24">
        <v>-17.79</v>
      </c>
      <c r="E154" s="24">
        <v>20.04</v>
      </c>
      <c r="F154" s="24">
        <v>46.8</v>
      </c>
      <c r="G154" s="24">
        <v>14</v>
      </c>
      <c r="H154" s="25">
        <f t="shared" si="0"/>
        <v>3.3428571428571425</v>
      </c>
      <c r="I154" s="24">
        <v>1368</v>
      </c>
      <c r="J154" s="26">
        <v>2</v>
      </c>
      <c r="K154" s="26">
        <v>1370</v>
      </c>
      <c r="L154" s="26">
        <v>99.87</v>
      </c>
      <c r="M154" s="26">
        <v>0.13</v>
      </c>
      <c r="N154" s="67">
        <v>29.220269999999999</v>
      </c>
      <c r="O154" s="67">
        <v>-85.776600000000002</v>
      </c>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row>
    <row r="155" spans="1:38">
      <c r="A155" s="30" t="s">
        <v>174</v>
      </c>
      <c r="B155" s="23" t="s">
        <v>128</v>
      </c>
      <c r="C155" s="24">
        <v>12.2</v>
      </c>
      <c r="D155" s="24">
        <v>-17</v>
      </c>
      <c r="E155" s="24">
        <v>18.55</v>
      </c>
      <c r="F155" s="24">
        <v>46.6</v>
      </c>
      <c r="G155" s="24">
        <v>14.4</v>
      </c>
      <c r="H155" s="25">
        <f t="shared" si="0"/>
        <v>3.2361111111111112</v>
      </c>
      <c r="I155" s="24">
        <v>189</v>
      </c>
      <c r="J155" s="26">
        <v>8</v>
      </c>
      <c r="K155" s="26">
        <v>197</v>
      </c>
      <c r="L155" s="26">
        <v>96.17</v>
      </c>
      <c r="M155" s="26">
        <v>3.83</v>
      </c>
      <c r="N155" s="67">
        <v>29.220269999999999</v>
      </c>
      <c r="O155" s="67">
        <v>-85.776600000000002</v>
      </c>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row>
    <row r="156" spans="1:38">
      <c r="A156" s="30" t="s">
        <v>174</v>
      </c>
      <c r="B156" s="23" t="s">
        <v>128</v>
      </c>
      <c r="C156" s="24">
        <v>12.2</v>
      </c>
      <c r="D156" s="24">
        <v>-17</v>
      </c>
      <c r="E156" s="24">
        <v>18.55</v>
      </c>
      <c r="F156" s="24">
        <v>46.6</v>
      </c>
      <c r="G156" s="24">
        <v>14.4</v>
      </c>
      <c r="H156" s="25">
        <f t="shared" si="0"/>
        <v>3.2361111111111112</v>
      </c>
      <c r="I156" s="24">
        <v>189</v>
      </c>
      <c r="J156" s="26">
        <v>8</v>
      </c>
      <c r="K156" s="26">
        <v>197</v>
      </c>
      <c r="L156" s="26">
        <v>96.17</v>
      </c>
      <c r="M156" s="26">
        <v>3.83</v>
      </c>
      <c r="N156" s="67">
        <v>29.220269999999999</v>
      </c>
      <c r="O156" s="67">
        <v>-85.776600000000002</v>
      </c>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row>
    <row r="157" spans="1:38">
      <c r="A157" s="30" t="s">
        <v>174</v>
      </c>
      <c r="B157" s="23" t="s">
        <v>128</v>
      </c>
      <c r="C157" s="24">
        <v>12.2</v>
      </c>
      <c r="D157" s="24">
        <v>-17</v>
      </c>
      <c r="E157" s="24">
        <v>18.55</v>
      </c>
      <c r="F157" s="24">
        <v>46.6</v>
      </c>
      <c r="G157" s="24">
        <v>14.4</v>
      </c>
      <c r="H157" s="25">
        <f t="shared" si="0"/>
        <v>3.2361111111111112</v>
      </c>
      <c r="I157" s="24">
        <v>189</v>
      </c>
      <c r="J157" s="26">
        <v>8</v>
      </c>
      <c r="K157" s="26">
        <v>197</v>
      </c>
      <c r="L157" s="26">
        <v>96.17</v>
      </c>
      <c r="M157" s="26">
        <v>3.83</v>
      </c>
      <c r="N157" s="67">
        <v>29.220269999999999</v>
      </c>
      <c r="O157" s="67">
        <v>-85.776600000000002</v>
      </c>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row>
    <row r="158" spans="1:38">
      <c r="A158" s="30" t="s">
        <v>174</v>
      </c>
      <c r="B158" s="23" t="s">
        <v>128</v>
      </c>
      <c r="C158" s="24">
        <v>12.2</v>
      </c>
      <c r="D158" s="24">
        <v>-17</v>
      </c>
      <c r="E158" s="24">
        <v>18.55</v>
      </c>
      <c r="F158" s="24">
        <v>46.6</v>
      </c>
      <c r="G158" s="24">
        <v>14.4</v>
      </c>
      <c r="H158" s="25">
        <f t="shared" ref="H158:H192" si="1">F158/G158</f>
        <v>3.2361111111111112</v>
      </c>
      <c r="I158" s="24">
        <v>189</v>
      </c>
      <c r="J158" s="26">
        <v>8</v>
      </c>
      <c r="K158" s="26">
        <v>197</v>
      </c>
      <c r="L158" s="26">
        <v>96.17</v>
      </c>
      <c r="M158" s="26">
        <v>3.83</v>
      </c>
      <c r="N158" s="67">
        <v>29.220269999999999</v>
      </c>
      <c r="O158" s="67">
        <v>-85.776600000000002</v>
      </c>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row>
    <row r="159" spans="1:38">
      <c r="A159" s="30" t="s">
        <v>174</v>
      </c>
      <c r="B159" s="23" t="s">
        <v>128</v>
      </c>
      <c r="C159" s="24">
        <v>12.2</v>
      </c>
      <c r="D159" s="24">
        <v>-17</v>
      </c>
      <c r="E159" s="24">
        <v>18.55</v>
      </c>
      <c r="F159" s="24">
        <v>46.6</v>
      </c>
      <c r="G159" s="24">
        <v>14.4</v>
      </c>
      <c r="H159" s="25">
        <f t="shared" si="1"/>
        <v>3.2361111111111112</v>
      </c>
      <c r="I159" s="24">
        <v>189</v>
      </c>
      <c r="J159" s="26">
        <v>8</v>
      </c>
      <c r="K159" s="26">
        <v>197</v>
      </c>
      <c r="L159" s="26">
        <v>96.17</v>
      </c>
      <c r="M159" s="26">
        <v>3.83</v>
      </c>
      <c r="N159" s="67">
        <v>29.220269999999999</v>
      </c>
      <c r="O159" s="67">
        <v>-85.776600000000002</v>
      </c>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row>
    <row r="160" spans="1:38">
      <c r="A160" s="30" t="s">
        <v>175</v>
      </c>
      <c r="B160" s="23" t="s">
        <v>172</v>
      </c>
      <c r="C160" s="24">
        <v>14.6</v>
      </c>
      <c r="D160" s="24">
        <v>-17.399999999999999</v>
      </c>
      <c r="E160" s="24" t="s">
        <v>27</v>
      </c>
      <c r="F160" s="24">
        <v>46.1</v>
      </c>
      <c r="G160" s="24">
        <v>14.3</v>
      </c>
      <c r="H160" s="25">
        <f t="shared" si="1"/>
        <v>3.2237762237762237</v>
      </c>
      <c r="I160" s="24">
        <v>2451</v>
      </c>
      <c r="J160" s="26">
        <v>36</v>
      </c>
      <c r="K160" s="26">
        <v>2487</v>
      </c>
      <c r="L160" s="26">
        <v>98.54</v>
      </c>
      <c r="M160" s="26">
        <v>1.46</v>
      </c>
      <c r="N160" s="67">
        <v>29.439330000000002</v>
      </c>
      <c r="O160" s="67">
        <v>-87.587810000000005</v>
      </c>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row>
    <row r="161" spans="1:38">
      <c r="A161" s="30" t="s">
        <v>176</v>
      </c>
      <c r="B161" s="23" t="s">
        <v>172</v>
      </c>
      <c r="C161" s="24">
        <v>15.2</v>
      </c>
      <c r="D161" s="24">
        <v>-17.399999999999999</v>
      </c>
      <c r="E161" s="24" t="s">
        <v>27</v>
      </c>
      <c r="F161" s="24">
        <v>44.2</v>
      </c>
      <c r="G161" s="24">
        <v>13.8</v>
      </c>
      <c r="H161" s="25">
        <f t="shared" si="1"/>
        <v>3.2028985507246377</v>
      </c>
      <c r="I161" s="24">
        <v>1435</v>
      </c>
      <c r="J161" s="26">
        <v>29</v>
      </c>
      <c r="K161" s="26">
        <v>1463</v>
      </c>
      <c r="L161" s="26">
        <v>98.03</v>
      </c>
      <c r="M161" s="26">
        <v>1.97</v>
      </c>
      <c r="N161" s="67">
        <v>29.439330000000002</v>
      </c>
      <c r="O161" s="67">
        <v>-87.587810000000005</v>
      </c>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row>
    <row r="162" spans="1:38">
      <c r="A162" s="30" t="s">
        <v>177</v>
      </c>
      <c r="B162" s="23" t="s">
        <v>172</v>
      </c>
      <c r="C162" s="24">
        <v>14.2</v>
      </c>
      <c r="D162" s="24">
        <v>-17.3</v>
      </c>
      <c r="E162" s="24" t="s">
        <v>27</v>
      </c>
      <c r="F162" s="24">
        <v>41.8</v>
      </c>
      <c r="G162" s="24">
        <v>13.2</v>
      </c>
      <c r="H162" s="25">
        <f t="shared" si="1"/>
        <v>3.1666666666666665</v>
      </c>
      <c r="I162" s="24">
        <v>2580</v>
      </c>
      <c r="J162" s="26">
        <v>40</v>
      </c>
      <c r="K162" s="26">
        <v>2620</v>
      </c>
      <c r="L162" s="26">
        <v>98.48</v>
      </c>
      <c r="M162" s="26">
        <v>1.52</v>
      </c>
      <c r="N162" s="67">
        <v>29.439330000000002</v>
      </c>
      <c r="O162" s="67">
        <v>-87.587810000000005</v>
      </c>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row>
    <row r="163" spans="1:38">
      <c r="A163" s="30" t="s">
        <v>178</v>
      </c>
      <c r="B163" s="23" t="s">
        <v>172</v>
      </c>
      <c r="C163" s="24">
        <v>14.23</v>
      </c>
      <c r="D163" s="24">
        <v>-17.3</v>
      </c>
      <c r="E163" s="24" t="s">
        <v>27</v>
      </c>
      <c r="F163" s="24">
        <v>41.8</v>
      </c>
      <c r="G163" s="24">
        <v>13.2</v>
      </c>
      <c r="H163" s="25">
        <f t="shared" si="1"/>
        <v>3.1666666666666665</v>
      </c>
      <c r="I163" s="24">
        <v>1908</v>
      </c>
      <c r="J163" s="26">
        <v>27</v>
      </c>
      <c r="K163" s="26">
        <v>1935</v>
      </c>
      <c r="L163" s="26">
        <v>99</v>
      </c>
      <c r="M163" s="26">
        <v>1</v>
      </c>
      <c r="N163" s="67">
        <v>29.439330000000002</v>
      </c>
      <c r="O163" s="67">
        <v>-87.587810000000005</v>
      </c>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row>
    <row r="164" spans="1:38">
      <c r="A164" s="30" t="s">
        <v>179</v>
      </c>
      <c r="B164" s="23" t="s">
        <v>172</v>
      </c>
      <c r="C164" s="24" t="s">
        <v>27</v>
      </c>
      <c r="D164" s="24" t="s">
        <v>27</v>
      </c>
      <c r="E164" s="24" t="s">
        <v>27</v>
      </c>
      <c r="F164" s="24" t="s">
        <v>27</v>
      </c>
      <c r="G164" s="24" t="s">
        <v>27</v>
      </c>
      <c r="H164" s="25"/>
      <c r="I164" s="24">
        <v>2473</v>
      </c>
      <c r="J164" s="26">
        <v>45</v>
      </c>
      <c r="K164" s="26">
        <v>2518</v>
      </c>
      <c r="L164" s="26">
        <v>98</v>
      </c>
      <c r="M164" s="26">
        <v>1.79</v>
      </c>
      <c r="N164" s="67">
        <v>29.439330000000002</v>
      </c>
      <c r="O164" s="67">
        <v>-87.587810000000005</v>
      </c>
      <c r="P164" s="23"/>
      <c r="Q164" s="23"/>
      <c r="R164" s="23"/>
      <c r="S164" s="23"/>
      <c r="T164" s="23"/>
      <c r="U164" s="23"/>
      <c r="V164" s="23"/>
      <c r="W164" s="23"/>
      <c r="X164" s="23"/>
      <c r="Y164" s="23"/>
      <c r="Z164" s="23"/>
      <c r="AA164" s="23"/>
      <c r="AB164" s="23"/>
      <c r="AC164" s="23"/>
      <c r="AD164" s="23"/>
      <c r="AE164" s="23"/>
      <c r="AF164" s="23"/>
      <c r="AG164" s="23"/>
      <c r="AH164" s="23" t="s">
        <v>27</v>
      </c>
      <c r="AI164" s="23" t="s">
        <v>27</v>
      </c>
      <c r="AJ164" s="23"/>
      <c r="AK164" s="23"/>
      <c r="AL164" s="23"/>
    </row>
    <row r="165" spans="1:38">
      <c r="A165" s="30" t="s">
        <v>180</v>
      </c>
      <c r="B165" s="23" t="s">
        <v>172</v>
      </c>
      <c r="C165" s="24" t="s">
        <v>27</v>
      </c>
      <c r="D165" s="24" t="s">
        <v>27</v>
      </c>
      <c r="E165" s="24" t="s">
        <v>27</v>
      </c>
      <c r="F165" s="24" t="s">
        <v>27</v>
      </c>
      <c r="G165" s="24" t="s">
        <v>27</v>
      </c>
      <c r="H165" s="25"/>
      <c r="I165" s="24">
        <v>2793</v>
      </c>
      <c r="J165" s="26">
        <v>74</v>
      </c>
      <c r="K165" s="26">
        <v>2867</v>
      </c>
      <c r="L165" s="26">
        <v>97</v>
      </c>
      <c r="M165" s="26">
        <v>2.58</v>
      </c>
      <c r="N165" s="67">
        <v>29.439330000000002</v>
      </c>
      <c r="O165" s="67">
        <v>-87.587810000000005</v>
      </c>
      <c r="P165" s="23"/>
      <c r="Q165" s="23"/>
      <c r="R165" s="23"/>
      <c r="S165" s="23"/>
      <c r="T165" s="23"/>
      <c r="U165" s="23"/>
      <c r="V165" s="23"/>
      <c r="W165" s="23"/>
      <c r="X165" s="23"/>
      <c r="Y165" s="23"/>
      <c r="Z165" s="23"/>
      <c r="AA165" s="23"/>
      <c r="AB165" s="23"/>
      <c r="AC165" s="23"/>
      <c r="AD165" s="23"/>
      <c r="AE165" s="23"/>
      <c r="AF165" s="23"/>
      <c r="AG165" s="23"/>
      <c r="AH165" s="23" t="s">
        <v>27</v>
      </c>
      <c r="AI165" s="23" t="s">
        <v>27</v>
      </c>
      <c r="AJ165" s="23"/>
      <c r="AK165" s="23"/>
      <c r="AL165" s="23"/>
    </row>
    <row r="166" spans="1:38">
      <c r="A166" s="30" t="s">
        <v>30</v>
      </c>
      <c r="B166" s="23" t="s">
        <v>25</v>
      </c>
      <c r="C166" s="24">
        <v>16.05</v>
      </c>
      <c r="D166" s="24">
        <v>-16.149999999999999</v>
      </c>
      <c r="E166" s="24" t="s">
        <v>27</v>
      </c>
      <c r="F166" s="24">
        <v>45.4</v>
      </c>
      <c r="G166" s="24">
        <v>13.8</v>
      </c>
      <c r="H166" s="25">
        <f t="shared" si="1"/>
        <v>3.2898550724637676</v>
      </c>
      <c r="I166" s="24">
        <v>6510</v>
      </c>
      <c r="J166" s="26">
        <v>275</v>
      </c>
      <c r="K166" s="26">
        <v>6785</v>
      </c>
      <c r="L166" s="26">
        <v>96</v>
      </c>
      <c r="M166" s="26">
        <v>4</v>
      </c>
      <c r="N166" s="67">
        <v>29.439330000000002</v>
      </c>
      <c r="O166" s="67">
        <v>-87.587810000000005</v>
      </c>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row>
    <row r="167" spans="1:38">
      <c r="A167" s="30" t="s">
        <v>181</v>
      </c>
      <c r="B167" s="23" t="s">
        <v>148</v>
      </c>
      <c r="C167" s="24">
        <v>14.08</v>
      </c>
      <c r="D167" s="24">
        <v>-17.63</v>
      </c>
      <c r="E167" s="24">
        <v>19.36</v>
      </c>
      <c r="F167" s="24">
        <v>44.2</v>
      </c>
      <c r="G167" s="24">
        <v>13.2</v>
      </c>
      <c r="H167" s="25">
        <f t="shared" si="1"/>
        <v>3.3484848484848491</v>
      </c>
      <c r="I167" s="24">
        <v>946</v>
      </c>
      <c r="J167" s="26">
        <v>4</v>
      </c>
      <c r="K167" s="26">
        <v>949</v>
      </c>
      <c r="L167" s="26">
        <v>99.63</v>
      </c>
      <c r="M167" s="26">
        <v>0.37</v>
      </c>
      <c r="N167" s="67">
        <v>29.220269999999999</v>
      </c>
      <c r="O167" s="67">
        <v>-85.776600000000002</v>
      </c>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row>
    <row r="168" spans="1:38">
      <c r="A168" s="30" t="s">
        <v>182</v>
      </c>
      <c r="B168" s="23" t="s">
        <v>148</v>
      </c>
      <c r="C168" s="24">
        <v>14.14</v>
      </c>
      <c r="D168" s="24">
        <v>-17.71</v>
      </c>
      <c r="E168" s="24" t="s">
        <v>27</v>
      </c>
      <c r="F168" s="24">
        <v>46.3</v>
      </c>
      <c r="G168" s="24">
        <v>14.5</v>
      </c>
      <c r="H168" s="25">
        <f t="shared" si="1"/>
        <v>3.193103448275862</v>
      </c>
      <c r="I168" s="24">
        <v>1433</v>
      </c>
      <c r="J168" s="26">
        <v>3</v>
      </c>
      <c r="K168" s="26">
        <v>1436</v>
      </c>
      <c r="L168" s="26">
        <v>99.79</v>
      </c>
      <c r="M168" s="26">
        <v>0.21</v>
      </c>
      <c r="N168" s="67">
        <v>29.220269999999999</v>
      </c>
      <c r="O168" s="67">
        <v>-85.776600000000002</v>
      </c>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row>
    <row r="169" spans="1:38">
      <c r="A169" s="30" t="s">
        <v>183</v>
      </c>
      <c r="B169" s="23" t="s">
        <v>128</v>
      </c>
      <c r="C169" s="24">
        <v>15.9</v>
      </c>
      <c r="D169" s="24">
        <v>-16.8</v>
      </c>
      <c r="E169" s="24" t="s">
        <v>27</v>
      </c>
      <c r="F169" s="24">
        <v>46.1</v>
      </c>
      <c r="G169" s="24">
        <v>14.1</v>
      </c>
      <c r="H169" s="25">
        <f t="shared" si="1"/>
        <v>3.2695035460992909</v>
      </c>
      <c r="I169" s="24">
        <v>1357</v>
      </c>
      <c r="J169" s="26">
        <v>21</v>
      </c>
      <c r="K169" s="26">
        <v>1379</v>
      </c>
      <c r="L169" s="26">
        <v>98.45</v>
      </c>
      <c r="M169" s="26">
        <v>1.55</v>
      </c>
      <c r="N169" s="67">
        <v>28.937799999999999</v>
      </c>
      <c r="O169" s="67">
        <v>-89.027699999999996</v>
      </c>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row>
    <row r="170" spans="1:38">
      <c r="A170" s="30" t="s">
        <v>184</v>
      </c>
      <c r="B170" s="23" t="s">
        <v>128</v>
      </c>
      <c r="C170" s="24">
        <v>15.92</v>
      </c>
      <c r="D170" s="24">
        <v>-16.8</v>
      </c>
      <c r="E170" s="24" t="s">
        <v>27</v>
      </c>
      <c r="F170" s="24">
        <v>46.1</v>
      </c>
      <c r="G170" s="24">
        <v>14.1</v>
      </c>
      <c r="H170" s="25">
        <f t="shared" si="1"/>
        <v>3.2695035460992909</v>
      </c>
      <c r="I170" s="24">
        <v>1007</v>
      </c>
      <c r="J170" s="26">
        <v>21</v>
      </c>
      <c r="K170" s="26">
        <v>1028</v>
      </c>
      <c r="L170" s="26">
        <v>98</v>
      </c>
      <c r="M170" s="26">
        <v>2</v>
      </c>
      <c r="N170" s="67">
        <v>28.937799999999999</v>
      </c>
      <c r="O170" s="67">
        <v>-89.027699999999996</v>
      </c>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row>
    <row r="171" spans="1:38">
      <c r="A171" s="30" t="s">
        <v>185</v>
      </c>
      <c r="B171" s="23" t="s">
        <v>128</v>
      </c>
      <c r="C171" s="24">
        <v>15.5</v>
      </c>
      <c r="D171" s="24">
        <v>-17</v>
      </c>
      <c r="E171" s="24" t="s">
        <v>27</v>
      </c>
      <c r="F171" s="24">
        <v>45.6</v>
      </c>
      <c r="G171" s="24">
        <v>14.2</v>
      </c>
      <c r="H171" s="25">
        <f t="shared" si="1"/>
        <v>3.211267605633803</v>
      </c>
      <c r="I171" s="24">
        <v>760</v>
      </c>
      <c r="J171" s="26">
        <v>10</v>
      </c>
      <c r="K171" s="26">
        <v>769</v>
      </c>
      <c r="L171" s="26">
        <v>99</v>
      </c>
      <c r="M171" s="26">
        <v>1</v>
      </c>
      <c r="N171" s="67">
        <v>28.937799999999999</v>
      </c>
      <c r="O171" s="67">
        <v>-89.027699999999996</v>
      </c>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row>
    <row r="172" spans="1:38">
      <c r="A172" s="30" t="s">
        <v>186</v>
      </c>
      <c r="B172" s="23" t="s">
        <v>128</v>
      </c>
      <c r="C172" s="24">
        <v>16</v>
      </c>
      <c r="D172" s="24">
        <v>-17.100000000000001</v>
      </c>
      <c r="E172" s="24" t="s">
        <v>27</v>
      </c>
      <c r="F172" s="24">
        <v>45.9</v>
      </c>
      <c r="G172" s="24">
        <v>13.9</v>
      </c>
      <c r="H172" s="25">
        <f t="shared" si="1"/>
        <v>3.3021582733812949</v>
      </c>
      <c r="I172" s="24">
        <v>876</v>
      </c>
      <c r="J172" s="26">
        <v>18</v>
      </c>
      <c r="K172" s="26">
        <v>895</v>
      </c>
      <c r="L172" s="26">
        <v>97.94</v>
      </c>
      <c r="M172" s="26">
        <v>2.06</v>
      </c>
      <c r="N172" s="67">
        <v>29.316700000000001</v>
      </c>
      <c r="O172" s="67">
        <v>-87.782399999999996</v>
      </c>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row>
    <row r="173" spans="1:38">
      <c r="A173" s="30" t="s">
        <v>187</v>
      </c>
      <c r="B173" s="23" t="s">
        <v>128</v>
      </c>
      <c r="C173" s="24">
        <v>15.8</v>
      </c>
      <c r="D173" s="24">
        <v>-17</v>
      </c>
      <c r="E173" s="24" t="s">
        <v>27</v>
      </c>
      <c r="F173" s="24">
        <v>46.3</v>
      </c>
      <c r="G173" s="24">
        <v>14.3</v>
      </c>
      <c r="H173" s="25">
        <f t="shared" si="1"/>
        <v>3.2377622377622375</v>
      </c>
      <c r="I173" s="24">
        <v>750</v>
      </c>
      <c r="J173" s="26">
        <v>14</v>
      </c>
      <c r="K173" s="26">
        <v>764</v>
      </c>
      <c r="L173" s="26">
        <v>98.14</v>
      </c>
      <c r="M173" s="26">
        <v>1.86</v>
      </c>
      <c r="N173" s="67">
        <v>28.937799999999999</v>
      </c>
      <c r="O173" s="67">
        <v>-89.027699999999996</v>
      </c>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row>
    <row r="174" spans="1:38">
      <c r="A174" s="30" t="s">
        <v>188</v>
      </c>
      <c r="B174" s="23" t="s">
        <v>128</v>
      </c>
      <c r="C174" s="24">
        <v>15.7</v>
      </c>
      <c r="D174" s="24">
        <v>-17.3</v>
      </c>
      <c r="E174" s="24" t="s">
        <v>27</v>
      </c>
      <c r="F174" s="24">
        <v>46.4</v>
      </c>
      <c r="G174" s="24">
        <v>14.5</v>
      </c>
      <c r="H174" s="25">
        <f t="shared" si="1"/>
        <v>3.1999999999999997</v>
      </c>
      <c r="I174" s="24">
        <v>926</v>
      </c>
      <c r="J174" s="26">
        <v>15</v>
      </c>
      <c r="K174" s="26">
        <v>941</v>
      </c>
      <c r="L174" s="26">
        <v>98.37</v>
      </c>
      <c r="M174" s="26">
        <v>1.63</v>
      </c>
      <c r="N174" s="67">
        <v>28.937799999999999</v>
      </c>
      <c r="O174" s="67">
        <v>-89.027699999999996</v>
      </c>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row>
    <row r="175" spans="1:38">
      <c r="A175" s="30" t="s">
        <v>189</v>
      </c>
      <c r="B175" s="23" t="s">
        <v>128</v>
      </c>
      <c r="C175" s="24">
        <v>15.7</v>
      </c>
      <c r="D175" s="24">
        <v>-17.3</v>
      </c>
      <c r="E175" s="24" t="s">
        <v>27</v>
      </c>
      <c r="F175" s="24">
        <v>46.4</v>
      </c>
      <c r="G175" s="24">
        <v>14.5</v>
      </c>
      <c r="H175" s="25">
        <f t="shared" si="1"/>
        <v>3.1999999999999997</v>
      </c>
      <c r="I175" s="24">
        <v>926</v>
      </c>
      <c r="J175" s="26">
        <v>15</v>
      </c>
      <c r="K175" s="26">
        <v>941</v>
      </c>
      <c r="L175" s="26">
        <v>98.37</v>
      </c>
      <c r="M175" s="26">
        <v>1.63</v>
      </c>
      <c r="N175" s="67">
        <v>28.937799999999999</v>
      </c>
      <c r="O175" s="67">
        <v>-89.027699999999996</v>
      </c>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row>
    <row r="176" spans="1:38">
      <c r="A176" s="30" t="s">
        <v>190</v>
      </c>
      <c r="B176" s="23" t="s">
        <v>124</v>
      </c>
      <c r="C176" s="24">
        <v>13.63</v>
      </c>
      <c r="D176" s="24">
        <v>-18.98</v>
      </c>
      <c r="E176" s="24">
        <v>19.260000000000002</v>
      </c>
      <c r="F176" s="24">
        <v>45.8</v>
      </c>
      <c r="G176" s="24">
        <v>14.3</v>
      </c>
      <c r="H176" s="25">
        <f t="shared" si="1"/>
        <v>3.2027972027972025</v>
      </c>
      <c r="I176" s="24">
        <v>166</v>
      </c>
      <c r="J176" s="26">
        <v>41</v>
      </c>
      <c r="K176" s="26">
        <v>208</v>
      </c>
      <c r="L176" s="26">
        <v>80.11</v>
      </c>
      <c r="M176" s="26">
        <v>19.89</v>
      </c>
      <c r="N176" s="67">
        <v>29.220269999999999</v>
      </c>
      <c r="O176" s="67">
        <v>-85.776600000000002</v>
      </c>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row>
    <row r="177" spans="1:38">
      <c r="A177" s="30" t="s">
        <v>190</v>
      </c>
      <c r="B177" s="23" t="s">
        <v>124</v>
      </c>
      <c r="C177" s="24">
        <v>12.2</v>
      </c>
      <c r="D177" s="24">
        <v>-19</v>
      </c>
      <c r="E177" s="24" t="s">
        <v>27</v>
      </c>
      <c r="F177" s="24">
        <v>45.8</v>
      </c>
      <c r="G177" s="24">
        <v>14.3</v>
      </c>
      <c r="H177" s="25">
        <f t="shared" si="1"/>
        <v>3.2027972027972025</v>
      </c>
      <c r="I177" s="24">
        <v>136</v>
      </c>
      <c r="J177" s="26">
        <v>1</v>
      </c>
      <c r="K177" s="26">
        <v>137</v>
      </c>
      <c r="L177" s="26">
        <v>99</v>
      </c>
      <c r="M177" s="26">
        <v>1</v>
      </c>
      <c r="N177" s="67">
        <v>29.220269999999999</v>
      </c>
      <c r="O177" s="67">
        <v>-85.776600000000002</v>
      </c>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row>
    <row r="178" spans="1:38">
      <c r="A178" s="30" t="s">
        <v>15</v>
      </c>
      <c r="B178" s="23" t="s">
        <v>16</v>
      </c>
      <c r="C178" s="24">
        <v>15.47</v>
      </c>
      <c r="D178" s="24">
        <v>-16.690000000000001</v>
      </c>
      <c r="E178" s="24">
        <v>18.7</v>
      </c>
      <c r="F178" s="24">
        <v>46.2</v>
      </c>
      <c r="G178" s="24">
        <v>13.5</v>
      </c>
      <c r="H178" s="25">
        <f t="shared" si="1"/>
        <v>3.4222222222222225</v>
      </c>
      <c r="I178" s="24">
        <v>3477</v>
      </c>
      <c r="J178" s="26">
        <v>6</v>
      </c>
      <c r="K178" s="26">
        <v>3482</v>
      </c>
      <c r="L178" s="26">
        <v>100</v>
      </c>
      <c r="M178" s="26">
        <v>0</v>
      </c>
      <c r="N178" s="67">
        <v>29.220269999999999</v>
      </c>
      <c r="O178" s="67">
        <v>-85.776600000000002</v>
      </c>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row>
    <row r="179" spans="1:38">
      <c r="A179" s="30" t="s">
        <v>21</v>
      </c>
      <c r="B179" s="23" t="s">
        <v>20</v>
      </c>
      <c r="C179" s="24">
        <v>12.829523999999999</v>
      </c>
      <c r="D179" s="24">
        <v>-16.966473499999999</v>
      </c>
      <c r="E179" s="24">
        <v>19.55</v>
      </c>
      <c r="F179" s="24">
        <v>46.487227789999999</v>
      </c>
      <c r="G179" s="24">
        <v>13.62068096</v>
      </c>
      <c r="H179" s="25">
        <f t="shared" si="1"/>
        <v>3.4129885228586985</v>
      </c>
      <c r="I179" s="24">
        <v>2628</v>
      </c>
      <c r="J179" s="26">
        <v>65</v>
      </c>
      <c r="K179" s="26">
        <v>2694</v>
      </c>
      <c r="L179" s="26">
        <v>98</v>
      </c>
      <c r="M179" s="26">
        <v>2</v>
      </c>
      <c r="N179" s="67">
        <v>29.166599999999999</v>
      </c>
      <c r="O179" s="67">
        <v>-85.832260000000005</v>
      </c>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row>
    <row r="180" spans="1:38">
      <c r="A180" s="30" t="s">
        <v>19</v>
      </c>
      <c r="B180" s="23" t="s">
        <v>20</v>
      </c>
      <c r="C180" s="24">
        <v>12.829523999999999</v>
      </c>
      <c r="D180" s="24">
        <v>-16.966473499999999</v>
      </c>
      <c r="E180" s="24">
        <v>19.55</v>
      </c>
      <c r="F180" s="24">
        <v>46.487227789999999</v>
      </c>
      <c r="G180" s="24">
        <v>13.62068096</v>
      </c>
      <c r="H180" s="25">
        <f t="shared" si="1"/>
        <v>3.4129885228586985</v>
      </c>
      <c r="I180" s="24">
        <v>2997</v>
      </c>
      <c r="J180" s="26">
        <v>69</v>
      </c>
      <c r="K180" s="26">
        <v>3066</v>
      </c>
      <c r="L180" s="26">
        <v>98</v>
      </c>
      <c r="M180" s="26">
        <v>2</v>
      </c>
      <c r="N180" s="67">
        <v>29.166599999999999</v>
      </c>
      <c r="O180" s="67">
        <v>-85.832260000000005</v>
      </c>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row>
    <row r="181" spans="1:38">
      <c r="A181" s="30" t="s">
        <v>18</v>
      </c>
      <c r="B181" s="23" t="s">
        <v>16</v>
      </c>
      <c r="C181" s="24">
        <v>12.8</v>
      </c>
      <c r="D181" s="24">
        <v>-16.899999999999999</v>
      </c>
      <c r="E181" s="24">
        <v>17.55</v>
      </c>
      <c r="F181" s="24">
        <v>44.8</v>
      </c>
      <c r="G181" s="24">
        <v>14.3</v>
      </c>
      <c r="H181" s="25">
        <f t="shared" si="1"/>
        <v>3.1328671328671325</v>
      </c>
      <c r="I181" s="24">
        <v>4833</v>
      </c>
      <c r="J181" s="26">
        <v>117</v>
      </c>
      <c r="K181" s="26">
        <v>4949</v>
      </c>
      <c r="L181" s="26">
        <v>98</v>
      </c>
      <c r="M181" s="26">
        <v>2</v>
      </c>
      <c r="N181" s="67">
        <v>29.166599999999999</v>
      </c>
      <c r="O181" s="67">
        <v>-85.832260000000005</v>
      </c>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row>
    <row r="182" spans="1:38">
      <c r="A182" s="30" t="s">
        <v>191</v>
      </c>
      <c r="B182" s="23" t="s">
        <v>139</v>
      </c>
      <c r="C182" s="24">
        <v>15.3</v>
      </c>
      <c r="D182" s="24">
        <v>-17.79</v>
      </c>
      <c r="E182" s="24">
        <v>20.399999999999999</v>
      </c>
      <c r="F182" s="24">
        <v>46.1</v>
      </c>
      <c r="G182" s="24">
        <v>13.8</v>
      </c>
      <c r="H182" s="25">
        <f t="shared" si="1"/>
        <v>3.3405797101449273</v>
      </c>
      <c r="I182" s="24">
        <v>2617</v>
      </c>
      <c r="J182" s="26">
        <v>10</v>
      </c>
      <c r="K182" s="26">
        <v>2627</v>
      </c>
      <c r="L182" s="26">
        <v>99.6</v>
      </c>
      <c r="M182" s="26">
        <v>0.4</v>
      </c>
      <c r="N182" s="67">
        <v>29.166599999999999</v>
      </c>
      <c r="O182" s="67">
        <v>-85.832260000000005</v>
      </c>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row>
    <row r="183" spans="1:38">
      <c r="A183" s="30" t="s">
        <v>192</v>
      </c>
      <c r="B183" s="23" t="s">
        <v>124</v>
      </c>
      <c r="C183" s="24">
        <v>12.1</v>
      </c>
      <c r="D183" s="24">
        <v>-18.7</v>
      </c>
      <c r="E183" s="24" t="s">
        <v>27</v>
      </c>
      <c r="F183" s="24">
        <v>45.6</v>
      </c>
      <c r="G183" s="24">
        <v>13.9</v>
      </c>
      <c r="H183" s="25">
        <f t="shared" si="1"/>
        <v>3.2805755395683454</v>
      </c>
      <c r="I183" s="24">
        <v>276</v>
      </c>
      <c r="J183" s="26">
        <v>6</v>
      </c>
      <c r="K183" s="26">
        <v>282</v>
      </c>
      <c r="L183" s="26">
        <v>97.85</v>
      </c>
      <c r="M183" s="26">
        <v>2.15</v>
      </c>
      <c r="N183" s="67">
        <v>29.272410000000001</v>
      </c>
      <c r="O183" s="67">
        <v>-85.722239999999999</v>
      </c>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row>
    <row r="184" spans="1:38">
      <c r="A184" s="30" t="s">
        <v>193</v>
      </c>
      <c r="B184" s="23" t="s">
        <v>194</v>
      </c>
      <c r="C184" s="24">
        <v>12.11</v>
      </c>
      <c r="D184" s="24">
        <v>-16.510000000000002</v>
      </c>
      <c r="E184" s="24">
        <v>17.46</v>
      </c>
      <c r="F184" s="24">
        <v>46.6</v>
      </c>
      <c r="G184" s="24">
        <v>14.4</v>
      </c>
      <c r="H184" s="25">
        <f t="shared" si="1"/>
        <v>3.2361111111111112</v>
      </c>
      <c r="I184" s="24">
        <v>438</v>
      </c>
      <c r="J184" s="26">
        <v>21</v>
      </c>
      <c r="K184" s="26">
        <v>459</v>
      </c>
      <c r="L184" s="26">
        <v>95.5</v>
      </c>
      <c r="M184" s="26">
        <v>4.5</v>
      </c>
      <c r="N184" s="67">
        <v>29.272410000000001</v>
      </c>
      <c r="O184" s="67">
        <v>-85.722239999999999</v>
      </c>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row>
    <row r="185" spans="1:38">
      <c r="A185" s="30" t="s">
        <v>195</v>
      </c>
      <c r="B185" s="23" t="s">
        <v>194</v>
      </c>
      <c r="C185" s="24">
        <v>10.7</v>
      </c>
      <c r="D185" s="24">
        <v>-17.5</v>
      </c>
      <c r="E185" s="24">
        <v>19.43</v>
      </c>
      <c r="F185" s="24">
        <v>45.1</v>
      </c>
      <c r="G185" s="24">
        <v>12.9</v>
      </c>
      <c r="H185" s="25">
        <f t="shared" si="1"/>
        <v>3.4961240310077519</v>
      </c>
      <c r="I185" s="24">
        <v>372</v>
      </c>
      <c r="J185" s="26">
        <v>10</v>
      </c>
      <c r="K185" s="26">
        <v>382</v>
      </c>
      <c r="L185" s="26">
        <v>97.32</v>
      </c>
      <c r="M185" s="26">
        <v>2.68</v>
      </c>
      <c r="N185" s="67">
        <v>29.272410000000001</v>
      </c>
      <c r="O185" s="67">
        <v>-85.722239999999999</v>
      </c>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row>
    <row r="186" spans="1:38">
      <c r="A186" s="30" t="s">
        <v>196</v>
      </c>
      <c r="B186" s="23" t="s">
        <v>194</v>
      </c>
      <c r="C186" s="24">
        <v>12.98</v>
      </c>
      <c r="D186" s="24">
        <v>-17.79</v>
      </c>
      <c r="E186" s="24">
        <v>19.7</v>
      </c>
      <c r="F186" s="24">
        <v>45.9</v>
      </c>
      <c r="G186" s="24">
        <v>14.3</v>
      </c>
      <c r="H186" s="25">
        <f t="shared" si="1"/>
        <v>3.2097902097902096</v>
      </c>
      <c r="I186" s="24">
        <v>301</v>
      </c>
      <c r="J186" s="26">
        <v>15</v>
      </c>
      <c r="K186" s="26">
        <v>316</v>
      </c>
      <c r="L186" s="26">
        <v>95.38</v>
      </c>
      <c r="M186" s="26">
        <v>4.62</v>
      </c>
      <c r="N186" s="67">
        <v>29.272410000000001</v>
      </c>
      <c r="O186" s="67">
        <v>-85.722239999999999</v>
      </c>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row>
    <row r="187" spans="1:38">
      <c r="A187" s="30" t="s">
        <v>197</v>
      </c>
      <c r="B187" s="23" t="s">
        <v>194</v>
      </c>
      <c r="C187" s="24">
        <v>12.97</v>
      </c>
      <c r="D187" s="24">
        <v>-16.95</v>
      </c>
      <c r="E187" s="24">
        <v>18.670000000000002</v>
      </c>
      <c r="F187" s="24">
        <v>46.9</v>
      </c>
      <c r="G187" s="24">
        <v>13.5</v>
      </c>
      <c r="H187" s="25">
        <f t="shared" si="1"/>
        <v>3.4740740740740739</v>
      </c>
      <c r="I187" s="24">
        <v>193</v>
      </c>
      <c r="J187" s="26">
        <v>7</v>
      </c>
      <c r="K187" s="26">
        <v>200</v>
      </c>
      <c r="L187" s="26">
        <v>96.59</v>
      </c>
      <c r="M187" s="26">
        <v>3.41</v>
      </c>
      <c r="N187" s="67">
        <v>29.272410000000001</v>
      </c>
      <c r="O187" s="67">
        <v>-85.722239999999999</v>
      </c>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row>
    <row r="188" spans="1:38">
      <c r="A188" s="30" t="s">
        <v>198</v>
      </c>
      <c r="B188" s="23" t="s">
        <v>151</v>
      </c>
      <c r="C188" s="24">
        <v>11.9</v>
      </c>
      <c r="D188" s="24">
        <v>-17.8</v>
      </c>
      <c r="E188" s="24">
        <v>18.8</v>
      </c>
      <c r="F188" s="24">
        <v>46.5</v>
      </c>
      <c r="G188" s="24">
        <v>13.4</v>
      </c>
      <c r="H188" s="25">
        <f t="shared" si="1"/>
        <v>3.4701492537313432</v>
      </c>
      <c r="I188" s="24">
        <v>393</v>
      </c>
      <c r="J188" s="26">
        <v>2</v>
      </c>
      <c r="K188" s="26">
        <v>395</v>
      </c>
      <c r="L188" s="26">
        <v>100</v>
      </c>
      <c r="M188" s="26">
        <v>0</v>
      </c>
      <c r="N188" s="67">
        <v>29.272410000000001</v>
      </c>
      <c r="O188" s="67">
        <v>-85.722239999999999</v>
      </c>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row>
    <row r="189" spans="1:38">
      <c r="A189" s="30" t="s">
        <v>199</v>
      </c>
      <c r="B189" s="23" t="s">
        <v>148</v>
      </c>
      <c r="C189" s="24">
        <v>12.7</v>
      </c>
      <c r="D189" s="24">
        <v>-18.2</v>
      </c>
      <c r="E189" s="24">
        <v>19.46</v>
      </c>
      <c r="F189" s="24" t="s">
        <v>27</v>
      </c>
      <c r="G189" s="24" t="s">
        <v>27</v>
      </c>
      <c r="H189" s="25"/>
      <c r="I189" s="24">
        <v>1536</v>
      </c>
      <c r="J189" s="26">
        <v>29</v>
      </c>
      <c r="K189" s="26">
        <v>1565</v>
      </c>
      <c r="L189" s="26">
        <v>98.17</v>
      </c>
      <c r="M189" s="26">
        <v>1.83</v>
      </c>
      <c r="N189" s="67">
        <v>29.272410000000001</v>
      </c>
      <c r="O189" s="67">
        <v>-85.722239999999999</v>
      </c>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row>
    <row r="190" spans="1:38">
      <c r="A190" s="30" t="s">
        <v>200</v>
      </c>
      <c r="B190" s="23" t="s">
        <v>151</v>
      </c>
      <c r="C190" s="24">
        <v>12.6</v>
      </c>
      <c r="D190" s="24">
        <v>-17.8</v>
      </c>
      <c r="E190" s="24">
        <v>19.260000000000002</v>
      </c>
      <c r="F190" s="24">
        <v>47.1</v>
      </c>
      <c r="G190" s="24">
        <v>13.4</v>
      </c>
      <c r="H190" s="25">
        <f t="shared" si="1"/>
        <v>3.5149253731343282</v>
      </c>
      <c r="I190" s="24">
        <v>380</v>
      </c>
      <c r="J190" s="26">
        <v>1</v>
      </c>
      <c r="K190" s="26">
        <v>382</v>
      </c>
      <c r="L190" s="26">
        <v>100</v>
      </c>
      <c r="M190" s="26">
        <v>0</v>
      </c>
      <c r="N190" s="67">
        <v>29.272410000000001</v>
      </c>
      <c r="O190" s="67">
        <v>-85.722239999999999</v>
      </c>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row>
    <row r="191" spans="1:38">
      <c r="A191" s="30" t="s">
        <v>201</v>
      </c>
      <c r="B191" s="23" t="s">
        <v>126</v>
      </c>
      <c r="C191" s="24">
        <v>12.2</v>
      </c>
      <c r="D191" s="24">
        <v>-18</v>
      </c>
      <c r="E191" s="24">
        <v>18.21</v>
      </c>
      <c r="F191" s="24">
        <v>46.3</v>
      </c>
      <c r="G191" s="24">
        <v>13.9</v>
      </c>
      <c r="H191" s="25">
        <f t="shared" si="1"/>
        <v>3.3309352517985609</v>
      </c>
      <c r="I191" s="24">
        <v>778</v>
      </c>
      <c r="J191" s="26">
        <v>18</v>
      </c>
      <c r="K191" s="26">
        <v>796</v>
      </c>
      <c r="L191" s="26">
        <v>97.73</v>
      </c>
      <c r="M191" s="26">
        <v>2.27</v>
      </c>
      <c r="N191" s="67">
        <v>29.272410000000001</v>
      </c>
      <c r="O191" s="67">
        <v>-85.722239999999999</v>
      </c>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row>
    <row r="192" spans="1:38">
      <c r="A192" s="30" t="s">
        <v>17</v>
      </c>
      <c r="B192" s="23" t="s">
        <v>16</v>
      </c>
      <c r="C192" s="24">
        <v>14.1</v>
      </c>
      <c r="D192" s="24">
        <v>-17.399999999999999</v>
      </c>
      <c r="E192" s="24">
        <v>19.25</v>
      </c>
      <c r="F192" s="24">
        <v>47.6</v>
      </c>
      <c r="G192" s="24">
        <v>14.6</v>
      </c>
      <c r="H192" s="25">
        <f t="shared" si="1"/>
        <v>3.2602739726027399</v>
      </c>
      <c r="I192" s="24">
        <v>6368</v>
      </c>
      <c r="J192" s="26">
        <v>383</v>
      </c>
      <c r="K192" s="26">
        <v>6750</v>
      </c>
      <c r="L192" s="26">
        <v>94</v>
      </c>
      <c r="M192" s="26">
        <v>6</v>
      </c>
      <c r="N192" s="67">
        <v>29.137650000000001</v>
      </c>
      <c r="O192" s="67">
        <v>-85.957239999999999</v>
      </c>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row>
    <row r="193" spans="1:38">
      <c r="A193" s="30" t="s">
        <v>202</v>
      </c>
      <c r="B193" s="23" t="s">
        <v>203</v>
      </c>
      <c r="C193" s="24" t="s">
        <v>27</v>
      </c>
      <c r="D193" s="24" t="s">
        <v>27</v>
      </c>
      <c r="E193" s="24" t="s">
        <v>27</v>
      </c>
      <c r="F193" s="24" t="s">
        <v>27</v>
      </c>
      <c r="G193" s="24" t="s">
        <v>27</v>
      </c>
      <c r="H193" s="25"/>
      <c r="I193" s="24">
        <v>1640</v>
      </c>
      <c r="J193" s="26">
        <v>34</v>
      </c>
      <c r="K193" s="26">
        <v>1674</v>
      </c>
      <c r="L193" s="26">
        <v>98</v>
      </c>
      <c r="M193" s="26">
        <v>2.0299999999999998</v>
      </c>
      <c r="N193" s="67">
        <v>29.071850000000001</v>
      </c>
      <c r="O193" s="67">
        <v>-88.625770000000003</v>
      </c>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row>
    <row r="194" spans="1:38">
      <c r="A194" s="30" t="s">
        <v>204</v>
      </c>
      <c r="B194" s="23" t="s">
        <v>205</v>
      </c>
      <c r="C194" s="24">
        <v>11.99</v>
      </c>
      <c r="D194" s="24">
        <v>-17.78</v>
      </c>
      <c r="E194" s="24" t="s">
        <v>27</v>
      </c>
      <c r="F194" s="24">
        <v>43.8</v>
      </c>
      <c r="G194" s="24">
        <v>15.7</v>
      </c>
      <c r="H194" s="25">
        <f>F194/G194</f>
        <v>2.7898089171974521</v>
      </c>
      <c r="I194" s="24">
        <v>2295</v>
      </c>
      <c r="J194" s="26">
        <v>20</v>
      </c>
      <c r="K194" s="26">
        <v>2315</v>
      </c>
      <c r="L194" s="26">
        <v>99</v>
      </c>
      <c r="M194" s="26">
        <v>1</v>
      </c>
      <c r="N194" s="67">
        <v>26.983920000000001</v>
      </c>
      <c r="O194" s="67">
        <v>-84.784610000000001</v>
      </c>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row>
    <row r="195" spans="1:38">
      <c r="A195" s="30" t="s">
        <v>206</v>
      </c>
      <c r="B195" s="23" t="s">
        <v>203</v>
      </c>
      <c r="C195" s="24" t="s">
        <v>27</v>
      </c>
      <c r="D195" s="24" t="s">
        <v>27</v>
      </c>
      <c r="E195" s="24" t="s">
        <v>27</v>
      </c>
      <c r="F195" s="24" t="s">
        <v>27</v>
      </c>
      <c r="G195" s="24" t="s">
        <v>27</v>
      </c>
      <c r="H195" s="25"/>
      <c r="I195" s="24">
        <v>3484</v>
      </c>
      <c r="J195" s="26">
        <v>80</v>
      </c>
      <c r="K195" s="26">
        <v>3564</v>
      </c>
      <c r="L195" s="26">
        <v>98</v>
      </c>
      <c r="M195" s="26">
        <v>2.25</v>
      </c>
      <c r="N195" s="67">
        <v>26.854849999999999</v>
      </c>
      <c r="O195" s="67">
        <v>-84.741029999999995</v>
      </c>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row>
    <row r="196" spans="1:38" s="2" customFormat="1">
      <c r="A196" s="48" t="s">
        <v>23</v>
      </c>
      <c r="B196" s="5" t="s">
        <v>223</v>
      </c>
      <c r="C196" s="6"/>
      <c r="D196" s="6"/>
      <c r="E196" s="6"/>
      <c r="F196" s="6"/>
      <c r="G196" s="6"/>
      <c r="H196" s="5"/>
      <c r="I196" s="6">
        <v>626.02458700130524</v>
      </c>
      <c r="J196" s="49">
        <v>985.93872230197371</v>
      </c>
      <c r="K196" s="49">
        <v>1611.9633093032789</v>
      </c>
      <c r="L196" s="49">
        <v>38.836156095381909</v>
      </c>
      <c r="M196" s="49">
        <v>61.163843904618098</v>
      </c>
      <c r="N196" s="68" t="s">
        <v>334</v>
      </c>
      <c r="O196" s="68" t="s">
        <v>335</v>
      </c>
      <c r="P196" s="9">
        <v>1.1339502613516572</v>
      </c>
      <c r="Q196" s="10">
        <v>0.10839042995964689</v>
      </c>
      <c r="R196" s="9">
        <v>0.10408895394053985</v>
      </c>
      <c r="S196" s="10">
        <v>0.1</v>
      </c>
      <c r="T196" s="9">
        <v>0.87582555047727162</v>
      </c>
      <c r="U196" s="10">
        <v>0.19</v>
      </c>
      <c r="V196" s="9">
        <v>-0.14265249019096427</v>
      </c>
      <c r="W196" s="10">
        <v>0.24</v>
      </c>
      <c r="X196" s="9">
        <v>-0.34612794271859926</v>
      </c>
      <c r="Y196" s="10">
        <v>0.34</v>
      </c>
      <c r="Z196" s="9">
        <v>1.1698986888797802</v>
      </c>
      <c r="AA196" s="10">
        <v>0.05</v>
      </c>
      <c r="AB196" s="9">
        <v>0.17598580899678584</v>
      </c>
      <c r="AC196" s="10">
        <v>0.06</v>
      </c>
      <c r="AD196" s="9">
        <v>0.98310022310087675</v>
      </c>
      <c r="AE196" s="10">
        <v>0.04</v>
      </c>
      <c r="AF196" s="9">
        <v>-0.13329042735368057</v>
      </c>
      <c r="AG196" s="9">
        <v>0.1</v>
      </c>
      <c r="AH196" s="9">
        <v>1.1900095853805293</v>
      </c>
      <c r="AI196" s="5"/>
      <c r="AJ196" s="5"/>
      <c r="AK196" s="5"/>
      <c r="AL196" s="5"/>
    </row>
    <row r="197" spans="1:38" s="2" customFormat="1">
      <c r="A197" s="48" t="s">
        <v>36</v>
      </c>
      <c r="B197" s="5" t="s">
        <v>223</v>
      </c>
      <c r="C197" s="6"/>
      <c r="D197" s="6"/>
      <c r="E197" s="6"/>
      <c r="F197" s="6"/>
      <c r="G197" s="6"/>
      <c r="H197" s="5"/>
      <c r="I197" s="6">
        <v>140.25398147412227</v>
      </c>
      <c r="J197" s="49">
        <v>853.21371736445712</v>
      </c>
      <c r="K197" s="49">
        <v>993.46769883857939</v>
      </c>
      <c r="L197" s="49">
        <v>14.117618684340439</v>
      </c>
      <c r="M197" s="49">
        <v>85.882381315659558</v>
      </c>
      <c r="N197" s="68" t="s">
        <v>344</v>
      </c>
      <c r="O197" s="68" t="s">
        <v>345</v>
      </c>
      <c r="P197" s="9">
        <v>0.70787768332292167</v>
      </c>
      <c r="Q197" s="10">
        <v>0.10839042995964689</v>
      </c>
      <c r="R197" s="9">
        <v>-0.15990151434852606</v>
      </c>
      <c r="S197" s="10">
        <v>0.1</v>
      </c>
      <c r="T197" s="9">
        <v>0.36738456536311581</v>
      </c>
      <c r="U197" s="10">
        <v>0.19</v>
      </c>
      <c r="V197" s="9">
        <v>-0.40265009104112348</v>
      </c>
      <c r="W197" s="10">
        <v>0.24</v>
      </c>
      <c r="X197" s="9">
        <v>-0.5893224325477231</v>
      </c>
      <c r="Y197" s="10">
        <v>0.34</v>
      </c>
      <c r="Z197" s="9">
        <v>0.80934550626528479</v>
      </c>
      <c r="AA197" s="10">
        <v>0.05</v>
      </c>
      <c r="AB197" s="9">
        <v>4.3034131536200171E-2</v>
      </c>
      <c r="AC197" s="10">
        <v>0.06</v>
      </c>
      <c r="AD197" s="9">
        <v>0.67017743382604067</v>
      </c>
      <c r="AE197" s="10">
        <v>0.04</v>
      </c>
      <c r="AF197" s="9">
        <v>1.1431503285633138E-2</v>
      </c>
      <c r="AG197" s="9">
        <v>0.1</v>
      </c>
      <c r="AH197" s="9">
        <v>1.2076585474457624</v>
      </c>
      <c r="AI197" s="5"/>
      <c r="AJ197" s="5"/>
      <c r="AK197" s="5"/>
      <c r="AL197" s="5"/>
    </row>
    <row r="198" spans="1:38" s="2" customFormat="1">
      <c r="A198" s="48" t="s">
        <v>38</v>
      </c>
      <c r="B198" s="5" t="s">
        <v>223</v>
      </c>
      <c r="C198" s="6"/>
      <c r="D198" s="6"/>
      <c r="E198" s="6"/>
      <c r="F198" s="6"/>
      <c r="G198" s="6"/>
      <c r="H198" s="5"/>
      <c r="I198" s="6">
        <v>651.16521622915286</v>
      </c>
      <c r="J198" s="49">
        <v>1379.8303506889658</v>
      </c>
      <c r="K198" s="49">
        <v>2030.9955669181186</v>
      </c>
      <c r="L198" s="49">
        <v>32.061380479389548</v>
      </c>
      <c r="M198" s="49">
        <v>67.938619520610459</v>
      </c>
      <c r="N198" s="68" t="s">
        <v>344</v>
      </c>
      <c r="O198" s="68" t="s">
        <v>345</v>
      </c>
      <c r="P198" s="9">
        <v>0.70574050817850953</v>
      </c>
      <c r="Q198" s="10">
        <v>0.10839042995964689</v>
      </c>
      <c r="R198" s="9">
        <v>0.22297739592058718</v>
      </c>
      <c r="S198" s="10">
        <v>0.1</v>
      </c>
      <c r="T198" s="9">
        <v>0.73192549006706464</v>
      </c>
      <c r="U198" s="10">
        <v>0.19</v>
      </c>
      <c r="V198" s="9">
        <v>0.3133096548459946</v>
      </c>
      <c r="W198" s="10">
        <v>0.24</v>
      </c>
      <c r="X198" s="9">
        <v>0.38543247170719219</v>
      </c>
      <c r="Y198" s="10">
        <v>0.34</v>
      </c>
      <c r="Z198" s="9">
        <v>0.62678647515731889</v>
      </c>
      <c r="AA198" s="10">
        <v>0.05</v>
      </c>
      <c r="AB198" s="9">
        <v>6.5069329878205906E-2</v>
      </c>
      <c r="AC198" s="10">
        <v>0.06</v>
      </c>
      <c r="AD198" s="9">
        <v>0.4963166296228767</v>
      </c>
      <c r="AE198" s="10">
        <v>0.04</v>
      </c>
      <c r="AF198" s="9">
        <v>-8.2025533323031752E-2</v>
      </c>
      <c r="AG198" s="9">
        <v>0.1</v>
      </c>
      <c r="AH198" s="9">
        <v>1.2628762321213758</v>
      </c>
      <c r="AI198" s="5"/>
      <c r="AJ198" s="5"/>
      <c r="AK198" s="5"/>
      <c r="AL198" s="5"/>
    </row>
    <row r="199" spans="1:38" s="2" customFormat="1">
      <c r="A199" s="48" t="s">
        <v>40</v>
      </c>
      <c r="B199" s="5" t="s">
        <v>223</v>
      </c>
      <c r="C199" s="6"/>
      <c r="D199" s="6"/>
      <c r="E199" s="6"/>
      <c r="F199" s="6"/>
      <c r="G199" s="6"/>
      <c r="H199" s="5"/>
      <c r="I199" s="6">
        <v>132.37598188381355</v>
      </c>
      <c r="J199" s="49">
        <v>2213.3416576235149</v>
      </c>
      <c r="K199" s="49">
        <v>2345.7176395073284</v>
      </c>
      <c r="L199" s="49">
        <v>5.6433041920431863</v>
      </c>
      <c r="M199" s="49">
        <v>94.356695807956811</v>
      </c>
      <c r="N199" s="68" t="s">
        <v>416</v>
      </c>
      <c r="O199" s="68" t="s">
        <v>417</v>
      </c>
      <c r="P199" s="9">
        <v>0.71789826199819551</v>
      </c>
      <c r="Q199" s="10">
        <v>0.10839042995964689</v>
      </c>
      <c r="R199" s="9">
        <v>-5.5662708346670975E-2</v>
      </c>
      <c r="S199" s="10">
        <v>0.1</v>
      </c>
      <c r="T199" s="9">
        <v>0.43254421254856901</v>
      </c>
      <c r="U199" s="10">
        <v>0.19</v>
      </c>
      <c r="V199" s="9">
        <v>-0.28401206584638405</v>
      </c>
      <c r="W199" s="10">
        <v>0.24</v>
      </c>
      <c r="X199" s="9">
        <v>-0.61610509097531629</v>
      </c>
      <c r="Y199" s="10">
        <v>0.34</v>
      </c>
      <c r="Z199" s="9">
        <v>0.78946930259148429</v>
      </c>
      <c r="AA199" s="10">
        <v>0.05</v>
      </c>
      <c r="AB199" s="9">
        <v>8.7479372839906588E-2</v>
      </c>
      <c r="AC199" s="10">
        <v>0.06</v>
      </c>
      <c r="AD199" s="9">
        <v>0.64612128606504982</v>
      </c>
      <c r="AE199" s="10">
        <v>0.04</v>
      </c>
      <c r="AF199" s="9">
        <v>-0.19235908873251129</v>
      </c>
      <c r="AG199" s="9">
        <v>0.1</v>
      </c>
      <c r="AH199" s="9">
        <v>1.221859300441005</v>
      </c>
      <c r="AI199" s="5"/>
      <c r="AJ199" s="5"/>
      <c r="AK199" s="5"/>
      <c r="AL199" s="5"/>
    </row>
    <row r="200" spans="1:38" s="2" customFormat="1">
      <c r="A200" s="48" t="s">
        <v>42</v>
      </c>
      <c r="B200" s="5" t="s">
        <v>223</v>
      </c>
      <c r="C200" s="6"/>
      <c r="D200" s="6"/>
      <c r="E200" s="6"/>
      <c r="F200" s="6"/>
      <c r="G200" s="6"/>
      <c r="H200" s="5"/>
      <c r="I200" s="6">
        <v>215.91977553542557</v>
      </c>
      <c r="J200" s="49">
        <v>1242.7379766465317</v>
      </c>
      <c r="K200" s="49">
        <v>1458.6577521819572</v>
      </c>
      <c r="L200" s="49">
        <v>14.802634491362927</v>
      </c>
      <c r="M200" s="49">
        <v>85.197365508637077</v>
      </c>
      <c r="N200" s="68" t="s">
        <v>344</v>
      </c>
      <c r="O200" s="68" t="s">
        <v>345</v>
      </c>
      <c r="P200" s="9">
        <v>0.61988206690033465</v>
      </c>
      <c r="Q200" s="10">
        <v>0.10839042995964689</v>
      </c>
      <c r="R200" s="9">
        <v>1.0191882377386108E-2</v>
      </c>
      <c r="S200" s="10">
        <v>0.1</v>
      </c>
      <c r="T200" s="9">
        <v>0.45526800171735715</v>
      </c>
      <c r="U200" s="10">
        <v>0.19</v>
      </c>
      <c r="V200" s="9">
        <v>-8.940497949216919E-2</v>
      </c>
      <c r="W200" s="10">
        <v>0.24</v>
      </c>
      <c r="X200" s="9">
        <v>-0.23577665653440327</v>
      </c>
      <c r="Y200" s="10">
        <v>0.34</v>
      </c>
      <c r="Z200" s="9">
        <v>0.64241212173236129</v>
      </c>
      <c r="AA200" s="10">
        <v>0.05</v>
      </c>
      <c r="AB200" s="9">
        <v>5.5251992041439379E-2</v>
      </c>
      <c r="AC200" s="10">
        <v>0.06</v>
      </c>
      <c r="AD200" s="9">
        <v>0.52250054629546838</v>
      </c>
      <c r="AE200" s="10">
        <v>0.04</v>
      </c>
      <c r="AF200" s="9">
        <v>-0.10238442713208684</v>
      </c>
      <c r="AG200" s="9">
        <v>0.1</v>
      </c>
      <c r="AH200" s="9">
        <v>1.2294955982095457</v>
      </c>
      <c r="AI200" s="5"/>
      <c r="AJ200" s="5"/>
      <c r="AK200" s="5"/>
      <c r="AL200" s="5"/>
    </row>
    <row r="201" spans="1:38" s="2" customFormat="1">
      <c r="A201" s="48" t="s">
        <v>44</v>
      </c>
      <c r="B201" s="5" t="s">
        <v>223</v>
      </c>
      <c r="C201" s="6"/>
      <c r="D201" s="6"/>
      <c r="E201" s="6"/>
      <c r="F201" s="6"/>
      <c r="G201" s="6"/>
      <c r="H201" s="5"/>
      <c r="I201" s="6">
        <v>406.28630644255878</v>
      </c>
      <c r="J201" s="49">
        <v>1950.9251541026613</v>
      </c>
      <c r="K201" s="49">
        <v>2357.2114605452202</v>
      </c>
      <c r="L201" s="49">
        <v>17.23588711674536</v>
      </c>
      <c r="M201" s="49">
        <v>82.76411288325464</v>
      </c>
      <c r="N201" s="68" t="s">
        <v>344</v>
      </c>
      <c r="O201" s="68" t="s">
        <v>345</v>
      </c>
      <c r="P201" s="9">
        <v>0.64761649203770588</v>
      </c>
      <c r="Q201" s="10">
        <v>0.10839042995964689</v>
      </c>
      <c r="R201" s="9">
        <v>-0.15417717589816249</v>
      </c>
      <c r="S201" s="10">
        <v>0.1</v>
      </c>
      <c r="T201" s="9">
        <v>0.31125632187056773</v>
      </c>
      <c r="U201" s="10">
        <v>0.19</v>
      </c>
      <c r="V201" s="9">
        <v>-0.40070603893271883</v>
      </c>
      <c r="W201" s="10">
        <v>0.24</v>
      </c>
      <c r="X201" s="9">
        <v>-0.63804504613929058</v>
      </c>
      <c r="Y201" s="10">
        <v>0.34</v>
      </c>
      <c r="Z201" s="9">
        <v>0.74859441384875103</v>
      </c>
      <c r="AA201" s="10">
        <v>0.05</v>
      </c>
      <c r="AB201" s="9">
        <v>4.7778667723927803E-2</v>
      </c>
      <c r="AC201" s="10">
        <v>0.06</v>
      </c>
      <c r="AD201" s="9">
        <v>0.61258726314797229</v>
      </c>
      <c r="AE201" s="10">
        <v>0.04</v>
      </c>
      <c r="AF201" s="9">
        <v>-4.0191636051674084E-2</v>
      </c>
      <c r="AG201" s="9">
        <v>0.1</v>
      </c>
      <c r="AH201" s="9">
        <v>1.2220208595292419</v>
      </c>
      <c r="AI201" s="5"/>
      <c r="AJ201" s="5"/>
      <c r="AK201" s="5"/>
      <c r="AL201" s="5"/>
    </row>
    <row r="202" spans="1:38" s="2" customFormat="1">
      <c r="A202" s="5" t="s">
        <v>210</v>
      </c>
      <c r="B202" s="5" t="s">
        <v>222</v>
      </c>
      <c r="C202" s="6"/>
      <c r="D202" s="6"/>
      <c r="E202" s="6"/>
      <c r="F202" s="6"/>
      <c r="G202" s="6"/>
      <c r="H202" s="5"/>
      <c r="I202" s="6">
        <v>0.82962020678283643</v>
      </c>
      <c r="J202" s="7">
        <v>6561.570786077863</v>
      </c>
      <c r="K202" s="7">
        <v>6562.4004062846461</v>
      </c>
      <c r="L202" s="27">
        <v>1.2642023580096241E-2</v>
      </c>
      <c r="M202" s="27">
        <v>99.987357976419901</v>
      </c>
      <c r="N202" s="56" t="s">
        <v>352</v>
      </c>
      <c r="O202" s="56" t="s">
        <v>353</v>
      </c>
      <c r="P202" s="5"/>
      <c r="Q202" s="5"/>
      <c r="R202" s="5"/>
      <c r="S202" s="5"/>
      <c r="T202" s="5"/>
      <c r="U202" s="5"/>
      <c r="V202" s="5"/>
      <c r="W202" s="5"/>
      <c r="X202" s="5"/>
      <c r="Y202" s="5"/>
      <c r="Z202" s="5"/>
      <c r="AA202" s="5"/>
      <c r="AB202" s="5"/>
      <c r="AC202" s="5"/>
      <c r="AD202" s="5"/>
      <c r="AE202" s="5"/>
      <c r="AF202" s="5"/>
      <c r="AG202" s="5"/>
      <c r="AH202" s="5"/>
      <c r="AI202" s="5"/>
      <c r="AJ202" s="5"/>
      <c r="AK202" s="5"/>
      <c r="AL202" s="5"/>
    </row>
    <row r="203" spans="1:38" s="2" customFormat="1">
      <c r="A203" s="48" t="s">
        <v>211</v>
      </c>
      <c r="B203" s="5" t="s">
        <v>222</v>
      </c>
      <c r="C203" s="6"/>
      <c r="D203" s="6"/>
      <c r="E203" s="6"/>
      <c r="F203" s="6"/>
      <c r="G203" s="6"/>
      <c r="H203" s="5"/>
      <c r="I203" s="6">
        <v>1745.7899323915401</v>
      </c>
      <c r="J203" s="7">
        <v>10718.446718773435</v>
      </c>
      <c r="K203" s="7">
        <v>12464.236651164976</v>
      </c>
      <c r="L203" s="27">
        <v>14.006392699775713</v>
      </c>
      <c r="M203" s="27">
        <v>85.993607300224284</v>
      </c>
      <c r="N203" s="56" t="s">
        <v>352</v>
      </c>
      <c r="O203" s="56" t="s">
        <v>353</v>
      </c>
      <c r="P203" s="5"/>
      <c r="Q203" s="5"/>
      <c r="R203" s="5"/>
      <c r="S203" s="5"/>
      <c r="T203" s="5"/>
      <c r="U203" s="5"/>
      <c r="V203" s="5"/>
      <c r="W203" s="5"/>
      <c r="X203" s="5"/>
      <c r="Y203" s="5"/>
      <c r="Z203" s="5"/>
      <c r="AA203" s="5"/>
      <c r="AB203" s="5"/>
      <c r="AC203" s="5"/>
      <c r="AD203" s="5"/>
      <c r="AE203" s="5"/>
      <c r="AF203" s="5"/>
      <c r="AG203" s="5"/>
      <c r="AH203" s="5"/>
      <c r="AI203" s="5"/>
      <c r="AJ203" s="5"/>
      <c r="AK203" s="5"/>
      <c r="AL203" s="5"/>
    </row>
    <row r="204" spans="1:38" s="2" customFormat="1">
      <c r="A204" s="5" t="s">
        <v>212</v>
      </c>
      <c r="B204" s="5" t="s">
        <v>222</v>
      </c>
      <c r="C204" s="6"/>
      <c r="D204" s="6"/>
      <c r="E204" s="6"/>
      <c r="F204" s="6"/>
      <c r="G204" s="6"/>
      <c r="H204" s="5"/>
      <c r="I204" s="6">
        <v>688.21955080188354</v>
      </c>
      <c r="J204" s="7">
        <v>6958.9002029636076</v>
      </c>
      <c r="K204" s="7">
        <v>7647.1197537654916</v>
      </c>
      <c r="L204" s="27">
        <v>8.9997224178815785</v>
      </c>
      <c r="M204" s="27">
        <v>91.000277582118414</v>
      </c>
      <c r="N204" s="56" t="s">
        <v>352</v>
      </c>
      <c r="O204" s="56" t="s">
        <v>353</v>
      </c>
      <c r="P204" s="5"/>
      <c r="Q204" s="5"/>
      <c r="R204" s="5"/>
      <c r="S204" s="5"/>
      <c r="T204" s="5"/>
      <c r="U204" s="5"/>
      <c r="V204" s="5"/>
      <c r="W204" s="5"/>
      <c r="X204" s="5"/>
      <c r="Y204" s="5"/>
      <c r="Z204" s="5"/>
      <c r="AA204" s="5"/>
      <c r="AB204" s="5"/>
      <c r="AC204" s="5"/>
      <c r="AD204" s="5"/>
      <c r="AE204" s="5"/>
      <c r="AF204" s="5"/>
      <c r="AG204" s="5"/>
      <c r="AH204" s="5"/>
      <c r="AI204" s="5"/>
      <c r="AJ204" s="5"/>
      <c r="AK204" s="5"/>
      <c r="AL204" s="5"/>
    </row>
    <row r="205" spans="1:38" s="2" customFormat="1">
      <c r="A205" s="48" t="s">
        <v>62</v>
      </c>
      <c r="B205" s="5" t="s">
        <v>222</v>
      </c>
      <c r="C205" s="6"/>
      <c r="D205" s="6"/>
      <c r="E205" s="6"/>
      <c r="F205" s="6"/>
      <c r="G205" s="6"/>
      <c r="H205" s="5"/>
      <c r="I205" s="6">
        <v>1701.0938793874545</v>
      </c>
      <c r="J205" s="7">
        <v>6815.8247462191184</v>
      </c>
      <c r="K205" s="7">
        <v>8516.9186256065732</v>
      </c>
      <c r="L205" s="27">
        <v>19.973114152729185</v>
      </c>
      <c r="M205" s="27">
        <v>80.026885847270819</v>
      </c>
      <c r="N205" s="56" t="s">
        <v>356</v>
      </c>
      <c r="O205" s="56" t="s">
        <v>357</v>
      </c>
      <c r="P205" s="9">
        <v>1.139486572583559</v>
      </c>
      <c r="Q205" s="9">
        <v>0.11</v>
      </c>
      <c r="R205" s="9">
        <v>0.25912141346640105</v>
      </c>
      <c r="S205" s="5"/>
      <c r="T205" s="9">
        <v>1.1018611712989568</v>
      </c>
      <c r="U205" s="5"/>
      <c r="V205" s="9">
        <v>0.33179887403167463</v>
      </c>
      <c r="W205" s="9">
        <v>0.24</v>
      </c>
      <c r="X205" s="9">
        <v>0.51877285289747554</v>
      </c>
      <c r="Y205" s="9">
        <v>0.31</v>
      </c>
      <c r="Z205" s="9">
        <v>1.055873256327577</v>
      </c>
      <c r="AA205" s="9">
        <v>0.05</v>
      </c>
      <c r="AB205" s="9">
        <v>9.1894780954437039E-2</v>
      </c>
      <c r="AC205" s="9">
        <v>0.06</v>
      </c>
      <c r="AD205" s="9">
        <v>0.85234841802713746</v>
      </c>
      <c r="AE205" s="9">
        <v>0.04</v>
      </c>
      <c r="AF205" s="9">
        <v>2.3728932842216999E-2</v>
      </c>
      <c r="AG205" s="9">
        <v>0.1</v>
      </c>
      <c r="AH205" s="9">
        <v>1.2387812706586845</v>
      </c>
      <c r="AI205" s="5"/>
      <c r="AJ205" s="5"/>
      <c r="AK205" s="5"/>
      <c r="AL205" s="5"/>
    </row>
    <row r="206" spans="1:38" s="2" customFormat="1">
      <c r="A206" s="5" t="s">
        <v>63</v>
      </c>
      <c r="B206" s="5" t="s">
        <v>222</v>
      </c>
      <c r="C206" s="6"/>
      <c r="D206" s="6"/>
      <c r="E206" s="6"/>
      <c r="F206" s="6"/>
      <c r="G206" s="6"/>
      <c r="H206" s="5"/>
      <c r="I206" s="6">
        <v>78.935320188771982</v>
      </c>
      <c r="J206" s="7">
        <v>10345.028645404484</v>
      </c>
      <c r="K206" s="7">
        <v>10423.963965593255</v>
      </c>
      <c r="L206" s="27">
        <v>0.75724859035695602</v>
      </c>
      <c r="M206" s="27">
        <v>99.242751409643049</v>
      </c>
      <c r="N206" s="56" t="s">
        <v>356</v>
      </c>
      <c r="O206" s="56" t="s">
        <v>357</v>
      </c>
      <c r="P206" s="9">
        <v>1.0639568139840794</v>
      </c>
      <c r="Q206" s="9">
        <v>6.193148924703714E-2</v>
      </c>
      <c r="R206" s="9">
        <v>0.16721686926968182</v>
      </c>
      <c r="S206" s="9">
        <v>0.12693091459867709</v>
      </c>
      <c r="T206" s="9">
        <v>0.89058493927840487</v>
      </c>
      <c r="U206" s="9">
        <v>0.11859476426995674</v>
      </c>
      <c r="V206" s="9">
        <v>2.9681201366926757E-2</v>
      </c>
      <c r="W206" s="9">
        <v>0.2</v>
      </c>
      <c r="X206" s="9">
        <v>-2.5712308243552862E-2</v>
      </c>
      <c r="Y206" s="9">
        <v>7.0000000000000007E-2</v>
      </c>
      <c r="Z206" s="9">
        <v>1.0564771512396138</v>
      </c>
      <c r="AA206" s="9">
        <v>7.0000000000000007E-2</v>
      </c>
      <c r="AB206" s="9">
        <v>0.15225754378075074</v>
      </c>
      <c r="AC206" s="9">
        <v>0.05</v>
      </c>
      <c r="AD206" s="9">
        <v>0.86826467585047595</v>
      </c>
      <c r="AE206" s="9">
        <v>0.12</v>
      </c>
      <c r="AF206" s="9">
        <v>-6.9996660683007583E-2</v>
      </c>
      <c r="AG206" s="9">
        <v>0.06</v>
      </c>
      <c r="AH206" s="9">
        <v>1.216768550678146</v>
      </c>
      <c r="AI206" s="5"/>
      <c r="AJ206" s="5"/>
      <c r="AK206" s="5"/>
      <c r="AL206" s="5"/>
    </row>
    <row r="207" spans="1:38" s="2" customFormat="1">
      <c r="A207" s="48" t="s">
        <v>64</v>
      </c>
      <c r="B207" s="5" t="s">
        <v>222</v>
      </c>
      <c r="C207" s="6"/>
      <c r="D207" s="6"/>
      <c r="E207" s="6"/>
      <c r="F207" s="6"/>
      <c r="G207" s="6"/>
      <c r="H207" s="5"/>
      <c r="I207" s="6">
        <v>159.53</v>
      </c>
      <c r="J207" s="7">
        <v>5591.33</v>
      </c>
      <c r="K207" s="7">
        <v>5750.86</v>
      </c>
      <c r="L207" s="27">
        <v>3</v>
      </c>
      <c r="M207" s="27">
        <v>97</v>
      </c>
      <c r="N207" s="56" t="s">
        <v>398</v>
      </c>
      <c r="O207" s="56" t="s">
        <v>399</v>
      </c>
      <c r="P207" s="9">
        <v>1.2606927776734889</v>
      </c>
      <c r="Q207" s="9">
        <v>0.11</v>
      </c>
      <c r="R207" s="9">
        <v>0.13518461292982842</v>
      </c>
      <c r="S207" s="9">
        <v>0.1</v>
      </c>
      <c r="T207" s="9">
        <v>1.1176604961515846</v>
      </c>
      <c r="U207" s="9">
        <v>0.19</v>
      </c>
      <c r="V207" s="9">
        <v>0.2036563199567798</v>
      </c>
      <c r="W207" s="9">
        <v>0.24</v>
      </c>
      <c r="X207" s="9">
        <v>0.2627676739554996</v>
      </c>
      <c r="Y207" s="9">
        <v>0.31</v>
      </c>
      <c r="Z207" s="9">
        <v>1.2093713850443804</v>
      </c>
      <c r="AA207" s="9">
        <v>0.05</v>
      </c>
      <c r="AB207" s="9">
        <v>3.2541827671611401E-2</v>
      </c>
      <c r="AC207" s="9">
        <v>0.06</v>
      </c>
      <c r="AD207" s="9">
        <v>0.96451094354408617</v>
      </c>
      <c r="AE207" s="9">
        <v>0.04</v>
      </c>
      <c r="AF207" s="9">
        <v>-4.1087555420015853E-2</v>
      </c>
      <c r="AG207" s="9">
        <v>0.1</v>
      </c>
      <c r="AH207" s="9">
        <v>1.2538700500385789</v>
      </c>
      <c r="AI207" s="5"/>
      <c r="AJ207" s="5"/>
      <c r="AK207" s="5"/>
      <c r="AL207" s="5"/>
    </row>
    <row r="208" spans="1:38" s="2" customFormat="1">
      <c r="A208" s="5" t="s">
        <v>64</v>
      </c>
      <c r="B208" s="5" t="s">
        <v>222</v>
      </c>
      <c r="C208" s="6"/>
      <c r="D208" s="6"/>
      <c r="E208" s="6"/>
      <c r="F208" s="6"/>
      <c r="G208" s="6"/>
      <c r="H208" s="5"/>
      <c r="I208" s="6">
        <v>159.53276662363217</v>
      </c>
      <c r="J208" s="7">
        <v>5591.326621994428</v>
      </c>
      <c r="K208" s="7">
        <v>5750.8593886180606</v>
      </c>
      <c r="L208" s="27">
        <v>2.7740682886348247</v>
      </c>
      <c r="M208" s="27">
        <v>97.225931711365163</v>
      </c>
      <c r="N208" s="56" t="s">
        <v>398</v>
      </c>
      <c r="O208" s="56" t="s">
        <v>399</v>
      </c>
      <c r="P208" s="9">
        <v>1.2606927776734889</v>
      </c>
      <c r="Q208" s="9">
        <v>0.11</v>
      </c>
      <c r="R208" s="9">
        <v>0.13518461292982842</v>
      </c>
      <c r="S208" s="9">
        <v>0.1</v>
      </c>
      <c r="T208" s="9">
        <v>1.1176604961515846</v>
      </c>
      <c r="U208" s="9">
        <v>0.19</v>
      </c>
      <c r="V208" s="9">
        <v>0.2036563199567798</v>
      </c>
      <c r="W208" s="9">
        <v>0.24</v>
      </c>
      <c r="X208" s="9">
        <v>0.2627676739554996</v>
      </c>
      <c r="Y208" s="9">
        <v>0.31</v>
      </c>
      <c r="Z208" s="9">
        <v>1.2093713850443804</v>
      </c>
      <c r="AA208" s="9">
        <v>0.05</v>
      </c>
      <c r="AB208" s="9">
        <v>3.2541827671611401E-2</v>
      </c>
      <c r="AC208" s="9">
        <v>0.06</v>
      </c>
      <c r="AD208" s="9">
        <v>0.96451094354408617</v>
      </c>
      <c r="AE208" s="9">
        <v>0.04</v>
      </c>
      <c r="AF208" s="9">
        <v>-4.1087555420015853E-2</v>
      </c>
      <c r="AG208" s="9">
        <v>0.1</v>
      </c>
      <c r="AH208" s="9">
        <v>1.2538700500385789</v>
      </c>
      <c r="AI208" s="5"/>
      <c r="AJ208" s="5"/>
      <c r="AK208" s="5"/>
      <c r="AL208" s="5"/>
    </row>
    <row r="209" spans="1:38" s="2" customFormat="1">
      <c r="A209" s="5" t="s">
        <v>213</v>
      </c>
      <c r="B209" s="5" t="s">
        <v>222</v>
      </c>
      <c r="C209" s="6"/>
      <c r="D209" s="6"/>
      <c r="E209" s="6"/>
      <c r="F209" s="6"/>
      <c r="G209" s="6"/>
      <c r="H209" s="5"/>
      <c r="I209" s="6">
        <v>20.102276865025498</v>
      </c>
      <c r="J209" s="7">
        <v>5344.9944478110983</v>
      </c>
      <c r="K209" s="7">
        <v>5365.0967246761238</v>
      </c>
      <c r="L209" s="27">
        <v>0.37468619666384517</v>
      </c>
      <c r="M209" s="27">
        <v>99.625313803336155</v>
      </c>
      <c r="N209" s="56" t="s">
        <v>366</v>
      </c>
      <c r="O209" s="56" t="s">
        <v>367</v>
      </c>
      <c r="P209" s="5"/>
      <c r="Q209" s="5"/>
      <c r="R209" s="5"/>
      <c r="S209" s="5"/>
      <c r="T209" s="5"/>
      <c r="U209" s="5"/>
      <c r="V209" s="5"/>
      <c r="W209" s="5"/>
      <c r="X209" s="5"/>
      <c r="Y209" s="5"/>
      <c r="Z209" s="5"/>
      <c r="AA209" s="5"/>
      <c r="AB209" s="5"/>
      <c r="AC209" s="5"/>
      <c r="AD209" s="5"/>
      <c r="AE209" s="5"/>
      <c r="AF209" s="5"/>
      <c r="AG209" s="5"/>
      <c r="AH209" s="5"/>
      <c r="AI209" s="5"/>
      <c r="AJ209" s="5"/>
      <c r="AK209" s="5"/>
      <c r="AL209" s="5"/>
    </row>
    <row r="210" spans="1:38" s="2" customFormat="1">
      <c r="A210" s="5" t="s">
        <v>65</v>
      </c>
      <c r="B210" s="5" t="s">
        <v>222</v>
      </c>
      <c r="C210" s="6"/>
      <c r="D210" s="6"/>
      <c r="E210" s="6"/>
      <c r="F210" s="6"/>
      <c r="G210" s="6"/>
      <c r="H210" s="5"/>
      <c r="I210" s="6">
        <v>1805.2889487006869</v>
      </c>
      <c r="J210" s="7">
        <v>25043.051288873856</v>
      </c>
      <c r="K210" s="7">
        <v>26848.340237574543</v>
      </c>
      <c r="L210" s="27">
        <v>6.7240244004885099</v>
      </c>
      <c r="M210" s="27">
        <v>93.275975599511497</v>
      </c>
      <c r="N210" s="56" t="s">
        <v>414</v>
      </c>
      <c r="O210" s="56" t="s">
        <v>415</v>
      </c>
      <c r="P210" s="9">
        <v>0.60907123801734464</v>
      </c>
      <c r="Q210" s="9">
        <v>6.1931489247037098E-2</v>
      </c>
      <c r="R210" s="9">
        <v>-6.1108707397727891E-2</v>
      </c>
      <c r="S210" s="9">
        <v>0.12693091459867709</v>
      </c>
      <c r="T210" s="9">
        <v>0.33045284148958132</v>
      </c>
      <c r="U210" s="9">
        <v>0.11859476426995674</v>
      </c>
      <c r="V210" s="9">
        <v>-0.32723141327539729</v>
      </c>
      <c r="W210" s="5">
        <v>0.2</v>
      </c>
      <c r="X210" s="9">
        <v>-0.58310660159643923</v>
      </c>
      <c r="Y210" s="5">
        <v>7.0000000000000007E-2</v>
      </c>
      <c r="Z210" s="9">
        <v>0.69153355416274476</v>
      </c>
      <c r="AA210" s="5">
        <v>7.0000000000000007E-2</v>
      </c>
      <c r="AB210" s="9">
        <v>0.10381592489307234</v>
      </c>
      <c r="AC210" s="9">
        <v>0.05</v>
      </c>
      <c r="AD210" s="9">
        <v>0.57653086427268008</v>
      </c>
      <c r="AE210" s="9">
        <v>0.12</v>
      </c>
      <c r="AF210" s="9">
        <v>-9.4877332989546481E-2</v>
      </c>
      <c r="AG210" s="9">
        <v>0.06</v>
      </c>
      <c r="AH210" s="9">
        <v>1.1994736049997008</v>
      </c>
      <c r="AI210" s="5"/>
      <c r="AJ210" s="5"/>
      <c r="AK210" s="5"/>
      <c r="AL210" s="5"/>
    </row>
    <row r="211" spans="1:38" s="2" customFormat="1">
      <c r="A211" s="5" t="s">
        <v>214</v>
      </c>
      <c r="B211" s="5" t="s">
        <v>222</v>
      </c>
      <c r="C211" s="6"/>
      <c r="D211" s="6"/>
      <c r="E211" s="6"/>
      <c r="F211" s="6"/>
      <c r="G211" s="6"/>
      <c r="H211" s="5"/>
      <c r="I211" s="6">
        <v>296.55621835066324</v>
      </c>
      <c r="J211" s="7">
        <v>50937.19287885783</v>
      </c>
      <c r="K211" s="7">
        <v>51233.749097208492</v>
      </c>
      <c r="L211" s="27">
        <v>0.5788298213117129</v>
      </c>
      <c r="M211" s="27">
        <v>99.421170178688286</v>
      </c>
      <c r="N211" s="56" t="s">
        <v>378</v>
      </c>
      <c r="O211" s="56" t="s">
        <v>379</v>
      </c>
      <c r="P211" s="5"/>
      <c r="Q211" s="5"/>
      <c r="R211" s="5"/>
      <c r="S211" s="5"/>
      <c r="T211" s="5"/>
      <c r="U211" s="5"/>
      <c r="V211" s="5"/>
      <c r="W211" s="5"/>
      <c r="X211" s="5"/>
      <c r="Y211" s="5"/>
      <c r="Z211" s="5"/>
      <c r="AA211" s="5"/>
      <c r="AB211" s="5"/>
      <c r="AC211" s="5"/>
      <c r="AD211" s="5"/>
      <c r="AE211" s="5"/>
      <c r="AF211" s="5"/>
      <c r="AG211" s="5"/>
      <c r="AH211" s="5"/>
      <c r="AI211" s="5"/>
      <c r="AJ211" s="5"/>
      <c r="AK211" s="5"/>
      <c r="AL211" s="5"/>
    </row>
    <row r="212" spans="1:38" s="2" customFormat="1">
      <c r="A212" s="5" t="s">
        <v>66</v>
      </c>
      <c r="B212" s="5" t="s">
        <v>222</v>
      </c>
      <c r="C212" s="6"/>
      <c r="D212" s="6"/>
      <c r="E212" s="6"/>
      <c r="F212" s="6"/>
      <c r="G212" s="6"/>
      <c r="H212" s="5"/>
      <c r="I212" s="6">
        <v>225.21307083692014</v>
      </c>
      <c r="J212" s="7">
        <v>20079.946794248706</v>
      </c>
      <c r="K212" s="7">
        <v>20305.159865085625</v>
      </c>
      <c r="L212" s="27">
        <v>1.1091420719330074</v>
      </c>
      <c r="M212" s="27">
        <v>98.890857928066993</v>
      </c>
      <c r="N212" s="56" t="s">
        <v>386</v>
      </c>
      <c r="O212" s="56" t="s">
        <v>387</v>
      </c>
      <c r="P212" s="9">
        <v>0.75411002011693817</v>
      </c>
      <c r="Q212" s="9">
        <v>6.1931489247037098E-2</v>
      </c>
      <c r="R212" s="9">
        <v>-0.26777339213601703</v>
      </c>
      <c r="S212" s="9">
        <v>0.12693091459867709</v>
      </c>
      <c r="T212" s="9">
        <v>0.21531561084331408</v>
      </c>
      <c r="U212" s="9">
        <v>0.11859476426995674</v>
      </c>
      <c r="V212" s="9">
        <v>-0.701826006578532</v>
      </c>
      <c r="W212" s="5">
        <v>0.2</v>
      </c>
      <c r="X212" s="9">
        <v>-1.0414908083354879</v>
      </c>
      <c r="Y212" s="5">
        <v>7.0000000000000007E-2</v>
      </c>
      <c r="Z212" s="9">
        <v>0.93097017377472824</v>
      </c>
      <c r="AA212" s="5">
        <v>7.0000000000000007E-2</v>
      </c>
      <c r="AB212" s="9">
        <v>8.5946915179563099E-2</v>
      </c>
      <c r="AC212" s="9">
        <v>0.05</v>
      </c>
      <c r="AD212" s="9">
        <v>0.74308876779037014</v>
      </c>
      <c r="AE212" s="9">
        <v>0.12</v>
      </c>
      <c r="AF212" s="9">
        <v>5.6335934796818421E-3</v>
      </c>
      <c r="AG212" s="9">
        <v>0.06</v>
      </c>
      <c r="AH212" s="9">
        <v>1.2528384415539444</v>
      </c>
      <c r="AI212" s="5"/>
      <c r="AJ212" s="5"/>
      <c r="AK212" s="5"/>
      <c r="AL212" s="5"/>
    </row>
    <row r="213" spans="1:38" s="2" customFormat="1">
      <c r="A213" s="5" t="s">
        <v>67</v>
      </c>
      <c r="B213" s="5" t="s">
        <v>222</v>
      </c>
      <c r="C213" s="6"/>
      <c r="D213" s="6"/>
      <c r="E213" s="6"/>
      <c r="F213" s="6"/>
      <c r="G213" s="6"/>
      <c r="H213" s="5"/>
      <c r="I213" s="6">
        <v>382.16390680985893</v>
      </c>
      <c r="J213" s="7">
        <v>16533.70042839141</v>
      </c>
      <c r="K213" s="7">
        <v>16915.86433520127</v>
      </c>
      <c r="L213" s="27">
        <v>2.259204136643437</v>
      </c>
      <c r="M213" s="27">
        <v>97.740795863356553</v>
      </c>
      <c r="N213" s="56">
        <v>28.90823</v>
      </c>
      <c r="O213" s="56">
        <v>-88.962019999999995</v>
      </c>
      <c r="P213" s="9">
        <v>0.77128921066460521</v>
      </c>
      <c r="Q213" s="9">
        <v>6.193148924703714E-2</v>
      </c>
      <c r="R213" s="9">
        <v>-1.790281859304077E-2</v>
      </c>
      <c r="S213" s="9">
        <v>0.12693091459867709</v>
      </c>
      <c r="T213" s="9">
        <v>0.54469553406866211</v>
      </c>
      <c r="U213" s="9">
        <v>0.11859476426995674</v>
      </c>
      <c r="V213" s="9">
        <v>-8.9252648677651258E-2</v>
      </c>
      <c r="W213" s="5">
        <v>0.2</v>
      </c>
      <c r="X213" s="9">
        <v>-0.26048819873147888</v>
      </c>
      <c r="Y213" s="5">
        <v>7.0000000000000007E-2</v>
      </c>
      <c r="Z213" s="9">
        <v>0.79378087813137332</v>
      </c>
      <c r="AA213" s="5">
        <v>7.0000000000000007E-2</v>
      </c>
      <c r="AB213" s="9">
        <v>2.7080516340495464E-2</v>
      </c>
      <c r="AC213" s="9">
        <v>0.05</v>
      </c>
      <c r="AD213" s="9">
        <v>0.61181352587425586</v>
      </c>
      <c r="AE213" s="9">
        <v>0.12</v>
      </c>
      <c r="AF213" s="9">
        <v>-0.1273232469044232</v>
      </c>
      <c r="AG213" s="9">
        <v>0.06</v>
      </c>
      <c r="AH213" s="9">
        <v>1.2974228985818739</v>
      </c>
      <c r="AI213" s="5"/>
      <c r="AJ213" s="5"/>
      <c r="AK213" s="5"/>
      <c r="AL213" s="5"/>
    </row>
    <row r="214" spans="1:38" s="2" customFormat="1">
      <c r="A214" s="5" t="s">
        <v>215</v>
      </c>
      <c r="B214" s="5" t="s">
        <v>222</v>
      </c>
      <c r="C214" s="6"/>
      <c r="D214" s="6"/>
      <c r="E214" s="6"/>
      <c r="F214" s="6"/>
      <c r="G214" s="6"/>
      <c r="H214" s="5"/>
      <c r="I214" s="6">
        <v>1312.6912071266836</v>
      </c>
      <c r="J214" s="7">
        <v>23838.459846442547</v>
      </c>
      <c r="K214" s="7">
        <v>25151.151053569232</v>
      </c>
      <c r="L214" s="27">
        <v>5.2192092693125387</v>
      </c>
      <c r="M214" s="27">
        <v>94.780790730687457</v>
      </c>
      <c r="N214" s="56">
        <v>29.35652</v>
      </c>
      <c r="O214" s="56">
        <v>-86.060100000000006</v>
      </c>
      <c r="P214" s="5"/>
      <c r="Q214" s="5"/>
      <c r="R214" s="5"/>
      <c r="S214" s="5"/>
      <c r="T214" s="5"/>
      <c r="U214" s="5"/>
      <c r="V214" s="5"/>
      <c r="W214" s="5"/>
      <c r="X214" s="5"/>
      <c r="Y214" s="5"/>
      <c r="Z214" s="5"/>
      <c r="AA214" s="5"/>
      <c r="AB214" s="5"/>
      <c r="AC214" s="5"/>
      <c r="AD214" s="5"/>
      <c r="AE214" s="5"/>
      <c r="AF214" s="5"/>
      <c r="AG214" s="5"/>
      <c r="AH214" s="5"/>
      <c r="AI214" s="5"/>
      <c r="AJ214" s="5"/>
      <c r="AK214" s="5"/>
      <c r="AL214" s="5"/>
    </row>
    <row r="215" spans="1:38" s="2" customFormat="1">
      <c r="A215" s="5" t="s">
        <v>216</v>
      </c>
      <c r="B215" s="5" t="s">
        <v>222</v>
      </c>
      <c r="C215" s="6"/>
      <c r="D215" s="6"/>
      <c r="E215" s="6"/>
      <c r="F215" s="6"/>
      <c r="G215" s="6"/>
      <c r="H215" s="5"/>
      <c r="I215" s="6">
        <v>3128.7265330948062</v>
      </c>
      <c r="J215" s="7">
        <v>24337.509111208994</v>
      </c>
      <c r="K215" s="7">
        <v>27466.235644303801</v>
      </c>
      <c r="L215" s="27">
        <v>11.391173416018042</v>
      </c>
      <c r="M215" s="27">
        <v>88.608826583981966</v>
      </c>
      <c r="N215" s="56" t="s">
        <v>384</v>
      </c>
      <c r="O215" s="56" t="s">
        <v>385</v>
      </c>
      <c r="P215" s="5"/>
      <c r="Q215" s="5"/>
      <c r="R215" s="5"/>
      <c r="S215" s="5"/>
      <c r="T215" s="5"/>
      <c r="U215" s="5"/>
      <c r="V215" s="5"/>
      <c r="W215" s="5"/>
      <c r="X215" s="5"/>
      <c r="Y215" s="5"/>
      <c r="Z215" s="5"/>
      <c r="AA215" s="5"/>
      <c r="AB215" s="5"/>
      <c r="AC215" s="5"/>
      <c r="AD215" s="5"/>
      <c r="AE215" s="5"/>
      <c r="AF215" s="5"/>
      <c r="AG215" s="5"/>
      <c r="AH215" s="5"/>
      <c r="AI215" s="5"/>
      <c r="AJ215" s="5"/>
      <c r="AK215" s="5"/>
      <c r="AL215" s="5"/>
    </row>
    <row r="216" spans="1:38" s="2" customFormat="1">
      <c r="A216" s="5" t="s">
        <v>217</v>
      </c>
      <c r="B216" s="5" t="s">
        <v>222</v>
      </c>
      <c r="C216" s="6"/>
      <c r="D216" s="6"/>
      <c r="E216" s="6"/>
      <c r="F216" s="6"/>
      <c r="G216" s="6"/>
      <c r="H216" s="5"/>
      <c r="I216" s="6">
        <v>1302.4913945560111</v>
      </c>
      <c r="J216" s="7">
        <v>23342.627497775709</v>
      </c>
      <c r="K216" s="7">
        <v>24645.11889233172</v>
      </c>
      <c r="L216" s="27">
        <v>5.2849872635886479</v>
      </c>
      <c r="M216" s="27">
        <v>94.715012736411353</v>
      </c>
      <c r="N216" s="56" t="s">
        <v>384</v>
      </c>
      <c r="O216" s="56" t="s">
        <v>385</v>
      </c>
      <c r="P216" s="5"/>
      <c r="Q216" s="5"/>
      <c r="R216" s="5"/>
      <c r="S216" s="5"/>
      <c r="T216" s="5"/>
      <c r="U216" s="5"/>
      <c r="V216" s="5"/>
      <c r="W216" s="5"/>
      <c r="X216" s="5"/>
      <c r="Y216" s="5"/>
      <c r="Z216" s="5"/>
      <c r="AA216" s="5"/>
      <c r="AB216" s="5"/>
      <c r="AC216" s="5"/>
      <c r="AD216" s="5"/>
      <c r="AE216" s="5"/>
      <c r="AF216" s="5"/>
      <c r="AG216" s="5"/>
      <c r="AH216" s="5"/>
      <c r="AI216" s="5"/>
      <c r="AJ216" s="5"/>
      <c r="AK216" s="5"/>
      <c r="AL216" s="5"/>
    </row>
    <row r="217" spans="1:38" s="2" customFormat="1">
      <c r="A217" s="5" t="s">
        <v>218</v>
      </c>
      <c r="B217" s="5" t="s">
        <v>222</v>
      </c>
      <c r="C217" s="6"/>
      <c r="D217" s="6"/>
      <c r="E217" s="6"/>
      <c r="F217" s="6"/>
      <c r="G217" s="6"/>
      <c r="H217" s="5"/>
      <c r="I217" s="6">
        <v>11.756621243431454</v>
      </c>
      <c r="J217" s="7">
        <v>14005.300204626878</v>
      </c>
      <c r="K217" s="7">
        <v>14017.05682587031</v>
      </c>
      <c r="L217" s="27">
        <v>8.3873678971844307E-2</v>
      </c>
      <c r="M217" s="27">
        <v>99.916126321028159</v>
      </c>
      <c r="N217" s="56">
        <v>29.092130000000001</v>
      </c>
      <c r="O217" s="56">
        <v>-88.630700000000004</v>
      </c>
      <c r="P217" s="5"/>
      <c r="Q217" s="5"/>
      <c r="R217" s="5"/>
      <c r="S217" s="5"/>
      <c r="T217" s="5"/>
      <c r="U217" s="5"/>
      <c r="V217" s="5"/>
      <c r="W217" s="5"/>
      <c r="X217" s="5"/>
      <c r="Y217" s="5"/>
      <c r="Z217" s="5"/>
      <c r="AA217" s="5"/>
      <c r="AB217" s="5"/>
      <c r="AC217" s="5"/>
      <c r="AD217" s="5"/>
      <c r="AE217" s="5"/>
      <c r="AF217" s="5"/>
      <c r="AG217" s="5"/>
      <c r="AH217" s="5"/>
      <c r="AI217" s="5"/>
      <c r="AJ217" s="5"/>
      <c r="AK217" s="5"/>
      <c r="AL217" s="5"/>
    </row>
    <row r="218" spans="1:38" s="2" customFormat="1">
      <c r="A218" s="5" t="s">
        <v>219</v>
      </c>
      <c r="B218" s="5" t="s">
        <v>222</v>
      </c>
      <c r="C218" s="6"/>
      <c r="D218" s="6"/>
      <c r="E218" s="6"/>
      <c r="F218" s="6"/>
      <c r="G218" s="6"/>
      <c r="H218" s="5"/>
      <c r="I218" s="6">
        <v>692.51165343328864</v>
      </c>
      <c r="J218" s="7">
        <v>7230.34946802589</v>
      </c>
      <c r="K218" s="7">
        <v>7922.8611214591783</v>
      </c>
      <c r="L218" s="27">
        <v>8.7406764149583704</v>
      </c>
      <c r="M218" s="27">
        <v>91.259323585041628</v>
      </c>
      <c r="N218" s="56" t="s">
        <v>384</v>
      </c>
      <c r="O218" s="56" t="s">
        <v>385</v>
      </c>
      <c r="P218" s="5"/>
      <c r="Q218" s="5"/>
      <c r="R218" s="5"/>
      <c r="S218" s="5"/>
      <c r="T218" s="5"/>
      <c r="U218" s="5"/>
      <c r="V218" s="5"/>
      <c r="W218" s="5"/>
      <c r="X218" s="5"/>
      <c r="Y218" s="5"/>
      <c r="Z218" s="5"/>
      <c r="AA218" s="5"/>
      <c r="AB218" s="5"/>
      <c r="AC218" s="5"/>
      <c r="AD218" s="5"/>
      <c r="AE218" s="5"/>
      <c r="AF218" s="5"/>
      <c r="AG218" s="5"/>
      <c r="AH218" s="5"/>
      <c r="AI218" s="5"/>
      <c r="AJ218" s="5"/>
      <c r="AK218" s="5"/>
      <c r="AL218" s="5"/>
    </row>
    <row r="219" spans="1:38" s="2" customFormat="1">
      <c r="A219" s="48" t="s">
        <v>68</v>
      </c>
      <c r="B219" s="5" t="s">
        <v>222</v>
      </c>
      <c r="C219" s="6"/>
      <c r="D219" s="6"/>
      <c r="E219" s="6"/>
      <c r="F219" s="6"/>
      <c r="G219" s="6"/>
      <c r="H219" s="5"/>
      <c r="I219" s="6">
        <v>371.87247115681231</v>
      </c>
      <c r="J219" s="7">
        <v>21613.071863452329</v>
      </c>
      <c r="K219" s="7">
        <v>21984.944334609143</v>
      </c>
      <c r="L219" s="27">
        <v>1.6914869808035089</v>
      </c>
      <c r="M219" s="27">
        <v>98.308513019196482</v>
      </c>
      <c r="N219" s="56" t="s">
        <v>374</v>
      </c>
      <c r="O219" s="56" t="s">
        <v>375</v>
      </c>
      <c r="P219" s="9">
        <v>0.58879401815858934</v>
      </c>
      <c r="Q219" s="9">
        <v>0.11</v>
      </c>
      <c r="R219" s="9">
        <v>-6.582811631439256E-2</v>
      </c>
      <c r="S219" s="5">
        <v>0.1</v>
      </c>
      <c r="T219" s="9">
        <v>0.28251256175915174</v>
      </c>
      <c r="U219" s="5">
        <v>0.19</v>
      </c>
      <c r="V219" s="9">
        <v>-0.29276726053706348</v>
      </c>
      <c r="W219" s="9">
        <v>0.24</v>
      </c>
      <c r="X219" s="9">
        <v>-0.54355316021614808</v>
      </c>
      <c r="Y219" s="9">
        <v>0.31</v>
      </c>
      <c r="Z219" s="9">
        <v>0.66257136781392934</v>
      </c>
      <c r="AA219" s="9">
        <v>0.05</v>
      </c>
      <c r="AB219" s="9">
        <v>8.1726582996287434E-2</v>
      </c>
      <c r="AC219" s="9">
        <v>0.06</v>
      </c>
      <c r="AD219" s="9">
        <v>0.50267354168302347</v>
      </c>
      <c r="AE219" s="9">
        <v>0.04</v>
      </c>
      <c r="AF219" s="9">
        <v>-0.10674440749484937</v>
      </c>
      <c r="AG219" s="9">
        <v>0.1</v>
      </c>
      <c r="AH219" s="9">
        <v>1.318094772992318</v>
      </c>
      <c r="AI219" s="5"/>
      <c r="AJ219" s="5"/>
      <c r="AK219" s="5"/>
      <c r="AL219" s="5"/>
    </row>
    <row r="220" spans="1:38" s="2" customFormat="1">
      <c r="A220" s="5" t="s">
        <v>69</v>
      </c>
      <c r="B220" s="5" t="s">
        <v>222</v>
      </c>
      <c r="C220" s="6"/>
      <c r="D220" s="6"/>
      <c r="E220" s="6"/>
      <c r="F220" s="6"/>
      <c r="G220" s="6"/>
      <c r="H220" s="5"/>
      <c r="I220" s="6">
        <v>67.154118078885631</v>
      </c>
      <c r="J220" s="7">
        <v>9399.7176239304135</v>
      </c>
      <c r="K220" s="7">
        <v>9466.8717420092999</v>
      </c>
      <c r="L220" s="27">
        <v>0.70935911998140666</v>
      </c>
      <c r="M220" s="27">
        <v>99.290640880018586</v>
      </c>
      <c r="N220" s="56">
        <v>29.059069999999998</v>
      </c>
      <c r="O220" s="56">
        <v>-88.602800000000002</v>
      </c>
      <c r="P220" s="9">
        <v>0.76837851110056477</v>
      </c>
      <c r="Q220" s="9">
        <v>6.1931489247037098E-2</v>
      </c>
      <c r="R220" s="9">
        <v>3.2063127882953069E-2</v>
      </c>
      <c r="S220" s="9">
        <v>0.12693091459867709</v>
      </c>
      <c r="T220" s="9">
        <v>0.57094401833546193</v>
      </c>
      <c r="U220" s="9">
        <v>0.11859476426995674</v>
      </c>
      <c r="V220" s="9">
        <v>-6.9163911452618798E-2</v>
      </c>
      <c r="W220" s="5">
        <v>0.2</v>
      </c>
      <c r="X220" s="9">
        <v>-0.15546877627614641</v>
      </c>
      <c r="Y220" s="5">
        <v>7.0000000000000007E-2</v>
      </c>
      <c r="Z220" s="9">
        <v>0.7858078167866247</v>
      </c>
      <c r="AA220" s="5">
        <v>7.0000000000000007E-2</v>
      </c>
      <c r="AB220" s="9">
        <v>6.6921739255072943E-2</v>
      </c>
      <c r="AC220" s="9">
        <v>0.05</v>
      </c>
      <c r="AD220" s="9">
        <v>0.62295527974783127</v>
      </c>
      <c r="AE220" s="9">
        <v>0.12</v>
      </c>
      <c r="AF220" s="9">
        <v>-5.2276220388839167E-2</v>
      </c>
      <c r="AG220" s="9">
        <v>0.06</v>
      </c>
      <c r="AH220" s="9">
        <v>1.2614193062216523</v>
      </c>
      <c r="AI220" s="5"/>
      <c r="AJ220" s="5"/>
      <c r="AK220" s="5"/>
      <c r="AL220" s="5"/>
    </row>
    <row r="221" spans="1:38" s="2" customFormat="1">
      <c r="A221" s="5" t="s">
        <v>220</v>
      </c>
      <c r="B221" s="5" t="s">
        <v>222</v>
      </c>
      <c r="C221" s="6"/>
      <c r="D221" s="6"/>
      <c r="E221" s="6"/>
      <c r="F221" s="6"/>
      <c r="G221" s="6"/>
      <c r="H221" s="5"/>
      <c r="I221" s="6">
        <v>2044.1693593401478</v>
      </c>
      <c r="J221" s="7">
        <v>26165.792479781263</v>
      </c>
      <c r="K221" s="7">
        <v>28209.96183912141</v>
      </c>
      <c r="L221" s="27">
        <v>7.2462677227209351</v>
      </c>
      <c r="M221" s="27">
        <v>92.75373227727907</v>
      </c>
      <c r="N221" s="56" t="s">
        <v>372</v>
      </c>
      <c r="O221" s="56" t="s">
        <v>373</v>
      </c>
      <c r="P221" s="5"/>
      <c r="Q221" s="5"/>
      <c r="R221" s="5"/>
      <c r="S221" s="5"/>
      <c r="T221" s="5"/>
      <c r="U221" s="5"/>
      <c r="V221" s="5"/>
      <c r="W221" s="5"/>
      <c r="X221" s="5"/>
      <c r="Y221" s="5"/>
      <c r="Z221" s="5"/>
      <c r="AA221" s="5"/>
      <c r="AB221" s="5"/>
      <c r="AC221" s="5"/>
      <c r="AD221" s="5"/>
      <c r="AE221" s="5"/>
      <c r="AF221" s="5"/>
      <c r="AG221" s="5"/>
      <c r="AH221" s="5"/>
      <c r="AI221" s="5"/>
      <c r="AJ221" s="5"/>
      <c r="AK221" s="5"/>
      <c r="AL221" s="5"/>
    </row>
    <row r="222" spans="1:38" s="2" customFormat="1">
      <c r="A222" s="5" t="s">
        <v>70</v>
      </c>
      <c r="B222" s="5" t="s">
        <v>222</v>
      </c>
      <c r="C222" s="6"/>
      <c r="D222" s="6"/>
      <c r="E222" s="6"/>
      <c r="F222" s="6"/>
      <c r="G222" s="6"/>
      <c r="H222" s="5"/>
      <c r="I222" s="6">
        <v>135.83247699683358</v>
      </c>
      <c r="J222" s="7">
        <v>7225.6804722124552</v>
      </c>
      <c r="K222" s="7">
        <v>7361.5129492092892</v>
      </c>
      <c r="L222" s="27">
        <v>1.8451706589937267</v>
      </c>
      <c r="M222" s="27">
        <v>98.154829341006263</v>
      </c>
      <c r="N222" s="56" t="s">
        <v>372</v>
      </c>
      <c r="O222" s="56" t="s">
        <v>373</v>
      </c>
      <c r="P222" s="9">
        <v>0.60772938525133213</v>
      </c>
      <c r="Q222" s="9">
        <v>6.1931489247037098E-2</v>
      </c>
      <c r="R222" s="9">
        <v>-0.20888426255549764</v>
      </c>
      <c r="S222" s="9">
        <v>0.12693091459867709</v>
      </c>
      <c r="T222" s="9">
        <v>3.9318391207299186E-2</v>
      </c>
      <c r="U222" s="9">
        <v>0.11859476426995674</v>
      </c>
      <c r="V222" s="9">
        <v>-0.68836258572879672</v>
      </c>
      <c r="W222" s="5">
        <v>0.2</v>
      </c>
      <c r="X222" s="9">
        <v>-1.1078903830334941</v>
      </c>
      <c r="Y222" s="5">
        <v>7.0000000000000007E-2</v>
      </c>
      <c r="Z222" s="9">
        <v>0.78119675685498891</v>
      </c>
      <c r="AA222" s="5">
        <v>7.0000000000000007E-2</v>
      </c>
      <c r="AB222" s="9">
        <v>0.13805048065181591</v>
      </c>
      <c r="AC222" s="9">
        <v>0.05</v>
      </c>
      <c r="AD222" s="9">
        <v>0.55696705567535432</v>
      </c>
      <c r="AE222" s="9">
        <v>0.12</v>
      </c>
      <c r="AF222" s="9">
        <v>-8.0853405126129374E-2</v>
      </c>
      <c r="AG222" s="9">
        <v>0.06</v>
      </c>
      <c r="AH222" s="9">
        <v>1.4025906000988573</v>
      </c>
      <c r="AI222" s="5"/>
      <c r="AJ222" s="5"/>
      <c r="AK222" s="5"/>
      <c r="AL222" s="5"/>
    </row>
    <row r="223" spans="1:38" s="2" customFormat="1">
      <c r="A223" s="5" t="s">
        <v>221</v>
      </c>
      <c r="B223" s="5" t="s">
        <v>222</v>
      </c>
      <c r="C223" s="6"/>
      <c r="D223" s="6"/>
      <c r="E223" s="6"/>
      <c r="F223" s="6"/>
      <c r="G223" s="6"/>
      <c r="H223" s="5"/>
      <c r="I223" s="6">
        <v>53.710279170866734</v>
      </c>
      <c r="J223" s="7">
        <v>3189.9504862791819</v>
      </c>
      <c r="K223" s="7">
        <v>3243.6607654500485</v>
      </c>
      <c r="L223" s="27">
        <v>1.6558537730875993</v>
      </c>
      <c r="M223" s="27">
        <v>98.3441462269124</v>
      </c>
      <c r="N223" s="56" t="s">
        <v>372</v>
      </c>
      <c r="O223" s="56" t="s">
        <v>373</v>
      </c>
      <c r="P223" s="5"/>
      <c r="Q223" s="5"/>
      <c r="R223" s="5"/>
      <c r="S223" s="5"/>
      <c r="T223" s="5"/>
      <c r="U223" s="5"/>
      <c r="V223" s="5"/>
      <c r="W223" s="5"/>
      <c r="X223" s="5"/>
      <c r="Y223" s="5"/>
      <c r="Z223" s="5"/>
      <c r="AA223" s="5"/>
      <c r="AB223" s="5"/>
      <c r="AC223" s="5"/>
      <c r="AD223" s="5"/>
      <c r="AE223" s="5"/>
      <c r="AF223" s="5"/>
      <c r="AG223" s="5"/>
      <c r="AH223" s="5"/>
      <c r="AI223" s="5"/>
      <c r="AJ223" s="5"/>
      <c r="AK223" s="5"/>
      <c r="AL223" s="5"/>
    </row>
    <row r="224" spans="1:38">
      <c r="A224" s="5" t="s">
        <v>228</v>
      </c>
      <c r="B224" s="23" t="s">
        <v>229</v>
      </c>
      <c r="C224" s="28">
        <v>15.08699695</v>
      </c>
      <c r="D224" s="29">
        <v>-15.84676</v>
      </c>
      <c r="E224" s="28"/>
      <c r="F224" s="28">
        <v>45.370877659574468</v>
      </c>
      <c r="G224" s="28">
        <v>12.938404255319149</v>
      </c>
      <c r="H224" s="25">
        <f>F224/G224</f>
        <v>3.5066826452668534</v>
      </c>
      <c r="I224" s="26">
        <v>4469.9822508854813</v>
      </c>
      <c r="J224" s="26">
        <v>282.26275398292444</v>
      </c>
      <c r="K224" s="26">
        <v>4752.2450048684059</v>
      </c>
      <c r="L224" s="26">
        <v>94.06043346473588</v>
      </c>
      <c r="M224" s="26">
        <f>100-L224</f>
        <v>5.9395665352641203</v>
      </c>
      <c r="N224" s="67">
        <v>29.282166666666665</v>
      </c>
      <c r="O224" s="67">
        <v>-85.45750000000001</v>
      </c>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row>
    <row r="225" spans="1:38">
      <c r="A225" s="5" t="s">
        <v>230</v>
      </c>
      <c r="B225" s="23" t="s">
        <v>229</v>
      </c>
      <c r="C225" s="28">
        <v>15.916428399999999</v>
      </c>
      <c r="D225" s="29">
        <v>-16.841208999999999</v>
      </c>
      <c r="E225" s="28">
        <v>16.41</v>
      </c>
      <c r="F225" s="28">
        <v>43.053387096774202</v>
      </c>
      <c r="G225" s="28">
        <v>12.759161290322583</v>
      </c>
      <c r="H225" s="25">
        <f t="shared" ref="H225:H288" si="2">F225/G225</f>
        <v>3.3743116900190628</v>
      </c>
      <c r="I225" s="26">
        <v>3587.43774333595</v>
      </c>
      <c r="J225" s="26">
        <v>404.02571874248667</v>
      </c>
      <c r="K225" s="26">
        <v>3991.4634620784368</v>
      </c>
      <c r="L225" s="26">
        <v>89.877754798935271</v>
      </c>
      <c r="M225" s="26">
        <f t="shared" ref="M225:M260" si="3">100-L225</f>
        <v>10.122245201064729</v>
      </c>
      <c r="N225" s="67">
        <v>29.262</v>
      </c>
      <c r="O225" s="67">
        <v>-85.367499999999978</v>
      </c>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row>
    <row r="226" spans="1:38">
      <c r="A226" s="5" t="s">
        <v>231</v>
      </c>
      <c r="B226" s="23" t="s">
        <v>229</v>
      </c>
      <c r="C226" s="28">
        <v>15.37568795</v>
      </c>
      <c r="D226" s="29">
        <v>-17.075197000000003</v>
      </c>
      <c r="E226" s="28">
        <v>15.82</v>
      </c>
      <c r="F226" s="28">
        <v>45.726093749999997</v>
      </c>
      <c r="G226" s="28">
        <v>13.548854166666668</v>
      </c>
      <c r="H226" s="25">
        <f t="shared" si="2"/>
        <v>3.3749048581906518</v>
      </c>
      <c r="I226" s="26">
        <v>1538.4468525475729</v>
      </c>
      <c r="J226" s="26">
        <v>123.74729026885618</v>
      </c>
      <c r="K226" s="26">
        <v>1662.1941428164291</v>
      </c>
      <c r="L226" s="26">
        <v>92.555184314440055</v>
      </c>
      <c r="M226" s="26">
        <f t="shared" si="3"/>
        <v>7.444815685559945</v>
      </c>
      <c r="N226" s="67">
        <v>29.262</v>
      </c>
      <c r="O226" s="67">
        <v>-85.367499999999978</v>
      </c>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row>
    <row r="227" spans="1:38">
      <c r="A227" s="5" t="s">
        <v>232</v>
      </c>
      <c r="B227" s="23" t="s">
        <v>229</v>
      </c>
      <c r="C227" s="28">
        <v>15.513371349999998</v>
      </c>
      <c r="D227" s="29">
        <v>-16.765729000000004</v>
      </c>
      <c r="E227" s="28"/>
      <c r="F227" s="28">
        <v>46.358701657458575</v>
      </c>
      <c r="G227" s="28">
        <v>13.805082872928178</v>
      </c>
      <c r="H227" s="25">
        <f t="shared" si="2"/>
        <v>3.3580893417429727</v>
      </c>
      <c r="I227" s="26">
        <v>2865.6904948342822</v>
      </c>
      <c r="J227" s="26">
        <v>58.461740246242506</v>
      </c>
      <c r="K227" s="26">
        <v>2924.1522350805249</v>
      </c>
      <c r="L227" s="26">
        <v>98.000728568612544</v>
      </c>
      <c r="M227" s="26">
        <f t="shared" si="3"/>
        <v>1.9992714313874558</v>
      </c>
      <c r="N227" s="67">
        <v>29.408666666666669</v>
      </c>
      <c r="O227" s="67">
        <v>-85.63366666666667</v>
      </c>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row>
    <row r="228" spans="1:38">
      <c r="A228" s="5" t="s">
        <v>233</v>
      </c>
      <c r="B228" s="23" t="s">
        <v>229</v>
      </c>
      <c r="C228" s="28">
        <v>15.665489299999999</v>
      </c>
      <c r="D228" s="29">
        <v>-16.708175500000003</v>
      </c>
      <c r="E228" s="28"/>
      <c r="F228" s="28">
        <v>46.036964912280702</v>
      </c>
      <c r="G228" s="28">
        <v>13.49463157894737</v>
      </c>
      <c r="H228" s="25">
        <f t="shared" si="2"/>
        <v>3.411502169803716</v>
      </c>
      <c r="I228" s="26">
        <v>4630.8246696860269</v>
      </c>
      <c r="J228" s="26">
        <v>169.67299066037029</v>
      </c>
      <c r="K228" s="26">
        <v>4800.4976603463974</v>
      </c>
      <c r="L228" s="26">
        <v>96.465512480884598</v>
      </c>
      <c r="M228" s="26">
        <f t="shared" si="3"/>
        <v>3.5344875191154017</v>
      </c>
      <c r="N228" s="67">
        <v>29.380833333333335</v>
      </c>
      <c r="O228" s="67">
        <v>-85.58</v>
      </c>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row>
    <row r="229" spans="1:38">
      <c r="A229" s="5" t="s">
        <v>234</v>
      </c>
      <c r="B229" s="23" t="s">
        <v>229</v>
      </c>
      <c r="C229" s="28">
        <v>15.672151399999999</v>
      </c>
      <c r="D229" s="29">
        <v>-17.260123</v>
      </c>
      <c r="E229" s="28"/>
      <c r="F229" s="28">
        <v>48.114509202453995</v>
      </c>
      <c r="G229" s="28">
        <v>14.432638036809816</v>
      </c>
      <c r="H229" s="25">
        <f t="shared" si="2"/>
        <v>3.3337293625558977</v>
      </c>
      <c r="I229" s="26">
        <v>1269.1184963258984</v>
      </c>
      <c r="J229" s="26">
        <v>37.632486945811522</v>
      </c>
      <c r="K229" s="26">
        <v>1306.7509832717099</v>
      </c>
      <c r="L229" s="26">
        <v>97.120148564832832</v>
      </c>
      <c r="M229" s="26">
        <f t="shared" si="3"/>
        <v>2.8798514351671685</v>
      </c>
      <c r="N229" s="67">
        <v>29.408666666666669</v>
      </c>
      <c r="O229" s="67">
        <v>-85.63366666666667</v>
      </c>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row>
    <row r="230" spans="1:38">
      <c r="A230" s="5" t="s">
        <v>235</v>
      </c>
      <c r="B230" s="23" t="s">
        <v>229</v>
      </c>
      <c r="C230" s="28">
        <v>14.913782349999998</v>
      </c>
      <c r="D230" s="29">
        <v>-16.359080500000001</v>
      </c>
      <c r="E230" s="28"/>
      <c r="F230" s="28">
        <v>46.213293269230775</v>
      </c>
      <c r="G230" s="28">
        <v>13.876538461538463</v>
      </c>
      <c r="H230" s="25">
        <f t="shared" si="2"/>
        <v>3.3303185370991435</v>
      </c>
      <c r="I230" s="26">
        <v>3572.2482675080187</v>
      </c>
      <c r="J230" s="26">
        <v>142.25357152084629</v>
      </c>
      <c r="K230" s="26">
        <v>3714.5018390288651</v>
      </c>
      <c r="L230" s="26">
        <v>96.170318990660732</v>
      </c>
      <c r="M230" s="26">
        <f t="shared" si="3"/>
        <v>3.8296810093392679</v>
      </c>
      <c r="N230" s="67">
        <v>29.380833333333335</v>
      </c>
      <c r="O230" s="67">
        <v>-85.575000000000003</v>
      </c>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row>
    <row r="231" spans="1:38">
      <c r="A231" s="5" t="s">
        <v>236</v>
      </c>
      <c r="B231" s="23" t="s">
        <v>229</v>
      </c>
      <c r="C231" s="28">
        <v>15.283528899999999</v>
      </c>
      <c r="D231" s="29">
        <v>-16.864796500000004</v>
      </c>
      <c r="E231" s="28"/>
      <c r="F231" s="28">
        <v>42.641649365628602</v>
      </c>
      <c r="G231" s="28">
        <v>12.699354094579011</v>
      </c>
      <c r="H231" s="25">
        <f t="shared" si="2"/>
        <v>3.3577809586261633</v>
      </c>
      <c r="I231" s="26">
        <v>2293.0390595264089</v>
      </c>
      <c r="J231" s="26">
        <v>90.592088401864615</v>
      </c>
      <c r="K231" s="26">
        <v>2383.6311479282735</v>
      </c>
      <c r="L231" s="26">
        <v>96.199408264965726</v>
      </c>
      <c r="M231" s="26">
        <f t="shared" si="3"/>
        <v>3.8005917350342742</v>
      </c>
      <c r="N231" s="67">
        <v>29.380833333333335</v>
      </c>
      <c r="O231" s="67">
        <v>-85.58</v>
      </c>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row>
    <row r="232" spans="1:38">
      <c r="A232" s="5" t="s">
        <v>237</v>
      </c>
      <c r="B232" s="23" t="s">
        <v>229</v>
      </c>
      <c r="C232" s="28">
        <v>14.69171235</v>
      </c>
      <c r="D232" s="29">
        <v>-16.959146499999999</v>
      </c>
      <c r="E232" s="28">
        <v>17.36</v>
      </c>
      <c r="F232" s="28">
        <v>45.893646723646725</v>
      </c>
      <c r="G232" s="28">
        <v>13.913219373219377</v>
      </c>
      <c r="H232" s="25">
        <f t="shared" si="2"/>
        <v>3.2985641563292196</v>
      </c>
      <c r="I232" s="26">
        <v>1741.5633201840762</v>
      </c>
      <c r="J232" s="26">
        <v>96.420500569695022</v>
      </c>
      <c r="K232" s="26">
        <v>1837.9838207537712</v>
      </c>
      <c r="L232" s="26">
        <v>94.754007109259959</v>
      </c>
      <c r="M232" s="26">
        <f t="shared" si="3"/>
        <v>5.245992890740041</v>
      </c>
      <c r="N232" s="67">
        <v>29.380833333333335</v>
      </c>
      <c r="O232" s="67">
        <v>-85.58</v>
      </c>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row>
    <row r="233" spans="1:38">
      <c r="A233" s="5" t="s">
        <v>238</v>
      </c>
      <c r="B233" s="23" t="s">
        <v>229</v>
      </c>
      <c r="C233" s="28">
        <v>15.273535749999999</v>
      </c>
      <c r="D233" s="29">
        <v>-16.976129500000003</v>
      </c>
      <c r="E233" s="28"/>
      <c r="F233" s="28">
        <v>45.38650092081032</v>
      </c>
      <c r="G233" s="28">
        <v>13.483130755064456</v>
      </c>
      <c r="H233" s="25">
        <f t="shared" si="2"/>
        <v>3.3661693078043098</v>
      </c>
      <c r="I233" s="26">
        <v>1214.2287232717979</v>
      </c>
      <c r="J233" s="26">
        <v>48.187928461565775</v>
      </c>
      <c r="K233" s="26">
        <v>1262.4166517333638</v>
      </c>
      <c r="L233" s="26">
        <v>96.182882379173208</v>
      </c>
      <c r="M233" s="26">
        <f t="shared" si="3"/>
        <v>3.8171176208267923</v>
      </c>
      <c r="N233" s="67">
        <v>29.354333333333336</v>
      </c>
      <c r="O233" s="67">
        <v>-85.602499999999992</v>
      </c>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row>
    <row r="234" spans="1:38">
      <c r="A234" s="5" t="s">
        <v>239</v>
      </c>
      <c r="B234" s="23" t="s">
        <v>229</v>
      </c>
      <c r="C234" s="28">
        <v>15.78651745</v>
      </c>
      <c r="D234" s="29">
        <v>-17.045005000000003</v>
      </c>
      <c r="E234" s="28"/>
      <c r="F234" s="28">
        <v>45.483621867881553</v>
      </c>
      <c r="G234" s="28">
        <v>13.300546697038726</v>
      </c>
      <c r="H234" s="25">
        <f t="shared" si="2"/>
        <v>3.419680626963113</v>
      </c>
      <c r="I234" s="26">
        <v>4103.0609772867419</v>
      </c>
      <c r="J234" s="26">
        <v>218.5625992471177</v>
      </c>
      <c r="K234" s="26">
        <v>4321.6235765338597</v>
      </c>
      <c r="L234" s="26">
        <v>94.942581292042689</v>
      </c>
      <c r="M234" s="26">
        <f t="shared" si="3"/>
        <v>5.0574187079573107</v>
      </c>
      <c r="N234" s="67">
        <v>29.081999999999997</v>
      </c>
      <c r="O234" s="67">
        <v>-85.507333333333335</v>
      </c>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row>
    <row r="235" spans="1:38">
      <c r="A235" s="5" t="s">
        <v>240</v>
      </c>
      <c r="B235" s="23" t="s">
        <v>229</v>
      </c>
      <c r="C235" s="28">
        <v>16.4972703</v>
      </c>
      <c r="D235" s="29">
        <v>-17.056424400000001</v>
      </c>
      <c r="E235" s="28"/>
      <c r="F235" s="28"/>
      <c r="G235" s="28"/>
      <c r="H235" s="25" t="e">
        <f t="shared" si="2"/>
        <v>#DIV/0!</v>
      </c>
      <c r="I235" s="26">
        <v>2721.6924323404392</v>
      </c>
      <c r="J235" s="26">
        <v>56.864274562505592</v>
      </c>
      <c r="K235" s="26">
        <v>2778.5567069029448</v>
      </c>
      <c r="L235" s="26">
        <v>97.953459995211389</v>
      </c>
      <c r="M235" s="26">
        <f t="shared" si="3"/>
        <v>2.0465400047886106</v>
      </c>
      <c r="N235" s="67">
        <v>28.861499999999999</v>
      </c>
      <c r="O235" s="67">
        <v>-85.161999999999978</v>
      </c>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row>
    <row r="236" spans="1:38">
      <c r="A236" s="5" t="s">
        <v>241</v>
      </c>
      <c r="B236" s="23" t="s">
        <v>229</v>
      </c>
      <c r="C236" s="28">
        <v>17.585752899999999</v>
      </c>
      <c r="D236" s="29">
        <v>-16.793331900000002</v>
      </c>
      <c r="E236" s="28"/>
      <c r="F236" s="28"/>
      <c r="G236" s="28"/>
      <c r="H236" s="25" t="e">
        <f t="shared" si="2"/>
        <v>#DIV/0!</v>
      </c>
      <c r="I236" s="26">
        <v>5345.0764677447523</v>
      </c>
      <c r="J236" s="26">
        <v>135.37066221923064</v>
      </c>
      <c r="K236" s="26">
        <v>5480.4471299639827</v>
      </c>
      <c r="L236" s="26">
        <v>97.529933981497592</v>
      </c>
      <c r="M236" s="26">
        <f t="shared" si="3"/>
        <v>2.4700660185024077</v>
      </c>
      <c r="N236" s="67">
        <v>29.073666666666668</v>
      </c>
      <c r="O236" s="67">
        <v>-85.507166666666663</v>
      </c>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row>
    <row r="237" spans="1:38">
      <c r="A237" s="5" t="s">
        <v>242</v>
      </c>
      <c r="B237" s="23" t="s">
        <v>229</v>
      </c>
      <c r="C237" s="28">
        <v>13.5476344</v>
      </c>
      <c r="D237" s="29">
        <v>-16.021082</v>
      </c>
      <c r="E237" s="28"/>
      <c r="F237" s="28">
        <v>46.659081272084805</v>
      </c>
      <c r="G237" s="28">
        <v>13.904257950530036</v>
      </c>
      <c r="H237" s="25">
        <f t="shared" si="2"/>
        <v>3.3557404816634708</v>
      </c>
      <c r="I237" s="26">
        <v>4044.9418168404031</v>
      </c>
      <c r="J237" s="26">
        <v>95.581859544145672</v>
      </c>
      <c r="K237" s="26">
        <v>4140.5236763845487</v>
      </c>
      <c r="L237" s="26">
        <v>97.691551431300923</v>
      </c>
      <c r="M237" s="26">
        <f t="shared" si="3"/>
        <v>2.3084485686990774</v>
      </c>
      <c r="N237" s="67">
        <v>29.266999999999999</v>
      </c>
      <c r="O237" s="67">
        <v>-85.520666666666656</v>
      </c>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row>
    <row r="238" spans="1:38">
      <c r="A238" s="5" t="s">
        <v>243</v>
      </c>
      <c r="B238" s="23" t="s">
        <v>229</v>
      </c>
      <c r="C238" s="28">
        <v>14.435024799999999</v>
      </c>
      <c r="D238" s="29">
        <v>-16.959048899999999</v>
      </c>
      <c r="E238" s="28"/>
      <c r="F238" s="28">
        <v>41.801185344827587</v>
      </c>
      <c r="G238" s="28">
        <v>12.999116379310346</v>
      </c>
      <c r="H238" s="25">
        <f t="shared" si="2"/>
        <v>3.2156943691464437</v>
      </c>
      <c r="I238" s="26">
        <v>1507.1033939230629</v>
      </c>
      <c r="J238" s="26">
        <v>29.798869953669165</v>
      </c>
      <c r="K238" s="26">
        <v>1536.9022638767319</v>
      </c>
      <c r="L238" s="26">
        <v>98.061108331085194</v>
      </c>
      <c r="M238" s="26">
        <f t="shared" si="3"/>
        <v>1.9388916689148061</v>
      </c>
      <c r="N238" s="67">
        <v>29.417833333333338</v>
      </c>
      <c r="O238" s="67">
        <v>-85.441666666666663</v>
      </c>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row>
    <row r="239" spans="1:38">
      <c r="A239" s="5" t="s">
        <v>244</v>
      </c>
      <c r="B239" s="23" t="s">
        <v>229</v>
      </c>
      <c r="C239" s="28"/>
      <c r="D239" s="29"/>
      <c r="E239" s="28"/>
      <c r="F239" s="28"/>
      <c r="G239" s="28"/>
      <c r="H239" s="25" t="e">
        <f t="shared" si="2"/>
        <v>#DIV/0!</v>
      </c>
      <c r="I239" s="26">
        <v>2286.3702397722554</v>
      </c>
      <c r="J239" s="26">
        <v>56.036491583980421</v>
      </c>
      <c r="K239" s="26">
        <v>2342.4067313562359</v>
      </c>
      <c r="L239" s="26">
        <v>97.607738620545376</v>
      </c>
      <c r="M239" s="26">
        <f t="shared" si="3"/>
        <v>2.3922613794546237</v>
      </c>
      <c r="N239" s="67">
        <v>29.280333333333338</v>
      </c>
      <c r="O239" s="67">
        <v>-85.521999999999991</v>
      </c>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row>
    <row r="240" spans="1:38">
      <c r="A240" s="5" t="s">
        <v>245</v>
      </c>
      <c r="B240" s="23" t="s">
        <v>229</v>
      </c>
      <c r="C240" s="28">
        <v>14.739447999999999</v>
      </c>
      <c r="D240" s="29">
        <v>-16.773245199999998</v>
      </c>
      <c r="E240" s="28">
        <v>15.97</v>
      </c>
      <c r="F240" s="28">
        <v>44.27330383480826</v>
      </c>
      <c r="G240" s="28">
        <v>14.165752212389382</v>
      </c>
      <c r="H240" s="25">
        <f t="shared" si="2"/>
        <v>3.1253761304738044</v>
      </c>
      <c r="I240" s="26">
        <v>3940.2776375044268</v>
      </c>
      <c r="J240" s="26">
        <v>70.393780624382458</v>
      </c>
      <c r="K240" s="26">
        <v>4010.6714181288094</v>
      </c>
      <c r="L240" s="26">
        <v>98.244838001283469</v>
      </c>
      <c r="M240" s="26">
        <f t="shared" si="3"/>
        <v>1.755161998716531</v>
      </c>
      <c r="N240" s="67"/>
      <c r="O240" s="67"/>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row>
    <row r="241" spans="1:38">
      <c r="A241" s="5" t="s">
        <v>246</v>
      </c>
      <c r="B241" s="23" t="s">
        <v>229</v>
      </c>
      <c r="C241" s="28">
        <v>14.796107199999998</v>
      </c>
      <c r="D241" s="29">
        <v>-17.769470400000003</v>
      </c>
      <c r="E241" s="28">
        <v>18.07</v>
      </c>
      <c r="F241" s="28">
        <v>46.726889534883718</v>
      </c>
      <c r="G241" s="28">
        <v>14.657107558139534</v>
      </c>
      <c r="H241" s="25">
        <f t="shared" si="2"/>
        <v>3.1880020904216444</v>
      </c>
      <c r="I241" s="26">
        <v>901.7115574779981</v>
      </c>
      <c r="J241" s="26">
        <v>13.490125443036742</v>
      </c>
      <c r="K241" s="26">
        <v>915.20168292103483</v>
      </c>
      <c r="L241" s="26">
        <v>98.525994248614097</v>
      </c>
      <c r="M241" s="26">
        <f t="shared" si="3"/>
        <v>1.4740057513859028</v>
      </c>
      <c r="N241" s="67"/>
      <c r="O241" s="67"/>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row>
    <row r="242" spans="1:38">
      <c r="A242" s="5" t="s">
        <v>247</v>
      </c>
      <c r="B242" s="23" t="s">
        <v>229</v>
      </c>
      <c r="C242" s="28">
        <v>15.076134399999997</v>
      </c>
      <c r="D242" s="29">
        <v>-16.834002400000003</v>
      </c>
      <c r="E242" s="28">
        <v>15.98</v>
      </c>
      <c r="F242" s="28">
        <v>45.88393524283935</v>
      </c>
      <c r="G242" s="28">
        <v>14.446438356164384</v>
      </c>
      <c r="H242" s="25">
        <f t="shared" si="2"/>
        <v>3.1761416974627794</v>
      </c>
      <c r="I242" s="26">
        <v>2163.864584748786</v>
      </c>
      <c r="J242" s="26">
        <v>36.04497982993864</v>
      </c>
      <c r="K242" s="26">
        <v>2199.9095645787247</v>
      </c>
      <c r="L242" s="26">
        <v>98.361524473082554</v>
      </c>
      <c r="M242" s="26">
        <f t="shared" si="3"/>
        <v>1.6384755269174462</v>
      </c>
      <c r="N242" s="67"/>
      <c r="O242" s="67"/>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row>
    <row r="243" spans="1:38">
      <c r="A243" s="5" t="s">
        <v>248</v>
      </c>
      <c r="B243" s="23" t="s">
        <v>229</v>
      </c>
      <c r="C243" s="28">
        <v>13.933143999999999</v>
      </c>
      <c r="D243" s="29">
        <v>-16.573614400000004</v>
      </c>
      <c r="E243" s="28">
        <v>14.57</v>
      </c>
      <c r="F243" s="28">
        <v>46.08825701624815</v>
      </c>
      <c r="G243" s="28">
        <v>14.249911373707533</v>
      </c>
      <c r="H243" s="25">
        <f t="shared" si="2"/>
        <v>3.2342837655317247</v>
      </c>
      <c r="I243" s="26">
        <v>2881.3084422351126</v>
      </c>
      <c r="J243" s="26">
        <v>44.966888003986334</v>
      </c>
      <c r="K243" s="26">
        <v>2926.2753302390988</v>
      </c>
      <c r="L243" s="26">
        <v>98.463340495020603</v>
      </c>
      <c r="M243" s="26">
        <f t="shared" si="3"/>
        <v>1.5366595049793972</v>
      </c>
      <c r="N243" s="67"/>
      <c r="O243" s="67"/>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row>
    <row r="244" spans="1:38">
      <c r="A244" s="5" t="s">
        <v>249</v>
      </c>
      <c r="B244" s="23" t="s">
        <v>229</v>
      </c>
      <c r="C244" s="28">
        <v>14.009416</v>
      </c>
      <c r="D244" s="29">
        <v>-17.071244800000002</v>
      </c>
      <c r="E244" s="28">
        <v>15.57</v>
      </c>
      <c r="F244" s="28">
        <v>42.201507537688435</v>
      </c>
      <c r="G244" s="28">
        <v>13.283140703517587</v>
      </c>
      <c r="H244" s="25">
        <f t="shared" si="2"/>
        <v>3.1770729889590648</v>
      </c>
      <c r="I244" s="26">
        <v>1289.5635763041055</v>
      </c>
      <c r="J244" s="26">
        <v>15.263392931550513</v>
      </c>
      <c r="K244" s="26">
        <v>1304.8269692356562</v>
      </c>
      <c r="L244" s="26">
        <v>98.830236246535293</v>
      </c>
      <c r="M244" s="26">
        <f t="shared" si="3"/>
        <v>1.1697637534647072</v>
      </c>
      <c r="N244" s="67"/>
      <c r="O244" s="67"/>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row>
    <row r="245" spans="1:38">
      <c r="A245" s="5" t="s">
        <v>250</v>
      </c>
      <c r="B245" s="23" t="s">
        <v>229</v>
      </c>
      <c r="C245" s="28">
        <v>15.224319999999997</v>
      </c>
      <c r="D245" s="29">
        <v>-16.9179052</v>
      </c>
      <c r="E245" s="28">
        <v>16.059999999999999</v>
      </c>
      <c r="F245" s="28">
        <v>45.166021505376342</v>
      </c>
      <c r="G245" s="28">
        <v>13.968580645161291</v>
      </c>
      <c r="H245" s="25">
        <f t="shared" si="2"/>
        <v>3.2334009197292231</v>
      </c>
      <c r="I245" s="26">
        <v>2614.573582981629</v>
      </c>
      <c r="J245" s="26">
        <v>57.270427797771951</v>
      </c>
      <c r="K245" s="26">
        <v>2671.8440107794008</v>
      </c>
      <c r="L245" s="26">
        <v>97.856520531635908</v>
      </c>
      <c r="M245" s="26">
        <f t="shared" si="3"/>
        <v>2.1434794683640916</v>
      </c>
      <c r="N245" s="67"/>
      <c r="O245" s="67"/>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row>
    <row r="246" spans="1:38">
      <c r="A246" s="5" t="s">
        <v>251</v>
      </c>
      <c r="B246" s="23" t="s">
        <v>229</v>
      </c>
      <c r="C246" s="28">
        <v>14.838601599999999</v>
      </c>
      <c r="D246" s="29">
        <v>-16.776138400000001</v>
      </c>
      <c r="E246" s="28">
        <v>15.58</v>
      </c>
      <c r="F246" s="28">
        <v>46.772755344418051</v>
      </c>
      <c r="G246" s="28">
        <v>14.455320665083136</v>
      </c>
      <c r="H246" s="25">
        <f t="shared" si="2"/>
        <v>3.2356774663185273</v>
      </c>
      <c r="I246" s="26">
        <v>3910.7738342523976</v>
      </c>
      <c r="J246" s="26">
        <v>62.441076938607807</v>
      </c>
      <c r="K246" s="26">
        <v>3973.2149111910053</v>
      </c>
      <c r="L246" s="26">
        <v>98.428449546921428</v>
      </c>
      <c r="M246" s="26">
        <f t="shared" si="3"/>
        <v>1.5715504530785722</v>
      </c>
      <c r="N246" s="67"/>
      <c r="O246" s="67"/>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row>
    <row r="247" spans="1:38">
      <c r="A247" s="5" t="s">
        <v>252</v>
      </c>
      <c r="B247" s="23" t="s">
        <v>229</v>
      </c>
      <c r="C247" s="28">
        <v>15.742737199999999</v>
      </c>
      <c r="D247" s="29">
        <v>-15.665853600000002</v>
      </c>
      <c r="E247" s="28">
        <v>18.16</v>
      </c>
      <c r="F247" s="28">
        <v>47.398233215547705</v>
      </c>
      <c r="G247" s="28">
        <v>13.659340400471139</v>
      </c>
      <c r="H247" s="25">
        <f t="shared" si="2"/>
        <v>3.4700235755097544</v>
      </c>
      <c r="I247" s="26">
        <v>2818.7666306374849</v>
      </c>
      <c r="J247" s="26">
        <v>66.109089075366015</v>
      </c>
      <c r="K247" s="26">
        <v>2884.8757197128507</v>
      </c>
      <c r="L247" s="26">
        <v>97.708425058881005</v>
      </c>
      <c r="M247" s="26">
        <f t="shared" si="3"/>
        <v>2.291574941118995</v>
      </c>
      <c r="N247" s="67">
        <v>29.319333333333329</v>
      </c>
      <c r="O247" s="67">
        <v>-85.619666666666674</v>
      </c>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row>
    <row r="248" spans="1:38">
      <c r="A248" s="5" t="s">
        <v>253</v>
      </c>
      <c r="B248" s="23" t="s">
        <v>229</v>
      </c>
      <c r="C248" s="28">
        <v>14.4774762</v>
      </c>
      <c r="D248" s="29">
        <v>-16.305818400000003</v>
      </c>
      <c r="E248" s="28">
        <v>16.829999999999998</v>
      </c>
      <c r="F248" s="28">
        <v>52.150582010582013</v>
      </c>
      <c r="G248" s="28">
        <v>13.826931216931214</v>
      </c>
      <c r="H248" s="25">
        <f t="shared" si="2"/>
        <v>3.7716671322356121</v>
      </c>
      <c r="I248" s="26">
        <v>2803.4350694298546</v>
      </c>
      <c r="J248" s="26">
        <v>121.35808217644482</v>
      </c>
      <c r="K248" s="26">
        <v>2924.7931516062995</v>
      </c>
      <c r="L248" s="26">
        <v>95.850712310722045</v>
      </c>
      <c r="M248" s="26">
        <f t="shared" si="3"/>
        <v>4.1492876892779549</v>
      </c>
      <c r="N248" s="67">
        <v>29.279499999999999</v>
      </c>
      <c r="O248" s="67">
        <v>-85.523833333333343</v>
      </c>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row>
    <row r="249" spans="1:38">
      <c r="A249" s="5" t="s">
        <v>254</v>
      </c>
      <c r="B249" s="23" t="s">
        <v>229</v>
      </c>
      <c r="C249" s="28">
        <v>15.659879399999998</v>
      </c>
      <c r="D249" s="29">
        <v>-16.803568800000001</v>
      </c>
      <c r="E249" s="28">
        <v>18.86</v>
      </c>
      <c r="F249" s="28">
        <v>46.107350620067642</v>
      </c>
      <c r="G249" s="28">
        <v>12.984870349492668</v>
      </c>
      <c r="H249" s="25">
        <f t="shared" si="2"/>
        <v>3.5508518282486432</v>
      </c>
      <c r="I249" s="26">
        <v>2013.0670756428583</v>
      </c>
      <c r="J249" s="26">
        <v>56.724856898728973</v>
      </c>
      <c r="K249" s="26">
        <v>2069.7919325415874</v>
      </c>
      <c r="L249" s="26">
        <v>97.259393274903999</v>
      </c>
      <c r="M249" s="26">
        <f t="shared" si="3"/>
        <v>2.7406067250960007</v>
      </c>
      <c r="N249" s="67">
        <v>29.185166666666667</v>
      </c>
      <c r="O249" s="67">
        <v>-85.520000000000024</v>
      </c>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row>
    <row r="250" spans="1:38">
      <c r="A250" s="5" t="s">
        <v>255</v>
      </c>
      <c r="B250" s="23" t="s">
        <v>229</v>
      </c>
      <c r="C250" s="28">
        <v>15.748335699999998</v>
      </c>
      <c r="D250" s="29">
        <v>-17.331934799999999</v>
      </c>
      <c r="E250" s="28"/>
      <c r="F250" s="28">
        <v>50.032240437158457</v>
      </c>
      <c r="G250" s="28">
        <v>13.589034608378872</v>
      </c>
      <c r="H250" s="25">
        <f t="shared" si="2"/>
        <v>3.6818097737648738</v>
      </c>
      <c r="I250" s="26">
        <v>2937.7805321407272</v>
      </c>
      <c r="J250" s="26">
        <v>68.660405481120264</v>
      </c>
      <c r="K250" s="26">
        <v>3006.4409376218478</v>
      </c>
      <c r="L250" s="26">
        <v>97.716223038945444</v>
      </c>
      <c r="M250" s="26">
        <f t="shared" si="3"/>
        <v>2.2837769610545564</v>
      </c>
      <c r="N250" s="67">
        <v>29.212833333333336</v>
      </c>
      <c r="O250" s="67">
        <v>-85.58</v>
      </c>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row>
    <row r="251" spans="1:38">
      <c r="A251" s="5" t="s">
        <v>256</v>
      </c>
      <c r="B251" s="23" t="s">
        <v>229</v>
      </c>
      <c r="C251" s="28">
        <v>14.466279199999997</v>
      </c>
      <c r="D251" s="29">
        <v>-16.835172</v>
      </c>
      <c r="E251" s="28"/>
      <c r="F251" s="28">
        <v>48.652180451127819</v>
      </c>
      <c r="G251" s="28">
        <v>13.24057142857143</v>
      </c>
      <c r="H251" s="25">
        <f t="shared" si="2"/>
        <v>3.6744773980179395</v>
      </c>
      <c r="I251" s="26">
        <v>2134.9961526435736</v>
      </c>
      <c r="J251" s="26">
        <v>33.502954413913038</v>
      </c>
      <c r="K251" s="26">
        <v>2168.4991070574865</v>
      </c>
      <c r="L251" s="26">
        <v>98.455016453321292</v>
      </c>
      <c r="M251" s="26">
        <f t="shared" si="3"/>
        <v>1.5449835466787079</v>
      </c>
      <c r="N251" s="67">
        <v>29.270666666666664</v>
      </c>
      <c r="O251" s="67">
        <v>-85.3125</v>
      </c>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row>
    <row r="252" spans="1:38">
      <c r="A252" s="5" t="s">
        <v>257</v>
      </c>
      <c r="B252" s="23" t="s">
        <v>229</v>
      </c>
      <c r="C252" s="28">
        <v>16.078647199999999</v>
      </c>
      <c r="D252" s="29">
        <v>-17.498839199999999</v>
      </c>
      <c r="E252" s="28"/>
      <c r="F252" s="28">
        <v>49.788414239482194</v>
      </c>
      <c r="G252" s="28">
        <v>13.851423948220065</v>
      </c>
      <c r="H252" s="25">
        <f t="shared" si="2"/>
        <v>3.5944617987004941</v>
      </c>
      <c r="I252" s="26">
        <v>2231.0015687314776</v>
      </c>
      <c r="J252" s="26">
        <v>41.801222674836275</v>
      </c>
      <c r="K252" s="26">
        <v>2272.8027914063141</v>
      </c>
      <c r="L252" s="26">
        <v>98.160807315404099</v>
      </c>
      <c r="M252" s="26">
        <f t="shared" si="3"/>
        <v>1.8391926845959006</v>
      </c>
      <c r="N252" s="67">
        <v>29.272666666666669</v>
      </c>
      <c r="O252" s="67">
        <v>-85.618500000000026</v>
      </c>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row>
    <row r="253" spans="1:38">
      <c r="A253" s="5" t="s">
        <v>258</v>
      </c>
      <c r="B253" s="23" t="s">
        <v>229</v>
      </c>
      <c r="C253" s="28">
        <v>15.786405499999997</v>
      </c>
      <c r="D253" s="29">
        <v>-17.3358852</v>
      </c>
      <c r="E253" s="28"/>
      <c r="F253" s="28">
        <v>51.767468671679197</v>
      </c>
      <c r="G253" s="28">
        <v>14.082656641604011</v>
      </c>
      <c r="H253" s="25">
        <f t="shared" si="2"/>
        <v>3.6759732193387409</v>
      </c>
      <c r="I253" s="26">
        <v>5340.2307802671985</v>
      </c>
      <c r="J253" s="26">
        <v>180.80391694644103</v>
      </c>
      <c r="K253" s="26">
        <v>5521.0346972136394</v>
      </c>
      <c r="L253" s="26">
        <v>96.725180570995335</v>
      </c>
      <c r="M253" s="26">
        <f t="shared" si="3"/>
        <v>3.2748194290046655</v>
      </c>
      <c r="N253" s="67">
        <v>29.266166666666663</v>
      </c>
      <c r="O253" s="67">
        <v>-85.583166666666656</v>
      </c>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row>
    <row r="254" spans="1:38">
      <c r="A254" s="5" t="s">
        <v>259</v>
      </c>
      <c r="B254" s="23" t="s">
        <v>229</v>
      </c>
      <c r="C254" s="28">
        <v>16.700080699999997</v>
      </c>
      <c r="D254" s="29">
        <v>-16.471735200000001</v>
      </c>
      <c r="E254" s="28"/>
      <c r="F254" s="28">
        <v>49.731981981981974</v>
      </c>
      <c r="G254" s="28">
        <v>13.817987987987987</v>
      </c>
      <c r="H254" s="25">
        <f t="shared" si="2"/>
        <v>3.5990754967520679</v>
      </c>
      <c r="I254" s="26">
        <v>2987.138444804918</v>
      </c>
      <c r="J254" s="26">
        <v>111.38415930242357</v>
      </c>
      <c r="K254" s="26">
        <v>3098.5226041073415</v>
      </c>
      <c r="L254" s="26">
        <v>96.405249419359578</v>
      </c>
      <c r="M254" s="26">
        <f t="shared" si="3"/>
        <v>3.5947505806404223</v>
      </c>
      <c r="N254" s="67">
        <v>29.266166666666663</v>
      </c>
      <c r="O254" s="67">
        <v>-85.583166666666656</v>
      </c>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row>
    <row r="255" spans="1:38">
      <c r="A255" s="5" t="s">
        <v>260</v>
      </c>
      <c r="B255" s="23" t="s">
        <v>229</v>
      </c>
      <c r="C255" s="28">
        <v>13.944987499999998</v>
      </c>
      <c r="D255" s="29">
        <v>-16.007184000000002</v>
      </c>
      <c r="E255" s="28">
        <v>15.64</v>
      </c>
      <c r="F255" s="28">
        <v>45.27863894139886</v>
      </c>
      <c r="G255" s="28">
        <v>14.011871455576561</v>
      </c>
      <c r="H255" s="25">
        <f t="shared" si="2"/>
        <v>3.2314483532732163</v>
      </c>
      <c r="I255" s="26">
        <v>647.36639784057206</v>
      </c>
      <c r="J255" s="26">
        <v>12.633626038436185</v>
      </c>
      <c r="K255" s="26">
        <v>660.00002387900827</v>
      </c>
      <c r="L255" s="26">
        <v>98.085814305856417</v>
      </c>
      <c r="M255" s="26">
        <f t="shared" si="3"/>
        <v>1.9141856941435833</v>
      </c>
      <c r="N255" s="67">
        <v>30.188866666666662</v>
      </c>
      <c r="O255" s="67">
        <v>-85.950416666666669</v>
      </c>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row>
    <row r="256" spans="1:38">
      <c r="A256" s="5" t="s">
        <v>261</v>
      </c>
      <c r="B256" s="23" t="s">
        <v>229</v>
      </c>
      <c r="C256" s="28">
        <v>12.837777499999998</v>
      </c>
      <c r="D256" s="29">
        <v>-14.344197199999998</v>
      </c>
      <c r="E256" s="28">
        <v>11.11</v>
      </c>
      <c r="F256" s="28">
        <v>42.217333333333336</v>
      </c>
      <c r="G256" s="28">
        <v>14.387478260869566</v>
      </c>
      <c r="H256" s="25">
        <f t="shared" si="2"/>
        <v>2.9343108338974311</v>
      </c>
      <c r="I256" s="26">
        <v>427.12872397768774</v>
      </c>
      <c r="J256" s="26">
        <v>8.3896594476967365</v>
      </c>
      <c r="K256" s="26">
        <v>435.51838342538446</v>
      </c>
      <c r="L256" s="26">
        <v>98.073638274069765</v>
      </c>
      <c r="M256" s="26">
        <f t="shared" si="3"/>
        <v>1.926361725930235</v>
      </c>
      <c r="N256" s="67">
        <v>30.192083333333333</v>
      </c>
      <c r="O256" s="67">
        <v>-85.934966666666668</v>
      </c>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row>
    <row r="257" spans="1:38">
      <c r="A257" s="5" t="s">
        <v>262</v>
      </c>
      <c r="B257" s="23" t="s">
        <v>229</v>
      </c>
      <c r="C257" s="28">
        <v>14.244814999999999</v>
      </c>
      <c r="D257" s="29">
        <v>-16.081291199999999</v>
      </c>
      <c r="E257" s="28">
        <v>18.510000000000002</v>
      </c>
      <c r="F257" s="28">
        <v>51.55813818181818</v>
      </c>
      <c r="G257" s="28">
        <v>14.856040000000002</v>
      </c>
      <c r="H257" s="25">
        <f t="shared" si="2"/>
        <v>3.4705169198398882</v>
      </c>
      <c r="I257" s="26">
        <v>452.21842322132858</v>
      </c>
      <c r="J257" s="26">
        <v>10.762078886459495</v>
      </c>
      <c r="K257" s="26">
        <v>462.98050210778808</v>
      </c>
      <c r="L257" s="26">
        <v>97.675479023962453</v>
      </c>
      <c r="M257" s="26">
        <f t="shared" si="3"/>
        <v>2.3245209760375474</v>
      </c>
      <c r="N257" s="67">
        <v>30.176600000000001</v>
      </c>
      <c r="O257" s="67">
        <v>-85.905700000000024</v>
      </c>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row>
    <row r="258" spans="1:38">
      <c r="A258" s="5" t="s">
        <v>263</v>
      </c>
      <c r="B258" s="23" t="s">
        <v>229</v>
      </c>
      <c r="C258" s="28">
        <v>14.08202</v>
      </c>
      <c r="D258" s="29">
        <v>-16.621382400000002</v>
      </c>
      <c r="E258" s="28">
        <v>16.84</v>
      </c>
      <c r="F258" s="28">
        <v>53.212902684563765</v>
      </c>
      <c r="G258" s="28">
        <v>14.186124161073826</v>
      </c>
      <c r="H258" s="25">
        <f t="shared" si="2"/>
        <v>3.7510529359793638</v>
      </c>
      <c r="I258" s="26">
        <v>811.7623560490174</v>
      </c>
      <c r="J258" s="26">
        <v>17.365316681192503</v>
      </c>
      <c r="K258" s="26">
        <v>829.12767273020995</v>
      </c>
      <c r="L258" s="26">
        <v>97.905591954974696</v>
      </c>
      <c r="M258" s="26">
        <f t="shared" si="3"/>
        <v>2.094408045025304</v>
      </c>
      <c r="N258" s="67">
        <v>30.176600000000001</v>
      </c>
      <c r="O258" s="67">
        <v>-85.905700000000024</v>
      </c>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row>
    <row r="259" spans="1:38">
      <c r="A259" s="5" t="s">
        <v>264</v>
      </c>
      <c r="B259" s="23" t="s">
        <v>229</v>
      </c>
      <c r="C259" s="28">
        <v>12.774233499999999</v>
      </c>
      <c r="D259" s="29">
        <v>-12.243752000000001</v>
      </c>
      <c r="E259" s="28">
        <v>10.37</v>
      </c>
      <c r="F259" s="28">
        <v>52.065656984785612</v>
      </c>
      <c r="G259" s="28">
        <v>14.833651452282156</v>
      </c>
      <c r="H259" s="25">
        <f t="shared" si="2"/>
        <v>3.509969015536988</v>
      </c>
      <c r="I259" s="26">
        <v>1091.3698815689609</v>
      </c>
      <c r="J259" s="26">
        <v>17.501732806555701</v>
      </c>
      <c r="K259" s="26">
        <v>1108.8716143755166</v>
      </c>
      <c r="L259" s="26">
        <v>98.421662834573311</v>
      </c>
      <c r="M259" s="26">
        <f t="shared" si="3"/>
        <v>1.5783371654266887</v>
      </c>
      <c r="N259" s="67">
        <v>30.179433333333332</v>
      </c>
      <c r="O259" s="67">
        <v>-85.897466666666659</v>
      </c>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row>
    <row r="260" spans="1:38">
      <c r="A260" s="5" t="s">
        <v>265</v>
      </c>
      <c r="B260" s="23" t="s">
        <v>229</v>
      </c>
      <c r="C260" s="28">
        <v>12.486628999999999</v>
      </c>
      <c r="D260" s="29">
        <v>-14.460084799999999</v>
      </c>
      <c r="E260" s="28">
        <v>9.2899999999999991</v>
      </c>
      <c r="F260" s="28">
        <v>54.661347248576838</v>
      </c>
      <c r="G260" s="28">
        <v>15.214667931688803</v>
      </c>
      <c r="H260" s="25">
        <f t="shared" si="2"/>
        <v>3.5926743517503454</v>
      </c>
      <c r="I260" s="26">
        <v>594.85642554134915</v>
      </c>
      <c r="J260" s="26">
        <v>10.554795502884691</v>
      </c>
      <c r="K260" s="26">
        <v>605.4112210442338</v>
      </c>
      <c r="L260" s="26">
        <v>98.256590704632245</v>
      </c>
      <c r="M260" s="26">
        <f t="shared" si="3"/>
        <v>1.7434092953677549</v>
      </c>
      <c r="N260" s="67">
        <v>30.179433333333332</v>
      </c>
      <c r="O260" s="67">
        <v>-85.897466666666659</v>
      </c>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row>
    <row r="261" spans="1:38">
      <c r="A261" s="5" t="s">
        <v>266</v>
      </c>
      <c r="B261" s="23" t="s">
        <v>627</v>
      </c>
      <c r="C261" s="28"/>
      <c r="D261" s="29"/>
      <c r="E261" s="28"/>
      <c r="F261" s="28"/>
      <c r="G261" s="28"/>
      <c r="H261" s="25" t="e">
        <f t="shared" si="2"/>
        <v>#DIV/0!</v>
      </c>
      <c r="I261" s="26">
        <v>320.41383283940314</v>
      </c>
      <c r="J261" s="26">
        <v>14.426753195370701</v>
      </c>
      <c r="K261" s="26">
        <v>334.84058603477382</v>
      </c>
      <c r="L261" s="26">
        <v>95.691456234080164</v>
      </c>
      <c r="M261" s="26">
        <v>4.3085437659198362</v>
      </c>
      <c r="N261" s="67">
        <v>29.419443999999999</v>
      </c>
      <c r="O261" s="67">
        <v>-85.529722000000007</v>
      </c>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row>
    <row r="262" spans="1:38">
      <c r="A262" s="5" t="s">
        <v>267</v>
      </c>
      <c r="B262" s="23" t="s">
        <v>628</v>
      </c>
      <c r="C262" s="28"/>
      <c r="D262" s="29"/>
      <c r="E262" s="28"/>
      <c r="F262" s="28"/>
      <c r="G262" s="28"/>
      <c r="H262" s="25" t="e">
        <f t="shared" si="2"/>
        <v>#DIV/0!</v>
      </c>
      <c r="I262" s="26">
        <v>791.57627235809025</v>
      </c>
      <c r="J262" s="26">
        <v>45.074625489453787</v>
      </c>
      <c r="K262" s="26">
        <v>836.650897847544</v>
      </c>
      <c r="L262" s="26">
        <v>94.612493023623415</v>
      </c>
      <c r="M262" s="26">
        <v>5.387506976376585</v>
      </c>
      <c r="N262" s="67">
        <v>29.273333000000001</v>
      </c>
      <c r="O262" s="67">
        <v>-85.522221999999999</v>
      </c>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row>
    <row r="263" spans="1:38">
      <c r="A263" s="5" t="s">
        <v>268</v>
      </c>
      <c r="B263" s="23" t="s">
        <v>148</v>
      </c>
      <c r="C263" s="28">
        <v>12.935943199999999</v>
      </c>
      <c r="D263" s="29">
        <v>-19.3992608</v>
      </c>
      <c r="E263" s="28">
        <v>16.62</v>
      </c>
      <c r="F263" s="28">
        <v>56.213970223325063</v>
      </c>
      <c r="G263" s="28">
        <v>11.999330024813897</v>
      </c>
      <c r="H263" s="25">
        <f t="shared" si="2"/>
        <v>4.684759074638162</v>
      </c>
      <c r="I263" s="26">
        <v>963.63894605265853</v>
      </c>
      <c r="J263" s="26">
        <v>49.571918889550759</v>
      </c>
      <c r="K263" s="26">
        <v>1013.2108649422092</v>
      </c>
      <c r="L263" s="26">
        <v>95.107443020522865</v>
      </c>
      <c r="M263" s="26">
        <v>4.8925569794771349</v>
      </c>
      <c r="N263" s="67">
        <v>29.273333000000001</v>
      </c>
      <c r="O263" s="67">
        <v>-85.522221999999999</v>
      </c>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row>
    <row r="264" spans="1:38">
      <c r="A264" s="5" t="s">
        <v>269</v>
      </c>
      <c r="B264" s="23" t="s">
        <v>148</v>
      </c>
      <c r="C264" s="28">
        <v>13.014084799999999</v>
      </c>
      <c r="D264" s="29">
        <v>-18.821857599999998</v>
      </c>
      <c r="E264" s="28">
        <v>16.739999999999998</v>
      </c>
      <c r="F264" s="28">
        <v>52.099648829431445</v>
      </c>
      <c r="G264" s="28">
        <v>11.869113712374583</v>
      </c>
      <c r="H264" s="25">
        <f t="shared" si="2"/>
        <v>4.389514675818889</v>
      </c>
      <c r="I264" s="26">
        <v>675.34191880241849</v>
      </c>
      <c r="J264" s="26">
        <v>32.812382799096845</v>
      </c>
      <c r="K264" s="26">
        <v>708.15430160151539</v>
      </c>
      <c r="L264" s="26">
        <v>95.366492482656597</v>
      </c>
      <c r="M264" s="26">
        <v>4.6335075173434035</v>
      </c>
      <c r="N264" s="67">
        <v>29.266389</v>
      </c>
      <c r="O264" s="67">
        <v>-85.583055999999999</v>
      </c>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row>
    <row r="265" spans="1:38">
      <c r="A265" s="5" t="s">
        <v>270</v>
      </c>
      <c r="B265" s="23" t="s">
        <v>629</v>
      </c>
      <c r="C265" s="28">
        <v>15.671076399999999</v>
      </c>
      <c r="D265" s="29">
        <v>-15.760663200000003</v>
      </c>
      <c r="E265" s="28">
        <v>14.61</v>
      </c>
      <c r="F265" s="28">
        <v>47.695591647331781</v>
      </c>
      <c r="G265" s="28">
        <v>13.33013921113689</v>
      </c>
      <c r="H265" s="25">
        <f t="shared" si="2"/>
        <v>3.5780265225950298</v>
      </c>
      <c r="I265" s="26">
        <v>2410.9682453727105</v>
      </c>
      <c r="J265" s="26">
        <v>118.7490831487293</v>
      </c>
      <c r="K265" s="26">
        <v>2529.7173285214399</v>
      </c>
      <c r="L265" s="26">
        <v>95.305835880954518</v>
      </c>
      <c r="M265" s="26">
        <v>4.6941641190454817</v>
      </c>
      <c r="N265" s="67">
        <v>29.283055999999998</v>
      </c>
      <c r="O265" s="67">
        <v>-85.449721999999994</v>
      </c>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row>
    <row r="266" spans="1:38">
      <c r="A266" s="5" t="s">
        <v>271</v>
      </c>
      <c r="B266" s="23" t="s">
        <v>148</v>
      </c>
      <c r="C266" s="28">
        <v>12.935943199999999</v>
      </c>
      <c r="D266" s="29">
        <v>-19.3992608</v>
      </c>
      <c r="E266" s="28">
        <v>16.62</v>
      </c>
      <c r="F266" s="28">
        <v>56.213970223325063</v>
      </c>
      <c r="G266" s="28">
        <v>11.999330024813897</v>
      </c>
      <c r="H266" s="25">
        <f t="shared" si="2"/>
        <v>4.684759074638162</v>
      </c>
      <c r="I266" s="26">
        <v>1065.1446650525882</v>
      </c>
      <c r="J266" s="26">
        <v>43.411197833926778</v>
      </c>
      <c r="K266" s="26">
        <v>1108.5558628865149</v>
      </c>
      <c r="L266" s="26">
        <v>96.083986446935526</v>
      </c>
      <c r="M266" s="26">
        <v>3.9160135530644737</v>
      </c>
      <c r="N266" s="67">
        <v>29.206944</v>
      </c>
      <c r="O266" s="67">
        <v>-85.466110999999998</v>
      </c>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row>
    <row r="267" spans="1:38">
      <c r="A267" s="5" t="s">
        <v>272</v>
      </c>
      <c r="B267" s="23" t="s">
        <v>630</v>
      </c>
      <c r="C267" s="28">
        <v>14.038607999999998</v>
      </c>
      <c r="D267" s="29">
        <v>-16.953459199999998</v>
      </c>
      <c r="E267" s="28">
        <v>16.739999999999998</v>
      </c>
      <c r="F267" s="28">
        <v>51.06616487455198</v>
      </c>
      <c r="G267" s="28">
        <v>14.278548387096773</v>
      </c>
      <c r="H267" s="25">
        <f t="shared" si="2"/>
        <v>3.5764255224081047</v>
      </c>
      <c r="I267" s="26">
        <v>2852.6578872154628</v>
      </c>
      <c r="J267" s="26">
        <v>118.48812309307469</v>
      </c>
      <c r="K267" s="26">
        <v>2971.1460103085374</v>
      </c>
      <c r="L267" s="26">
        <v>96.012039708517378</v>
      </c>
      <c r="M267" s="26">
        <v>3.9879602914826222</v>
      </c>
      <c r="N267" s="67">
        <v>29.206944</v>
      </c>
      <c r="O267" s="67">
        <v>-85.466110999999998</v>
      </c>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row>
    <row r="268" spans="1:38">
      <c r="A268" s="5" t="s">
        <v>273</v>
      </c>
      <c r="B268" s="23" t="s">
        <v>630</v>
      </c>
      <c r="C268" s="28">
        <v>14.201402999999999</v>
      </c>
      <c r="D268" s="29">
        <v>-17.532728000000002</v>
      </c>
      <c r="E268" s="28">
        <v>17.98</v>
      </c>
      <c r="F268" s="28">
        <v>51.073929747530187</v>
      </c>
      <c r="G268" s="28">
        <v>14.118474204171241</v>
      </c>
      <c r="H268" s="25">
        <f t="shared" si="2"/>
        <v>3.6175247416212031</v>
      </c>
      <c r="I268" s="26">
        <v>2424.4680183885307</v>
      </c>
      <c r="J268" s="26">
        <v>114.94399991233674</v>
      </c>
      <c r="K268" s="26">
        <v>2539.4120183008677</v>
      </c>
      <c r="L268" s="26">
        <v>95.473597861080989</v>
      </c>
      <c r="M268" s="26">
        <v>4.5264021389190106</v>
      </c>
      <c r="N268" s="67">
        <v>29.206944</v>
      </c>
      <c r="O268" s="67">
        <v>-85.466110999999998</v>
      </c>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row>
    <row r="269" spans="1:38">
      <c r="A269" s="5" t="s">
        <v>274</v>
      </c>
      <c r="B269" s="23" t="s">
        <v>630</v>
      </c>
      <c r="C269" s="28">
        <v>14.083105299999998</v>
      </c>
      <c r="D269" s="29">
        <v>-17.1978528</v>
      </c>
      <c r="E269" s="28">
        <v>17.190000000000001</v>
      </c>
      <c r="F269" s="28">
        <v>33.964086330935253</v>
      </c>
      <c r="G269" s="28">
        <v>9.2810503597122302</v>
      </c>
      <c r="H269" s="25">
        <f t="shared" si="2"/>
        <v>3.6595088933434412</v>
      </c>
      <c r="I269" s="26">
        <v>2526.6710355678688</v>
      </c>
      <c r="J269" s="26">
        <v>115.71367679880595</v>
      </c>
      <c r="K269" s="26">
        <v>2642.3847123666746</v>
      </c>
      <c r="L269" s="26">
        <v>95.620861857955347</v>
      </c>
      <c r="M269" s="26">
        <v>4.3791381420446527</v>
      </c>
      <c r="N269" s="67">
        <v>29.206944</v>
      </c>
      <c r="O269" s="67">
        <v>-85.466110999999998</v>
      </c>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row>
    <row r="270" spans="1:38">
      <c r="A270" s="5" t="s">
        <v>275</v>
      </c>
      <c r="B270" s="23" t="s">
        <v>630</v>
      </c>
      <c r="C270" s="28">
        <v>14.162840499999998</v>
      </c>
      <c r="D270" s="29">
        <v>-17.190708000000001</v>
      </c>
      <c r="E270" s="28">
        <v>16.649999999999999</v>
      </c>
      <c r="F270" s="28">
        <v>51.162067307692304</v>
      </c>
      <c r="G270" s="28">
        <v>13.706201923076922</v>
      </c>
      <c r="H270" s="25">
        <f t="shared" si="2"/>
        <v>3.732767662028349</v>
      </c>
      <c r="I270" s="26">
        <v>2620.402239566658</v>
      </c>
      <c r="J270" s="26">
        <v>99.156267129288452</v>
      </c>
      <c r="K270" s="26">
        <v>2719.5585066959466</v>
      </c>
      <c r="L270" s="26">
        <v>96.353957199848736</v>
      </c>
      <c r="M270" s="26">
        <v>3.6460428001512639</v>
      </c>
      <c r="N270" s="67">
        <v>29.206944</v>
      </c>
      <c r="O270" s="67">
        <v>-85.466110999999998</v>
      </c>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row>
    <row r="271" spans="1:38">
      <c r="A271" s="5" t="s">
        <v>276</v>
      </c>
      <c r="B271" s="23" t="s">
        <v>630</v>
      </c>
      <c r="C271" s="28">
        <v>13.9528693</v>
      </c>
      <c r="D271" s="29">
        <v>-16.9058864</v>
      </c>
      <c r="E271" s="28">
        <v>16.920000000000002</v>
      </c>
      <c r="F271" s="28">
        <v>56.581744791666665</v>
      </c>
      <c r="G271" s="28">
        <v>15.208281250000001</v>
      </c>
      <c r="H271" s="25">
        <f t="shared" si="2"/>
        <v>3.7204562344391587</v>
      </c>
      <c r="I271" s="26">
        <v>1597.5252816239959</v>
      </c>
      <c r="J271" s="26">
        <v>147.94913932027413</v>
      </c>
      <c r="K271" s="26">
        <v>1745.4744209442699</v>
      </c>
      <c r="L271" s="26">
        <v>91.523843744428163</v>
      </c>
      <c r="M271" s="26">
        <v>8.4761562555718371</v>
      </c>
      <c r="N271" s="67">
        <v>29.206944</v>
      </c>
      <c r="O271" s="67">
        <v>-85.466110999999998</v>
      </c>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row>
    <row r="272" spans="1:38">
      <c r="A272" s="5" t="s">
        <v>277</v>
      </c>
      <c r="B272" s="23" t="s">
        <v>631</v>
      </c>
      <c r="C272" s="28">
        <v>14.713664599999998</v>
      </c>
      <c r="D272" s="29">
        <v>-17.926369599999997</v>
      </c>
      <c r="E272" s="28">
        <v>19.62</v>
      </c>
      <c r="F272" s="28">
        <v>50.873761904761906</v>
      </c>
      <c r="G272" s="28">
        <v>14.135523809523809</v>
      </c>
      <c r="H272" s="25">
        <f t="shared" si="2"/>
        <v>3.5990008287125312</v>
      </c>
      <c r="I272" s="26">
        <v>805.06222241539035</v>
      </c>
      <c r="J272" s="26">
        <v>58.704743347034352</v>
      </c>
      <c r="K272" s="26">
        <v>863.76696576242466</v>
      </c>
      <c r="L272" s="26">
        <v>93.203636435063572</v>
      </c>
      <c r="M272" s="26">
        <v>6.7963635649364278</v>
      </c>
      <c r="N272" s="67">
        <v>29.206944</v>
      </c>
      <c r="O272" s="67">
        <v>-85.466110999999998</v>
      </c>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row>
    <row r="273" spans="1:38">
      <c r="A273" s="5" t="s">
        <v>278</v>
      </c>
      <c r="B273" s="23" t="s">
        <v>631</v>
      </c>
      <c r="C273" s="28">
        <v>14.529163599999999</v>
      </c>
      <c r="D273" s="29">
        <v>-18.067222399999999</v>
      </c>
      <c r="E273" s="28"/>
      <c r="F273" s="28">
        <v>55.548547368421055</v>
      </c>
      <c r="G273" s="28">
        <v>14.971326315789474</v>
      </c>
      <c r="H273" s="25">
        <f t="shared" si="2"/>
        <v>3.7103290781817315</v>
      </c>
      <c r="I273" s="26">
        <v>674.68654957111403</v>
      </c>
      <c r="J273" s="26">
        <v>28.420040060112623</v>
      </c>
      <c r="K273" s="26">
        <v>703.1065896312266</v>
      </c>
      <c r="L273" s="26">
        <v>95.957932910994529</v>
      </c>
      <c r="M273" s="26">
        <v>4.0420670890054708</v>
      </c>
      <c r="N273" s="67">
        <v>29.206944</v>
      </c>
      <c r="O273" s="67">
        <v>-85.466110999999998</v>
      </c>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row>
    <row r="274" spans="1:38">
      <c r="A274" s="5" t="s">
        <v>279</v>
      </c>
      <c r="B274" s="23" t="s">
        <v>631</v>
      </c>
      <c r="C274" s="28">
        <v>14.7473239</v>
      </c>
      <c r="D274" s="29">
        <v>-18.391629600000002</v>
      </c>
      <c r="E274" s="28">
        <v>19.239999999999998</v>
      </c>
      <c r="F274" s="28">
        <v>52.117342995169082</v>
      </c>
      <c r="G274" s="28">
        <v>13.941980676328502</v>
      </c>
      <c r="H274" s="25">
        <f t="shared" si="2"/>
        <v>3.7381591758807207</v>
      </c>
      <c r="I274" s="26">
        <v>626.29410274563452</v>
      </c>
      <c r="J274" s="26">
        <v>47.183873773050088</v>
      </c>
      <c r="K274" s="26">
        <v>673.47797651868461</v>
      </c>
      <c r="L274" s="26">
        <v>92.993998999499411</v>
      </c>
      <c r="M274" s="26">
        <v>7.0060010005005893</v>
      </c>
      <c r="N274" s="67">
        <v>29.206944</v>
      </c>
      <c r="O274" s="67">
        <v>-85.466110999999998</v>
      </c>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row>
    <row r="275" spans="1:38">
      <c r="A275" s="5" t="s">
        <v>280</v>
      </c>
      <c r="B275" s="23" t="s">
        <v>631</v>
      </c>
      <c r="C275" s="28">
        <v>14.482495699999999</v>
      </c>
      <c r="D275" s="29">
        <v>-17.499147199999999</v>
      </c>
      <c r="E275" s="28">
        <v>18.5</v>
      </c>
      <c r="F275" s="28">
        <v>48.064484599589328</v>
      </c>
      <c r="G275" s="28">
        <v>13.759102669404518</v>
      </c>
      <c r="H275" s="25">
        <f t="shared" si="2"/>
        <v>3.4932862814134022</v>
      </c>
      <c r="I275" s="26">
        <v>877.22113957059537</v>
      </c>
      <c r="J275" s="26">
        <v>45.93353790612521</v>
      </c>
      <c r="K275" s="26">
        <v>923.15467747672062</v>
      </c>
      <c r="L275" s="26">
        <v>95.024285850809264</v>
      </c>
      <c r="M275" s="26">
        <v>4.9757141491907362</v>
      </c>
      <c r="N275" s="67">
        <v>29.206944</v>
      </c>
      <c r="O275" s="67">
        <v>-85.466110999999998</v>
      </c>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row>
    <row r="276" spans="1:38">
      <c r="A276" s="5" t="s">
        <v>281</v>
      </c>
      <c r="B276" s="23" t="s">
        <v>631</v>
      </c>
      <c r="C276" s="28">
        <v>14.814597499999998</v>
      </c>
      <c r="D276" s="29">
        <v>-17.759398399999998</v>
      </c>
      <c r="E276" s="28">
        <v>19.28</v>
      </c>
      <c r="F276" s="28">
        <v>50.436363636363637</v>
      </c>
      <c r="G276" s="28">
        <v>14.823501228501227</v>
      </c>
      <c r="H276" s="25">
        <f t="shared" si="2"/>
        <v>3.4024595713858319</v>
      </c>
      <c r="I276" s="26">
        <v>1152.27303892588</v>
      </c>
      <c r="J276" s="26">
        <v>46.397742044026216</v>
      </c>
      <c r="K276" s="26">
        <v>1198.6707809699062</v>
      </c>
      <c r="L276" s="26">
        <v>96.129233916381665</v>
      </c>
      <c r="M276" s="26">
        <v>3.8707660836183351</v>
      </c>
      <c r="N276" s="67">
        <v>29.206944</v>
      </c>
      <c r="O276" s="67">
        <v>-85.466110999999998</v>
      </c>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row>
    <row r="277" spans="1:38">
      <c r="A277" s="5" t="s">
        <v>282</v>
      </c>
      <c r="B277" s="23" t="s">
        <v>632</v>
      </c>
      <c r="C277" s="28">
        <v>13.975660599999998</v>
      </c>
      <c r="D277" s="29">
        <v>-17.697833600000003</v>
      </c>
      <c r="E277" s="28"/>
      <c r="F277" s="28">
        <v>53.604958333333329</v>
      </c>
      <c r="G277" s="28">
        <v>14.5025625</v>
      </c>
      <c r="H277" s="25">
        <f t="shared" si="2"/>
        <v>3.6962404632514652</v>
      </c>
      <c r="I277" s="26">
        <v>738.21080909125897</v>
      </c>
      <c r="J277" s="26">
        <v>46.488534249521237</v>
      </c>
      <c r="K277" s="26">
        <v>784.69934334078016</v>
      </c>
      <c r="L277" s="26">
        <v>94.075624677905196</v>
      </c>
      <c r="M277" s="26">
        <v>5.9243753220948037</v>
      </c>
      <c r="N277" s="67">
        <v>29.206944</v>
      </c>
      <c r="O277" s="67">
        <v>-85.466110999999998</v>
      </c>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row>
    <row r="278" spans="1:38">
      <c r="A278" s="5" t="s">
        <v>283</v>
      </c>
      <c r="B278" s="23" t="s">
        <v>632</v>
      </c>
      <c r="C278" s="28">
        <v>13.587123199999999</v>
      </c>
      <c r="D278" s="29">
        <v>-17.851745600000001</v>
      </c>
      <c r="E278" s="28"/>
      <c r="F278" s="28">
        <v>56.071735763097941</v>
      </c>
      <c r="G278" s="28">
        <v>14.628321184510254</v>
      </c>
      <c r="H278" s="25">
        <f t="shared" si="2"/>
        <v>3.8330943828654513</v>
      </c>
      <c r="I278" s="26">
        <v>710.64251902304193</v>
      </c>
      <c r="J278" s="26">
        <v>37.263665691101231</v>
      </c>
      <c r="K278" s="26">
        <v>747.90618471414314</v>
      </c>
      <c r="L278" s="26">
        <v>95.017601611979757</v>
      </c>
      <c r="M278" s="26">
        <v>4.9823983880202434</v>
      </c>
      <c r="N278" s="67">
        <v>29.206944</v>
      </c>
      <c r="O278" s="67">
        <v>-85.466110999999998</v>
      </c>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row>
    <row r="279" spans="1:38">
      <c r="A279" s="5" t="s">
        <v>284</v>
      </c>
      <c r="B279" s="23" t="s">
        <v>632</v>
      </c>
      <c r="C279" s="28">
        <v>13.633791099999998</v>
      </c>
      <c r="D279" s="29">
        <v>-17.8480144</v>
      </c>
      <c r="E279" s="28">
        <v>19.71</v>
      </c>
      <c r="F279" s="28">
        <v>51.104576856649395</v>
      </c>
      <c r="G279" s="28">
        <v>14.164818652849739</v>
      </c>
      <c r="H279" s="25">
        <f t="shared" si="2"/>
        <v>3.6078525330338738</v>
      </c>
      <c r="I279" s="26">
        <v>1.35</v>
      </c>
      <c r="J279" s="26">
        <v>41.898325600712575</v>
      </c>
      <c r="K279" s="26">
        <v>751.92175239486005</v>
      </c>
      <c r="L279" s="26">
        <v>94.427834350147862</v>
      </c>
      <c r="M279" s="26">
        <v>5.5721656498521384</v>
      </c>
      <c r="N279" s="67">
        <v>29.206944</v>
      </c>
      <c r="O279" s="67">
        <v>-85.466110999999998</v>
      </c>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row>
    <row r="280" spans="1:38">
      <c r="A280" s="5" t="s">
        <v>285</v>
      </c>
      <c r="B280" s="23" t="s">
        <v>632</v>
      </c>
      <c r="C280" s="28">
        <v>13.923566199999998</v>
      </c>
      <c r="D280" s="29">
        <v>-17.783651200000001</v>
      </c>
      <c r="E280" s="28">
        <v>18.71</v>
      </c>
      <c r="F280" s="28">
        <v>51.604060475161994</v>
      </c>
      <c r="G280" s="28">
        <v>13.872634989200863</v>
      </c>
      <c r="H280" s="25">
        <f t="shared" si="2"/>
        <v>3.7198456180338568</v>
      </c>
      <c r="I280" s="26">
        <v>1030.8180526416977</v>
      </c>
      <c r="J280" s="26">
        <v>49.785677059816656</v>
      </c>
      <c r="K280" s="26">
        <v>1080.6037297015143</v>
      </c>
      <c r="L280" s="26">
        <v>95.392790558517831</v>
      </c>
      <c r="M280" s="26">
        <v>4.6072094414821692</v>
      </c>
      <c r="N280" s="67">
        <v>29.206944</v>
      </c>
      <c r="O280" s="67">
        <v>-85.466110999999998</v>
      </c>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row>
    <row r="281" spans="1:38">
      <c r="A281" s="5" t="s">
        <v>286</v>
      </c>
      <c r="B281" s="23" t="s">
        <v>633</v>
      </c>
      <c r="C281" s="28">
        <v>12.215303999999998</v>
      </c>
      <c r="D281" s="29">
        <v>-18.256580800000002</v>
      </c>
      <c r="E281" s="28">
        <v>17.46</v>
      </c>
      <c r="F281" s="28">
        <v>47.679400000000001</v>
      </c>
      <c r="G281" s="28">
        <v>13.103400000000001</v>
      </c>
      <c r="H281" s="25">
        <f t="shared" si="2"/>
        <v>3.6387044583848467</v>
      </c>
      <c r="I281" s="26">
        <v>317.12466904947343</v>
      </c>
      <c r="J281" s="26">
        <v>43.185827648307217</v>
      </c>
      <c r="K281" s="26">
        <v>360.31049669778065</v>
      </c>
      <c r="L281" s="26">
        <v>88.014274342795389</v>
      </c>
      <c r="M281" s="26">
        <v>11.985725657204611</v>
      </c>
      <c r="N281" s="67">
        <v>29.206944</v>
      </c>
      <c r="O281" s="67">
        <v>-85.466110999999998</v>
      </c>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row>
    <row r="282" spans="1:38">
      <c r="A282" s="5" t="s">
        <v>287</v>
      </c>
      <c r="B282" s="23" t="s">
        <v>634</v>
      </c>
      <c r="C282" s="28">
        <v>13.040131999999998</v>
      </c>
      <c r="D282" s="29">
        <v>-18.2771024</v>
      </c>
      <c r="E282" s="28">
        <v>17.73</v>
      </c>
      <c r="F282" s="28">
        <v>48.996085470085468</v>
      </c>
      <c r="G282" s="28">
        <v>12.237076923076923</v>
      </c>
      <c r="H282" s="25">
        <f t="shared" si="2"/>
        <v>4.0039043456274817</v>
      </c>
      <c r="I282" s="26">
        <v>596.59405736546535</v>
      </c>
      <c r="J282" s="26">
        <v>48.161850174124837</v>
      </c>
      <c r="K282" s="26">
        <v>644.75590753959023</v>
      </c>
      <c r="L282" s="26">
        <v>92.530219636464892</v>
      </c>
      <c r="M282" s="26">
        <v>7.4697803635351079</v>
      </c>
      <c r="N282" s="67">
        <v>29.206944</v>
      </c>
      <c r="O282" s="67">
        <v>-85.466110999999998</v>
      </c>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row>
    <row r="283" spans="1:38">
      <c r="A283" s="5" t="s">
        <v>288</v>
      </c>
      <c r="B283" s="23" t="s">
        <v>634</v>
      </c>
      <c r="C283" s="28">
        <v>13.528516999999999</v>
      </c>
      <c r="D283" s="29">
        <v>-19.800364800000001</v>
      </c>
      <c r="E283" s="28">
        <v>17.68</v>
      </c>
      <c r="F283" s="28">
        <v>57.055129151291517</v>
      </c>
      <c r="G283" s="28">
        <v>11.149040590405905</v>
      </c>
      <c r="H283" s="25">
        <f t="shared" si="2"/>
        <v>5.1174922800432912</v>
      </c>
      <c r="I283" s="26">
        <v>896.16590836380146</v>
      </c>
      <c r="J283" s="26">
        <v>97.921224225437115</v>
      </c>
      <c r="K283" s="26">
        <v>994.08713258923854</v>
      </c>
      <c r="L283" s="26">
        <v>90.149633667384109</v>
      </c>
      <c r="M283" s="26">
        <v>9.8503663326158915</v>
      </c>
      <c r="N283" s="67">
        <v>29.206944</v>
      </c>
      <c r="O283" s="67">
        <v>-85.466110999999998</v>
      </c>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row>
    <row r="284" spans="1:38">
      <c r="A284" s="5" t="s">
        <v>289</v>
      </c>
      <c r="B284" s="23" t="s">
        <v>635</v>
      </c>
      <c r="C284" s="28">
        <v>13.965611999999998</v>
      </c>
      <c r="D284" s="29">
        <v>-16.670267600000003</v>
      </c>
      <c r="E284" s="28"/>
      <c r="F284" s="28">
        <v>46.554124168514413</v>
      </c>
      <c r="G284" s="28">
        <v>13.807849223946786</v>
      </c>
      <c r="H284" s="25">
        <f t="shared" si="2"/>
        <v>3.3715695626061848</v>
      </c>
      <c r="I284" s="26">
        <v>1164.6332047161125</v>
      </c>
      <c r="J284" s="26">
        <v>11.223759480937185</v>
      </c>
      <c r="K284" s="26">
        <v>1175.8569641970496</v>
      </c>
      <c r="L284" s="26">
        <v>99.045482586514979</v>
      </c>
      <c r="M284" s="26">
        <v>0.9545174134850225</v>
      </c>
      <c r="N284" s="67">
        <v>30.192499999999999</v>
      </c>
      <c r="O284" s="67">
        <v>-85.950833000000003</v>
      </c>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row>
    <row r="285" spans="1:38">
      <c r="A285" s="5" t="s">
        <v>290</v>
      </c>
      <c r="B285" s="23" t="s">
        <v>630</v>
      </c>
      <c r="C285" s="28">
        <v>14.363990499999998</v>
      </c>
      <c r="D285" s="29">
        <v>-17.050269199999995</v>
      </c>
      <c r="E285" s="28"/>
      <c r="F285" s="28">
        <v>45.501752066115699</v>
      </c>
      <c r="G285" s="28">
        <v>13.579884297520664</v>
      </c>
      <c r="H285" s="25">
        <f t="shared" si="2"/>
        <v>3.3506730299920995</v>
      </c>
      <c r="I285" s="26">
        <v>305.81021632900519</v>
      </c>
      <c r="J285" s="26">
        <v>6.1904570118026534</v>
      </c>
      <c r="K285" s="26">
        <v>312.00067334080785</v>
      </c>
      <c r="L285" s="26">
        <v>98.015883444892239</v>
      </c>
      <c r="M285" s="26">
        <v>1.9841165551077604</v>
      </c>
      <c r="N285" s="67">
        <v>30.192499999999999</v>
      </c>
      <c r="O285" s="67">
        <v>-85.950833000000003</v>
      </c>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row>
    <row r="286" spans="1:38">
      <c r="A286" s="5" t="s">
        <v>291</v>
      </c>
      <c r="B286" s="23" t="s">
        <v>629</v>
      </c>
      <c r="C286" s="28">
        <v>14.234501299999998</v>
      </c>
      <c r="D286" s="29">
        <v>-17.588710800000001</v>
      </c>
      <c r="E286" s="28">
        <v>15.45</v>
      </c>
      <c r="F286" s="28">
        <v>49.367826086956519</v>
      </c>
      <c r="G286" s="28">
        <v>13.363449275362319</v>
      </c>
      <c r="H286" s="25">
        <f t="shared" si="2"/>
        <v>3.6942427864020178</v>
      </c>
      <c r="I286" s="26">
        <v>593.28053616264083</v>
      </c>
      <c r="J286" s="26">
        <v>14.192101507690067</v>
      </c>
      <c r="K286" s="26">
        <v>607.47263767033087</v>
      </c>
      <c r="L286" s="26">
        <v>97.663746376772281</v>
      </c>
      <c r="M286" s="26">
        <v>2.336253623227714</v>
      </c>
      <c r="N286" s="67">
        <v>29.206944</v>
      </c>
      <c r="O286" s="67">
        <v>-85.466110999999998</v>
      </c>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row>
    <row r="287" spans="1:38">
      <c r="A287" s="5" t="s">
        <v>292</v>
      </c>
      <c r="B287" s="23" t="s">
        <v>629</v>
      </c>
      <c r="C287" s="28">
        <v>10.242770799999999</v>
      </c>
      <c r="D287" s="29">
        <v>-18.334348800000001</v>
      </c>
      <c r="E287" s="28"/>
      <c r="F287" s="28">
        <v>11.936113537117905</v>
      </c>
      <c r="G287" s="28">
        <v>3.9327074235807862</v>
      </c>
      <c r="H287" s="25">
        <f t="shared" si="2"/>
        <v>3.0350881089063835</v>
      </c>
      <c r="I287" s="26">
        <v>1990.1577288137998</v>
      </c>
      <c r="J287" s="26">
        <v>70.57957283460297</v>
      </c>
      <c r="K287" s="26">
        <v>2060.737301648403</v>
      </c>
      <c r="L287" s="26">
        <v>96.575032985614143</v>
      </c>
      <c r="M287" s="26">
        <v>3.4249670143858566</v>
      </c>
      <c r="N287" s="67">
        <v>29.206944</v>
      </c>
      <c r="O287" s="67">
        <v>-85.466110999999998</v>
      </c>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row>
    <row r="288" spans="1:38">
      <c r="A288" s="5" t="s">
        <v>293</v>
      </c>
      <c r="B288" s="23" t="s">
        <v>148</v>
      </c>
      <c r="C288" s="28">
        <v>13.384172099999999</v>
      </c>
      <c r="D288" s="29">
        <v>-18.007523199999998</v>
      </c>
      <c r="E288" s="28">
        <v>17.11</v>
      </c>
      <c r="F288" s="28">
        <v>53.842860635696823</v>
      </c>
      <c r="G288" s="28">
        <v>14.987017114914424</v>
      </c>
      <c r="H288" s="25">
        <f t="shared" si="2"/>
        <v>3.5926335589564893</v>
      </c>
      <c r="I288" s="26">
        <v>999.89655188450649</v>
      </c>
      <c r="J288" s="26">
        <v>17.71609922289656</v>
      </c>
      <c r="K288" s="26">
        <v>1017.6126511074031</v>
      </c>
      <c r="L288" s="26">
        <v>98.25905277380177</v>
      </c>
      <c r="M288" s="26">
        <v>1.7409472261982255</v>
      </c>
      <c r="N288" s="67">
        <v>29.206944</v>
      </c>
      <c r="O288" s="67">
        <v>-85.466110999999998</v>
      </c>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row>
    <row r="289" spans="1:38">
      <c r="A289" s="5" t="s">
        <v>294</v>
      </c>
      <c r="B289" s="23" t="s">
        <v>148</v>
      </c>
      <c r="C289" s="28">
        <v>13.384172099999999</v>
      </c>
      <c r="D289" s="29">
        <v>-18.007523199999998</v>
      </c>
      <c r="E289" s="28">
        <v>17.11</v>
      </c>
      <c r="F289" s="28">
        <v>53.842860635696823</v>
      </c>
      <c r="G289" s="28">
        <v>14.987017114914424</v>
      </c>
      <c r="H289" s="25">
        <f t="shared" ref="H289:H321" si="4">F289/G289</f>
        <v>3.5926335589564893</v>
      </c>
      <c r="I289" s="26">
        <v>1046.1436290388056</v>
      </c>
      <c r="J289" s="26">
        <v>17.017487843798079</v>
      </c>
      <c r="K289" s="26">
        <v>1063.1611168826037</v>
      </c>
      <c r="L289" s="26">
        <v>98.399350053950741</v>
      </c>
      <c r="M289" s="26">
        <v>1.6006499460492576</v>
      </c>
      <c r="N289" s="67">
        <v>29.206944</v>
      </c>
      <c r="O289" s="67">
        <v>-85.466110999999998</v>
      </c>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row>
    <row r="290" spans="1:38">
      <c r="A290" s="5" t="s">
        <v>295</v>
      </c>
      <c r="B290" s="23" t="s">
        <v>627</v>
      </c>
      <c r="C290" s="28"/>
      <c r="D290" s="29"/>
      <c r="E290" s="28"/>
      <c r="F290" s="28"/>
      <c r="G290" s="28"/>
      <c r="H290" s="25" t="e">
        <f t="shared" si="4"/>
        <v>#DIV/0!</v>
      </c>
      <c r="I290" s="26">
        <v>97.006510479933382</v>
      </c>
      <c r="J290" s="26">
        <v>2.968637086091571</v>
      </c>
      <c r="K290" s="26">
        <v>99.975147566024958</v>
      </c>
      <c r="L290" s="26">
        <v>97.030624951935124</v>
      </c>
      <c r="M290" s="26">
        <v>2.9693750480648626</v>
      </c>
      <c r="N290" s="67">
        <v>29.419443999999999</v>
      </c>
      <c r="O290" s="67">
        <v>-85.529722000000007</v>
      </c>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row>
    <row r="291" spans="1:38">
      <c r="A291" s="5" t="s">
        <v>296</v>
      </c>
      <c r="B291" s="23" t="s">
        <v>636</v>
      </c>
      <c r="C291" s="28">
        <v>13.658753000000001</v>
      </c>
      <c r="D291" s="29">
        <v>-17.278073599999999</v>
      </c>
      <c r="E291" s="28">
        <v>15.82</v>
      </c>
      <c r="F291" s="28">
        <v>51.102199592668029</v>
      </c>
      <c r="G291" s="28">
        <v>14.253116089613036</v>
      </c>
      <c r="H291" s="25">
        <f t="shared" si="4"/>
        <v>3.585335253805221</v>
      </c>
      <c r="I291" s="26">
        <v>510.69210179427097</v>
      </c>
      <c r="J291" s="26">
        <v>10.21131839566115</v>
      </c>
      <c r="K291" s="26">
        <v>520.90342018993215</v>
      </c>
      <c r="L291" s="26">
        <v>98.039690660518616</v>
      </c>
      <c r="M291" s="26">
        <v>1.9603093394813749</v>
      </c>
      <c r="N291" s="67">
        <v>30.198333000000002</v>
      </c>
      <c r="O291" s="67">
        <v>-85.935556000000005</v>
      </c>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row>
    <row r="292" spans="1:38">
      <c r="A292" s="5" t="s">
        <v>297</v>
      </c>
      <c r="B292" s="23" t="s">
        <v>627</v>
      </c>
      <c r="C292" s="28"/>
      <c r="D292" s="29"/>
      <c r="E292" s="28"/>
      <c r="F292" s="28"/>
      <c r="G292" s="28"/>
      <c r="H292" s="25" t="e">
        <f t="shared" si="4"/>
        <v>#DIV/0!</v>
      </c>
      <c r="I292" s="26">
        <v>360.75423878849404</v>
      </c>
      <c r="J292" s="26">
        <v>8.2387388840259099</v>
      </c>
      <c r="K292" s="26">
        <v>368.99297767251994</v>
      </c>
      <c r="L292" s="26">
        <v>97.767236944184404</v>
      </c>
      <c r="M292" s="26">
        <v>2.2327630558155942</v>
      </c>
      <c r="N292" s="67">
        <v>29.419443999999999</v>
      </c>
      <c r="O292" s="67">
        <v>-85.529722000000007</v>
      </c>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row>
    <row r="293" spans="1:38">
      <c r="A293" s="5" t="s">
        <v>298</v>
      </c>
      <c r="B293" s="23" t="s">
        <v>627</v>
      </c>
      <c r="C293" s="28"/>
      <c r="D293" s="29"/>
      <c r="E293" s="28"/>
      <c r="F293" s="28"/>
      <c r="G293" s="28"/>
      <c r="H293" s="25" t="e">
        <f t="shared" si="4"/>
        <v>#DIV/0!</v>
      </c>
      <c r="I293" s="26">
        <v>682.29922999765131</v>
      </c>
      <c r="J293" s="26">
        <v>13.871406928465172</v>
      </c>
      <c r="K293" s="26">
        <v>696.17063692611646</v>
      </c>
      <c r="L293" s="26">
        <v>98.007470267675572</v>
      </c>
      <c r="M293" s="26">
        <v>1.9925297323244222</v>
      </c>
      <c r="N293" s="67">
        <v>29.419443999999999</v>
      </c>
      <c r="O293" s="67">
        <v>-85.529722000000007</v>
      </c>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row>
    <row r="294" spans="1:38">
      <c r="A294" s="5" t="s">
        <v>299</v>
      </c>
      <c r="B294" s="23" t="s">
        <v>637</v>
      </c>
      <c r="C294" s="28">
        <v>13.100176000000001</v>
      </c>
      <c r="D294" s="29">
        <v>-18.6183996</v>
      </c>
      <c r="E294" s="28"/>
      <c r="F294" s="28">
        <v>44.48935483870968</v>
      </c>
      <c r="G294" s="28">
        <v>14.134956989247312</v>
      </c>
      <c r="H294" s="25">
        <f t="shared" si="4"/>
        <v>3.1474701247802481</v>
      </c>
      <c r="I294" s="26">
        <v>438.63296627676891</v>
      </c>
      <c r="J294" s="26">
        <v>14.665093697227713</v>
      </c>
      <c r="K294" s="26">
        <v>453.2980599739966</v>
      </c>
      <c r="L294" s="26">
        <v>96.76480113370242</v>
      </c>
      <c r="M294" s="26">
        <v>3.235198866297591</v>
      </c>
      <c r="N294" s="67">
        <v>29.340278000000001</v>
      </c>
      <c r="O294" s="67">
        <v>-85.506111000000004</v>
      </c>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row>
    <row r="295" spans="1:38">
      <c r="A295" s="5" t="s">
        <v>300</v>
      </c>
      <c r="B295" s="23" t="s">
        <v>638</v>
      </c>
      <c r="C295" s="28">
        <v>12.578664</v>
      </c>
      <c r="D295" s="29">
        <v>-17.458819499999997</v>
      </c>
      <c r="E295" s="28"/>
      <c r="F295" s="28">
        <v>38.391193181818188</v>
      </c>
      <c r="G295" s="28">
        <v>11.763465909090911</v>
      </c>
      <c r="H295" s="25">
        <f t="shared" si="4"/>
        <v>3.263595395992021</v>
      </c>
      <c r="I295" s="26">
        <v>177.06799829697047</v>
      </c>
      <c r="J295" s="26">
        <v>10.969727111477329</v>
      </c>
      <c r="K295" s="26">
        <v>188.03772540844781</v>
      </c>
      <c r="L295" s="26">
        <v>94.166209420131324</v>
      </c>
      <c r="M295" s="26">
        <v>5.833790579868662</v>
      </c>
      <c r="N295" s="67">
        <v>29.340278000000001</v>
      </c>
      <c r="O295" s="67">
        <v>-85.506111000000004</v>
      </c>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row>
    <row r="296" spans="1:38">
      <c r="A296" s="5" t="s">
        <v>301</v>
      </c>
      <c r="B296" s="23" t="s">
        <v>639</v>
      </c>
      <c r="C296" s="28">
        <v>12.475775999999998</v>
      </c>
      <c r="D296" s="29">
        <v>-17.4002704</v>
      </c>
      <c r="E296" s="28">
        <v>16.399999999999999</v>
      </c>
      <c r="F296" s="28">
        <v>53.065387755102044</v>
      </c>
      <c r="G296" s="28">
        <v>14.831387755102041</v>
      </c>
      <c r="H296" s="25">
        <f t="shared" si="4"/>
        <v>3.577911159179787</v>
      </c>
      <c r="I296" s="26">
        <v>401.34745858807548</v>
      </c>
      <c r="J296" s="26">
        <v>14.303746681906437</v>
      </c>
      <c r="K296" s="26">
        <v>415.65120526998192</v>
      </c>
      <c r="L296" s="26">
        <v>96.558714012962966</v>
      </c>
      <c r="M296" s="26">
        <v>3.4412859870370371</v>
      </c>
      <c r="N296" s="67">
        <v>30.020555999999999</v>
      </c>
      <c r="O296" s="67">
        <v>-86.154722000000007</v>
      </c>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row>
    <row r="297" spans="1:38">
      <c r="A297" s="5" t="s">
        <v>302</v>
      </c>
      <c r="B297" s="23" t="s">
        <v>636</v>
      </c>
      <c r="C297" s="28">
        <v>11.345978699999998</v>
      </c>
      <c r="D297" s="29">
        <v>-18.728577600000001</v>
      </c>
      <c r="E297" s="28">
        <v>18.989999999999998</v>
      </c>
      <c r="F297" s="28">
        <v>55.044792332268365</v>
      </c>
      <c r="G297" s="28">
        <v>15.175495207667733</v>
      </c>
      <c r="H297" s="25">
        <f t="shared" si="4"/>
        <v>3.6272155589661312</v>
      </c>
      <c r="I297" s="26">
        <v>92.908902482215069</v>
      </c>
      <c r="J297" s="26">
        <v>3.1411863822264823</v>
      </c>
      <c r="K297" s="26">
        <v>96.050088864441548</v>
      </c>
      <c r="L297" s="26">
        <v>96.729637193090241</v>
      </c>
      <c r="M297" s="26">
        <v>3.2703628069097732</v>
      </c>
      <c r="N297" s="67">
        <v>30.029722</v>
      </c>
      <c r="O297" s="67">
        <v>-86.135555999999994</v>
      </c>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row>
    <row r="298" spans="1:38">
      <c r="A298" s="5" t="s">
        <v>303</v>
      </c>
      <c r="B298" s="23" t="s">
        <v>629</v>
      </c>
      <c r="C298" s="28">
        <v>14.4086953</v>
      </c>
      <c r="D298" s="29">
        <v>-17.423590400000002</v>
      </c>
      <c r="E298" s="28">
        <v>16.64</v>
      </c>
      <c r="F298" s="28">
        <v>58.293866666666673</v>
      </c>
      <c r="G298" s="28">
        <v>14.800914285714285</v>
      </c>
      <c r="H298" s="25">
        <f t="shared" si="4"/>
        <v>3.9385314678115129</v>
      </c>
      <c r="I298" s="26">
        <v>283.59337883110044</v>
      </c>
      <c r="J298" s="26">
        <v>23.401414091689034</v>
      </c>
      <c r="K298" s="26">
        <v>306.99479292278949</v>
      </c>
      <c r="L298" s="26">
        <v>92.377260256145576</v>
      </c>
      <c r="M298" s="26">
        <v>7.6227397438544147</v>
      </c>
      <c r="N298" s="67">
        <v>30.183056000000001</v>
      </c>
      <c r="O298" s="67">
        <v>-85.909443999999993</v>
      </c>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row>
    <row r="299" spans="1:38">
      <c r="A299" s="5" t="s">
        <v>304</v>
      </c>
      <c r="B299" s="23" t="s">
        <v>640</v>
      </c>
      <c r="C299" s="28">
        <v>12.225071699999999</v>
      </c>
      <c r="D299" s="29">
        <v>-18.048566399999999</v>
      </c>
      <c r="E299" s="28">
        <v>18.25</v>
      </c>
      <c r="F299" s="28">
        <v>52.487392070484582</v>
      </c>
      <c r="G299" s="28">
        <v>14.641096916299562</v>
      </c>
      <c r="H299" s="25">
        <f t="shared" si="4"/>
        <v>3.5849357715849623</v>
      </c>
      <c r="I299" s="26">
        <v>156.40907343823542</v>
      </c>
      <c r="J299" s="26">
        <v>6.9034244990416704</v>
      </c>
      <c r="K299" s="26">
        <v>163.3124979372771</v>
      </c>
      <c r="L299" s="26">
        <v>95.772874344440524</v>
      </c>
      <c r="M299" s="26">
        <v>4.2271256555594698</v>
      </c>
      <c r="N299" s="67">
        <v>30.020833</v>
      </c>
      <c r="O299" s="67">
        <v>-86.154722000000007</v>
      </c>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row>
    <row r="300" spans="1:38">
      <c r="A300" s="5" t="s">
        <v>305</v>
      </c>
      <c r="B300" s="23" t="s">
        <v>640</v>
      </c>
      <c r="C300" s="28">
        <v>12.295616199999998</v>
      </c>
      <c r="D300" s="29">
        <v>-18.2584464</v>
      </c>
      <c r="E300" s="28">
        <v>18.71</v>
      </c>
      <c r="F300" s="28">
        <v>57.693188010899178</v>
      </c>
      <c r="G300" s="28">
        <v>15.563591280653952</v>
      </c>
      <c r="H300" s="25">
        <f t="shared" si="4"/>
        <v>3.7069328646925905</v>
      </c>
      <c r="I300" s="26">
        <v>183.43690209975176</v>
      </c>
      <c r="J300" s="26">
        <v>9.2655456380236476</v>
      </c>
      <c r="K300" s="26">
        <v>192.7024477377754</v>
      </c>
      <c r="L300" s="26">
        <v>95.191786224411658</v>
      </c>
      <c r="M300" s="26">
        <v>4.808213775588345</v>
      </c>
      <c r="N300" s="67">
        <v>30.020833</v>
      </c>
      <c r="O300" s="67">
        <v>-86.154722000000007</v>
      </c>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row>
    <row r="301" spans="1:38">
      <c r="A301" s="5" t="s">
        <v>306</v>
      </c>
      <c r="B301" s="30" t="s">
        <v>632</v>
      </c>
      <c r="C301" s="28">
        <v>13.032534899999998</v>
      </c>
      <c r="D301" s="29">
        <v>-17.312587199999999</v>
      </c>
      <c r="E301" s="28"/>
      <c r="F301" s="28">
        <v>57.990383838383835</v>
      </c>
      <c r="G301" s="28">
        <v>15.050111111111113</v>
      </c>
      <c r="H301" s="25">
        <f t="shared" si="4"/>
        <v>3.8531532033388789</v>
      </c>
      <c r="I301" s="26">
        <v>73.478987276087551</v>
      </c>
      <c r="J301" s="26">
        <v>2.0482181413263252</v>
      </c>
      <c r="K301" s="26">
        <v>75.527205417413882</v>
      </c>
      <c r="L301" s="26">
        <v>97.288105484630989</v>
      </c>
      <c r="M301" s="26">
        <v>2.7118945153689999</v>
      </c>
      <c r="N301" s="67">
        <v>29.340278000000001</v>
      </c>
      <c r="O301" s="67">
        <v>-85.506111000000004</v>
      </c>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row>
    <row r="302" spans="1:38">
      <c r="A302" s="5" t="s">
        <v>307</v>
      </c>
      <c r="B302" s="30" t="s">
        <v>641</v>
      </c>
      <c r="C302" s="28">
        <v>12.808351200000001</v>
      </c>
      <c r="D302" s="29">
        <v>-17.457883599999999</v>
      </c>
      <c r="E302" s="28"/>
      <c r="F302" s="28">
        <v>39.940883280757099</v>
      </c>
      <c r="G302" s="28">
        <v>12.284022082018927</v>
      </c>
      <c r="H302" s="25">
        <f t="shared" si="4"/>
        <v>3.2514499741270946</v>
      </c>
      <c r="I302" s="26">
        <v>65.914601481936359</v>
      </c>
      <c r="J302" s="26">
        <v>7.3970890420699638</v>
      </c>
      <c r="K302" s="26">
        <v>73.311690524006323</v>
      </c>
      <c r="L302" s="26">
        <v>89.910082567734889</v>
      </c>
      <c r="M302" s="26">
        <v>10.089917432265111</v>
      </c>
      <c r="N302" s="67">
        <v>29.340278000000001</v>
      </c>
      <c r="O302" s="67">
        <v>-85.506111000000004</v>
      </c>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row>
    <row r="303" spans="1:38">
      <c r="A303" s="54" t="s">
        <v>308</v>
      </c>
      <c r="B303" s="23" t="s">
        <v>642</v>
      </c>
      <c r="C303" s="28">
        <v>14.956673499999999</v>
      </c>
      <c r="D303" s="28">
        <v>-16.986935600000002</v>
      </c>
      <c r="E303" s="23">
        <v>17.760000000000002</v>
      </c>
      <c r="F303" s="28">
        <v>48.278473557692308</v>
      </c>
      <c r="G303" s="28">
        <v>13.789579326923079</v>
      </c>
      <c r="H303" s="25">
        <f t="shared" si="4"/>
        <v>3.5010838556497768</v>
      </c>
      <c r="I303" s="26">
        <v>558.17932650925684</v>
      </c>
      <c r="J303" s="26">
        <v>21.363254018325279</v>
      </c>
      <c r="K303" s="26">
        <v>579.54258052758212</v>
      </c>
      <c r="L303" s="26">
        <v>96.313773183175357</v>
      </c>
      <c r="M303" s="26">
        <v>3.6862268168246421</v>
      </c>
      <c r="N303" s="67">
        <v>30.192499999999999</v>
      </c>
      <c r="O303" s="67">
        <v>-85.950833000000003</v>
      </c>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row>
    <row r="304" spans="1:38">
      <c r="A304" s="54" t="s">
        <v>309</v>
      </c>
      <c r="B304" s="23" t="s">
        <v>643</v>
      </c>
      <c r="C304" s="28">
        <v>13.535753999999997</v>
      </c>
      <c r="D304" s="28">
        <v>-16.224053599999998</v>
      </c>
      <c r="E304" s="23"/>
      <c r="F304" s="28">
        <v>46.103466833541923</v>
      </c>
      <c r="G304" s="28">
        <v>14.090650813516897</v>
      </c>
      <c r="H304" s="25">
        <f t="shared" si="4"/>
        <v>3.2719189087643654</v>
      </c>
      <c r="I304" s="26">
        <v>635.20274536559407</v>
      </c>
      <c r="J304" s="26">
        <v>37.133080126006256</v>
      </c>
      <c r="K304" s="26">
        <v>672.3358254916003</v>
      </c>
      <c r="L304" s="26">
        <f>I303*100/K303</f>
        <v>96.313773183175357</v>
      </c>
      <c r="M304" s="26">
        <f>J304*100/K304</f>
        <v>5.5229959074180215</v>
      </c>
      <c r="N304" s="67">
        <v>30.197778</v>
      </c>
      <c r="O304" s="67">
        <v>-85.936110999999997</v>
      </c>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row>
    <row r="305" spans="1:38">
      <c r="A305" s="54" t="s">
        <v>310</v>
      </c>
      <c r="B305" s="23" t="s">
        <v>128</v>
      </c>
      <c r="C305" s="25">
        <v>14.215511899999999</v>
      </c>
      <c r="D305" s="25">
        <v>-18.0746848</v>
      </c>
      <c r="E305" s="23">
        <v>18.989999999999998</v>
      </c>
      <c r="F305" s="28">
        <v>53.111700581395347</v>
      </c>
      <c r="G305" s="28">
        <v>14.876860465116279</v>
      </c>
      <c r="H305" s="25">
        <f t="shared" si="4"/>
        <v>3.5700879702362807</v>
      </c>
      <c r="I305" s="26">
        <v>575.03310068769724</v>
      </c>
      <c r="J305" s="26">
        <v>15.723686208128466</v>
      </c>
      <c r="K305" s="26">
        <v>590.75678689582571</v>
      </c>
      <c r="L305" s="26">
        <f t="shared" ref="L305:L321" si="5">I304*100/K304</f>
        <v>94.477004092581979</v>
      </c>
      <c r="M305" s="26">
        <f t="shared" ref="M305:M321" si="6">J305*100/K305</f>
        <v>2.661617531429425</v>
      </c>
      <c r="N305" s="67">
        <v>30.020833</v>
      </c>
      <c r="O305" s="67">
        <v>-86.154722000000007</v>
      </c>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row>
    <row r="306" spans="1:38">
      <c r="A306" s="54" t="s">
        <v>311</v>
      </c>
      <c r="B306" s="23" t="s">
        <v>644</v>
      </c>
      <c r="C306" s="28">
        <v>13.222044499999997</v>
      </c>
      <c r="D306" s="28">
        <v>-18.4167396</v>
      </c>
      <c r="E306" s="23"/>
      <c r="F306" s="28">
        <v>45.825677852348996</v>
      </c>
      <c r="G306" s="28">
        <v>14.217221476510067</v>
      </c>
      <c r="H306" s="25">
        <f t="shared" si="4"/>
        <v>3.2232513172888915</v>
      </c>
      <c r="I306" s="26">
        <v>337.88727463198671</v>
      </c>
      <c r="J306" s="26">
        <v>5.0540751690036929</v>
      </c>
      <c r="K306" s="26">
        <v>342.94134980099039</v>
      </c>
      <c r="L306" s="26">
        <f t="shared" si="5"/>
        <v>97.338382468570572</v>
      </c>
      <c r="M306" s="26">
        <f t="shared" si="6"/>
        <v>1.4737433009861842</v>
      </c>
      <c r="N306" s="67">
        <v>30.192499999999999</v>
      </c>
      <c r="O306" s="67">
        <v>-85.950833000000003</v>
      </c>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row>
    <row r="307" spans="1:38">
      <c r="A307" s="54" t="s">
        <v>312</v>
      </c>
      <c r="B307" s="23" t="s">
        <v>128</v>
      </c>
      <c r="C307" s="25">
        <v>14.029925599999999</v>
      </c>
      <c r="D307" s="25">
        <v>-17.119497599999999</v>
      </c>
      <c r="E307" s="23">
        <v>18.61</v>
      </c>
      <c r="F307" s="28">
        <v>51.719638418079093</v>
      </c>
      <c r="G307" s="28">
        <v>14.856898305084746</v>
      </c>
      <c r="H307" s="25">
        <f t="shared" si="4"/>
        <v>3.4811868100610304</v>
      </c>
      <c r="I307" s="26">
        <v>1384.9646588340804</v>
      </c>
      <c r="J307" s="26">
        <v>13.694532522875212</v>
      </c>
      <c r="K307" s="26">
        <v>1398.6591913569557</v>
      </c>
      <c r="L307" s="26">
        <f t="shared" si="5"/>
        <v>98.526256699013828</v>
      </c>
      <c r="M307" s="26">
        <f t="shared" si="6"/>
        <v>0.9791186164221326</v>
      </c>
      <c r="N307" s="67">
        <v>30.021944000000001</v>
      </c>
      <c r="O307" s="67">
        <v>-86.138333000000003</v>
      </c>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row>
    <row r="308" spans="1:38">
      <c r="A308" s="54" t="s">
        <v>313</v>
      </c>
      <c r="B308" s="23" t="s">
        <v>644</v>
      </c>
      <c r="C308" s="28">
        <v>12.601138499999999</v>
      </c>
      <c r="D308" s="28">
        <v>-17.8217876</v>
      </c>
      <c r="E308" s="23">
        <v>17.36</v>
      </c>
      <c r="F308" s="28">
        <v>39.627828685258962</v>
      </c>
      <c r="G308" s="28">
        <v>13.112211155378487</v>
      </c>
      <c r="H308" s="25">
        <f t="shared" si="4"/>
        <v>3.0222079415647647</v>
      </c>
      <c r="I308" s="26">
        <v>687.11003331730194</v>
      </c>
      <c r="J308" s="26">
        <v>9.6224938797383341</v>
      </c>
      <c r="K308" s="26">
        <v>696.73252719704033</v>
      </c>
      <c r="L308" s="26">
        <f t="shared" si="5"/>
        <v>99.020881383577859</v>
      </c>
      <c r="M308" s="26">
        <f t="shared" si="6"/>
        <v>1.3810886536975233</v>
      </c>
      <c r="N308" s="67">
        <v>30.192499999999999</v>
      </c>
      <c r="O308" s="67">
        <v>-85.950833000000003</v>
      </c>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row>
    <row r="309" spans="1:38">
      <c r="A309" s="54" t="s">
        <v>314</v>
      </c>
      <c r="B309" s="23" t="s">
        <v>642</v>
      </c>
      <c r="C309" s="25">
        <v>12.623376799999997</v>
      </c>
      <c r="D309" s="25">
        <v>-15.2259136</v>
      </c>
      <c r="E309" s="23">
        <v>10.54</v>
      </c>
      <c r="F309" s="28">
        <v>56.895496535796774</v>
      </c>
      <c r="G309" s="28">
        <v>15.085981524249423</v>
      </c>
      <c r="H309" s="25">
        <f t="shared" si="4"/>
        <v>3.7714149685482603</v>
      </c>
      <c r="I309" s="26">
        <v>519.26837121029814</v>
      </c>
      <c r="J309" s="26">
        <v>18.842849202692317</v>
      </c>
      <c r="K309" s="26">
        <v>538.11122041299041</v>
      </c>
      <c r="L309" s="26">
        <f t="shared" si="5"/>
        <v>98.618911346302482</v>
      </c>
      <c r="M309" s="26">
        <f t="shared" si="6"/>
        <v>3.5016644306786202</v>
      </c>
      <c r="N309" s="67">
        <v>30.183056000000001</v>
      </c>
      <c r="O309" s="67">
        <v>-85.909443999999993</v>
      </c>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row>
    <row r="310" spans="1:38">
      <c r="A310" s="54" t="s">
        <v>315</v>
      </c>
      <c r="B310" s="23" t="s">
        <v>128</v>
      </c>
      <c r="C310" s="25">
        <v>13.811780299999999</v>
      </c>
      <c r="D310" s="25">
        <v>-16.832195200000001</v>
      </c>
      <c r="E310" s="23">
        <v>16.45</v>
      </c>
      <c r="F310" s="28">
        <v>51.549025893958081</v>
      </c>
      <c r="G310" s="28">
        <v>14.726855733662145</v>
      </c>
      <c r="H310" s="25">
        <f t="shared" si="4"/>
        <v>3.5003416089782884</v>
      </c>
      <c r="I310" s="26">
        <v>201.87635787954383</v>
      </c>
      <c r="J310" s="26">
        <v>4.7135119017116613</v>
      </c>
      <c r="K310" s="26">
        <v>206.58986978125549</v>
      </c>
      <c r="L310" s="26">
        <f t="shared" si="5"/>
        <v>96.498335569321384</v>
      </c>
      <c r="M310" s="26">
        <f t="shared" si="6"/>
        <v>2.2815793953026309</v>
      </c>
      <c r="N310" s="67">
        <v>30.181111000000001</v>
      </c>
      <c r="O310" s="67">
        <v>-85.936110999999997</v>
      </c>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row>
    <row r="311" spans="1:38">
      <c r="A311" s="71" t="s">
        <v>316</v>
      </c>
      <c r="B311" s="23" t="s">
        <v>124</v>
      </c>
      <c r="C311" s="25">
        <v>12.226156999999999</v>
      </c>
      <c r="D311" s="25">
        <v>-19.1343456</v>
      </c>
      <c r="E311" s="23">
        <v>19.010000000000002</v>
      </c>
      <c r="F311" s="28">
        <v>55.429746835443026</v>
      </c>
      <c r="G311" s="28">
        <v>13.184556962025319</v>
      </c>
      <c r="H311" s="25">
        <f t="shared" si="4"/>
        <v>4.2041417845964766</v>
      </c>
      <c r="I311" s="26">
        <v>167.97122602508625</v>
      </c>
      <c r="J311" s="26">
        <v>6.3474995052003536</v>
      </c>
      <c r="K311" s="26">
        <v>174.3187255302866</v>
      </c>
      <c r="L311" s="26">
        <f t="shared" si="5"/>
        <v>97.718420604697371</v>
      </c>
      <c r="M311" s="26">
        <f t="shared" si="6"/>
        <v>3.6413182151779337</v>
      </c>
      <c r="N311" s="67">
        <v>29.206944</v>
      </c>
      <c r="O311" s="67">
        <v>-85.466110999999998</v>
      </c>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row>
    <row r="312" spans="1:38">
      <c r="A312" s="71" t="s">
        <v>317</v>
      </c>
      <c r="B312" s="23" t="s">
        <v>172</v>
      </c>
      <c r="C312" s="28">
        <v>15.071736499999998</v>
      </c>
      <c r="D312" s="28">
        <v>-17.292088400000004</v>
      </c>
      <c r="E312" s="23"/>
      <c r="F312" s="28">
        <v>42.147981072555204</v>
      </c>
      <c r="G312" s="28">
        <v>14.570441640378551</v>
      </c>
      <c r="H312" s="25">
        <f t="shared" si="4"/>
        <v>2.8927044294767286</v>
      </c>
      <c r="I312" s="26">
        <v>591.91696053033297</v>
      </c>
      <c r="J312" s="26">
        <v>12.484453738423829</v>
      </c>
      <c r="K312" s="26">
        <v>604.40141426875675</v>
      </c>
      <c r="L312" s="26">
        <f t="shared" si="5"/>
        <v>96.358681784822068</v>
      </c>
      <c r="M312" s="26">
        <f t="shared" si="6"/>
        <v>2.0655897626461237</v>
      </c>
      <c r="N312" s="67">
        <v>30.192499999999999</v>
      </c>
      <c r="O312" s="67">
        <v>-85.950833000000003</v>
      </c>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row>
    <row r="313" spans="1:38">
      <c r="A313" s="71" t="s">
        <v>318</v>
      </c>
      <c r="B313" s="23" t="s">
        <v>644</v>
      </c>
      <c r="C313" s="28">
        <v>13.407665</v>
      </c>
      <c r="D313" s="28">
        <v>-16.8669856</v>
      </c>
      <c r="E313" s="23">
        <v>17.32</v>
      </c>
      <c r="F313" s="28">
        <v>46.574992657856093</v>
      </c>
      <c r="G313" s="28">
        <v>14.29343612334802</v>
      </c>
      <c r="H313" s="25">
        <f t="shared" si="4"/>
        <v>3.2584881798839711</v>
      </c>
      <c r="I313" s="26">
        <v>541.80179056485201</v>
      </c>
      <c r="J313" s="26">
        <v>8.4391771126745532</v>
      </c>
      <c r="K313" s="26">
        <v>550.24096767752656</v>
      </c>
      <c r="L313" s="26">
        <f t="shared" si="5"/>
        <v>97.934410237353873</v>
      </c>
      <c r="M313" s="26">
        <f t="shared" si="6"/>
        <v>1.5337238788843519</v>
      </c>
      <c r="N313" s="67">
        <v>30.192499999999999</v>
      </c>
      <c r="O313" s="67">
        <v>-85.950833000000003</v>
      </c>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row>
    <row r="314" spans="1:38">
      <c r="A314" s="71" t="s">
        <v>319</v>
      </c>
      <c r="B314" s="23" t="s">
        <v>124</v>
      </c>
      <c r="C314" s="25">
        <v>12.5343822</v>
      </c>
      <c r="D314" s="25">
        <v>-18.229529600000003</v>
      </c>
      <c r="E314" s="25">
        <v>18.52</v>
      </c>
      <c r="F314" s="28">
        <v>49.430006134969325</v>
      </c>
      <c r="G314" s="28">
        <v>14.044030674846626</v>
      </c>
      <c r="H314" s="25">
        <f t="shared" si="4"/>
        <v>3.5196452698939402</v>
      </c>
      <c r="I314" s="26">
        <v>144.22675170453522</v>
      </c>
      <c r="J314" s="26">
        <v>1.0369195369661264</v>
      </c>
      <c r="K314" s="26">
        <v>145.26367124150136</v>
      </c>
      <c r="L314" s="26">
        <f t="shared" si="5"/>
        <v>98.466276121115641</v>
      </c>
      <c r="M314" s="26">
        <f t="shared" si="6"/>
        <v>0.71381889780428587</v>
      </c>
      <c r="N314" s="67">
        <v>29.206944</v>
      </c>
      <c r="O314" s="67">
        <v>-85.466110999999998</v>
      </c>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row>
    <row r="315" spans="1:38">
      <c r="A315" s="71" t="s">
        <v>320</v>
      </c>
      <c r="B315" s="23" t="s">
        <v>644</v>
      </c>
      <c r="C315" s="28">
        <v>12.914847999999999</v>
      </c>
      <c r="D315" s="28">
        <v>-17.604917999999998</v>
      </c>
      <c r="E315" s="23">
        <v>17.5</v>
      </c>
      <c r="F315" s="28">
        <v>44.666671949286844</v>
      </c>
      <c r="G315" s="28">
        <v>14.102900158478606</v>
      </c>
      <c r="H315" s="25">
        <f t="shared" si="4"/>
        <v>3.1671976293779136</v>
      </c>
      <c r="I315" s="26">
        <v>407.17268125619916</v>
      </c>
      <c r="J315" s="26">
        <v>11.205815308989411</v>
      </c>
      <c r="K315" s="26">
        <v>418.37849656518858</v>
      </c>
      <c r="L315" s="26">
        <f t="shared" si="5"/>
        <v>99.286181102195712</v>
      </c>
      <c r="M315" s="26">
        <f t="shared" si="6"/>
        <v>2.6783917914011157</v>
      </c>
      <c r="N315" s="67">
        <v>30.192499999999999</v>
      </c>
      <c r="O315" s="67">
        <v>-85.950833000000003</v>
      </c>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row>
    <row r="316" spans="1:38">
      <c r="A316" s="54" t="s">
        <v>645</v>
      </c>
      <c r="B316" s="23" t="s">
        <v>128</v>
      </c>
      <c r="C316" s="28">
        <v>13.573014299999999</v>
      </c>
      <c r="D316" s="28">
        <v>-17.2510224</v>
      </c>
      <c r="E316" s="28">
        <v>18.3</v>
      </c>
      <c r="F316" s="28">
        <v>52.981759465478838</v>
      </c>
      <c r="G316" s="28">
        <v>14.626570155902005</v>
      </c>
      <c r="H316" s="25">
        <f t="shared" si="4"/>
        <v>3.6222955143109905</v>
      </c>
      <c r="I316" s="26">
        <v>306.30944356647547</v>
      </c>
      <c r="J316" s="26">
        <v>23.263560932664792</v>
      </c>
      <c r="K316" s="26">
        <v>329.57300449914027</v>
      </c>
      <c r="L316" s="26">
        <f t="shared" si="5"/>
        <v>97.321608208598875</v>
      </c>
      <c r="M316" s="26">
        <f t="shared" si="6"/>
        <v>7.0586973493229408</v>
      </c>
      <c r="N316" s="67">
        <v>30.024722000000001</v>
      </c>
      <c r="O316" s="67">
        <v>-86.138333000000003</v>
      </c>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row>
    <row r="317" spans="1:38">
      <c r="A317" s="54" t="s">
        <v>321</v>
      </c>
      <c r="B317" s="23" t="s">
        <v>644</v>
      </c>
      <c r="C317" s="28">
        <v>13.097211999999997</v>
      </c>
      <c r="D317" s="28">
        <v>-18.545325999999996</v>
      </c>
      <c r="E317" s="23">
        <v>18.39</v>
      </c>
      <c r="F317" s="28">
        <v>38.409173838209981</v>
      </c>
      <c r="G317" s="28">
        <v>11.79222030981067</v>
      </c>
      <c r="H317" s="25">
        <f t="shared" si="4"/>
        <v>3.2571621653180136</v>
      </c>
      <c r="I317" s="26">
        <v>107.72020196055036</v>
      </c>
      <c r="J317" s="26">
        <v>11.029093983479958</v>
      </c>
      <c r="K317" s="26">
        <v>118.74929594403031</v>
      </c>
      <c r="L317" s="26">
        <f t="shared" si="5"/>
        <v>92.941302650677059</v>
      </c>
      <c r="M317" s="26">
        <f t="shared" si="6"/>
        <v>9.2877131572032763</v>
      </c>
      <c r="N317" s="67">
        <v>30.192499999999999</v>
      </c>
      <c r="O317" s="67">
        <v>-85.950833000000003</v>
      </c>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row>
    <row r="318" spans="1:38">
      <c r="A318" s="71" t="s">
        <v>322</v>
      </c>
      <c r="B318" s="23" t="s">
        <v>172</v>
      </c>
      <c r="C318" s="28">
        <v>14.851380000000001</v>
      </c>
      <c r="D318" s="28">
        <v>-17.261381200000002</v>
      </c>
      <c r="E318" s="23"/>
      <c r="F318" s="28">
        <v>45.735591715976334</v>
      </c>
      <c r="G318" s="28">
        <v>13.539985207100594</v>
      </c>
      <c r="H318" s="25">
        <f t="shared" si="4"/>
        <v>3.3778169633443782</v>
      </c>
      <c r="I318" s="26">
        <v>437.39196558271834</v>
      </c>
      <c r="J318" s="26">
        <v>12.068365565235272</v>
      </c>
      <c r="K318" s="26">
        <v>449.46033114795364</v>
      </c>
      <c r="L318" s="26">
        <f t="shared" si="5"/>
        <v>90.712286842796729</v>
      </c>
      <c r="M318" s="26">
        <f t="shared" si="6"/>
        <v>2.6850791335492965</v>
      </c>
      <c r="N318" s="67">
        <v>30.192499999999999</v>
      </c>
      <c r="O318" s="67">
        <v>-85.950833000000003</v>
      </c>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row>
    <row r="319" spans="1:38">
      <c r="A319" s="54" t="s">
        <v>323</v>
      </c>
      <c r="B319" s="23" t="s">
        <v>172</v>
      </c>
      <c r="C319" s="28">
        <v>15.606888</v>
      </c>
      <c r="D319" s="28">
        <v>-16.524408399999999</v>
      </c>
      <c r="E319" s="25"/>
      <c r="F319" s="28">
        <v>43.47891687657431</v>
      </c>
      <c r="G319" s="28">
        <v>13.190214105793451</v>
      </c>
      <c r="H319" s="25">
        <f t="shared" si="4"/>
        <v>3.2963010704638487</v>
      </c>
      <c r="I319" s="26">
        <v>1132.9361986402123</v>
      </c>
      <c r="J319" s="26">
        <v>18.25853486903539</v>
      </c>
      <c r="K319" s="26">
        <v>1151.1947335092477</v>
      </c>
      <c r="L319" s="26">
        <f t="shared" si="5"/>
        <v>97.314920866450692</v>
      </c>
      <c r="M319" s="26">
        <f t="shared" si="6"/>
        <v>1.5860509380004661</v>
      </c>
      <c r="N319" s="67">
        <v>30.192499999999999</v>
      </c>
      <c r="O319" s="67">
        <v>-85.950833000000003</v>
      </c>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row>
    <row r="320" spans="1:38">
      <c r="A320" s="54" t="s">
        <v>324</v>
      </c>
      <c r="B320" s="23" t="s">
        <v>644</v>
      </c>
      <c r="C320" s="28">
        <v>12.995174999999998</v>
      </c>
      <c r="D320" s="28">
        <v>-17.719110399999998</v>
      </c>
      <c r="E320" s="23"/>
      <c r="F320" s="28">
        <v>40.025131195335277</v>
      </c>
      <c r="G320" s="28">
        <v>13.773848396501458</v>
      </c>
      <c r="H320" s="25">
        <f t="shared" si="4"/>
        <v>2.9058785927614545</v>
      </c>
      <c r="I320" s="26">
        <v>841.60895990768495</v>
      </c>
      <c r="J320" s="26">
        <v>96.018161301915441</v>
      </c>
      <c r="K320" s="26">
        <v>937.62712120960043</v>
      </c>
      <c r="L320" s="26">
        <f t="shared" si="5"/>
        <v>98.413949061999531</v>
      </c>
      <c r="M320" s="26">
        <f t="shared" si="6"/>
        <v>10.240548628547105</v>
      </c>
      <c r="N320" s="67">
        <v>30.192499999999999</v>
      </c>
      <c r="O320" s="67">
        <v>-85.950833000000003</v>
      </c>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row>
    <row r="321" spans="1:38">
      <c r="A321" s="30" t="s">
        <v>325</v>
      </c>
      <c r="B321" s="23" t="s">
        <v>644</v>
      </c>
      <c r="C321" s="28">
        <v>12.097466499999998</v>
      </c>
      <c r="D321" s="28">
        <v>-18.026182399999996</v>
      </c>
      <c r="E321" s="23">
        <v>18.420000000000002</v>
      </c>
      <c r="F321" s="28">
        <v>42.140920634920633</v>
      </c>
      <c r="G321" s="28">
        <v>14.243904761904764</v>
      </c>
      <c r="H321" s="25">
        <f t="shared" si="4"/>
        <v>2.958523055252817</v>
      </c>
      <c r="I321" s="26">
        <v>144.25109567377581</v>
      </c>
      <c r="J321" s="26">
        <v>11.024600278042398</v>
      </c>
      <c r="K321" s="26">
        <v>155.27569595181819</v>
      </c>
      <c r="L321" s="26">
        <f t="shared" si="5"/>
        <v>89.759451371452883</v>
      </c>
      <c r="M321" s="26">
        <f t="shared" si="6"/>
        <v>7.1000166577667843</v>
      </c>
      <c r="N321" s="67">
        <v>30.192499999999999</v>
      </c>
      <c r="O321" s="67">
        <v>-85.950833000000003</v>
      </c>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row>
    <row r="322" spans="1:38">
      <c r="A322" s="72" t="s">
        <v>418</v>
      </c>
      <c r="B322" s="23" t="s">
        <v>597</v>
      </c>
      <c r="C322" s="25">
        <v>9.3095176000000013</v>
      </c>
      <c r="D322" s="25">
        <v>-18.779028799999999</v>
      </c>
      <c r="E322" s="25">
        <v>10.36</v>
      </c>
      <c r="F322" s="25">
        <v>40.836105263157897</v>
      </c>
      <c r="G322" s="25">
        <v>12.745065789473683</v>
      </c>
      <c r="H322" s="31">
        <v>3.2040717511937027</v>
      </c>
      <c r="I322" s="32">
        <v>145.01538162859202</v>
      </c>
      <c r="J322" s="23"/>
      <c r="K322" s="23"/>
      <c r="L322" s="23"/>
      <c r="M322" s="23"/>
      <c r="N322" s="69">
        <v>29.967099999999999</v>
      </c>
      <c r="O322" s="67">
        <v>-83.969350000000006</v>
      </c>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row>
    <row r="323" spans="1:38">
      <c r="A323" s="33" t="s">
        <v>419</v>
      </c>
      <c r="B323" s="23" t="s">
        <v>597</v>
      </c>
      <c r="C323" s="25">
        <v>8.6879434</v>
      </c>
      <c r="D323" s="25">
        <v>-18.311328000000003</v>
      </c>
      <c r="E323" s="25">
        <v>14.77</v>
      </c>
      <c r="F323" s="25">
        <v>35.126983450000004</v>
      </c>
      <c r="G323" s="25">
        <v>9.5733922499999995</v>
      </c>
      <c r="H323" s="23"/>
      <c r="I323" s="32">
        <v>99.767091208124711</v>
      </c>
      <c r="J323" s="23"/>
      <c r="K323" s="23"/>
      <c r="L323" s="23"/>
      <c r="M323" s="23"/>
      <c r="N323" s="70">
        <v>29.498860000000001</v>
      </c>
      <c r="O323" s="67">
        <v>-83.450119999999998</v>
      </c>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row>
    <row r="324" spans="1:38">
      <c r="A324" s="40" t="s">
        <v>420</v>
      </c>
      <c r="B324" s="23" t="s">
        <v>597</v>
      </c>
      <c r="C324" s="25">
        <v>9.2170648000000011</v>
      </c>
      <c r="D324" s="25">
        <v>-19.013562399999998</v>
      </c>
      <c r="E324" s="25">
        <v>9.1300000000000008</v>
      </c>
      <c r="F324" s="25">
        <v>36.229409836065571</v>
      </c>
      <c r="G324" s="25">
        <v>10.789655737704919</v>
      </c>
      <c r="H324" s="34">
        <v>3.36</v>
      </c>
      <c r="I324" s="32">
        <v>225.21050690000001</v>
      </c>
      <c r="J324" s="23"/>
      <c r="K324" s="23"/>
      <c r="L324" s="23"/>
      <c r="M324" s="23"/>
      <c r="N324" s="69">
        <v>30.053983333333335</v>
      </c>
      <c r="O324" s="67">
        <v>-84.096566666666661</v>
      </c>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row>
    <row r="325" spans="1:38">
      <c r="A325" s="33" t="s">
        <v>421</v>
      </c>
      <c r="B325" s="23" t="s">
        <v>597</v>
      </c>
      <c r="C325" s="25">
        <v>8.7336398000000006</v>
      </c>
      <c r="D325" s="25">
        <v>-18.564126000000002</v>
      </c>
      <c r="E325" s="25">
        <v>12.02</v>
      </c>
      <c r="F325" s="25">
        <v>39.205571405405408</v>
      </c>
      <c r="G325" s="25">
        <v>10.576600216216217</v>
      </c>
      <c r="H325" s="35"/>
      <c r="I325" s="32">
        <v>144.96786974999998</v>
      </c>
      <c r="J325" s="23"/>
      <c r="K325" s="23"/>
      <c r="L325" s="23"/>
      <c r="M325" s="23"/>
      <c r="N325" s="67">
        <v>29.433050000000001</v>
      </c>
      <c r="O325" s="67">
        <v>-83.372299999999996</v>
      </c>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row>
    <row r="326" spans="1:38">
      <c r="A326" s="33" t="s">
        <v>422</v>
      </c>
      <c r="B326" s="23" t="s">
        <v>597</v>
      </c>
      <c r="C326" s="25">
        <v>8.6750291999999991</v>
      </c>
      <c r="D326" s="25">
        <v>-18.603943999999998</v>
      </c>
      <c r="E326" s="25">
        <v>11.56</v>
      </c>
      <c r="F326" s="25">
        <v>42.716750459459462</v>
      </c>
      <c r="G326" s="25">
        <v>11.473225297297297</v>
      </c>
      <c r="H326" s="35"/>
      <c r="I326" s="32">
        <v>145.1388982</v>
      </c>
      <c r="J326" s="23"/>
      <c r="K326" s="23"/>
      <c r="L326" s="23"/>
      <c r="M326" s="23"/>
      <c r="N326" s="67">
        <v>29.433050000000001</v>
      </c>
      <c r="O326" s="67">
        <v>-83.372299999999996</v>
      </c>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row>
    <row r="327" spans="1:38">
      <c r="A327" s="33" t="s">
        <v>423</v>
      </c>
      <c r="B327" s="23" t="s">
        <v>597</v>
      </c>
      <c r="C327" s="25">
        <v>8.604497799999999</v>
      </c>
      <c r="D327" s="25">
        <v>-18.627094</v>
      </c>
      <c r="E327" s="25">
        <v>12.41</v>
      </c>
      <c r="F327" s="25">
        <v>37.058284176470586</v>
      </c>
      <c r="G327" s="25">
        <v>9.9580425882352941</v>
      </c>
      <c r="H327" s="35"/>
      <c r="I327" s="32">
        <v>147.7534248</v>
      </c>
      <c r="J327" s="23"/>
      <c r="K327" s="23"/>
      <c r="L327" s="23"/>
      <c r="M327" s="23"/>
      <c r="N327" s="67">
        <v>29.433050000000001</v>
      </c>
      <c r="O327" s="67">
        <v>-83.372299999999996</v>
      </c>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row>
    <row r="328" spans="1:38">
      <c r="A328" s="33" t="s">
        <v>424</v>
      </c>
      <c r="B328" s="23" t="s">
        <v>597</v>
      </c>
      <c r="C328" s="25">
        <v>8.6521810000000006</v>
      </c>
      <c r="D328" s="25">
        <v>-18.785440000000001</v>
      </c>
      <c r="E328" s="25">
        <v>10.96</v>
      </c>
      <c r="F328" s="25">
        <v>36.173323531249991</v>
      </c>
      <c r="G328" s="25">
        <v>9.4311881249999985</v>
      </c>
      <c r="H328" s="35"/>
      <c r="I328" s="32">
        <v>99.084168925556639</v>
      </c>
      <c r="J328" s="23"/>
      <c r="K328" s="23"/>
      <c r="L328" s="23"/>
      <c r="M328" s="23"/>
      <c r="N328" s="67">
        <v>29.433050000000001</v>
      </c>
      <c r="O328" s="67">
        <v>-83.372299999999996</v>
      </c>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row>
    <row r="329" spans="1:38">
      <c r="A329" s="33" t="s">
        <v>425</v>
      </c>
      <c r="B329" s="23" t="s">
        <v>597</v>
      </c>
      <c r="C329" s="25">
        <v>8.9412604000000009</v>
      </c>
      <c r="D329" s="25">
        <v>-18.528011999999997</v>
      </c>
      <c r="E329" s="25">
        <v>11.38</v>
      </c>
      <c r="F329" s="25">
        <v>36.067752298507457</v>
      </c>
      <c r="G329" s="25">
        <v>9.767255104477611</v>
      </c>
      <c r="H329" s="35"/>
      <c r="I329" s="32">
        <v>222.16877410000001</v>
      </c>
      <c r="J329" s="23"/>
      <c r="K329" s="23"/>
      <c r="L329" s="23"/>
      <c r="M329" s="23"/>
      <c r="N329" s="67">
        <v>29.433050000000001</v>
      </c>
      <c r="O329" s="67">
        <v>-83.372299999999996</v>
      </c>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row>
    <row r="330" spans="1:38">
      <c r="A330" s="33" t="s">
        <v>426</v>
      </c>
      <c r="B330" s="23" t="s">
        <v>597</v>
      </c>
      <c r="C330" s="25">
        <v>8.4783488000000009</v>
      </c>
      <c r="D330" s="25">
        <v>-19.024910800000001</v>
      </c>
      <c r="E330" s="25">
        <v>10.98</v>
      </c>
      <c r="F330" s="25">
        <v>39.468953846153845</v>
      </c>
      <c r="G330" s="25">
        <v>11.877276923076924</v>
      </c>
      <c r="H330" s="34">
        <v>3.32</v>
      </c>
      <c r="I330" s="32">
        <v>224.61785789999999</v>
      </c>
      <c r="J330" s="23"/>
      <c r="K330" s="23"/>
      <c r="L330" s="23"/>
      <c r="M330" s="23"/>
      <c r="N330" s="69">
        <v>29.984999999999999</v>
      </c>
      <c r="O330" s="67">
        <v>-83.936183333333332</v>
      </c>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row>
    <row r="331" spans="1:38">
      <c r="A331" s="73" t="s">
        <v>427</v>
      </c>
      <c r="B331" s="23" t="s">
        <v>597</v>
      </c>
      <c r="C331" s="25"/>
      <c r="D331" s="25"/>
      <c r="E331" s="25">
        <v>9</v>
      </c>
      <c r="F331" s="25"/>
      <c r="G331" s="25"/>
      <c r="H331" s="35"/>
      <c r="I331" s="32">
        <v>312.77179999999998</v>
      </c>
      <c r="J331" s="23"/>
      <c r="K331" s="23"/>
      <c r="L331" s="23"/>
      <c r="M331" s="23"/>
      <c r="N331" s="67">
        <v>29.6957238293</v>
      </c>
      <c r="O331" s="67">
        <v>-83.5383685937</v>
      </c>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row>
    <row r="332" spans="1:38">
      <c r="A332" s="73" t="s">
        <v>428</v>
      </c>
      <c r="B332" s="23" t="s">
        <v>597</v>
      </c>
      <c r="C332" s="25"/>
      <c r="D332" s="25"/>
      <c r="E332" s="25">
        <v>9.9499999999999993</v>
      </c>
      <c r="F332" s="25"/>
      <c r="G332" s="25"/>
      <c r="H332" s="35"/>
      <c r="I332" s="32">
        <v>318.18729999999999</v>
      </c>
      <c r="J332" s="23"/>
      <c r="K332" s="23"/>
      <c r="L332" s="23"/>
      <c r="M332" s="23"/>
      <c r="N332" s="67">
        <v>29.6957238293</v>
      </c>
      <c r="O332" s="67">
        <v>-83.5383685937</v>
      </c>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row>
    <row r="333" spans="1:38">
      <c r="A333" s="73" t="s">
        <v>429</v>
      </c>
      <c r="B333" s="23" t="s">
        <v>597</v>
      </c>
      <c r="C333" s="25"/>
      <c r="D333" s="25"/>
      <c r="E333" s="25">
        <v>9.01</v>
      </c>
      <c r="F333" s="25"/>
      <c r="G333" s="25"/>
      <c r="H333" s="35"/>
      <c r="I333" s="32">
        <v>259.43369999999999</v>
      </c>
      <c r="J333" s="23"/>
      <c r="K333" s="23"/>
      <c r="L333" s="23"/>
      <c r="M333" s="23"/>
      <c r="N333" s="67">
        <v>29.6957238293</v>
      </c>
      <c r="O333" s="67">
        <v>-83.5383685937</v>
      </c>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row>
    <row r="334" spans="1:38">
      <c r="A334" s="40" t="s">
        <v>430</v>
      </c>
      <c r="B334" s="23" t="s">
        <v>597</v>
      </c>
      <c r="C334" s="25">
        <v>8.2463103999999987</v>
      </c>
      <c r="D334" s="25">
        <v>-18.542603799999998</v>
      </c>
      <c r="E334" s="25"/>
      <c r="F334" s="25">
        <v>38.996410256410257</v>
      </c>
      <c r="G334" s="25">
        <v>11.791038461538461</v>
      </c>
      <c r="H334" s="34">
        <v>3.31</v>
      </c>
      <c r="I334" s="32">
        <v>145.72345588326934</v>
      </c>
      <c r="J334" s="23"/>
      <c r="K334" s="23"/>
      <c r="L334" s="23"/>
      <c r="M334" s="23"/>
      <c r="N334" s="69">
        <v>30.071683333333333</v>
      </c>
      <c r="O334" s="67">
        <v>-84.114033333333339</v>
      </c>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row>
    <row r="335" spans="1:38">
      <c r="A335" s="39" t="s">
        <v>431</v>
      </c>
      <c r="B335" s="23" t="s">
        <v>597</v>
      </c>
      <c r="C335" s="25">
        <v>6.4337754</v>
      </c>
      <c r="D335" s="25">
        <v>-16.189548800000001</v>
      </c>
      <c r="E335" s="25">
        <v>9.26</v>
      </c>
      <c r="F335" s="25">
        <v>44.682464014492744</v>
      </c>
      <c r="G335" s="25">
        <v>10.906918956521739</v>
      </c>
      <c r="H335" s="35"/>
      <c r="I335" s="32">
        <v>268.29373370000002</v>
      </c>
      <c r="J335" s="23"/>
      <c r="K335" s="23"/>
      <c r="L335" s="23"/>
      <c r="M335" s="23"/>
      <c r="N335" s="67">
        <v>28.707450000000001</v>
      </c>
      <c r="O335" s="67">
        <v>-82.804050000000004</v>
      </c>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row>
    <row r="336" spans="1:38">
      <c r="A336" s="36" t="s">
        <v>432</v>
      </c>
      <c r="B336" s="23" t="s">
        <v>597</v>
      </c>
      <c r="C336" s="25">
        <v>8.830032000000001</v>
      </c>
      <c r="D336" s="25">
        <v>-20.141782500000001</v>
      </c>
      <c r="E336" s="25">
        <v>10.83</v>
      </c>
      <c r="F336" s="25">
        <v>38.101692307692318</v>
      </c>
      <c r="G336" s="25">
        <v>11.756476923076924</v>
      </c>
      <c r="H336" s="37">
        <v>3.2409107385650597</v>
      </c>
      <c r="I336" s="32">
        <v>155.56496391718633</v>
      </c>
      <c r="J336" s="23"/>
      <c r="K336" s="23"/>
      <c r="L336" s="23"/>
      <c r="M336" s="23"/>
      <c r="N336" s="56">
        <v>30.0611</v>
      </c>
      <c r="O336" s="67">
        <v>-84.040750000000003</v>
      </c>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row>
    <row r="337" spans="1:38">
      <c r="A337" s="33" t="s">
        <v>433</v>
      </c>
      <c r="B337" s="23" t="s">
        <v>597</v>
      </c>
      <c r="C337" s="25">
        <v>9.0067799999999991</v>
      </c>
      <c r="D337" s="25">
        <v>-19.870366599999997</v>
      </c>
      <c r="E337" s="25">
        <v>12.07</v>
      </c>
      <c r="F337" s="25">
        <v>40.420641025641025</v>
      </c>
      <c r="G337" s="25">
        <v>12.944833333333333</v>
      </c>
      <c r="H337" s="34">
        <v>3.12</v>
      </c>
      <c r="I337" s="32">
        <v>278.82750390000001</v>
      </c>
      <c r="J337" s="23"/>
      <c r="K337" s="23"/>
      <c r="L337" s="23"/>
      <c r="M337" s="23"/>
      <c r="N337" s="69">
        <v>30.0611</v>
      </c>
      <c r="O337" s="67">
        <v>-84.040750000000003</v>
      </c>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row>
    <row r="338" spans="1:38">
      <c r="A338" s="40" t="s">
        <v>434</v>
      </c>
      <c r="B338" s="23" t="s">
        <v>597</v>
      </c>
      <c r="C338" s="25"/>
      <c r="D338" s="25"/>
      <c r="E338" s="25">
        <v>13.1</v>
      </c>
      <c r="F338" s="25"/>
      <c r="G338" s="25"/>
      <c r="H338" s="35"/>
      <c r="I338" s="38">
        <v>174.0921027354635</v>
      </c>
      <c r="J338" s="23"/>
      <c r="K338" s="23"/>
      <c r="L338" s="23"/>
      <c r="M338" s="23"/>
      <c r="N338" s="69">
        <v>29.892219999999998</v>
      </c>
      <c r="O338" s="67">
        <v>-83.812659999999994</v>
      </c>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row>
    <row r="339" spans="1:38">
      <c r="A339" s="40" t="s">
        <v>435</v>
      </c>
      <c r="B339" s="23" t="s">
        <v>597</v>
      </c>
      <c r="C339" s="25"/>
      <c r="D339" s="25"/>
      <c r="E339" s="25">
        <v>13.02</v>
      </c>
      <c r="F339" s="25"/>
      <c r="G339" s="25"/>
      <c r="H339" s="35"/>
      <c r="I339" s="38">
        <v>170.9412723063235</v>
      </c>
      <c r="J339" s="23"/>
      <c r="K339" s="23"/>
      <c r="L339" s="23"/>
      <c r="M339" s="23"/>
      <c r="N339" s="69">
        <v>29.892219999999998</v>
      </c>
      <c r="O339" s="67">
        <v>-83.812659999999994</v>
      </c>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row>
    <row r="340" spans="1:38">
      <c r="A340" s="40" t="s">
        <v>436</v>
      </c>
      <c r="B340" s="23" t="s">
        <v>597</v>
      </c>
      <c r="C340" s="25"/>
      <c r="D340" s="25"/>
      <c r="E340" s="25">
        <v>10.85</v>
      </c>
      <c r="F340" s="25"/>
      <c r="G340" s="25"/>
      <c r="H340" s="35"/>
      <c r="I340" s="38">
        <v>223.23099927838035</v>
      </c>
      <c r="J340" s="23"/>
      <c r="K340" s="23"/>
      <c r="L340" s="23"/>
      <c r="M340" s="23"/>
      <c r="N340" s="69">
        <v>29.78688</v>
      </c>
      <c r="O340" s="67">
        <v>-83.649569999999997</v>
      </c>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row>
    <row r="341" spans="1:38">
      <c r="A341" s="40" t="s">
        <v>437</v>
      </c>
      <c r="B341" s="23" t="s">
        <v>597</v>
      </c>
      <c r="C341" s="25">
        <v>10.09446</v>
      </c>
      <c r="D341" s="25">
        <v>-18.766734700000001</v>
      </c>
      <c r="E341" s="25">
        <v>9.14</v>
      </c>
      <c r="F341" s="25">
        <v>38.535499999999999</v>
      </c>
      <c r="G341" s="25">
        <v>11.823171052631579</v>
      </c>
      <c r="H341" s="34">
        <v>3.26</v>
      </c>
      <c r="I341" s="32">
        <v>130.38185312399028</v>
      </c>
      <c r="J341" s="23"/>
      <c r="K341" s="23"/>
      <c r="L341" s="23"/>
      <c r="M341" s="23"/>
      <c r="N341" s="69">
        <v>30.047866666666668</v>
      </c>
      <c r="O341" s="67">
        <v>-84.162116666666662</v>
      </c>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row>
    <row r="342" spans="1:38">
      <c r="A342" s="40" t="s">
        <v>438</v>
      </c>
      <c r="B342" s="23" t="s">
        <v>597</v>
      </c>
      <c r="C342" s="25">
        <v>9.9240568000000007</v>
      </c>
      <c r="D342" s="25">
        <v>-18.801725599999997</v>
      </c>
      <c r="E342" s="25">
        <v>9.58</v>
      </c>
      <c r="F342" s="25">
        <v>40.33089855072464</v>
      </c>
      <c r="G342" s="25">
        <v>12.405492753623189</v>
      </c>
      <c r="H342" s="31">
        <v>3.2510517197267688</v>
      </c>
      <c r="I342" s="32">
        <v>126.92571317319576</v>
      </c>
      <c r="J342" s="23"/>
      <c r="K342" s="23"/>
      <c r="L342" s="23"/>
      <c r="M342" s="23"/>
      <c r="N342" s="69">
        <v>30.047866666666668</v>
      </c>
      <c r="O342" s="67">
        <v>-84.162116666666662</v>
      </c>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row>
    <row r="343" spans="1:38">
      <c r="A343" s="40" t="s">
        <v>439</v>
      </c>
      <c r="B343" s="23" t="s">
        <v>597</v>
      </c>
      <c r="C343" s="25">
        <v>9.8678600000000003</v>
      </c>
      <c r="D343" s="25">
        <v>-18.6541964</v>
      </c>
      <c r="E343" s="25">
        <v>8.9700000000000006</v>
      </c>
      <c r="F343" s="25">
        <v>34.112236842105268</v>
      </c>
      <c r="G343" s="25">
        <v>10.690671052631579</v>
      </c>
      <c r="H343" s="31">
        <v>3.1908414985519844</v>
      </c>
      <c r="I343" s="32">
        <v>110.99491627684196</v>
      </c>
      <c r="J343" s="23"/>
      <c r="K343" s="23"/>
      <c r="L343" s="23"/>
      <c r="M343" s="23"/>
      <c r="N343" s="69">
        <v>30.047866666666668</v>
      </c>
      <c r="O343" s="67">
        <v>-84.162116666666662</v>
      </c>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row>
    <row r="344" spans="1:38">
      <c r="A344" s="33" t="s">
        <v>440</v>
      </c>
      <c r="B344" s="23" t="s">
        <v>597</v>
      </c>
      <c r="C344" s="25">
        <v>8.0472003999999995</v>
      </c>
      <c r="D344" s="25">
        <v>-17.972411999999998</v>
      </c>
      <c r="E344" s="25">
        <v>6.52</v>
      </c>
      <c r="F344" s="25">
        <v>37.800281631578947</v>
      </c>
      <c r="G344" s="25">
        <v>9.5583983684210523</v>
      </c>
      <c r="H344" s="34"/>
      <c r="I344" s="32">
        <v>359.50779999999997</v>
      </c>
      <c r="J344" s="23"/>
      <c r="K344" s="23"/>
      <c r="L344" s="23"/>
      <c r="M344" s="23"/>
      <c r="N344" s="67">
        <v>29.449960000000001</v>
      </c>
      <c r="O344" s="67">
        <v>-83.361739999999998</v>
      </c>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row>
    <row r="345" spans="1:38">
      <c r="A345" s="33" t="s">
        <v>441</v>
      </c>
      <c r="B345" s="23" t="s">
        <v>597</v>
      </c>
      <c r="C345" s="25">
        <v>7.7233519999999993</v>
      </c>
      <c r="D345" s="25">
        <v>-17.769618000000001</v>
      </c>
      <c r="E345" s="25">
        <v>7.46</v>
      </c>
      <c r="F345" s="25">
        <v>38.190597645569618</v>
      </c>
      <c r="G345" s="25">
        <v>9.8051106835443047</v>
      </c>
      <c r="H345" s="34"/>
      <c r="I345" s="32">
        <v>142.91370200208698</v>
      </c>
      <c r="J345" s="23"/>
      <c r="K345" s="23"/>
      <c r="L345" s="23"/>
      <c r="M345" s="23"/>
      <c r="N345" s="67">
        <v>29.449960000000001</v>
      </c>
      <c r="O345" s="67">
        <v>-83.361739999999998</v>
      </c>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row>
    <row r="346" spans="1:38">
      <c r="A346" s="33" t="s">
        <v>442</v>
      </c>
      <c r="B346" s="23" t="s">
        <v>597</v>
      </c>
      <c r="C346" s="25">
        <v>7.8604411999999977</v>
      </c>
      <c r="D346" s="25">
        <v>-17.894628000000004</v>
      </c>
      <c r="E346" s="25">
        <v>8.39</v>
      </c>
      <c r="F346" s="25">
        <v>40.680061447368423</v>
      </c>
      <c r="G346" s="25">
        <v>9.7776893684210542</v>
      </c>
      <c r="H346" s="34"/>
      <c r="I346" s="32">
        <v>182.71710863601427</v>
      </c>
      <c r="J346" s="23"/>
      <c r="K346" s="23"/>
      <c r="L346" s="23"/>
      <c r="M346" s="23"/>
      <c r="N346" s="67">
        <v>29.449960000000001</v>
      </c>
      <c r="O346" s="67">
        <v>-83.361739999999998</v>
      </c>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row>
    <row r="347" spans="1:38">
      <c r="A347" s="33" t="s">
        <v>443</v>
      </c>
      <c r="B347" s="23" t="s">
        <v>131</v>
      </c>
      <c r="C347" s="25">
        <v>7.1223450000000001</v>
      </c>
      <c r="D347" s="25">
        <v>-19.207695999999999</v>
      </c>
      <c r="E347" s="25">
        <v>11.65</v>
      </c>
      <c r="F347" s="25">
        <v>40.418256918032789</v>
      </c>
      <c r="G347" s="25">
        <v>10.908037377049181</v>
      </c>
      <c r="H347" s="23"/>
      <c r="I347" s="32">
        <v>293.53469169270971</v>
      </c>
      <c r="J347" s="23"/>
      <c r="K347" s="23"/>
      <c r="L347" s="23"/>
      <c r="M347" s="23"/>
      <c r="N347" s="67">
        <v>29.365159999999999</v>
      </c>
      <c r="O347" s="67">
        <v>-83.208089999999999</v>
      </c>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row>
    <row r="348" spans="1:38">
      <c r="A348" s="39" t="s">
        <v>444</v>
      </c>
      <c r="B348" s="23" t="s">
        <v>131</v>
      </c>
      <c r="C348" s="25">
        <v>7.4384697000000006</v>
      </c>
      <c r="D348" s="25">
        <v>-18.404199699999999</v>
      </c>
      <c r="E348" s="25">
        <v>12.68</v>
      </c>
      <c r="F348" s="25">
        <v>36.376175630136984</v>
      </c>
      <c r="G348" s="25">
        <v>10.526248602739729</v>
      </c>
      <c r="H348" s="23"/>
      <c r="I348" s="32">
        <v>245.7663654551053</v>
      </c>
      <c r="J348" s="23"/>
      <c r="K348" s="23"/>
      <c r="L348" s="23"/>
      <c r="M348" s="23"/>
      <c r="N348" s="67">
        <v>28.88101</v>
      </c>
      <c r="O348" s="67">
        <v>-82.790289999999999</v>
      </c>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row>
    <row r="349" spans="1:38">
      <c r="A349" s="73" t="s">
        <v>445</v>
      </c>
      <c r="B349" s="23" t="s">
        <v>131</v>
      </c>
      <c r="C349" s="25"/>
      <c r="D349" s="25"/>
      <c r="E349" s="25">
        <v>13.69</v>
      </c>
      <c r="F349" s="25"/>
      <c r="G349" s="25"/>
      <c r="H349" s="23"/>
      <c r="I349" s="38">
        <v>178.58640196793141</v>
      </c>
      <c r="J349" s="23"/>
      <c r="K349" s="23"/>
      <c r="L349" s="23"/>
      <c r="M349" s="23"/>
      <c r="N349" s="69">
        <v>29.92652</v>
      </c>
      <c r="O349" s="67">
        <v>-83.913690000000003</v>
      </c>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row>
    <row r="350" spans="1:38">
      <c r="A350" s="39" t="s">
        <v>446</v>
      </c>
      <c r="B350" s="23" t="s">
        <v>131</v>
      </c>
      <c r="C350" s="25">
        <v>6.3032576000000002</v>
      </c>
      <c r="D350" s="25">
        <v>-18.228356499999997</v>
      </c>
      <c r="E350" s="25">
        <v>10.31</v>
      </c>
      <c r="F350" s="25">
        <v>37.095564630136984</v>
      </c>
      <c r="G350" s="25">
        <v>9.7646775342465748</v>
      </c>
      <c r="H350" s="23"/>
      <c r="I350" s="32">
        <v>258.87665314064031</v>
      </c>
      <c r="J350" s="23"/>
      <c r="K350" s="23"/>
      <c r="L350" s="23"/>
      <c r="M350" s="23"/>
      <c r="N350" s="67">
        <v>28.289470000000001</v>
      </c>
      <c r="O350" s="67">
        <v>-82.789429999999996</v>
      </c>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row>
    <row r="351" spans="1:38">
      <c r="A351" s="39" t="s">
        <v>447</v>
      </c>
      <c r="B351" s="23" t="s">
        <v>131</v>
      </c>
      <c r="C351" s="25">
        <v>6.5683951999999994</v>
      </c>
      <c r="D351" s="25">
        <v>-16.635199999999998</v>
      </c>
      <c r="E351" s="25">
        <v>8.3000000000000007</v>
      </c>
      <c r="F351" s="25">
        <v>40.598464189189187</v>
      </c>
      <c r="G351" s="25">
        <v>10.937983918918919</v>
      </c>
      <c r="H351" s="23"/>
      <c r="I351" s="32">
        <v>323.92899047700666</v>
      </c>
      <c r="J351" s="23"/>
      <c r="K351" s="23"/>
      <c r="L351" s="23"/>
      <c r="M351" s="23"/>
      <c r="N351" s="67">
        <v>28.289470000000001</v>
      </c>
      <c r="O351" s="67">
        <v>-82.789429999999996</v>
      </c>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row>
    <row r="352" spans="1:38">
      <c r="A352" s="40" t="s">
        <v>448</v>
      </c>
      <c r="B352" s="23" t="s">
        <v>131</v>
      </c>
      <c r="C352" s="25">
        <v>8.9759624000000002</v>
      </c>
      <c r="D352" s="25">
        <v>-22.402005500000001</v>
      </c>
      <c r="E352" s="25">
        <v>13.5</v>
      </c>
      <c r="F352" s="25">
        <v>38.191936507936511</v>
      </c>
      <c r="G352" s="25">
        <v>10.888142857142858</v>
      </c>
      <c r="H352" s="31">
        <v>3.5076630614633948</v>
      </c>
      <c r="I352" s="32">
        <v>173.79749517596289</v>
      </c>
      <c r="J352" s="23"/>
      <c r="K352" s="23"/>
      <c r="L352" s="23"/>
      <c r="M352" s="23"/>
      <c r="N352" s="69">
        <v>29.993749999999999</v>
      </c>
      <c r="O352" s="67">
        <v>-83.860716666666661</v>
      </c>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row>
    <row r="353" spans="1:38">
      <c r="A353" s="40" t="s">
        <v>449</v>
      </c>
      <c r="B353" s="23" t="s">
        <v>131</v>
      </c>
      <c r="C353" s="25">
        <v>6.7127482000000001</v>
      </c>
      <c r="D353" s="25">
        <v>-14.662295200000001</v>
      </c>
      <c r="E353" s="25">
        <v>10.16</v>
      </c>
      <c r="F353" s="25">
        <v>39.590953373134326</v>
      </c>
      <c r="G353" s="25">
        <v>11.831632537313428</v>
      </c>
      <c r="H353" s="23"/>
      <c r="I353" s="32">
        <v>218.09819619929871</v>
      </c>
      <c r="J353" s="23"/>
      <c r="K353" s="23"/>
      <c r="L353" s="23"/>
      <c r="M353" s="23"/>
      <c r="N353" s="67">
        <v>28.386500000000002</v>
      </c>
      <c r="O353" s="67">
        <v>-82.804869999999994</v>
      </c>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row>
    <row r="354" spans="1:38">
      <c r="A354" s="73" t="s">
        <v>450</v>
      </c>
      <c r="B354" s="23" t="s">
        <v>131</v>
      </c>
      <c r="C354" s="25"/>
      <c r="D354" s="25"/>
      <c r="E354" s="25">
        <v>13.32</v>
      </c>
      <c r="F354" s="25"/>
      <c r="G354" s="25"/>
      <c r="H354" s="23"/>
      <c r="I354" s="38">
        <v>202.22714218643932</v>
      </c>
      <c r="J354" s="23"/>
      <c r="K354" s="23"/>
      <c r="L354" s="23"/>
      <c r="M354" s="23"/>
      <c r="N354" s="67">
        <v>29.768473174899999</v>
      </c>
      <c r="O354" s="67">
        <v>-83.603055238400003</v>
      </c>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row>
    <row r="355" spans="1:38">
      <c r="A355" s="33" t="s">
        <v>451</v>
      </c>
      <c r="B355" s="23" t="s">
        <v>131</v>
      </c>
      <c r="C355" s="25">
        <v>6.607547799999999</v>
      </c>
      <c r="D355" s="25">
        <v>-15.777716000000002</v>
      </c>
      <c r="E355" s="25">
        <v>10.54</v>
      </c>
      <c r="F355" s="25">
        <v>35.330981449275363</v>
      </c>
      <c r="G355" s="25">
        <v>10.568487666666666</v>
      </c>
      <c r="H355" s="23"/>
      <c r="I355" s="32">
        <v>222.48286525760869</v>
      </c>
      <c r="J355" s="23"/>
      <c r="K355" s="23"/>
      <c r="L355" s="23"/>
      <c r="M355" s="23"/>
      <c r="N355" s="70">
        <v>28.474820000000001</v>
      </c>
      <c r="O355" s="67">
        <v>-82.772120000000001</v>
      </c>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row>
    <row r="356" spans="1:38">
      <c r="A356" s="39" t="s">
        <v>452</v>
      </c>
      <c r="B356" s="23" t="s">
        <v>131</v>
      </c>
      <c r="C356" s="25">
        <v>6.3606707999999994</v>
      </c>
      <c r="D356" s="25">
        <v>-15.216853999999998</v>
      </c>
      <c r="E356" s="25">
        <v>6.51</v>
      </c>
      <c r="F356" s="25">
        <v>53.807021776119392</v>
      </c>
      <c r="G356" s="25">
        <v>15.221514626865675</v>
      </c>
      <c r="H356" s="23"/>
      <c r="I356" s="32">
        <v>265.32434725032078</v>
      </c>
      <c r="J356" s="23"/>
      <c r="K356" s="23"/>
      <c r="L356" s="23"/>
      <c r="M356" s="23"/>
      <c r="N356" s="67">
        <v>28.790559999999999</v>
      </c>
      <c r="O356" s="67">
        <v>-82.784419999999997</v>
      </c>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row>
    <row r="357" spans="1:38">
      <c r="A357" s="40" t="s">
        <v>453</v>
      </c>
      <c r="B357" s="23" t="s">
        <v>131</v>
      </c>
      <c r="C357" s="25">
        <v>8.1284783999999988</v>
      </c>
      <c r="D357" s="25">
        <v>-18.2371427</v>
      </c>
      <c r="E357" s="25">
        <v>11.84</v>
      </c>
      <c r="F357" s="25">
        <v>38.201605633802814</v>
      </c>
      <c r="G357" s="25">
        <v>11.834859154929578</v>
      </c>
      <c r="H357" s="31">
        <v>3.2278884888875661</v>
      </c>
      <c r="I357" s="32">
        <v>200.52612140449259</v>
      </c>
      <c r="J357" s="23"/>
      <c r="K357" s="23"/>
      <c r="L357" s="23"/>
      <c r="M357" s="23"/>
      <c r="N357" s="69">
        <v>29.984999999999999</v>
      </c>
      <c r="O357" s="67">
        <v>-83.936183333333332</v>
      </c>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row>
    <row r="358" spans="1:38">
      <c r="A358" s="73" t="s">
        <v>454</v>
      </c>
      <c r="B358" s="23" t="s">
        <v>131</v>
      </c>
      <c r="C358" s="25"/>
      <c r="D358" s="25"/>
      <c r="E358" s="25">
        <v>11.67</v>
      </c>
      <c r="F358" s="25"/>
      <c r="G358" s="25"/>
      <c r="H358" s="23"/>
      <c r="I358" s="32">
        <v>317.05993609131696</v>
      </c>
      <c r="J358" s="23"/>
      <c r="K358" s="23"/>
      <c r="L358" s="23"/>
      <c r="M358" s="23"/>
      <c r="N358" s="69">
        <v>29.984999999999999</v>
      </c>
      <c r="O358" s="67">
        <v>-83.936183333333332</v>
      </c>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row>
    <row r="359" spans="1:38">
      <c r="A359" s="45" t="s">
        <v>455</v>
      </c>
      <c r="B359" s="23" t="s">
        <v>131</v>
      </c>
      <c r="C359" s="25">
        <v>6.4450528</v>
      </c>
      <c r="D359" s="25">
        <v>-16.101029499999996</v>
      </c>
      <c r="E359" s="25">
        <v>9</v>
      </c>
      <c r="F359" s="25">
        <v>38.03480682051282</v>
      </c>
      <c r="G359" s="25">
        <v>11.238189166666665</v>
      </c>
      <c r="H359" s="23"/>
      <c r="I359" s="32">
        <v>326.28576847532935</v>
      </c>
      <c r="J359" s="23"/>
      <c r="K359" s="23"/>
      <c r="L359" s="23"/>
      <c r="M359" s="23"/>
      <c r="N359" s="67">
        <v>28.422560000000001</v>
      </c>
      <c r="O359" s="67">
        <v>-82.729619999999997</v>
      </c>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row>
    <row r="360" spans="1:38">
      <c r="A360" s="45" t="s">
        <v>456</v>
      </c>
      <c r="B360" s="23" t="s">
        <v>131</v>
      </c>
      <c r="C360" s="25">
        <v>6.3605584000000004</v>
      </c>
      <c r="D360" s="25">
        <v>-17.088917500000001</v>
      </c>
      <c r="E360" s="25">
        <v>6.1</v>
      </c>
      <c r="F360" s="25">
        <v>40.157397803278698</v>
      </c>
      <c r="G360" s="25">
        <v>11.537276229508196</v>
      </c>
      <c r="H360" s="23"/>
      <c r="I360" s="32">
        <v>327.7329126958976</v>
      </c>
      <c r="J360" s="23"/>
      <c r="K360" s="23"/>
      <c r="L360" s="23"/>
      <c r="M360" s="23"/>
      <c r="N360" s="67">
        <v>28.422560000000001</v>
      </c>
      <c r="O360" s="67">
        <v>-82.729619999999997</v>
      </c>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row>
    <row r="361" spans="1:38">
      <c r="A361" s="45" t="s">
        <v>457</v>
      </c>
      <c r="B361" s="23" t="s">
        <v>131</v>
      </c>
      <c r="C361" s="25">
        <v>6.4411679999999993</v>
      </c>
      <c r="D361" s="25">
        <v>-15.6763125</v>
      </c>
      <c r="E361" s="25">
        <v>8.23</v>
      </c>
      <c r="F361" s="25">
        <v>39.630393064516127</v>
      </c>
      <c r="G361" s="25">
        <v>11.618309677419354</v>
      </c>
      <c r="H361" s="23"/>
      <c r="I361" s="32">
        <v>325.10951443970976</v>
      </c>
      <c r="J361" s="23"/>
      <c r="K361" s="23"/>
      <c r="L361" s="23"/>
      <c r="M361" s="23"/>
      <c r="N361" s="67">
        <v>28.422560000000001</v>
      </c>
      <c r="O361" s="67">
        <v>-82.729619999999997</v>
      </c>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row>
    <row r="362" spans="1:38">
      <c r="A362" s="33" t="s">
        <v>458</v>
      </c>
      <c r="B362" s="23" t="s">
        <v>131</v>
      </c>
      <c r="C362" s="25">
        <v>6.0474861999999989</v>
      </c>
      <c r="D362" s="25">
        <v>-15.411095999999999</v>
      </c>
      <c r="E362" s="25">
        <v>10.42</v>
      </c>
      <c r="F362" s="25">
        <v>35.726786523076925</v>
      </c>
      <c r="G362" s="25">
        <v>9.8031262153846122</v>
      </c>
      <c r="H362" s="23"/>
      <c r="I362" s="32">
        <v>209.50432499999999</v>
      </c>
      <c r="J362" s="23"/>
      <c r="K362" s="23"/>
      <c r="L362" s="23"/>
      <c r="M362" s="23"/>
      <c r="N362" s="70">
        <v>28.491379999999999</v>
      </c>
      <c r="O362" s="67">
        <v>-82.798310000000001</v>
      </c>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row>
    <row r="363" spans="1:38">
      <c r="A363" s="33" t="s">
        <v>459</v>
      </c>
      <c r="B363" s="23" t="s">
        <v>131</v>
      </c>
      <c r="C363" s="25">
        <v>5.9908623999999993</v>
      </c>
      <c r="D363" s="25">
        <v>-15.444432000000001</v>
      </c>
      <c r="E363" s="25">
        <v>10.47</v>
      </c>
      <c r="F363" s="25">
        <v>36.360441117647056</v>
      </c>
      <c r="G363" s="25">
        <v>10.041985411764704</v>
      </c>
      <c r="H363" s="23"/>
      <c r="I363" s="32">
        <v>209.50432499999999</v>
      </c>
      <c r="J363" s="23"/>
      <c r="K363" s="23"/>
      <c r="L363" s="23"/>
      <c r="M363" s="23"/>
      <c r="N363" s="70">
        <v>28.491379999999999</v>
      </c>
      <c r="O363" s="67">
        <v>-82.798310000000001</v>
      </c>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row>
    <row r="364" spans="1:38">
      <c r="A364" s="73" t="s">
        <v>460</v>
      </c>
      <c r="B364" s="23" t="s">
        <v>131</v>
      </c>
      <c r="C364" s="25"/>
      <c r="D364" s="25"/>
      <c r="E364" s="25">
        <v>9.99</v>
      </c>
      <c r="F364" s="25"/>
      <c r="G364" s="25"/>
      <c r="H364" s="23"/>
      <c r="I364" s="38"/>
      <c r="J364" s="23"/>
      <c r="K364" s="23"/>
      <c r="L364" s="23"/>
      <c r="M364" s="23"/>
      <c r="N364" s="69">
        <v>29.924440000000001</v>
      </c>
      <c r="O364" s="67">
        <v>-83.698530000000005</v>
      </c>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row>
    <row r="365" spans="1:38">
      <c r="A365" s="45" t="s">
        <v>461</v>
      </c>
      <c r="B365" s="23" t="s">
        <v>131</v>
      </c>
      <c r="C365" s="25">
        <v>5.7856079999999999</v>
      </c>
      <c r="D365" s="25">
        <v>-16.562231000000004</v>
      </c>
      <c r="E365" s="25">
        <v>7.32</v>
      </c>
      <c r="F365" s="25">
        <v>35.902630696969702</v>
      </c>
      <c r="G365" s="25">
        <v>11.516905833333334</v>
      </c>
      <c r="H365" s="23"/>
      <c r="I365" s="55">
        <v>199.29081666241632</v>
      </c>
      <c r="J365" s="23"/>
      <c r="K365" s="23"/>
      <c r="L365" s="23"/>
      <c r="M365" s="23"/>
      <c r="N365" s="67">
        <v>28.331849999999999</v>
      </c>
      <c r="O365" s="67">
        <v>-82.778980000000004</v>
      </c>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row>
    <row r="366" spans="1:38">
      <c r="A366" s="39" t="s">
        <v>462</v>
      </c>
      <c r="B366" s="23" t="s">
        <v>131</v>
      </c>
      <c r="C366" s="25">
        <v>6.5392591999999992</v>
      </c>
      <c r="D366" s="25">
        <v>-17.319050500000003</v>
      </c>
      <c r="E366" s="25">
        <v>8.5500000000000007</v>
      </c>
      <c r="F366" s="25">
        <v>35.913160164383562</v>
      </c>
      <c r="G366" s="25">
        <v>10.272008767123285</v>
      </c>
      <c r="H366" s="23"/>
      <c r="I366" s="32">
        <v>232.66840923321689</v>
      </c>
      <c r="J366" s="23"/>
      <c r="K366" s="23"/>
      <c r="L366" s="23"/>
      <c r="M366" s="23"/>
      <c r="N366" s="67">
        <v>28.305589999999999</v>
      </c>
      <c r="O366" s="67">
        <v>-82.802310000000006</v>
      </c>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row>
    <row r="367" spans="1:38">
      <c r="A367" s="45" t="s">
        <v>463</v>
      </c>
      <c r="B367" s="23" t="s">
        <v>131</v>
      </c>
      <c r="C367" s="25">
        <v>6.4253445000000005</v>
      </c>
      <c r="D367" s="25">
        <v>-17.180763599999999</v>
      </c>
      <c r="E367" s="25">
        <v>8.75</v>
      </c>
      <c r="F367" s="25">
        <v>37.07576688607594</v>
      </c>
      <c r="G367" s="25">
        <v>11.198470341772151</v>
      </c>
      <c r="H367" s="23"/>
      <c r="I367" s="32">
        <v>247.80685230085152</v>
      </c>
      <c r="J367" s="23"/>
      <c r="K367" s="23"/>
      <c r="L367" s="23"/>
      <c r="M367" s="23"/>
      <c r="N367" s="67">
        <v>28.305589999999999</v>
      </c>
      <c r="O367" s="67">
        <v>-82.802310000000006</v>
      </c>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row>
    <row r="368" spans="1:38">
      <c r="A368" s="73" t="s">
        <v>464</v>
      </c>
      <c r="B368" s="23" t="s">
        <v>131</v>
      </c>
      <c r="C368" s="25"/>
      <c r="D368" s="25"/>
      <c r="E368" s="25">
        <v>10.44</v>
      </c>
      <c r="F368" s="25"/>
      <c r="G368" s="25"/>
      <c r="H368" s="23"/>
      <c r="I368" s="38">
        <v>300.97628383408852</v>
      </c>
      <c r="J368" s="23"/>
      <c r="K368" s="23"/>
      <c r="L368" s="23"/>
      <c r="M368" s="23"/>
      <c r="N368" s="67">
        <v>29.546788615499999</v>
      </c>
      <c r="O368" s="67">
        <v>-83.415643106999994</v>
      </c>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row>
    <row r="369" spans="1:38">
      <c r="A369" s="33" t="s">
        <v>465</v>
      </c>
      <c r="B369" s="23" t="s">
        <v>131</v>
      </c>
      <c r="C369" s="25">
        <v>6.128944999999999</v>
      </c>
      <c r="D369" s="25">
        <v>-15.500918</v>
      </c>
      <c r="E369" s="25">
        <v>9.7200000000000006</v>
      </c>
      <c r="F369" s="25">
        <v>37.368981239436629</v>
      </c>
      <c r="G369" s="25">
        <v>10.264716</v>
      </c>
      <c r="H369" s="23"/>
      <c r="I369" s="32">
        <v>177.06381189999999</v>
      </c>
      <c r="J369" s="23"/>
      <c r="K369" s="23"/>
      <c r="L369" s="23"/>
      <c r="M369" s="23"/>
      <c r="N369" s="67">
        <v>28.532489999999999</v>
      </c>
      <c r="O369" s="67">
        <v>-82.805710000000005</v>
      </c>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row>
    <row r="370" spans="1:38">
      <c r="A370" s="39" t="s">
        <v>466</v>
      </c>
      <c r="B370" s="23" t="s">
        <v>131</v>
      </c>
      <c r="C370" s="25">
        <v>6.1838367000000005</v>
      </c>
      <c r="D370" s="25">
        <v>-15.2792779</v>
      </c>
      <c r="E370" s="25">
        <v>9.4600000000000009</v>
      </c>
      <c r="F370" s="25">
        <v>36.423495566666666</v>
      </c>
      <c r="G370" s="25">
        <v>10.311845400000001</v>
      </c>
      <c r="H370" s="23"/>
      <c r="I370" s="32">
        <v>225.02536304777476</v>
      </c>
      <c r="J370" s="23"/>
      <c r="K370" s="23"/>
      <c r="L370" s="23"/>
      <c r="M370" s="23"/>
      <c r="N370" s="67">
        <v>28.696999999999999</v>
      </c>
      <c r="O370" s="67">
        <v>-82.771500000000003</v>
      </c>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row>
    <row r="371" spans="1:38">
      <c r="A371" s="39" t="s">
        <v>467</v>
      </c>
      <c r="B371" s="23" t="s">
        <v>131</v>
      </c>
      <c r="C371" s="25">
        <v>6.0257727000000001</v>
      </c>
      <c r="D371" s="25">
        <v>-15.769352099999999</v>
      </c>
      <c r="E371" s="25">
        <v>10.68</v>
      </c>
      <c r="F371" s="25">
        <v>35.029241162162158</v>
      </c>
      <c r="G371" s="25">
        <v>10.085407135135137</v>
      </c>
      <c r="H371" s="23"/>
      <c r="I371" s="32">
        <v>310.68741750621263</v>
      </c>
      <c r="J371" s="23"/>
      <c r="K371" s="23"/>
      <c r="L371" s="23"/>
      <c r="M371" s="23"/>
      <c r="N371" s="67">
        <v>28.696999999999999</v>
      </c>
      <c r="O371" s="67">
        <v>-82.771500000000003</v>
      </c>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row>
    <row r="372" spans="1:38">
      <c r="A372" s="33" t="s">
        <v>468</v>
      </c>
      <c r="B372" s="23" t="s">
        <v>131</v>
      </c>
      <c r="C372" s="25">
        <v>6.9028035999999986</v>
      </c>
      <c r="D372" s="25">
        <v>-18.540050000000001</v>
      </c>
      <c r="E372" s="25">
        <v>11.47</v>
      </c>
      <c r="F372" s="25">
        <v>37.857278648648652</v>
      </c>
      <c r="G372" s="25">
        <v>10.192509243243242</v>
      </c>
      <c r="H372" s="23"/>
      <c r="I372" s="32">
        <v>225.6954168</v>
      </c>
      <c r="J372" s="23"/>
      <c r="K372" s="23"/>
      <c r="L372" s="23"/>
      <c r="M372" s="23"/>
      <c r="N372" s="67">
        <v>29.073720000000002</v>
      </c>
      <c r="O372" s="67">
        <v>-82.837429999999998</v>
      </c>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row>
    <row r="373" spans="1:38">
      <c r="A373" s="33" t="s">
        <v>469</v>
      </c>
      <c r="B373" s="23" t="s">
        <v>131</v>
      </c>
      <c r="C373" s="25">
        <v>6.2998097999999993</v>
      </c>
      <c r="D373" s="25">
        <v>-19.143802000000001</v>
      </c>
      <c r="E373" s="25">
        <v>10.44</v>
      </c>
      <c r="F373" s="25">
        <v>39.495465285714296</v>
      </c>
      <c r="G373" s="25">
        <v>10.124265942857145</v>
      </c>
      <c r="H373" s="23"/>
      <c r="I373" s="32">
        <v>255.3617854</v>
      </c>
      <c r="J373" s="23"/>
      <c r="K373" s="23"/>
      <c r="L373" s="23"/>
      <c r="M373" s="23"/>
      <c r="N373" s="70">
        <v>29.073720000000002</v>
      </c>
      <c r="O373" s="67">
        <v>-82.837429999999998</v>
      </c>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row>
    <row r="374" spans="1:38">
      <c r="A374" s="33" t="s">
        <v>470</v>
      </c>
      <c r="B374" s="23" t="s">
        <v>131</v>
      </c>
      <c r="C374" s="25">
        <v>6.8839289999999984</v>
      </c>
      <c r="D374" s="25">
        <v>-18.819701999999999</v>
      </c>
      <c r="E374" s="25">
        <v>11.29</v>
      </c>
      <c r="F374" s="25">
        <v>35.662386591549293</v>
      </c>
      <c r="G374" s="25">
        <v>9.8548073239436622</v>
      </c>
      <c r="H374" s="23"/>
      <c r="I374" s="32">
        <v>219.4339722954287</v>
      </c>
      <c r="J374" s="23"/>
      <c r="K374" s="23"/>
      <c r="L374" s="23"/>
      <c r="M374" s="23"/>
      <c r="N374" s="67">
        <v>29.073720000000002</v>
      </c>
      <c r="O374" s="67">
        <v>-82.837429999999998</v>
      </c>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row>
    <row r="375" spans="1:38">
      <c r="A375" s="33" t="s">
        <v>471</v>
      </c>
      <c r="B375" s="23" t="s">
        <v>131</v>
      </c>
      <c r="C375" s="25">
        <v>6.5173643999999991</v>
      </c>
      <c r="D375" s="25">
        <v>-18.777106000000003</v>
      </c>
      <c r="E375" s="25">
        <v>8.9</v>
      </c>
      <c r="F375" s="25">
        <v>31.905979606557377</v>
      </c>
      <c r="G375" s="25">
        <v>8.167731540983608</v>
      </c>
      <c r="H375" s="23"/>
      <c r="I375" s="32">
        <v>239.29389898632564</v>
      </c>
      <c r="J375" s="23"/>
      <c r="K375" s="23"/>
      <c r="L375" s="23"/>
      <c r="M375" s="23"/>
      <c r="N375" s="67">
        <v>29.073720000000002</v>
      </c>
      <c r="O375" s="67">
        <v>-82.837429999999998</v>
      </c>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row>
    <row r="376" spans="1:38">
      <c r="A376" s="33" t="s">
        <v>472</v>
      </c>
      <c r="B376" s="23" t="s">
        <v>131</v>
      </c>
      <c r="C376" s="25">
        <v>7.2012312000000005</v>
      </c>
      <c r="D376" s="25">
        <v>-19.699194900000002</v>
      </c>
      <c r="E376" s="25">
        <v>9.41</v>
      </c>
      <c r="F376" s="25">
        <v>35.61593650793651</v>
      </c>
      <c r="G376" s="25">
        <v>11.15179365079365</v>
      </c>
      <c r="H376" s="31">
        <v>3.193740632512672</v>
      </c>
      <c r="I376" s="32">
        <v>200.63834563019748</v>
      </c>
      <c r="J376" s="23"/>
      <c r="K376" s="23"/>
      <c r="L376" s="23"/>
      <c r="M376" s="23"/>
      <c r="N376" s="69">
        <v>30.0092</v>
      </c>
      <c r="O376" s="67">
        <v>-83.937233333333339</v>
      </c>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row>
    <row r="377" spans="1:38">
      <c r="A377" s="73" t="s">
        <v>473</v>
      </c>
      <c r="B377" s="23" t="s">
        <v>131</v>
      </c>
      <c r="C377" s="25"/>
      <c r="D377" s="25"/>
      <c r="E377" s="25">
        <v>10.81</v>
      </c>
      <c r="F377" s="25"/>
      <c r="G377" s="25"/>
      <c r="H377" s="23"/>
      <c r="I377" s="38">
        <v>255.12674216202126</v>
      </c>
      <c r="J377" s="23"/>
      <c r="K377" s="23"/>
      <c r="L377" s="23"/>
      <c r="M377" s="23"/>
      <c r="N377" s="69">
        <v>30.0092</v>
      </c>
      <c r="O377" s="67">
        <v>-83.937233333333296</v>
      </c>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row>
    <row r="378" spans="1:38">
      <c r="A378" s="40" t="s">
        <v>474</v>
      </c>
      <c r="B378" s="23" t="s">
        <v>131</v>
      </c>
      <c r="C378" s="25">
        <v>7.6054855999999997</v>
      </c>
      <c r="D378" s="25">
        <v>-19.830647200000001</v>
      </c>
      <c r="E378" s="25">
        <v>10.38</v>
      </c>
      <c r="F378" s="25">
        <v>37.956102564102565</v>
      </c>
      <c r="G378" s="25">
        <v>12.383423076923076</v>
      </c>
      <c r="H378" s="31">
        <v>3.0650735526298081</v>
      </c>
      <c r="I378" s="32">
        <v>233.78104546731339</v>
      </c>
      <c r="J378" s="23"/>
      <c r="K378" s="23"/>
      <c r="L378" s="23"/>
      <c r="M378" s="23"/>
      <c r="N378" s="69">
        <v>30.0092</v>
      </c>
      <c r="O378" s="67">
        <v>-83.937233333333339</v>
      </c>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row>
    <row r="379" spans="1:38">
      <c r="A379" s="39" t="s">
        <v>475</v>
      </c>
      <c r="B379" s="23" t="s">
        <v>131</v>
      </c>
      <c r="C379" s="25">
        <v>5.3638797</v>
      </c>
      <c r="D379" s="25">
        <v>-19.589322099999997</v>
      </c>
      <c r="E379" s="25">
        <v>8.35</v>
      </c>
      <c r="F379" s="25">
        <v>40.496524333333319</v>
      </c>
      <c r="G379" s="25">
        <v>9.5134555757575772</v>
      </c>
      <c r="H379" s="23"/>
      <c r="I379" s="32">
        <v>254.83516027354545</v>
      </c>
      <c r="J379" s="23"/>
      <c r="K379" s="23"/>
      <c r="L379" s="23"/>
      <c r="M379" s="23"/>
      <c r="N379" s="67">
        <v>28.876470000000001</v>
      </c>
      <c r="O379" s="67">
        <v>-82.761660000000006</v>
      </c>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row>
    <row r="380" spans="1:38">
      <c r="A380" s="39" t="s">
        <v>476</v>
      </c>
      <c r="B380" s="23" t="s">
        <v>131</v>
      </c>
      <c r="C380" s="25">
        <v>5.7748460999999995</v>
      </c>
      <c r="D380" s="25">
        <v>-18.540227899999998</v>
      </c>
      <c r="E380" s="25">
        <v>9.25</v>
      </c>
      <c r="F380" s="25">
        <v>35.925866698412698</v>
      </c>
      <c r="G380" s="25">
        <v>9.2991582222222231</v>
      </c>
      <c r="H380" s="23"/>
      <c r="I380" s="32">
        <v>208.17614048053395</v>
      </c>
      <c r="J380" s="23"/>
      <c r="K380" s="23"/>
      <c r="L380" s="23"/>
      <c r="M380" s="23"/>
      <c r="N380" s="67">
        <v>28.876470000000001</v>
      </c>
      <c r="O380" s="67">
        <v>-82.761660000000006</v>
      </c>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row>
    <row r="381" spans="1:38">
      <c r="A381" s="73" t="s">
        <v>477</v>
      </c>
      <c r="B381" s="23" t="s">
        <v>131</v>
      </c>
      <c r="C381" s="25"/>
      <c r="D381" s="25"/>
      <c r="E381" s="25">
        <v>11.06</v>
      </c>
      <c r="F381" s="25"/>
      <c r="G381" s="25"/>
      <c r="H381" s="23"/>
      <c r="I381" s="38">
        <v>189.4413286722349</v>
      </c>
      <c r="J381" s="23"/>
      <c r="K381" s="23"/>
      <c r="L381" s="23"/>
      <c r="M381" s="23"/>
      <c r="N381" s="69">
        <v>29.745999999999999</v>
      </c>
      <c r="O381" s="67">
        <v>-83.62491</v>
      </c>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row>
    <row r="382" spans="1:38">
      <c r="A382" s="73" t="s">
        <v>478</v>
      </c>
      <c r="B382" s="23" t="s">
        <v>131</v>
      </c>
      <c r="C382" s="25"/>
      <c r="D382" s="25"/>
      <c r="E382" s="25">
        <v>10.92</v>
      </c>
      <c r="F382" s="25"/>
      <c r="G382" s="25"/>
      <c r="H382" s="23"/>
      <c r="I382" s="38">
        <v>158.82209585487325</v>
      </c>
      <c r="J382" s="23"/>
      <c r="K382" s="23"/>
      <c r="L382" s="23"/>
      <c r="M382" s="23"/>
      <c r="N382" s="69">
        <v>29.745999999999999</v>
      </c>
      <c r="O382" s="67">
        <v>-83.62491</v>
      </c>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row>
    <row r="383" spans="1:38">
      <c r="A383" s="73" t="s">
        <v>479</v>
      </c>
      <c r="B383" s="23" t="s">
        <v>131</v>
      </c>
      <c r="C383" s="25"/>
      <c r="D383" s="25"/>
      <c r="E383" s="25">
        <v>11.51</v>
      </c>
      <c r="F383" s="25"/>
      <c r="G383" s="25"/>
      <c r="H383" s="23"/>
      <c r="I383" s="38">
        <v>171.95210635008786</v>
      </c>
      <c r="J383" s="23"/>
      <c r="K383" s="23"/>
      <c r="L383" s="23"/>
      <c r="M383" s="23"/>
      <c r="N383" s="69">
        <v>29.745999999999999</v>
      </c>
      <c r="O383" s="67">
        <v>-83.62491</v>
      </c>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row>
    <row r="384" spans="1:38">
      <c r="A384" s="33" t="s">
        <v>480</v>
      </c>
      <c r="B384" s="23" t="s">
        <v>131</v>
      </c>
      <c r="C384" s="25">
        <v>6.8034635999999997</v>
      </c>
      <c r="D384" s="25">
        <v>-18.831740000000003</v>
      </c>
      <c r="E384" s="25">
        <v>9.1199999999999992</v>
      </c>
      <c r="F384" s="25">
        <v>37.936453916666665</v>
      </c>
      <c r="G384" s="25">
        <v>10.021960333333334</v>
      </c>
      <c r="H384" s="23"/>
      <c r="I384" s="32">
        <v>181.9279659</v>
      </c>
      <c r="J384" s="23"/>
      <c r="K384" s="23"/>
      <c r="L384" s="23"/>
      <c r="M384" s="23"/>
      <c r="N384" s="67">
        <v>28.627510000000001</v>
      </c>
      <c r="O384" s="67">
        <v>-82.744550000000004</v>
      </c>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row>
    <row r="385" spans="1:38">
      <c r="A385" s="73" t="s">
        <v>481</v>
      </c>
      <c r="B385" s="23" t="s">
        <v>131</v>
      </c>
      <c r="C385" s="25"/>
      <c r="D385" s="25"/>
      <c r="E385" s="25">
        <v>11.45</v>
      </c>
      <c r="F385" s="25"/>
      <c r="G385" s="25"/>
      <c r="H385" s="23"/>
      <c r="I385" s="38">
        <v>166.8578520583975</v>
      </c>
      <c r="J385" s="23"/>
      <c r="K385" s="23"/>
      <c r="L385" s="23"/>
      <c r="M385" s="23"/>
      <c r="N385" s="69">
        <v>29.809370000000001</v>
      </c>
      <c r="O385" s="67">
        <v>-83.616900000000001</v>
      </c>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row>
    <row r="386" spans="1:38">
      <c r="A386" s="33" t="s">
        <v>482</v>
      </c>
      <c r="B386" s="23" t="s">
        <v>131</v>
      </c>
      <c r="C386" s="25">
        <v>6.0276182</v>
      </c>
      <c r="D386" s="25">
        <v>-17.414960000000001</v>
      </c>
      <c r="E386" s="25"/>
      <c r="F386" s="25">
        <v>36.323720753246754</v>
      </c>
      <c r="G386" s="25">
        <v>9.9457014545454552</v>
      </c>
      <c r="H386" s="23"/>
      <c r="I386" s="32"/>
      <c r="J386" s="23"/>
      <c r="K386" s="23"/>
      <c r="L386" s="23"/>
      <c r="M386" s="23"/>
      <c r="N386" s="67">
        <v>28.504049999999999</v>
      </c>
      <c r="O386" s="67">
        <v>-28.504049999999999</v>
      </c>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row>
    <row r="387" spans="1:38">
      <c r="A387" s="39" t="s">
        <v>483</v>
      </c>
      <c r="B387" s="23" t="s">
        <v>131</v>
      </c>
      <c r="C387" s="25">
        <v>5.9011807999999997</v>
      </c>
      <c r="D387" s="25">
        <v>-15.6912805</v>
      </c>
      <c r="E387" s="25"/>
      <c r="F387" s="25">
        <v>35.733781225806446</v>
      </c>
      <c r="G387" s="25">
        <v>11.149686935483869</v>
      </c>
      <c r="H387" s="23"/>
      <c r="I387" s="32"/>
      <c r="J387" s="23"/>
      <c r="K387" s="23"/>
      <c r="L387" s="23"/>
      <c r="M387" s="23"/>
      <c r="N387" s="67">
        <v>28.312740000000002</v>
      </c>
      <c r="O387" s="67">
        <v>-82.765950000000004</v>
      </c>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row>
    <row r="388" spans="1:38">
      <c r="A388" s="45" t="s">
        <v>484</v>
      </c>
      <c r="B388" s="23" t="s">
        <v>131</v>
      </c>
      <c r="C388" s="25">
        <v>6.5683951999999994</v>
      </c>
      <c r="D388" s="25">
        <v>-15.4087595</v>
      </c>
      <c r="E388" s="25">
        <v>9.52</v>
      </c>
      <c r="F388" s="25">
        <v>35.018698259740255</v>
      </c>
      <c r="G388" s="25">
        <v>10.024500909090907</v>
      </c>
      <c r="H388" s="23"/>
      <c r="I388" s="32">
        <v>170.62723760340782</v>
      </c>
      <c r="J388" s="23"/>
      <c r="K388" s="23"/>
      <c r="L388" s="23"/>
      <c r="M388" s="23"/>
      <c r="N388" s="67">
        <v>28.312740000000002</v>
      </c>
      <c r="O388" s="67">
        <v>-82.765950000000004</v>
      </c>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row>
    <row r="389" spans="1:38">
      <c r="A389" s="45" t="s">
        <v>485</v>
      </c>
      <c r="B389" s="23" t="s">
        <v>131</v>
      </c>
      <c r="C389" s="25">
        <v>6.696593599999999</v>
      </c>
      <c r="D389" s="25">
        <v>-15.9607045</v>
      </c>
      <c r="E389" s="25">
        <v>9.0500000000000007</v>
      </c>
      <c r="F389" s="25">
        <v>33.564496428571431</v>
      </c>
      <c r="G389" s="25">
        <v>9.8114463571428558</v>
      </c>
      <c r="H389" s="23"/>
      <c r="I389" s="32">
        <v>357.16224668238544</v>
      </c>
      <c r="J389" s="23"/>
      <c r="K389" s="23"/>
      <c r="L389" s="23"/>
      <c r="M389" s="23"/>
      <c r="N389" s="67">
        <v>28.312740000000002</v>
      </c>
      <c r="O389" s="67">
        <v>-82.765950000000004</v>
      </c>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row>
    <row r="390" spans="1:38">
      <c r="A390" s="39" t="s">
        <v>486</v>
      </c>
      <c r="B390" s="23" t="s">
        <v>131</v>
      </c>
      <c r="C390" s="25">
        <v>6.2490380999999999</v>
      </c>
      <c r="D390" s="25">
        <v>-14.7351651</v>
      </c>
      <c r="E390" s="25">
        <v>9.8800000000000008</v>
      </c>
      <c r="F390" s="25">
        <v>34.030767343749993</v>
      </c>
      <c r="G390" s="25">
        <v>9.7284613125000003</v>
      </c>
      <c r="H390" s="23"/>
      <c r="I390" s="32">
        <v>348.10066828683398</v>
      </c>
      <c r="J390" s="23"/>
      <c r="K390" s="23"/>
      <c r="L390" s="23"/>
      <c r="M390" s="23"/>
      <c r="N390" s="67">
        <v>28.688210000000002</v>
      </c>
      <c r="O390" s="67">
        <v>-82.760339999999999</v>
      </c>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row>
    <row r="391" spans="1:38">
      <c r="A391" s="33" t="s">
        <v>487</v>
      </c>
      <c r="B391" s="23" t="s">
        <v>131</v>
      </c>
      <c r="C391" s="25">
        <v>7.7352727999999997</v>
      </c>
      <c r="D391" s="25">
        <v>-19.439196000000003</v>
      </c>
      <c r="E391" s="25">
        <v>12.97</v>
      </c>
      <c r="F391" s="25">
        <v>34.496439666666667</v>
      </c>
      <c r="G391" s="25">
        <v>9.5932996363636356</v>
      </c>
      <c r="H391" s="23"/>
      <c r="I391" s="32">
        <v>215.02765819941209</v>
      </c>
      <c r="J391" s="23"/>
      <c r="K391" s="23"/>
      <c r="L391" s="23"/>
      <c r="M391" s="23"/>
      <c r="N391" s="67">
        <v>29.062270000000002</v>
      </c>
      <c r="O391" s="67">
        <v>-82.821100000000001</v>
      </c>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row>
    <row r="392" spans="1:38">
      <c r="A392" s="33" t="s">
        <v>488</v>
      </c>
      <c r="B392" s="23" t="s">
        <v>131</v>
      </c>
      <c r="C392" s="25">
        <v>6.4766349999999999</v>
      </c>
      <c r="D392" s="25">
        <v>-18.757660000000001</v>
      </c>
      <c r="E392" s="25">
        <v>12.29</v>
      </c>
      <c r="F392" s="25">
        <v>35.749392683544301</v>
      </c>
      <c r="G392" s="25">
        <v>9.7497596962025312</v>
      </c>
      <c r="H392" s="23"/>
      <c r="I392" s="32">
        <v>220.05934112044332</v>
      </c>
      <c r="J392" s="23"/>
      <c r="K392" s="23"/>
      <c r="L392" s="23"/>
      <c r="M392" s="23"/>
      <c r="N392" s="67">
        <v>29.062270000000002</v>
      </c>
      <c r="O392" s="67">
        <v>-82.821100000000001</v>
      </c>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row>
    <row r="393" spans="1:38">
      <c r="A393" s="33" t="s">
        <v>489</v>
      </c>
      <c r="B393" s="23" t="s">
        <v>131</v>
      </c>
      <c r="C393" s="25">
        <v>6.9137309999999994</v>
      </c>
      <c r="D393" s="25">
        <v>-18.178910000000002</v>
      </c>
      <c r="E393" s="25">
        <v>12.03</v>
      </c>
      <c r="F393" s="25">
        <v>35.915282273972608</v>
      </c>
      <c r="G393" s="25">
        <v>10.058276712328768</v>
      </c>
      <c r="H393" s="23"/>
      <c r="I393" s="38">
        <v>291.30572251581441</v>
      </c>
      <c r="J393" s="23"/>
      <c r="K393" s="23"/>
      <c r="L393" s="23"/>
      <c r="M393" s="23"/>
      <c r="N393" s="67">
        <v>29.062270000000002</v>
      </c>
      <c r="O393" s="67">
        <v>-82.821100000000001</v>
      </c>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row>
    <row r="394" spans="1:38">
      <c r="A394" s="33" t="s">
        <v>490</v>
      </c>
      <c r="B394" s="23" t="s">
        <v>131</v>
      </c>
      <c r="C394" s="25">
        <v>6.2610671999999994</v>
      </c>
      <c r="D394" s="25">
        <v>-17.316803999999998</v>
      </c>
      <c r="E394" s="25">
        <v>11.35</v>
      </c>
      <c r="F394" s="25">
        <v>35.626483628571421</v>
      </c>
      <c r="G394" s="25">
        <v>9.850082057142858</v>
      </c>
      <c r="H394" s="23"/>
      <c r="I394" s="32">
        <v>236.02136395693142</v>
      </c>
      <c r="J394" s="23"/>
      <c r="K394" s="23"/>
      <c r="L394" s="23"/>
      <c r="M394" s="23"/>
      <c r="N394" s="67">
        <v>29.062270000000002</v>
      </c>
      <c r="O394" s="67">
        <v>-82.821100000000001</v>
      </c>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row>
    <row r="395" spans="1:38">
      <c r="A395" s="33" t="s">
        <v>491</v>
      </c>
      <c r="B395" s="23" t="s">
        <v>131</v>
      </c>
      <c r="C395" s="25">
        <v>6.5710079999999991</v>
      </c>
      <c r="D395" s="25">
        <v>-20.822640000000007</v>
      </c>
      <c r="E395" s="25">
        <v>11.01</v>
      </c>
      <c r="F395" s="25">
        <v>39.070205307692312</v>
      </c>
      <c r="G395" s="25">
        <v>9.844376461538463</v>
      </c>
      <c r="H395" s="23"/>
      <c r="I395" s="32">
        <v>171.81735790216078</v>
      </c>
      <c r="J395" s="23"/>
      <c r="K395" s="23"/>
      <c r="L395" s="23"/>
      <c r="M395" s="23"/>
      <c r="N395" s="67">
        <v>29.062270000000002</v>
      </c>
      <c r="O395" s="67">
        <v>-82.821100000000001</v>
      </c>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row>
    <row r="396" spans="1:38">
      <c r="A396" s="33" t="s">
        <v>492</v>
      </c>
      <c r="B396" s="23" t="s">
        <v>131</v>
      </c>
      <c r="C396" s="25">
        <v>6.0842419999999988</v>
      </c>
      <c r="D396" s="25">
        <v>-18.078901999999999</v>
      </c>
      <c r="E396" s="25">
        <v>5.27</v>
      </c>
      <c r="F396" s="25">
        <v>37.628562179487183</v>
      </c>
      <c r="G396" s="25">
        <v>10.101348923076923</v>
      </c>
      <c r="H396" s="23"/>
      <c r="I396" s="32"/>
      <c r="J396" s="23"/>
      <c r="K396" s="23"/>
      <c r="L396" s="23"/>
      <c r="M396" s="23"/>
      <c r="N396" s="67">
        <v>28.64263</v>
      </c>
      <c r="O396" s="67">
        <v>-82.726929999999996</v>
      </c>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row>
    <row r="397" spans="1:38">
      <c r="A397" s="39" t="s">
        <v>493</v>
      </c>
      <c r="B397" s="23" t="s">
        <v>131</v>
      </c>
      <c r="C397" s="25">
        <v>6.6120991999999994</v>
      </c>
      <c r="D397" s="25">
        <v>-16.600586499999999</v>
      </c>
      <c r="E397" s="25">
        <v>12</v>
      </c>
      <c r="F397" s="25">
        <v>38.084017376623379</v>
      </c>
      <c r="G397" s="25">
        <v>11.211063246753245</v>
      </c>
      <c r="H397" s="23"/>
      <c r="I397" s="32">
        <v>153.15644133512035</v>
      </c>
      <c r="J397" s="23"/>
      <c r="K397" s="23"/>
      <c r="L397" s="23"/>
      <c r="M397" s="23"/>
      <c r="N397" s="67">
        <v>28.267140000000001</v>
      </c>
      <c r="O397" s="67">
        <v>-82.751369999999994</v>
      </c>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row>
    <row r="398" spans="1:38">
      <c r="A398" s="39" t="s">
        <v>494</v>
      </c>
      <c r="B398" s="23" t="s">
        <v>131</v>
      </c>
      <c r="C398" s="25">
        <v>6.4772429999999996</v>
      </c>
      <c r="D398" s="25">
        <v>-15.867180600000001</v>
      </c>
      <c r="E398" s="25">
        <v>9.76</v>
      </c>
      <c r="F398" s="25">
        <v>37.084146259740251</v>
      </c>
      <c r="G398" s="25">
        <v>10.701997350649354</v>
      </c>
      <c r="H398" s="23"/>
      <c r="I398" s="32">
        <v>334.86259410693657</v>
      </c>
      <c r="J398" s="23"/>
      <c r="K398" s="23"/>
      <c r="L398" s="23"/>
      <c r="M398" s="23"/>
      <c r="N398" s="67">
        <v>28.827200000000001</v>
      </c>
      <c r="O398" s="67">
        <v>-82.773089999999996</v>
      </c>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row>
    <row r="399" spans="1:38">
      <c r="A399" s="39" t="s">
        <v>495</v>
      </c>
      <c r="B399" s="23" t="s">
        <v>131</v>
      </c>
      <c r="C399" s="25">
        <v>6.3665982000000003</v>
      </c>
      <c r="D399" s="25">
        <v>-15.598851</v>
      </c>
      <c r="E399" s="25">
        <v>9.15</v>
      </c>
      <c r="F399" s="25">
        <v>38.498694125</v>
      </c>
      <c r="G399" s="25">
        <v>11.117610062500002</v>
      </c>
      <c r="H399" s="23"/>
      <c r="I399" s="32">
        <v>325.6073210916241</v>
      </c>
      <c r="J399" s="23"/>
      <c r="K399" s="23"/>
      <c r="L399" s="23"/>
      <c r="M399" s="23"/>
      <c r="N399" s="67">
        <v>28.827200000000001</v>
      </c>
      <c r="O399" s="67">
        <v>-82.773089999999996</v>
      </c>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row>
    <row r="400" spans="1:38">
      <c r="A400" s="39" t="s">
        <v>496</v>
      </c>
      <c r="B400" s="23" t="s">
        <v>131</v>
      </c>
      <c r="C400" s="25">
        <v>5.9615591999999999</v>
      </c>
      <c r="D400" s="25">
        <v>-15.644504299999998</v>
      </c>
      <c r="E400" s="25">
        <v>8.1</v>
      </c>
      <c r="F400" s="25">
        <v>37.586629470588235</v>
      </c>
      <c r="G400" s="25">
        <v>10.933120705882354</v>
      </c>
      <c r="H400" s="23"/>
      <c r="I400" s="32">
        <v>213.4551862410828</v>
      </c>
      <c r="J400" s="23"/>
      <c r="K400" s="23"/>
      <c r="L400" s="23"/>
      <c r="M400" s="23"/>
      <c r="N400" s="67">
        <v>28.827200000000001</v>
      </c>
      <c r="O400" s="67">
        <v>-82.773089999999996</v>
      </c>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row>
    <row r="401" spans="1:38">
      <c r="A401" s="45" t="s">
        <v>497</v>
      </c>
      <c r="B401" s="23" t="s">
        <v>131</v>
      </c>
      <c r="C401" s="25">
        <v>6.8684959999999995</v>
      </c>
      <c r="D401" s="25">
        <v>-14.637907499999999</v>
      </c>
      <c r="E401" s="25">
        <v>12.59</v>
      </c>
      <c r="F401" s="25">
        <v>35.938644634920635</v>
      </c>
      <c r="G401" s="25">
        <v>10.19942134920635</v>
      </c>
      <c r="H401" s="23"/>
      <c r="I401" s="32">
        <v>201.72923010497504</v>
      </c>
      <c r="J401" s="23"/>
      <c r="K401" s="23"/>
      <c r="L401" s="23"/>
      <c r="M401" s="23"/>
      <c r="N401" s="67">
        <v>28.402619999999999</v>
      </c>
      <c r="O401" s="67">
        <v>-82.808850000000007</v>
      </c>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row>
    <row r="402" spans="1:38">
      <c r="A402" s="39" t="s">
        <v>498</v>
      </c>
      <c r="B402" s="23" t="s">
        <v>131</v>
      </c>
      <c r="C402" s="25">
        <v>7.3045647999999996</v>
      </c>
      <c r="D402" s="25">
        <v>-14.433033</v>
      </c>
      <c r="E402" s="25">
        <v>12.14</v>
      </c>
      <c r="F402" s="25">
        <v>35.312007055555554</v>
      </c>
      <c r="G402" s="25">
        <v>10.379478055555554</v>
      </c>
      <c r="H402" s="23"/>
      <c r="I402" s="32">
        <v>231.46756395718916</v>
      </c>
      <c r="J402" s="23"/>
      <c r="K402" s="23"/>
      <c r="L402" s="23"/>
      <c r="M402" s="23"/>
      <c r="N402" s="67">
        <v>28.460190000000001</v>
      </c>
      <c r="O402" s="67">
        <v>-82.845280000000002</v>
      </c>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row>
    <row r="403" spans="1:38">
      <c r="A403" s="40" t="s">
        <v>499</v>
      </c>
      <c r="B403" s="23" t="s">
        <v>131</v>
      </c>
      <c r="C403" s="25">
        <v>8.8653815999999992</v>
      </c>
      <c r="D403" s="25">
        <v>-17.3841213</v>
      </c>
      <c r="E403" s="25">
        <v>11.1</v>
      </c>
      <c r="F403" s="25">
        <v>31.239443037974684</v>
      </c>
      <c r="G403" s="25">
        <v>9.6462911392405086</v>
      </c>
      <c r="H403" s="31">
        <v>3.2384926586856357</v>
      </c>
      <c r="I403" s="32">
        <v>145.80511864064388</v>
      </c>
      <c r="J403" s="23"/>
      <c r="K403" s="23"/>
      <c r="L403" s="23"/>
      <c r="M403" s="23"/>
      <c r="N403" s="69">
        <v>29.96435</v>
      </c>
      <c r="O403" s="67">
        <v>-83.93298333333334</v>
      </c>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row>
    <row r="404" spans="1:38">
      <c r="A404" s="36" t="s">
        <v>500</v>
      </c>
      <c r="B404" s="23" t="s">
        <v>598</v>
      </c>
      <c r="C404" s="25">
        <v>9.7418703999999998</v>
      </c>
      <c r="D404" s="25">
        <v>-19.389005299999997</v>
      </c>
      <c r="E404" s="25">
        <v>15.41</v>
      </c>
      <c r="F404" s="25">
        <v>34.548898550724637</v>
      </c>
      <c r="G404" s="25">
        <v>10.357144927536233</v>
      </c>
      <c r="H404" s="31">
        <v>3.3357550553213278</v>
      </c>
      <c r="I404" s="38">
        <v>219.22140735813593</v>
      </c>
      <c r="J404" s="23"/>
      <c r="K404" s="23"/>
      <c r="L404" s="23"/>
      <c r="M404" s="23"/>
      <c r="N404" s="69">
        <v>29.92652</v>
      </c>
      <c r="O404" s="67">
        <v>-83.913690000000003</v>
      </c>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row>
    <row r="405" spans="1:38">
      <c r="A405" s="36" t="s">
        <v>501</v>
      </c>
      <c r="B405" s="23" t="s">
        <v>598</v>
      </c>
      <c r="C405" s="25">
        <v>9.7844712000000005</v>
      </c>
      <c r="D405" s="25">
        <v>-19.068413</v>
      </c>
      <c r="E405" s="25">
        <v>15.03</v>
      </c>
      <c r="F405" s="25">
        <v>33.769052631578951</v>
      </c>
      <c r="G405" s="25">
        <v>10.20588157894737</v>
      </c>
      <c r="H405" s="37">
        <v>3.3087835058989463</v>
      </c>
      <c r="I405" s="38">
        <v>78.864775890000004</v>
      </c>
      <c r="J405" s="23"/>
      <c r="K405" s="23"/>
      <c r="L405" s="23"/>
      <c r="M405" s="23"/>
      <c r="N405" s="56">
        <v>29.92652</v>
      </c>
      <c r="O405" s="67">
        <v>-83.913690000000003</v>
      </c>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row>
    <row r="406" spans="1:38">
      <c r="A406" s="36" t="s">
        <v>502</v>
      </c>
      <c r="B406" s="23" t="s">
        <v>598</v>
      </c>
      <c r="C406" s="25">
        <v>9.4373200000000015</v>
      </c>
      <c r="D406" s="25">
        <v>-17.8267089</v>
      </c>
      <c r="E406" s="25">
        <v>11.45</v>
      </c>
      <c r="F406" s="25">
        <v>33.352264705882355</v>
      </c>
      <c r="G406" s="25">
        <v>9.861044117647058</v>
      </c>
      <c r="H406" s="31">
        <v>3.3822244691306111</v>
      </c>
      <c r="I406" s="38">
        <v>171.1005978</v>
      </c>
      <c r="J406" s="23"/>
      <c r="K406" s="23"/>
      <c r="L406" s="23"/>
      <c r="M406" s="23"/>
      <c r="N406" s="69">
        <v>29.92652</v>
      </c>
      <c r="O406" s="67">
        <v>-83.913690000000003</v>
      </c>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row>
    <row r="407" spans="1:38">
      <c r="A407" s="39" t="s">
        <v>503</v>
      </c>
      <c r="B407" s="23" t="s">
        <v>598</v>
      </c>
      <c r="C407" s="25">
        <v>7.3051031999999996</v>
      </c>
      <c r="D407" s="25">
        <v>-16.425268899999999</v>
      </c>
      <c r="E407" s="25"/>
      <c r="F407" s="25">
        <v>37.387652500000002</v>
      </c>
      <c r="G407" s="25">
        <v>10.688078181818184</v>
      </c>
      <c r="H407" s="23"/>
      <c r="I407" s="38">
        <v>103.9464275</v>
      </c>
      <c r="J407" s="23"/>
      <c r="K407" s="23"/>
      <c r="L407" s="23"/>
      <c r="M407" s="23"/>
      <c r="N407" s="67">
        <v>28.827204240299999</v>
      </c>
      <c r="O407" s="67">
        <v>82.773090662800001</v>
      </c>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row>
    <row r="408" spans="1:38">
      <c r="A408" s="33" t="s">
        <v>504</v>
      </c>
      <c r="B408" s="23" t="s">
        <v>598</v>
      </c>
      <c r="C408" s="25">
        <v>9.070402399999999</v>
      </c>
      <c r="D408" s="25">
        <v>-18.707656</v>
      </c>
      <c r="E408" s="25">
        <v>13.51</v>
      </c>
      <c r="F408" s="25">
        <v>37.146562393939391</v>
      </c>
      <c r="G408" s="25">
        <v>10.199895636363637</v>
      </c>
      <c r="H408" s="34">
        <v>3.641857105038234</v>
      </c>
      <c r="I408" s="38">
        <v>125.9835977</v>
      </c>
      <c r="J408" s="23"/>
      <c r="K408" s="23"/>
      <c r="L408" s="23"/>
      <c r="M408" s="23"/>
      <c r="N408" s="67">
        <v>29.433050000000001</v>
      </c>
      <c r="O408" s="67">
        <v>-83.372299999999996</v>
      </c>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row>
    <row r="409" spans="1:38">
      <c r="A409" s="33" t="s">
        <v>505</v>
      </c>
      <c r="B409" s="23" t="s">
        <v>598</v>
      </c>
      <c r="C409" s="25">
        <v>5.6640714000000001</v>
      </c>
      <c r="D409" s="25">
        <v>-20.085536000000001</v>
      </c>
      <c r="E409" s="25">
        <v>8.08</v>
      </c>
      <c r="F409" s="25">
        <v>36.545850782608696</v>
      </c>
      <c r="G409" s="25">
        <v>8.1782221304347829</v>
      </c>
      <c r="H409" s="34">
        <v>4.4686791578582117</v>
      </c>
      <c r="I409" s="38">
        <v>274.35255753550695</v>
      </c>
      <c r="J409" s="23"/>
      <c r="K409" s="23"/>
      <c r="L409" s="23"/>
      <c r="M409" s="23"/>
      <c r="N409" s="67">
        <v>28.65607</v>
      </c>
      <c r="O409" s="67">
        <v>-82.682500000000005</v>
      </c>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row>
    <row r="410" spans="1:38">
      <c r="A410" s="33" t="s">
        <v>506</v>
      </c>
      <c r="B410" s="23" t="s">
        <v>598</v>
      </c>
      <c r="C410" s="25">
        <v>7.6309631000000007</v>
      </c>
      <c r="D410" s="25">
        <v>-18.027198400000003</v>
      </c>
      <c r="E410" s="25">
        <v>9.58</v>
      </c>
      <c r="F410" s="25">
        <v>36.782286666666671</v>
      </c>
      <c r="G410" s="25">
        <v>11.131079192307691</v>
      </c>
      <c r="H410" s="34">
        <v>3.3044672516646592</v>
      </c>
      <c r="I410" s="38">
        <v>353.84390792205238</v>
      </c>
      <c r="J410" s="23"/>
      <c r="K410" s="23"/>
      <c r="L410" s="23"/>
      <c r="M410" s="23"/>
      <c r="N410" s="67">
        <v>28.65607</v>
      </c>
      <c r="O410" s="67">
        <v>-82.682500000000005</v>
      </c>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row>
    <row r="411" spans="1:38">
      <c r="A411" s="36" t="s">
        <v>507</v>
      </c>
      <c r="B411" s="23" t="s">
        <v>598</v>
      </c>
      <c r="C411" s="25">
        <v>9.0022479999999998</v>
      </c>
      <c r="D411" s="25">
        <v>-21.722992899999998</v>
      </c>
      <c r="E411" s="25">
        <v>11.91</v>
      </c>
      <c r="F411" s="25">
        <v>36.730605263157898</v>
      </c>
      <c r="G411" s="25">
        <v>10.893328947368421</v>
      </c>
      <c r="H411" s="31">
        <v>3.371843946017179</v>
      </c>
      <c r="I411" s="38">
        <v>90.231861012366522</v>
      </c>
      <c r="J411" s="23"/>
      <c r="K411" s="23"/>
      <c r="L411" s="23"/>
      <c r="M411" s="23"/>
      <c r="N411" s="69">
        <v>29.993749999999999</v>
      </c>
      <c r="O411" s="67">
        <v>-83.860716666666661</v>
      </c>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row>
    <row r="412" spans="1:38">
      <c r="A412" s="36" t="s">
        <v>508</v>
      </c>
      <c r="B412" s="23" t="s">
        <v>598</v>
      </c>
      <c r="C412" s="25">
        <v>9.0947008</v>
      </c>
      <c r="D412" s="25">
        <v>-21.298373600000001</v>
      </c>
      <c r="E412" s="25">
        <v>11.68</v>
      </c>
      <c r="F412" s="25">
        <v>37.633584415584423</v>
      </c>
      <c r="G412" s="25">
        <v>11.273493506493509</v>
      </c>
      <c r="H412" s="31">
        <v>3.3382362258786555</v>
      </c>
      <c r="I412" s="38">
        <v>90.138390738260711</v>
      </c>
      <c r="J412" s="23"/>
      <c r="K412" s="23"/>
      <c r="L412" s="23"/>
      <c r="M412" s="23"/>
      <c r="N412" s="69">
        <v>29.993749999999999</v>
      </c>
      <c r="O412" s="67">
        <v>-83.860716666666661</v>
      </c>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row>
    <row r="413" spans="1:38">
      <c r="A413" s="36" t="s">
        <v>509</v>
      </c>
      <c r="B413" s="23" t="s">
        <v>598</v>
      </c>
      <c r="C413" s="25">
        <v>9.1146416000000006</v>
      </c>
      <c r="D413" s="25">
        <v>-21.847825300000004</v>
      </c>
      <c r="E413" s="25">
        <v>12.18</v>
      </c>
      <c r="F413" s="25">
        <v>34.151942857142856</v>
      </c>
      <c r="G413" s="25">
        <v>10.325671428571431</v>
      </c>
      <c r="H413" s="31">
        <v>3.3074791400628385</v>
      </c>
      <c r="I413" s="38">
        <v>115.91696829999999</v>
      </c>
      <c r="J413" s="23"/>
      <c r="K413" s="23"/>
      <c r="L413" s="23"/>
      <c r="M413" s="23"/>
      <c r="N413" s="69">
        <v>29.993749999999999</v>
      </c>
      <c r="O413" s="67">
        <v>-83.860716666666661</v>
      </c>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row>
    <row r="414" spans="1:38">
      <c r="A414" s="36" t="s">
        <v>510</v>
      </c>
      <c r="B414" s="23" t="s">
        <v>598</v>
      </c>
      <c r="C414" s="25">
        <v>8.268063999999999</v>
      </c>
      <c r="D414" s="25">
        <v>-19.299163799999999</v>
      </c>
      <c r="E414" s="25">
        <v>8.0500000000000007</v>
      </c>
      <c r="F414" s="25">
        <v>27.681139240506329</v>
      </c>
      <c r="G414" s="25">
        <v>8.4191772151898725</v>
      </c>
      <c r="H414" s="31">
        <v>3.2878675116333271</v>
      </c>
      <c r="I414" s="38">
        <v>135.93073503890267</v>
      </c>
      <c r="J414" s="23"/>
      <c r="K414" s="23"/>
      <c r="L414" s="23"/>
      <c r="M414" s="23"/>
      <c r="N414" s="69">
        <v>29.984999999999999</v>
      </c>
      <c r="O414" s="67">
        <v>-83.936183333333332</v>
      </c>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row>
    <row r="415" spans="1:38">
      <c r="A415" s="36" t="s">
        <v>511</v>
      </c>
      <c r="B415" s="23" t="s">
        <v>598</v>
      </c>
      <c r="C415" s="25">
        <v>8.1837687999999993</v>
      </c>
      <c r="D415" s="25">
        <v>-19.268901400000001</v>
      </c>
      <c r="E415" s="25">
        <v>9.06</v>
      </c>
      <c r="F415" s="25">
        <v>36.777939393939398</v>
      </c>
      <c r="G415" s="25">
        <v>11.312954545454547</v>
      </c>
      <c r="H415" s="31">
        <v>3.250957939074941</v>
      </c>
      <c r="I415" s="38">
        <v>178.81621126760669</v>
      </c>
      <c r="J415" s="23"/>
      <c r="K415" s="23"/>
      <c r="L415" s="23"/>
      <c r="M415" s="23"/>
      <c r="N415" s="69">
        <v>29.984999999999999</v>
      </c>
      <c r="O415" s="67">
        <v>-83.936183333333332</v>
      </c>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row>
    <row r="416" spans="1:38">
      <c r="A416" s="36" t="s">
        <v>512</v>
      </c>
      <c r="B416" s="23" t="s">
        <v>598</v>
      </c>
      <c r="C416" s="25">
        <v>8.5671759999999999</v>
      </c>
      <c r="D416" s="25">
        <v>-18.052731199999997</v>
      </c>
      <c r="E416" s="25">
        <v>7.09</v>
      </c>
      <c r="F416" s="25">
        <v>61.137076923076926</v>
      </c>
      <c r="G416" s="25">
        <v>19.51090769230769</v>
      </c>
      <c r="H416" s="31">
        <v>3.1334819418565871</v>
      </c>
      <c r="I416" s="38">
        <v>244.61188379999999</v>
      </c>
      <c r="J416" s="23"/>
      <c r="K416" s="23"/>
      <c r="L416" s="23"/>
      <c r="M416" s="23"/>
      <c r="N416" s="69">
        <v>29.984999999999999</v>
      </c>
      <c r="O416" s="67">
        <v>-83.936183333333332</v>
      </c>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row>
    <row r="417" spans="1:38">
      <c r="A417" s="39" t="s">
        <v>513</v>
      </c>
      <c r="B417" s="23" t="s">
        <v>598</v>
      </c>
      <c r="C417" s="25">
        <v>7.2983455000000008</v>
      </c>
      <c r="D417" s="25">
        <v>-15.571925599999998</v>
      </c>
      <c r="E417" s="25">
        <v>9.08</v>
      </c>
      <c r="F417" s="25">
        <v>45.794094879999996</v>
      </c>
      <c r="G417" s="25">
        <v>13.370684573333332</v>
      </c>
      <c r="H417" s="34">
        <v>3.4249626209365776</v>
      </c>
      <c r="I417" s="38">
        <v>199.44010618369975</v>
      </c>
      <c r="J417" s="23"/>
      <c r="K417" s="23"/>
      <c r="L417" s="23"/>
      <c r="M417" s="23"/>
      <c r="N417" s="67">
        <v>28.232510000000001</v>
      </c>
      <c r="O417" s="67">
        <v>-82.825010000000006</v>
      </c>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row>
    <row r="418" spans="1:38">
      <c r="A418" s="39" t="s">
        <v>514</v>
      </c>
      <c r="B418" s="23" t="s">
        <v>598</v>
      </c>
      <c r="C418" s="25">
        <v>7.5729975000000005</v>
      </c>
      <c r="D418" s="25">
        <v>-15.180331600000001</v>
      </c>
      <c r="E418" s="25">
        <v>8.9700000000000006</v>
      </c>
      <c r="F418" s="25">
        <v>40.465142162162159</v>
      </c>
      <c r="G418" s="25">
        <v>11.807220459459456</v>
      </c>
      <c r="H418" s="34">
        <v>3.4271522498542968</v>
      </c>
      <c r="I418" s="38">
        <v>226.3375581297831</v>
      </c>
      <c r="J418" s="23"/>
      <c r="K418" s="23"/>
      <c r="L418" s="23"/>
      <c r="M418" s="23"/>
      <c r="N418" s="67">
        <v>28.232510000000001</v>
      </c>
      <c r="O418" s="67">
        <v>-82.825010000000006</v>
      </c>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row>
    <row r="419" spans="1:38">
      <c r="A419" s="36" t="s">
        <v>515</v>
      </c>
      <c r="B419" s="23" t="s">
        <v>598</v>
      </c>
      <c r="C419" s="25">
        <v>8.1982711999999989</v>
      </c>
      <c r="D419" s="25">
        <v>-16.2918378</v>
      </c>
      <c r="E419" s="25">
        <v>8.98</v>
      </c>
      <c r="F419" s="25">
        <v>34.700716417910456</v>
      </c>
      <c r="G419" s="25">
        <v>10.184014925373134</v>
      </c>
      <c r="H419" s="31">
        <v>3.4073709310318052</v>
      </c>
      <c r="I419" s="38">
        <v>103.77980914400632</v>
      </c>
      <c r="J419" s="23"/>
      <c r="K419" s="23"/>
      <c r="L419" s="23"/>
      <c r="M419" s="23"/>
      <c r="N419" s="69">
        <v>29.841170000000002</v>
      </c>
      <c r="O419" s="67">
        <v>-83.631219999999999</v>
      </c>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row>
    <row r="420" spans="1:38">
      <c r="A420" s="39" t="s">
        <v>516</v>
      </c>
      <c r="B420" s="23" t="s">
        <v>598</v>
      </c>
      <c r="C420" s="25">
        <v>6.9267374999999998</v>
      </c>
      <c r="D420" s="25">
        <v>-15.255053700000001</v>
      </c>
      <c r="E420" s="25">
        <v>7.3</v>
      </c>
      <c r="F420" s="25">
        <v>37.468252013513499</v>
      </c>
      <c r="G420" s="25">
        <v>10.597686702702704</v>
      </c>
      <c r="H420" s="34">
        <v>3.5355123306257066</v>
      </c>
      <c r="I420" s="38">
        <v>230.1601125</v>
      </c>
      <c r="J420" s="23"/>
      <c r="K420" s="23"/>
      <c r="L420" s="23"/>
      <c r="M420" s="23"/>
      <c r="N420" s="67">
        <v>28.707450000000001</v>
      </c>
      <c r="O420" s="67">
        <v>-82.804050000000004</v>
      </c>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row>
    <row r="421" spans="1:38">
      <c r="A421" s="39" t="s">
        <v>517</v>
      </c>
      <c r="B421" s="23" t="s">
        <v>598</v>
      </c>
      <c r="C421" s="25">
        <v>7.9995969000000002</v>
      </c>
      <c r="D421" s="25">
        <v>-18.763835899999997</v>
      </c>
      <c r="E421" s="25">
        <v>10.6</v>
      </c>
      <c r="F421" s="25">
        <v>37.445172207792204</v>
      </c>
      <c r="G421" s="25">
        <v>10.423670285714287</v>
      </c>
      <c r="H421" s="34">
        <v>3.5923212439970471</v>
      </c>
      <c r="I421" s="38">
        <v>146.55358913658594</v>
      </c>
      <c r="J421" s="23"/>
      <c r="K421" s="23"/>
      <c r="L421" s="23"/>
      <c r="M421" s="23"/>
      <c r="N421" s="67">
        <v>28.889399999999998</v>
      </c>
      <c r="O421" s="67">
        <v>-82.740790000000004</v>
      </c>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row>
    <row r="422" spans="1:38">
      <c r="A422" s="39" t="s">
        <v>518</v>
      </c>
      <c r="B422" s="23" t="s">
        <v>598</v>
      </c>
      <c r="C422" s="25">
        <v>7.9511898000000016</v>
      </c>
      <c r="D422" s="25">
        <v>-18.820669599999999</v>
      </c>
      <c r="E422" s="25">
        <v>10.73</v>
      </c>
      <c r="F422" s="25">
        <v>41.199043129032255</v>
      </c>
      <c r="G422" s="25">
        <v>11.591043548387098</v>
      </c>
      <c r="H422" s="34">
        <v>3.5543860185707894</v>
      </c>
      <c r="I422" s="38">
        <v>192.915500541852</v>
      </c>
      <c r="J422" s="23"/>
      <c r="K422" s="23"/>
      <c r="L422" s="23"/>
      <c r="M422" s="23"/>
      <c r="N422" s="67">
        <v>28.889399999999998</v>
      </c>
      <c r="O422" s="67">
        <v>-82.740790000000004</v>
      </c>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row>
    <row r="423" spans="1:38">
      <c r="A423" s="39" t="s">
        <v>519</v>
      </c>
      <c r="B423" s="23" t="s">
        <v>598</v>
      </c>
      <c r="C423" s="25">
        <v>7.7585493000000003</v>
      </c>
      <c r="D423" s="25">
        <v>-18.9604246</v>
      </c>
      <c r="E423" s="25">
        <v>8.52</v>
      </c>
      <c r="F423" s="25">
        <v>34.302062051282043</v>
      </c>
      <c r="G423" s="25">
        <v>9.6342224102564114</v>
      </c>
      <c r="H423" s="34">
        <v>3.560439087929371</v>
      </c>
      <c r="I423" s="32">
        <v>254.86684969999999</v>
      </c>
      <c r="J423" s="23"/>
      <c r="K423" s="23"/>
      <c r="L423" s="23"/>
      <c r="M423" s="23"/>
      <c r="N423" s="67">
        <v>28.889399999999998</v>
      </c>
      <c r="O423" s="67">
        <v>-82.740790000000004</v>
      </c>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row>
    <row r="424" spans="1:38">
      <c r="A424" s="39" t="s">
        <v>520</v>
      </c>
      <c r="B424" s="23" t="s">
        <v>598</v>
      </c>
      <c r="C424" s="25">
        <v>8.0549192999999999</v>
      </c>
      <c r="D424" s="25">
        <v>-18.893342199999996</v>
      </c>
      <c r="E424" s="25">
        <v>9.81</v>
      </c>
      <c r="F424" s="25">
        <v>37.850755024999998</v>
      </c>
      <c r="G424" s="25">
        <v>10.733304700000001</v>
      </c>
      <c r="H424" s="34">
        <v>3.5264772670620252</v>
      </c>
      <c r="I424" s="32">
        <v>238.35836531720895</v>
      </c>
      <c r="J424" s="23"/>
      <c r="K424" s="23"/>
      <c r="L424" s="23"/>
      <c r="M424" s="23"/>
      <c r="N424" s="67">
        <v>28.889399999999998</v>
      </c>
      <c r="O424" s="67">
        <v>-82.740790000000004</v>
      </c>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row>
    <row r="425" spans="1:38">
      <c r="A425" s="45" t="s">
        <v>521</v>
      </c>
      <c r="B425" s="23" t="s">
        <v>598</v>
      </c>
      <c r="C425" s="25">
        <v>7.1119744999999996</v>
      </c>
      <c r="D425" s="25">
        <v>-13.361070799999998</v>
      </c>
      <c r="E425" s="25">
        <v>6.32</v>
      </c>
      <c r="F425" s="25">
        <v>35.719781499999996</v>
      </c>
      <c r="G425" s="25">
        <v>10.955994263888886</v>
      </c>
      <c r="H425" s="34">
        <v>3.2602957467523423</v>
      </c>
      <c r="I425" s="38">
        <v>361.72769344000221</v>
      </c>
      <c r="J425" s="23"/>
      <c r="K425" s="23"/>
      <c r="L425" s="23"/>
      <c r="M425" s="23"/>
      <c r="N425" s="67">
        <v>28.331849999999999</v>
      </c>
      <c r="O425" s="67">
        <v>-82.778980000000004</v>
      </c>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row>
    <row r="426" spans="1:38">
      <c r="A426" s="45" t="s">
        <v>522</v>
      </c>
      <c r="B426" s="23" t="s">
        <v>598</v>
      </c>
      <c r="C426" s="25">
        <v>7.3110972000000007</v>
      </c>
      <c r="D426" s="25">
        <v>-14.131991999999999</v>
      </c>
      <c r="E426" s="25">
        <v>10.06</v>
      </c>
      <c r="F426" s="25">
        <v>37.845478465753423</v>
      </c>
      <c r="G426" s="25">
        <v>11.374694561643834</v>
      </c>
      <c r="H426" s="34">
        <v>3.3271643700544447</v>
      </c>
      <c r="I426" s="38">
        <v>200.22156512593781</v>
      </c>
      <c r="J426" s="23"/>
      <c r="K426" s="23"/>
      <c r="L426" s="23"/>
      <c r="M426" s="23"/>
      <c r="N426" s="67">
        <v>28.305589999999999</v>
      </c>
      <c r="O426" s="67">
        <v>-82.802310000000006</v>
      </c>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row>
    <row r="427" spans="1:38">
      <c r="A427" s="33" t="s">
        <v>523</v>
      </c>
      <c r="B427" s="23" t="s">
        <v>598</v>
      </c>
      <c r="C427" s="25">
        <v>7.1631724999999999</v>
      </c>
      <c r="D427" s="25">
        <v>-14.9048528</v>
      </c>
      <c r="E427" s="25">
        <v>6.73</v>
      </c>
      <c r="F427" s="25">
        <v>39.047361666666674</v>
      </c>
      <c r="G427" s="25">
        <v>11.625696597222221</v>
      </c>
      <c r="H427" s="34">
        <v>3.358711569678881</v>
      </c>
      <c r="I427" s="38">
        <v>489.93816638073991</v>
      </c>
      <c r="J427" s="23"/>
      <c r="K427" s="23"/>
      <c r="L427" s="23"/>
      <c r="M427" s="23"/>
      <c r="N427" s="67">
        <v>28.532489999999999</v>
      </c>
      <c r="O427" s="67">
        <v>-82.805710000000005</v>
      </c>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row>
    <row r="428" spans="1:38">
      <c r="A428" s="33" t="s">
        <v>524</v>
      </c>
      <c r="B428" s="23" t="s">
        <v>598</v>
      </c>
      <c r="C428" s="25">
        <v>8.4352865999999995</v>
      </c>
      <c r="D428" s="25">
        <v>-15.813496799999999</v>
      </c>
      <c r="E428" s="25"/>
      <c r="F428" s="25">
        <v>40.56105781818183</v>
      </c>
      <c r="G428" s="25">
        <v>12.119951257575757</v>
      </c>
      <c r="H428" s="34">
        <v>3.3466353911966875</v>
      </c>
      <c r="I428" s="38">
        <v>220.87051417867133</v>
      </c>
      <c r="J428" s="23"/>
      <c r="K428" s="23"/>
      <c r="L428" s="23"/>
      <c r="M428" s="23"/>
      <c r="N428" s="67">
        <v>28.570689999999999</v>
      </c>
      <c r="O428" s="67">
        <v>-82.672319999999999</v>
      </c>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row>
    <row r="429" spans="1:38">
      <c r="A429" s="33" t="s">
        <v>525</v>
      </c>
      <c r="B429" s="23" t="s">
        <v>598</v>
      </c>
      <c r="C429" s="25">
        <v>6.6292595999999993</v>
      </c>
      <c r="D429" s="25">
        <v>-14.072478400000001</v>
      </c>
      <c r="E429" s="25">
        <v>4.76</v>
      </c>
      <c r="F429" s="25">
        <v>37.336078646153844</v>
      </c>
      <c r="G429" s="25">
        <v>11.934793092307691</v>
      </c>
      <c r="H429" s="34">
        <v>3.1283389965275554</v>
      </c>
      <c r="I429" s="38">
        <v>547.16570696466783</v>
      </c>
      <c r="J429" s="23"/>
      <c r="K429" s="23"/>
      <c r="L429" s="23"/>
      <c r="M429" s="23"/>
      <c r="N429" s="67">
        <v>28.570689999999999</v>
      </c>
      <c r="O429" s="67">
        <v>-82.672319999999999</v>
      </c>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row>
    <row r="430" spans="1:38">
      <c r="A430" s="36" t="s">
        <v>526</v>
      </c>
      <c r="B430" s="23" t="s">
        <v>598</v>
      </c>
      <c r="C430" s="25">
        <v>7.6317712000000002</v>
      </c>
      <c r="D430" s="25">
        <v>-19.967773699999999</v>
      </c>
      <c r="E430" s="25">
        <v>9.43</v>
      </c>
      <c r="F430" s="25">
        <v>34.932253164556961</v>
      </c>
      <c r="G430" s="25">
        <v>11.041607594936709</v>
      </c>
      <c r="H430" s="31">
        <v>3.163692683715337</v>
      </c>
      <c r="I430" s="38">
        <v>223.27369517296472</v>
      </c>
      <c r="J430" s="23"/>
      <c r="K430" s="23"/>
      <c r="L430" s="23"/>
      <c r="M430" s="23"/>
      <c r="N430" s="69">
        <v>30.0092</v>
      </c>
      <c r="O430" s="67">
        <v>-83.937233333333296</v>
      </c>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row>
    <row r="431" spans="1:38">
      <c r="A431" s="36" t="s">
        <v>527</v>
      </c>
      <c r="B431" s="23" t="s">
        <v>598</v>
      </c>
      <c r="C431" s="25">
        <v>7.8556520000000001</v>
      </c>
      <c r="D431" s="25">
        <v>-19.730402999999999</v>
      </c>
      <c r="E431" s="25">
        <v>9.2100000000000009</v>
      </c>
      <c r="F431" s="25">
        <v>37.045126760563377</v>
      </c>
      <c r="G431" s="25">
        <v>11.583901408450705</v>
      </c>
      <c r="H431" s="31">
        <v>3.1979836027901758</v>
      </c>
      <c r="I431" s="38">
        <v>145.35388547252421</v>
      </c>
      <c r="J431" s="23"/>
      <c r="K431" s="23"/>
      <c r="L431" s="23"/>
      <c r="M431" s="23"/>
      <c r="N431" s="69">
        <v>30.0092</v>
      </c>
      <c r="O431" s="67">
        <v>-83.937233333333339</v>
      </c>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row>
    <row r="432" spans="1:38">
      <c r="A432" s="39" t="s">
        <v>528</v>
      </c>
      <c r="B432" s="23" t="s">
        <v>598</v>
      </c>
      <c r="C432" s="25">
        <v>7.7191516000000009</v>
      </c>
      <c r="D432" s="25">
        <v>-14.049898799999999</v>
      </c>
      <c r="E432" s="25">
        <v>9.16</v>
      </c>
      <c r="F432" s="25">
        <v>39.855993797101441</v>
      </c>
      <c r="G432" s="25">
        <v>11.710532797101447</v>
      </c>
      <c r="H432" s="34">
        <v>3.4034312945151792</v>
      </c>
      <c r="I432" s="38">
        <v>193.54242945423357</v>
      </c>
      <c r="J432" s="23"/>
      <c r="K432" s="23"/>
      <c r="L432" s="23"/>
      <c r="M432" s="23"/>
      <c r="N432" s="67">
        <v>28.378160000000001</v>
      </c>
      <c r="O432" s="67">
        <v>-82.850440000000006</v>
      </c>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row>
    <row r="433" spans="1:38">
      <c r="A433" s="39" t="s">
        <v>529</v>
      </c>
      <c r="B433" s="23" t="s">
        <v>598</v>
      </c>
      <c r="C433" s="25">
        <v>7.9898799999999994</v>
      </c>
      <c r="D433" s="25">
        <v>-14.536796400000002</v>
      </c>
      <c r="E433" s="25">
        <v>6.61</v>
      </c>
      <c r="F433" s="25">
        <v>41.572350389610392</v>
      </c>
      <c r="G433" s="25">
        <v>12.363014155844155</v>
      </c>
      <c r="H433" s="34">
        <v>3.3626387437208112</v>
      </c>
      <c r="I433" s="38">
        <v>251.33297187299797</v>
      </c>
      <c r="J433" s="23"/>
      <c r="K433" s="23"/>
      <c r="L433" s="23"/>
      <c r="M433" s="23"/>
      <c r="N433" s="67">
        <v>28.378160000000001</v>
      </c>
      <c r="O433" s="67">
        <v>-82.850440000000006</v>
      </c>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row>
    <row r="434" spans="1:38">
      <c r="A434" s="36" t="s">
        <v>530</v>
      </c>
      <c r="B434" s="23" t="s">
        <v>598</v>
      </c>
      <c r="C434" s="25">
        <v>9.1998432000000001</v>
      </c>
      <c r="D434" s="25">
        <v>-18.152975399999999</v>
      </c>
      <c r="E434" s="25">
        <v>14.03</v>
      </c>
      <c r="F434" s="25">
        <v>36.585815384615387</v>
      </c>
      <c r="G434" s="25">
        <v>11.013092307692308</v>
      </c>
      <c r="H434" s="31">
        <v>3.322029304981065</v>
      </c>
      <c r="I434" s="38">
        <v>103.8450600341676</v>
      </c>
      <c r="J434" s="23"/>
      <c r="K434" s="23"/>
      <c r="L434" s="23"/>
      <c r="M434" s="23"/>
      <c r="N434" s="69">
        <v>29.78688</v>
      </c>
      <c r="O434" s="67">
        <v>-83.649569999999997</v>
      </c>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row>
    <row r="435" spans="1:38">
      <c r="A435" s="36" t="s">
        <v>531</v>
      </c>
      <c r="B435" s="23" t="s">
        <v>598</v>
      </c>
      <c r="C435" s="25">
        <v>9.2333799999999986</v>
      </c>
      <c r="D435" s="25">
        <v>-17.093791399999997</v>
      </c>
      <c r="E435" s="25">
        <v>11.85</v>
      </c>
      <c r="F435" s="25">
        <v>31.962575757575763</v>
      </c>
      <c r="G435" s="25">
        <v>9.4323181818181805</v>
      </c>
      <c r="H435" s="31">
        <v>3.388623574975143</v>
      </c>
      <c r="I435" s="38">
        <v>191.3119365</v>
      </c>
      <c r="J435" s="23"/>
      <c r="K435" s="23"/>
      <c r="L435" s="23"/>
      <c r="M435" s="23"/>
      <c r="N435" s="69">
        <v>29.78688</v>
      </c>
      <c r="O435" s="67">
        <v>-83.649569999999997</v>
      </c>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row>
    <row r="436" spans="1:38">
      <c r="A436" s="40" t="s">
        <v>532</v>
      </c>
      <c r="B436" s="23" t="s">
        <v>598</v>
      </c>
      <c r="C436" s="25"/>
      <c r="D436" s="25"/>
      <c r="E436" s="25">
        <v>12.06</v>
      </c>
      <c r="F436" s="25"/>
      <c r="G436" s="25"/>
      <c r="H436" s="23"/>
      <c r="I436" s="38">
        <v>171.91395449999999</v>
      </c>
      <c r="J436" s="23"/>
      <c r="K436" s="23"/>
      <c r="L436" s="23"/>
      <c r="M436" s="23"/>
      <c r="N436" s="69">
        <v>29.745999999999999</v>
      </c>
      <c r="O436" s="67">
        <v>-83.62491</v>
      </c>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row>
    <row r="437" spans="1:38">
      <c r="A437" s="33" t="s">
        <v>533</v>
      </c>
      <c r="B437" s="23" t="s">
        <v>598</v>
      </c>
      <c r="C437" s="25">
        <v>6.7851898000000004</v>
      </c>
      <c r="D437" s="25">
        <v>-14.626139200000001</v>
      </c>
      <c r="E437" s="25">
        <v>7.29</v>
      </c>
      <c r="F437" s="25">
        <v>35.961002133333338</v>
      </c>
      <c r="G437" s="25">
        <v>10.846544773333333</v>
      </c>
      <c r="H437" s="41">
        <v>3.3154338902232636</v>
      </c>
      <c r="I437" s="38">
        <v>116.7774936</v>
      </c>
      <c r="J437" s="23"/>
      <c r="K437" s="23"/>
      <c r="L437" s="23"/>
      <c r="M437" s="23"/>
      <c r="N437" s="70">
        <v>28.627510000000001</v>
      </c>
      <c r="O437" s="67">
        <v>-82.744550000000004</v>
      </c>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row>
    <row r="438" spans="1:38">
      <c r="A438" s="39" t="s">
        <v>534</v>
      </c>
      <c r="B438" s="23" t="s">
        <v>598</v>
      </c>
      <c r="C438" s="25">
        <v>8.8906826999999993</v>
      </c>
      <c r="D438" s="25">
        <v>-16.927455199999997</v>
      </c>
      <c r="E438" s="25">
        <v>12.8</v>
      </c>
      <c r="F438" s="25">
        <v>36.585554662337657</v>
      </c>
      <c r="G438" s="25">
        <v>10.357643792207794</v>
      </c>
      <c r="H438" s="34">
        <v>3.5322275409646258</v>
      </c>
      <c r="I438" s="38">
        <v>126.65816270000001</v>
      </c>
      <c r="J438" s="23"/>
      <c r="K438" s="23"/>
      <c r="L438" s="23"/>
      <c r="M438" s="23"/>
      <c r="N438" s="67">
        <v>28.848690000000001</v>
      </c>
      <c r="O438" s="67">
        <v>-82.828850000000003</v>
      </c>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row>
    <row r="439" spans="1:38">
      <c r="A439" s="39" t="s">
        <v>535</v>
      </c>
      <c r="B439" s="23" t="s">
        <v>598</v>
      </c>
      <c r="C439" s="25">
        <v>8.4381512999999995</v>
      </c>
      <c r="D439" s="25">
        <v>-15.619105599999999</v>
      </c>
      <c r="E439" s="25">
        <v>8.44</v>
      </c>
      <c r="F439" s="25">
        <v>39.660086</v>
      </c>
      <c r="G439" s="25">
        <v>11.115963684210527</v>
      </c>
      <c r="H439" s="34">
        <v>3.5678495474337022</v>
      </c>
      <c r="I439" s="38">
        <v>155.07916401465883</v>
      </c>
      <c r="J439" s="23"/>
      <c r="K439" s="23"/>
      <c r="L439" s="23"/>
      <c r="M439" s="23"/>
      <c r="N439" s="67">
        <v>28.252289999999999</v>
      </c>
      <c r="O439" s="67">
        <v>-82.836340000000007</v>
      </c>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row>
    <row r="440" spans="1:38">
      <c r="A440" s="33" t="s">
        <v>536</v>
      </c>
      <c r="B440" s="23" t="s">
        <v>598</v>
      </c>
      <c r="C440" s="25">
        <v>7.1059322999999992</v>
      </c>
      <c r="D440" s="25">
        <v>-14.417104000000002</v>
      </c>
      <c r="E440" s="25">
        <v>5.79</v>
      </c>
      <c r="F440" s="25">
        <v>35.949322849315074</v>
      </c>
      <c r="G440" s="25">
        <v>11.090194150684932</v>
      </c>
      <c r="H440" s="34">
        <v>3.2415413437189322</v>
      </c>
      <c r="I440" s="38">
        <v>456.64524764531336</v>
      </c>
      <c r="J440" s="23"/>
      <c r="K440" s="23"/>
      <c r="L440" s="23"/>
      <c r="M440" s="23"/>
      <c r="N440" s="67">
        <v>28.504049999999999</v>
      </c>
      <c r="O440" s="67">
        <v>-28.504049999999999</v>
      </c>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row>
    <row r="441" spans="1:38">
      <c r="A441" s="39" t="s">
        <v>537</v>
      </c>
      <c r="B441" s="23" t="s">
        <v>598</v>
      </c>
      <c r="C441" s="25">
        <v>7.8701819999999998</v>
      </c>
      <c r="D441" s="25">
        <v>-16.233338699999997</v>
      </c>
      <c r="E441" s="25">
        <v>11.27</v>
      </c>
      <c r="F441" s="25">
        <v>38.377075342105258</v>
      </c>
      <c r="G441" s="25">
        <v>10.678147842105265</v>
      </c>
      <c r="H441" s="34">
        <v>3.5939823937237203</v>
      </c>
      <c r="I441" s="38">
        <v>196.416536083045</v>
      </c>
      <c r="J441" s="23"/>
      <c r="K441" s="23"/>
      <c r="L441" s="23"/>
      <c r="M441" s="23"/>
      <c r="N441" s="67">
        <v>28.78171</v>
      </c>
      <c r="O441" s="67">
        <v>-82.815550000000002</v>
      </c>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row>
    <row r="442" spans="1:38">
      <c r="A442" s="33" t="s">
        <v>538</v>
      </c>
      <c r="B442" s="23" t="s">
        <v>598</v>
      </c>
      <c r="C442" s="25">
        <v>6.9953995000000004</v>
      </c>
      <c r="D442" s="25">
        <v>-14.776795199999999</v>
      </c>
      <c r="E442" s="25">
        <v>9.7899999999999991</v>
      </c>
      <c r="F442" s="25">
        <v>36.302298842105273</v>
      </c>
      <c r="G442" s="25">
        <v>10.999529328947368</v>
      </c>
      <c r="H442" s="34">
        <v>3.3003502019462614</v>
      </c>
      <c r="I442" s="38">
        <v>832.11701320880456</v>
      </c>
      <c r="J442" s="23"/>
      <c r="K442" s="23"/>
      <c r="L442" s="23"/>
      <c r="M442" s="23"/>
      <c r="N442" s="67">
        <v>28.560189999999999</v>
      </c>
      <c r="O442" s="67">
        <v>-82.817899999999995</v>
      </c>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row>
    <row r="443" spans="1:38">
      <c r="A443" s="39" t="s">
        <v>539</v>
      </c>
      <c r="B443" s="23" t="s">
        <v>598</v>
      </c>
      <c r="C443" s="25">
        <v>7.3061927000000004</v>
      </c>
      <c r="D443" s="25">
        <v>-14.569822400000001</v>
      </c>
      <c r="E443" s="25">
        <v>8.32</v>
      </c>
      <c r="F443" s="25">
        <v>43.365254437499992</v>
      </c>
      <c r="G443" s="25">
        <v>12.868806203124997</v>
      </c>
      <c r="H443" s="34">
        <v>3.3697962152052137</v>
      </c>
      <c r="I443" s="38">
        <v>208.04257952034354</v>
      </c>
      <c r="J443" s="23"/>
      <c r="K443" s="23"/>
      <c r="L443" s="23"/>
      <c r="M443" s="23"/>
      <c r="N443" s="67">
        <v>28.325399999999998</v>
      </c>
      <c r="O443" s="67">
        <v>-82.821709999999996</v>
      </c>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row>
    <row r="444" spans="1:38">
      <c r="A444" s="39" t="s">
        <v>540</v>
      </c>
      <c r="B444" s="23" t="s">
        <v>598</v>
      </c>
      <c r="C444" s="25">
        <v>7.6024244999999997</v>
      </c>
      <c r="D444" s="25">
        <v>-14.389594799999999</v>
      </c>
      <c r="E444" s="25">
        <v>7.11</v>
      </c>
      <c r="F444" s="25">
        <v>38.415598810810813</v>
      </c>
      <c r="G444" s="25">
        <v>11.305424324324324</v>
      </c>
      <c r="H444" s="34">
        <v>3.3979793865991619</v>
      </c>
      <c r="I444" s="38">
        <v>184.31847227733047</v>
      </c>
      <c r="J444" s="23"/>
      <c r="K444" s="23"/>
      <c r="L444" s="23"/>
      <c r="M444" s="23"/>
      <c r="N444" s="67">
        <v>28.325399999999998</v>
      </c>
      <c r="O444" s="67">
        <v>-82.821709999999996</v>
      </c>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row>
    <row r="445" spans="1:38">
      <c r="A445" s="33" t="s">
        <v>541</v>
      </c>
      <c r="B445" s="23" t="s">
        <v>598</v>
      </c>
      <c r="C445" s="25">
        <v>6.8740107999999998</v>
      </c>
      <c r="D445" s="25">
        <v>-15.270193600000002</v>
      </c>
      <c r="E445" s="25">
        <v>5.6</v>
      </c>
      <c r="F445" s="25">
        <v>36.429047392405067</v>
      </c>
      <c r="G445" s="25">
        <v>10.938716151898735</v>
      </c>
      <c r="H445" s="34">
        <v>3.3302854637179462</v>
      </c>
      <c r="I445" s="38">
        <v>522.97428800559305</v>
      </c>
      <c r="J445" s="23"/>
      <c r="K445" s="23"/>
      <c r="L445" s="23"/>
      <c r="M445" s="23"/>
      <c r="N445" s="67">
        <v>28.581479999999999</v>
      </c>
      <c r="O445" s="67">
        <v>-82.755719999999997</v>
      </c>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row>
    <row r="446" spans="1:38">
      <c r="A446" s="33" t="s">
        <v>542</v>
      </c>
      <c r="B446" s="23" t="s">
        <v>598</v>
      </c>
      <c r="C446" s="25">
        <v>6.9253295999999995</v>
      </c>
      <c r="D446" s="25">
        <v>-14.668511200000001</v>
      </c>
      <c r="E446" s="25">
        <v>6.25</v>
      </c>
      <c r="F446" s="25">
        <v>36.929943675675673</v>
      </c>
      <c r="G446" s="25">
        <v>11.20608145945946</v>
      </c>
      <c r="H446" s="34">
        <v>3.2955269698224234</v>
      </c>
      <c r="I446" s="38">
        <v>494.30672494530063</v>
      </c>
      <c r="J446" s="23"/>
      <c r="K446" s="23"/>
      <c r="L446" s="23"/>
      <c r="M446" s="23"/>
      <c r="N446" s="67">
        <v>28.617889999999999</v>
      </c>
      <c r="O446" s="67">
        <v>-82.727670000000003</v>
      </c>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row>
    <row r="447" spans="1:38">
      <c r="A447" s="33" t="s">
        <v>543</v>
      </c>
      <c r="B447" s="23" t="s">
        <v>598</v>
      </c>
      <c r="C447" s="25">
        <v>8.7425803999999996</v>
      </c>
      <c r="D447" s="25">
        <v>-18.175206000000003</v>
      </c>
      <c r="E447" s="25">
        <v>10.8</v>
      </c>
      <c r="F447" s="25">
        <v>36.686343380281699</v>
      </c>
      <c r="G447" s="25">
        <v>9.9390755492957759</v>
      </c>
      <c r="H447" s="34">
        <v>3.6911222978761917</v>
      </c>
      <c r="I447" s="38">
        <v>188.22665916742494</v>
      </c>
      <c r="J447" s="23"/>
      <c r="K447" s="23"/>
      <c r="L447" s="23"/>
      <c r="M447" s="23"/>
      <c r="N447" s="67">
        <v>29.449960000000001</v>
      </c>
      <c r="O447" s="67">
        <v>-83.361739999999998</v>
      </c>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row>
    <row r="448" spans="1:38">
      <c r="A448" s="33" t="s">
        <v>544</v>
      </c>
      <c r="B448" s="23" t="s">
        <v>598</v>
      </c>
      <c r="C448" s="25">
        <v>7.9965369999999991</v>
      </c>
      <c r="D448" s="25">
        <v>-17.691834</v>
      </c>
      <c r="E448" s="25">
        <v>9.16</v>
      </c>
      <c r="F448" s="25">
        <v>36.761246111111113</v>
      </c>
      <c r="G448" s="25">
        <v>9.9084963333333338</v>
      </c>
      <c r="H448" s="34">
        <v>3.7100731407087477</v>
      </c>
      <c r="I448" s="38">
        <v>202.86649099338945</v>
      </c>
      <c r="J448" s="23"/>
      <c r="K448" s="23"/>
      <c r="L448" s="23"/>
      <c r="M448" s="23"/>
      <c r="N448" s="67">
        <v>29.449960000000001</v>
      </c>
      <c r="O448" s="67">
        <v>-83.361739999999998</v>
      </c>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row>
    <row r="449" spans="1:38">
      <c r="A449" s="33" t="s">
        <v>545</v>
      </c>
      <c r="B449" s="23" t="s">
        <v>598</v>
      </c>
      <c r="C449" s="25">
        <v>8.4276726000000011</v>
      </c>
      <c r="D449" s="25">
        <v>-17.905740000000002</v>
      </c>
      <c r="E449" s="25">
        <v>9.94</v>
      </c>
      <c r="F449" s="25">
        <v>34.373493792207796</v>
      </c>
      <c r="G449" s="25">
        <v>9.2295520519480529</v>
      </c>
      <c r="H449" s="34">
        <v>3.7242862490767026</v>
      </c>
      <c r="I449" s="38">
        <v>196.61918740348622</v>
      </c>
      <c r="J449" s="23"/>
      <c r="K449" s="23"/>
      <c r="L449" s="23"/>
      <c r="M449" s="23"/>
      <c r="N449" s="67">
        <v>29.449960000000001</v>
      </c>
      <c r="O449" s="67">
        <v>-83.361739999999998</v>
      </c>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row>
    <row r="450" spans="1:38">
      <c r="A450" s="33" t="s">
        <v>546</v>
      </c>
      <c r="B450" s="23" t="s">
        <v>598</v>
      </c>
      <c r="C450" s="25">
        <v>8.4405868000000002</v>
      </c>
      <c r="D450" s="25">
        <v>-17.813139999999997</v>
      </c>
      <c r="E450" s="25">
        <v>8.86</v>
      </c>
      <c r="F450" s="25">
        <v>42.219282590163935</v>
      </c>
      <c r="G450" s="25">
        <v>11.32140118032787</v>
      </c>
      <c r="H450" s="34">
        <v>3.7291570113710306</v>
      </c>
      <c r="I450" s="38">
        <v>221.2398763762381</v>
      </c>
      <c r="J450" s="23"/>
      <c r="K450" s="23"/>
      <c r="L450" s="23"/>
      <c r="M450" s="23"/>
      <c r="N450" s="67">
        <v>29.449960000000001</v>
      </c>
      <c r="O450" s="67">
        <v>-83.361739999999998</v>
      </c>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row>
    <row r="451" spans="1:38">
      <c r="A451" s="39" t="s">
        <v>547</v>
      </c>
      <c r="B451" s="23" t="s">
        <v>598</v>
      </c>
      <c r="C451" s="25">
        <v>6.6617414000000004</v>
      </c>
      <c r="D451" s="25">
        <v>-15.3369692</v>
      </c>
      <c r="E451" s="25">
        <v>8.64</v>
      </c>
      <c r="F451" s="25">
        <v>37.934973739130427</v>
      </c>
      <c r="G451" s="25">
        <v>10.986790014492751</v>
      </c>
      <c r="H451" s="41">
        <v>3.452780447163379</v>
      </c>
      <c r="I451" s="38">
        <v>201.64415215947045</v>
      </c>
      <c r="J451" s="23"/>
      <c r="K451" s="23"/>
      <c r="L451" s="23"/>
      <c r="M451" s="23"/>
      <c r="N451" s="70">
        <v>28.267140000000001</v>
      </c>
      <c r="O451" s="67">
        <v>-82.751369999999994</v>
      </c>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row>
    <row r="452" spans="1:38">
      <c r="A452" s="39" t="s">
        <v>548</v>
      </c>
      <c r="B452" s="23" t="s">
        <v>598</v>
      </c>
      <c r="C452" s="25">
        <v>6.6872448000000002</v>
      </c>
      <c r="D452" s="25">
        <v>-15.5256892</v>
      </c>
      <c r="E452" s="25">
        <v>8.64</v>
      </c>
      <c r="F452" s="25">
        <v>19.278222358974357</v>
      </c>
      <c r="G452" s="25">
        <v>5.6957424743589744</v>
      </c>
      <c r="H452" s="41">
        <v>3.384672401493015</v>
      </c>
      <c r="I452" s="38">
        <v>201.64415215947045</v>
      </c>
      <c r="J452" s="23"/>
      <c r="K452" s="23"/>
      <c r="L452" s="23"/>
      <c r="M452" s="23"/>
      <c r="N452" s="70">
        <v>28.267140000000001</v>
      </c>
      <c r="O452" s="67">
        <v>-82.751369999999994</v>
      </c>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row>
    <row r="453" spans="1:38">
      <c r="A453" s="36" t="s">
        <v>549</v>
      </c>
      <c r="B453" s="23" t="s">
        <v>598</v>
      </c>
      <c r="C453" s="25">
        <v>9.747308799999999</v>
      </c>
      <c r="D453" s="25">
        <v>-19.108132400000002</v>
      </c>
      <c r="E453" s="25">
        <v>15.35</v>
      </c>
      <c r="F453" s="25">
        <v>36.362000000000002</v>
      </c>
      <c r="G453" s="25">
        <v>11.266855263157895</v>
      </c>
      <c r="H453" s="31">
        <v>3.2273424261428199</v>
      </c>
      <c r="I453" s="38">
        <v>98.531839520807964</v>
      </c>
      <c r="J453" s="23"/>
      <c r="K453" s="23"/>
      <c r="L453" s="23"/>
      <c r="M453" s="23"/>
      <c r="N453" s="69">
        <v>29.837669999999999</v>
      </c>
      <c r="O453" s="67">
        <v>-83.740539999999996</v>
      </c>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row>
    <row r="454" spans="1:38">
      <c r="A454" s="36" t="s">
        <v>550</v>
      </c>
      <c r="B454" s="23" t="s">
        <v>598</v>
      </c>
      <c r="C454" s="25">
        <v>10.0835832</v>
      </c>
      <c r="D454" s="25">
        <v>-19.578145299999999</v>
      </c>
      <c r="E454" s="25">
        <v>16.8</v>
      </c>
      <c r="F454" s="25">
        <v>36.883131578947371</v>
      </c>
      <c r="G454" s="25">
        <v>11.493355263157895</v>
      </c>
      <c r="H454" s="31">
        <v>3.2090830514198707</v>
      </c>
      <c r="I454" s="38">
        <v>57.101610909999998</v>
      </c>
      <c r="J454" s="23"/>
      <c r="K454" s="23"/>
      <c r="L454" s="23"/>
      <c r="M454" s="23"/>
      <c r="N454" s="69">
        <v>29.837669999999999</v>
      </c>
      <c r="O454" s="67">
        <v>-83.740539999999996</v>
      </c>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row>
    <row r="455" spans="1:38">
      <c r="A455" s="36" t="s">
        <v>551</v>
      </c>
      <c r="B455" s="23" t="s">
        <v>598</v>
      </c>
      <c r="C455" s="25">
        <v>9.7482152000000006</v>
      </c>
      <c r="D455" s="25">
        <v>-18.970060199999999</v>
      </c>
      <c r="E455" s="25">
        <v>16.41</v>
      </c>
      <c r="F455" s="25">
        <v>35.241121212121215</v>
      </c>
      <c r="G455" s="25">
        <v>10.608287878787879</v>
      </c>
      <c r="H455" s="31">
        <v>3.3220366580161027</v>
      </c>
      <c r="I455" s="38">
        <v>37.261523680000003</v>
      </c>
      <c r="J455" s="23"/>
      <c r="K455" s="23"/>
      <c r="L455" s="23"/>
      <c r="M455" s="23"/>
      <c r="N455" s="69">
        <v>29.837669999999999</v>
      </c>
      <c r="O455" s="67">
        <v>-83.740539999999996</v>
      </c>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row>
    <row r="456" spans="1:38">
      <c r="A456" s="36" t="s">
        <v>552</v>
      </c>
      <c r="B456" s="23" t="s">
        <v>598</v>
      </c>
      <c r="C456" s="25">
        <v>8.8001207999999984</v>
      </c>
      <c r="D456" s="25">
        <v>-16.154711299999999</v>
      </c>
      <c r="E456" s="25">
        <v>13.72</v>
      </c>
      <c r="F456" s="25">
        <v>33.99232876712329</v>
      </c>
      <c r="G456" s="25">
        <v>10.836287671232876</v>
      </c>
      <c r="H456" s="31">
        <v>3.1368979671297232</v>
      </c>
      <c r="I456" s="38">
        <v>115.12520429999999</v>
      </c>
      <c r="J456" s="23"/>
      <c r="K456" s="23"/>
      <c r="L456" s="23"/>
      <c r="M456" s="23"/>
      <c r="N456" s="69">
        <v>29.785430000000002</v>
      </c>
      <c r="O456" s="67">
        <v>-83.623360000000005</v>
      </c>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row>
    <row r="457" spans="1:38">
      <c r="A457" s="39" t="s">
        <v>553</v>
      </c>
      <c r="B457" s="23" t="s">
        <v>598</v>
      </c>
      <c r="C457" s="25">
        <v>7.8702101999999998</v>
      </c>
      <c r="D457" s="25">
        <v>-14.745331999999999</v>
      </c>
      <c r="E457" s="25">
        <v>7.93</v>
      </c>
      <c r="F457" s="25">
        <v>41.832202285714288</v>
      </c>
      <c r="G457" s="25">
        <v>12.435500974025972</v>
      </c>
      <c r="H457" s="34">
        <v>3.3639338192397075</v>
      </c>
      <c r="I457" s="38">
        <v>164.95755413363807</v>
      </c>
      <c r="J457" s="23"/>
      <c r="K457" s="23"/>
      <c r="L457" s="23"/>
      <c r="M457" s="23"/>
      <c r="N457" s="67">
        <v>28.460190000000001</v>
      </c>
      <c r="O457" s="67">
        <v>-82.845280000000002</v>
      </c>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row>
    <row r="458" spans="1:38">
      <c r="A458" s="39" t="s">
        <v>554</v>
      </c>
      <c r="B458" s="23" t="s">
        <v>598</v>
      </c>
      <c r="C458" s="25">
        <v>7.7122853000000005</v>
      </c>
      <c r="D458" s="25">
        <v>-14.711362400000001</v>
      </c>
      <c r="E458" s="25">
        <v>10.11</v>
      </c>
      <c r="F458" s="25">
        <v>37.524548903225806</v>
      </c>
      <c r="G458" s="25">
        <v>10.931716951612902</v>
      </c>
      <c r="H458" s="34">
        <v>3.4326308547249123</v>
      </c>
      <c r="I458" s="38">
        <v>324.40511211174788</v>
      </c>
      <c r="J458" s="23"/>
      <c r="K458" s="23"/>
      <c r="L458" s="23"/>
      <c r="M458" s="23"/>
      <c r="N458" s="67">
        <v>28.460190000000001</v>
      </c>
      <c r="O458" s="67">
        <v>-82.845280000000002</v>
      </c>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row>
    <row r="459" spans="1:38">
      <c r="A459" s="39" t="s">
        <v>555</v>
      </c>
      <c r="B459" s="23" t="s">
        <v>598</v>
      </c>
      <c r="C459" s="25">
        <v>7.8427450000000007</v>
      </c>
      <c r="D459" s="25">
        <v>-14.206536399999999</v>
      </c>
      <c r="E459" s="25">
        <v>11.51</v>
      </c>
      <c r="F459" s="25">
        <v>36.338051575757575</v>
      </c>
      <c r="G459" s="25">
        <v>10.877105878787878</v>
      </c>
      <c r="H459" s="34">
        <v>3.3407831072622609</v>
      </c>
      <c r="I459" s="38">
        <v>192.04733275484003</v>
      </c>
      <c r="J459" s="23"/>
      <c r="K459" s="23"/>
      <c r="L459" s="23"/>
      <c r="M459" s="23"/>
      <c r="N459" s="67">
        <v>28.460190000000001</v>
      </c>
      <c r="O459" s="67">
        <v>-82.845280000000002</v>
      </c>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row>
    <row r="460" spans="1:38">
      <c r="A460" s="33" t="s">
        <v>556</v>
      </c>
      <c r="B460" s="23" t="s">
        <v>599</v>
      </c>
      <c r="C460" s="25">
        <v>5.7282198999999991</v>
      </c>
      <c r="D460" s="25">
        <v>-19.326606399999999</v>
      </c>
      <c r="E460" s="25">
        <v>10.1</v>
      </c>
      <c r="F460" s="25">
        <v>37.513390309859155</v>
      </c>
      <c r="G460" s="25">
        <v>9.3900310281690142</v>
      </c>
      <c r="H460" s="23"/>
      <c r="I460" s="32">
        <v>134.21485689815475</v>
      </c>
      <c r="J460" s="23"/>
      <c r="K460" s="23"/>
      <c r="L460" s="23"/>
      <c r="M460" s="23"/>
      <c r="N460" s="67">
        <v>29.365159999999999</v>
      </c>
      <c r="O460" s="67">
        <v>-83.208089999999999</v>
      </c>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row>
    <row r="461" spans="1:38">
      <c r="A461" s="39" t="s">
        <v>557</v>
      </c>
      <c r="B461" s="23" t="s">
        <v>599</v>
      </c>
      <c r="C461" s="25">
        <v>4.6417248000000004</v>
      </c>
      <c r="D461" s="25">
        <v>-18.471282099999996</v>
      </c>
      <c r="E461" s="25">
        <v>11.79</v>
      </c>
      <c r="F461" s="25">
        <v>39.522077987012977</v>
      </c>
      <c r="G461" s="25">
        <v>9.0958605714285721</v>
      </c>
      <c r="H461" s="23"/>
      <c r="I461" s="32">
        <v>131.59653869660852</v>
      </c>
      <c r="J461" s="23"/>
      <c r="K461" s="23"/>
      <c r="L461" s="23"/>
      <c r="M461" s="23"/>
      <c r="N461" s="67">
        <v>28.88101</v>
      </c>
      <c r="O461" s="67">
        <v>-82.790289999999999</v>
      </c>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row>
    <row r="462" spans="1:38">
      <c r="A462" s="39" t="s">
        <v>558</v>
      </c>
      <c r="B462" s="23" t="s">
        <v>599</v>
      </c>
      <c r="C462" s="25">
        <v>4.6318457999999998</v>
      </c>
      <c r="D462" s="25">
        <v>-18.4181752</v>
      </c>
      <c r="E462" s="25">
        <v>11.6</v>
      </c>
      <c r="F462" s="25">
        <v>39.115356662921336</v>
      </c>
      <c r="G462" s="25">
        <v>8.9206813033707881</v>
      </c>
      <c r="H462" s="23"/>
      <c r="I462" s="32">
        <v>104.3915604</v>
      </c>
      <c r="J462" s="23"/>
      <c r="K462" s="23"/>
      <c r="L462" s="23"/>
      <c r="M462" s="23"/>
      <c r="N462" s="67">
        <v>28.88101</v>
      </c>
      <c r="O462" s="67">
        <v>-82.790289999999999</v>
      </c>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row>
    <row r="463" spans="1:38">
      <c r="A463" s="39" t="s">
        <v>559</v>
      </c>
      <c r="B463" s="23" t="s">
        <v>599</v>
      </c>
      <c r="C463" s="25">
        <v>4.3799313</v>
      </c>
      <c r="D463" s="25">
        <v>-18.473145499999998</v>
      </c>
      <c r="E463" s="25">
        <v>11.59</v>
      </c>
      <c r="F463" s="25">
        <v>38.57827388888888</v>
      </c>
      <c r="G463" s="25">
        <v>8.8945272098765447</v>
      </c>
      <c r="H463" s="23"/>
      <c r="I463" s="32">
        <v>121.0673561</v>
      </c>
      <c r="J463" s="23"/>
      <c r="K463" s="23"/>
      <c r="L463" s="23"/>
      <c r="M463" s="23"/>
      <c r="N463" s="67">
        <v>28.88101</v>
      </c>
      <c r="O463" s="67">
        <v>-82.790289999999999</v>
      </c>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row>
    <row r="464" spans="1:38">
      <c r="A464" s="36" t="s">
        <v>560</v>
      </c>
      <c r="B464" s="23" t="s">
        <v>599</v>
      </c>
      <c r="C464" s="25">
        <v>7.1169359999999999</v>
      </c>
      <c r="D464" s="25">
        <v>-19.275521300000001</v>
      </c>
      <c r="E464" s="25">
        <v>11.71</v>
      </c>
      <c r="F464" s="25">
        <v>37.751952380952382</v>
      </c>
      <c r="G464" s="25">
        <v>9.2878214285714282</v>
      </c>
      <c r="H464" s="42">
        <v>4.0646725038036244</v>
      </c>
      <c r="I464" s="32">
        <v>111.79692896032887</v>
      </c>
      <c r="J464" s="23"/>
      <c r="K464" s="23"/>
      <c r="L464" s="23"/>
      <c r="M464" s="23"/>
      <c r="N464" s="69">
        <v>29.92652</v>
      </c>
      <c r="O464" s="67">
        <v>-83.913690000000003</v>
      </c>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row>
    <row r="465" spans="1:38">
      <c r="A465" s="33" t="s">
        <v>561</v>
      </c>
      <c r="B465" s="23" t="s">
        <v>599</v>
      </c>
      <c r="C465" s="25">
        <v>7.8135395999999986</v>
      </c>
      <c r="D465" s="25">
        <v>-18.851098400000001</v>
      </c>
      <c r="E465" s="25">
        <v>8.83</v>
      </c>
      <c r="F465" s="25">
        <v>35.504948044943824</v>
      </c>
      <c r="G465" s="25">
        <v>10.606748573033707</v>
      </c>
      <c r="H465" s="23"/>
      <c r="I465" s="32">
        <v>120.19611760201029</v>
      </c>
      <c r="J465" s="23"/>
      <c r="K465" s="23"/>
      <c r="L465" s="23"/>
      <c r="M465" s="23"/>
      <c r="N465" s="67">
        <v>28.65607</v>
      </c>
      <c r="O465" s="67">
        <v>-82.682500000000005</v>
      </c>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row>
    <row r="466" spans="1:38">
      <c r="A466" s="39" t="s">
        <v>562</v>
      </c>
      <c r="B466" s="23" t="s">
        <v>599</v>
      </c>
      <c r="C466" s="25">
        <v>3.2971929000000002</v>
      </c>
      <c r="D466" s="25">
        <v>-15.905380300000001</v>
      </c>
      <c r="E466" s="25">
        <v>7.99</v>
      </c>
      <c r="F466" s="25">
        <v>38.602622898734168</v>
      </c>
      <c r="G466" s="25">
        <v>8.7601425316455703</v>
      </c>
      <c r="H466" s="23"/>
      <c r="I466" s="32">
        <v>149.77494680000001</v>
      </c>
      <c r="J466" s="23"/>
      <c r="K466" s="23"/>
      <c r="L466" s="23"/>
      <c r="M466" s="23"/>
      <c r="N466" s="70">
        <v>28.790559999999999</v>
      </c>
      <c r="O466" s="67">
        <v>-82.784419999999997</v>
      </c>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row>
    <row r="467" spans="1:38">
      <c r="A467" s="72" t="s">
        <v>563</v>
      </c>
      <c r="B467" s="23" t="s">
        <v>599</v>
      </c>
      <c r="C467" s="25">
        <v>5.7872471999999995</v>
      </c>
      <c r="D467" s="25">
        <v>-18.0489484</v>
      </c>
      <c r="E467" s="25">
        <v>8.16</v>
      </c>
      <c r="F467" s="25">
        <v>40.856952380952386</v>
      </c>
      <c r="G467" s="25">
        <v>9.8810357142857157</v>
      </c>
      <c r="H467" s="42">
        <v>4.1348856093984745</v>
      </c>
      <c r="I467" s="32"/>
      <c r="J467" s="23"/>
      <c r="K467" s="23"/>
      <c r="L467" s="23"/>
      <c r="M467" s="23"/>
      <c r="N467" s="69">
        <v>29.984999999999999</v>
      </c>
      <c r="O467" s="67">
        <v>-83.936183333333304</v>
      </c>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row>
    <row r="468" spans="1:38">
      <c r="A468" s="39" t="s">
        <v>564</v>
      </c>
      <c r="B468" s="23" t="s">
        <v>599</v>
      </c>
      <c r="C468" s="25">
        <v>4.4704108000000007</v>
      </c>
      <c r="D468" s="25">
        <v>-16.376816400000003</v>
      </c>
      <c r="E468" s="25">
        <v>8.35</v>
      </c>
      <c r="F468" s="25">
        <v>47.587137454545456</v>
      </c>
      <c r="G468" s="25">
        <v>11.157233428571427</v>
      </c>
      <c r="H468" s="23"/>
      <c r="I468" s="32"/>
      <c r="J468" s="23"/>
      <c r="K468" s="23"/>
      <c r="L468" s="23"/>
      <c r="M468" s="23"/>
      <c r="N468" s="67">
        <v>28.232510000000001</v>
      </c>
      <c r="O468" s="67">
        <v>-82.825010000000006</v>
      </c>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row>
    <row r="469" spans="1:38">
      <c r="A469" s="39" t="s">
        <v>565</v>
      </c>
      <c r="B469" s="23" t="s">
        <v>599</v>
      </c>
      <c r="C469" s="25">
        <v>4.4547164000000006</v>
      </c>
      <c r="D469" s="25">
        <v>-16.363605999999997</v>
      </c>
      <c r="E469" s="25">
        <v>8.89</v>
      </c>
      <c r="F469" s="25">
        <v>42.652849481481482</v>
      </c>
      <c r="G469" s="25">
        <v>10.012389567901234</v>
      </c>
      <c r="H469" s="23"/>
      <c r="I469" s="32"/>
      <c r="J469" s="23"/>
      <c r="K469" s="23"/>
      <c r="L469" s="23"/>
      <c r="M469" s="23"/>
      <c r="N469" s="67">
        <v>28.232510000000001</v>
      </c>
      <c r="O469" s="67">
        <v>-82.825010000000006</v>
      </c>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row>
    <row r="470" spans="1:38">
      <c r="A470" s="72" t="s">
        <v>566</v>
      </c>
      <c r="B470" s="23" t="s">
        <v>599</v>
      </c>
      <c r="C470" s="25">
        <v>6.2576688000000003</v>
      </c>
      <c r="D470" s="25">
        <v>-19.971556500000002</v>
      </c>
      <c r="E470" s="25">
        <v>10.7</v>
      </c>
      <c r="F470" s="25">
        <v>40.919956043956049</v>
      </c>
      <c r="G470" s="25">
        <v>9.8046043956043967</v>
      </c>
      <c r="H470" s="42">
        <v>4.1735448359651608</v>
      </c>
      <c r="I470" s="32"/>
      <c r="J470" s="23"/>
      <c r="K470" s="23"/>
      <c r="L470" s="23"/>
      <c r="M470" s="23"/>
      <c r="N470" s="69">
        <v>29.99006</v>
      </c>
      <c r="O470" s="67">
        <v>-83.895740000000004</v>
      </c>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row>
    <row r="471" spans="1:38">
      <c r="A471" s="39" t="s">
        <v>567</v>
      </c>
      <c r="B471" s="23" t="s">
        <v>599</v>
      </c>
      <c r="C471" s="25">
        <v>4.4075925000000007</v>
      </c>
      <c r="D471" s="25">
        <v>-20.1138692</v>
      </c>
      <c r="E471" s="25">
        <v>11.51</v>
      </c>
      <c r="F471" s="25">
        <v>41.718986447058825</v>
      </c>
      <c r="G471" s="25">
        <v>9.6774203294117651</v>
      </c>
      <c r="H471" s="23"/>
      <c r="I471" s="32">
        <v>131.62766103218013</v>
      </c>
      <c r="J471" s="23"/>
      <c r="K471" s="23"/>
      <c r="L471" s="23"/>
      <c r="M471" s="23"/>
      <c r="N471" s="67">
        <v>28.889399999999998</v>
      </c>
      <c r="O471" s="67">
        <v>-82.740790000000004</v>
      </c>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row>
    <row r="472" spans="1:38">
      <c r="A472" s="39" t="s">
        <v>568</v>
      </c>
      <c r="B472" s="23" t="s">
        <v>599</v>
      </c>
      <c r="C472" s="25">
        <v>4.3967255999999999</v>
      </c>
      <c r="D472" s="25">
        <v>-20.530339099999999</v>
      </c>
      <c r="E472" s="25">
        <v>11.68</v>
      </c>
      <c r="F472" s="25">
        <v>42.443496710843363</v>
      </c>
      <c r="G472" s="25">
        <v>9.6084272771084347</v>
      </c>
      <c r="H472" s="23"/>
      <c r="I472" s="32">
        <v>134.49670905208427</v>
      </c>
      <c r="J472" s="23"/>
      <c r="K472" s="23"/>
      <c r="L472" s="23"/>
      <c r="M472" s="23"/>
      <c r="N472" s="67">
        <v>28.889399999999998</v>
      </c>
      <c r="O472" s="67">
        <v>-82.740790000000004</v>
      </c>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row>
    <row r="473" spans="1:38">
      <c r="A473" s="36" t="s">
        <v>569</v>
      </c>
      <c r="B473" s="23" t="s">
        <v>599</v>
      </c>
      <c r="C473" s="25">
        <v>7.2819007999999998</v>
      </c>
      <c r="D473" s="25">
        <v>-19.327534799999999</v>
      </c>
      <c r="E473" s="25">
        <v>12.74</v>
      </c>
      <c r="F473" s="25">
        <v>37.881794871794874</v>
      </c>
      <c r="G473" s="25">
        <v>9.3285769230769233</v>
      </c>
      <c r="H473" s="42">
        <v>4.060833199336475</v>
      </c>
      <c r="I473" s="32">
        <v>214.99026312962755</v>
      </c>
      <c r="J473" s="23"/>
      <c r="K473" s="23"/>
      <c r="L473" s="23"/>
      <c r="M473" s="23"/>
      <c r="N473" s="69">
        <v>29.892219999999998</v>
      </c>
      <c r="O473" s="67">
        <v>-83.812659999999994</v>
      </c>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row>
    <row r="474" spans="1:38">
      <c r="A474" s="36" t="s">
        <v>570</v>
      </c>
      <c r="B474" s="23" t="s">
        <v>599</v>
      </c>
      <c r="C474" s="25">
        <v>7.0652711999999998</v>
      </c>
      <c r="D474" s="25">
        <v>-19.258498700000001</v>
      </c>
      <c r="E474" s="25">
        <v>12.27</v>
      </c>
      <c r="F474" s="25">
        <v>37.684162162162174</v>
      </c>
      <c r="G474" s="25">
        <v>9.4940945945945945</v>
      </c>
      <c r="H474" s="43">
        <v>3.9692212655662211</v>
      </c>
      <c r="I474" s="32">
        <v>151.33670280372942</v>
      </c>
      <c r="J474" s="23"/>
      <c r="K474" s="23"/>
      <c r="L474" s="23"/>
      <c r="M474" s="23"/>
      <c r="N474" s="56">
        <v>29.892219999999998</v>
      </c>
      <c r="O474" s="67">
        <v>-83.812659999999994</v>
      </c>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row>
    <row r="475" spans="1:38">
      <c r="A475" s="36" t="s">
        <v>571</v>
      </c>
      <c r="B475" s="23" t="s">
        <v>599</v>
      </c>
      <c r="C475" s="25">
        <v>7.1613495999999994</v>
      </c>
      <c r="D475" s="25">
        <v>-18.885892899999998</v>
      </c>
      <c r="E475" s="25">
        <v>12.27</v>
      </c>
      <c r="F475" s="25">
        <v>39.039191011235957</v>
      </c>
      <c r="G475" s="25">
        <v>9.7602584269662938</v>
      </c>
      <c r="H475" s="43">
        <v>3.9998112041148288</v>
      </c>
      <c r="I475" s="32">
        <v>151.33670280372942</v>
      </c>
      <c r="J475" s="23"/>
      <c r="K475" s="23"/>
      <c r="L475" s="23"/>
      <c r="M475" s="23"/>
      <c r="N475" s="56">
        <v>29.892219999999998</v>
      </c>
      <c r="O475" s="67">
        <v>-83.812659999999994</v>
      </c>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row>
    <row r="476" spans="1:38">
      <c r="A476" s="36" t="s">
        <v>572</v>
      </c>
      <c r="B476" s="23" t="s">
        <v>599</v>
      </c>
      <c r="C476" s="25">
        <v>7.3326592000000002</v>
      </c>
      <c r="D476" s="25">
        <v>-18.960603199999998</v>
      </c>
      <c r="E476" s="25">
        <v>12.02</v>
      </c>
      <c r="F476" s="25">
        <v>39.367488888888893</v>
      </c>
      <c r="G476" s="25">
        <v>9.8262999999999998</v>
      </c>
      <c r="H476" s="42">
        <v>4.0063389972714951</v>
      </c>
      <c r="I476" s="32"/>
      <c r="J476" s="23"/>
      <c r="K476" s="23"/>
      <c r="L476" s="23"/>
      <c r="M476" s="23"/>
      <c r="N476" s="69">
        <v>29.892219999999998</v>
      </c>
      <c r="O476" s="67">
        <v>-83.812659999999994</v>
      </c>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row>
    <row r="477" spans="1:38">
      <c r="A477" s="45" t="s">
        <v>573</v>
      </c>
      <c r="B477" s="23" t="s">
        <v>599</v>
      </c>
      <c r="C477" s="25">
        <v>4.1800644</v>
      </c>
      <c r="D477" s="25">
        <v>-16.717455999999999</v>
      </c>
      <c r="E477" s="25">
        <v>5.84</v>
      </c>
      <c r="F477" s="25">
        <v>43.202473069767443</v>
      </c>
      <c r="G477" s="25">
        <v>10.198641918604652</v>
      </c>
      <c r="H477" s="23"/>
      <c r="I477" s="32">
        <v>231.26769092580756</v>
      </c>
      <c r="J477" s="23"/>
      <c r="K477" s="23"/>
      <c r="L477" s="23"/>
      <c r="M477" s="23"/>
      <c r="N477" s="67">
        <v>28.305589999999999</v>
      </c>
      <c r="O477" s="67">
        <v>-82.802310000000006</v>
      </c>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row>
    <row r="478" spans="1:38">
      <c r="A478" s="33" t="s">
        <v>574</v>
      </c>
      <c r="B478" s="23" t="s">
        <v>599</v>
      </c>
      <c r="C478" s="25">
        <v>4.0445684999999996</v>
      </c>
      <c r="D478" s="25">
        <v>-16.884096</v>
      </c>
      <c r="E478" s="25">
        <v>7.84</v>
      </c>
      <c r="F478" s="25">
        <v>38.941133363636368</v>
      </c>
      <c r="G478" s="25">
        <v>9.4892097954545438</v>
      </c>
      <c r="H478" s="23"/>
      <c r="I478" s="32">
        <v>201.34706182892447</v>
      </c>
      <c r="J478" s="23"/>
      <c r="K478" s="23"/>
      <c r="L478" s="23"/>
      <c r="M478" s="23"/>
      <c r="N478" s="67">
        <v>28.532489999999999</v>
      </c>
      <c r="O478" s="67">
        <v>-82.805710000000005</v>
      </c>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row>
    <row r="479" spans="1:38">
      <c r="A479" s="72" t="s">
        <v>575</v>
      </c>
      <c r="B479" s="23" t="s">
        <v>599</v>
      </c>
      <c r="C479" s="25">
        <v>5.5878392000000003</v>
      </c>
      <c r="D479" s="25">
        <v>-17.988423600000001</v>
      </c>
      <c r="E479" s="25">
        <v>8.48</v>
      </c>
      <c r="F479" s="25">
        <v>40.496173913043485</v>
      </c>
      <c r="G479" s="25">
        <v>10.453032608695652</v>
      </c>
      <c r="H479" s="42">
        <v>3.8741076804214303</v>
      </c>
      <c r="I479" s="32"/>
      <c r="J479" s="23"/>
      <c r="K479" s="23"/>
      <c r="L479" s="23"/>
      <c r="M479" s="23"/>
      <c r="N479" s="69">
        <v>30.0092</v>
      </c>
      <c r="O479" s="67">
        <v>-83.937233333333339</v>
      </c>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row>
    <row r="480" spans="1:38">
      <c r="A480" s="39" t="s">
        <v>576</v>
      </c>
      <c r="B480" s="23" t="s">
        <v>599</v>
      </c>
      <c r="C480" s="25">
        <v>3.1796327999999998</v>
      </c>
      <c r="D480" s="25">
        <v>-17.6131864</v>
      </c>
      <c r="E480" s="25">
        <v>10.81</v>
      </c>
      <c r="F480" s="25">
        <v>41.035190820512817</v>
      </c>
      <c r="G480" s="25">
        <v>9.5341126153846165</v>
      </c>
      <c r="H480" s="23"/>
      <c r="I480" s="32">
        <v>148.61699033090102</v>
      </c>
      <c r="J480" s="23"/>
      <c r="K480" s="23"/>
      <c r="L480" s="23"/>
      <c r="M480" s="23"/>
      <c r="N480" s="69">
        <v>30.0092</v>
      </c>
      <c r="O480" s="67">
        <v>-83.937233333333339</v>
      </c>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row>
    <row r="481" spans="1:38">
      <c r="A481" s="39" t="s">
        <v>577</v>
      </c>
      <c r="B481" s="23" t="s">
        <v>599</v>
      </c>
      <c r="C481" s="25">
        <v>3.2971929000000002</v>
      </c>
      <c r="D481" s="25">
        <v>-17.597347499999998</v>
      </c>
      <c r="E481" s="25">
        <v>10.96</v>
      </c>
      <c r="F481" s="25">
        <v>42.576098192771077</v>
      </c>
      <c r="G481" s="25">
        <v>10.057305445783133</v>
      </c>
      <c r="H481" s="23"/>
      <c r="I481" s="32"/>
      <c r="J481" s="23"/>
      <c r="K481" s="23"/>
      <c r="L481" s="23"/>
      <c r="M481" s="23"/>
      <c r="N481" s="70">
        <v>28.876470000000001</v>
      </c>
      <c r="O481" s="67">
        <v>-82.761660000000006</v>
      </c>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row>
    <row r="482" spans="1:38">
      <c r="A482" s="39" t="s">
        <v>578</v>
      </c>
      <c r="B482" s="23" t="s">
        <v>599</v>
      </c>
      <c r="C482" s="25">
        <v>3.2171730000000003</v>
      </c>
      <c r="D482" s="25">
        <v>-17.653249499999998</v>
      </c>
      <c r="E482" s="25">
        <v>11.28</v>
      </c>
      <c r="F482" s="25">
        <v>42.717587904761892</v>
      </c>
      <c r="G482" s="25">
        <v>10.061728</v>
      </c>
      <c r="H482" s="23"/>
      <c r="I482" s="32">
        <v>124.4937922008619</v>
      </c>
      <c r="J482" s="23"/>
      <c r="K482" s="23"/>
      <c r="L482" s="23"/>
      <c r="M482" s="23"/>
      <c r="N482" s="67">
        <v>28.876470000000001</v>
      </c>
      <c r="O482" s="67">
        <v>-82.761660000000006</v>
      </c>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row>
    <row r="483" spans="1:38" s="4" customFormat="1">
      <c r="A483" s="36" t="s">
        <v>579</v>
      </c>
      <c r="B483" s="30" t="s">
        <v>599</v>
      </c>
      <c r="C483" s="44">
        <v>6.7099624000000002</v>
      </c>
      <c r="D483" s="44">
        <v>-17.1117597</v>
      </c>
      <c r="E483" s="44">
        <v>11.37</v>
      </c>
      <c r="F483" s="44">
        <v>38.721850000000003</v>
      </c>
      <c r="G483" s="44">
        <v>9.9787125000000003</v>
      </c>
      <c r="H483" s="43">
        <v>3.8804454983546228</v>
      </c>
      <c r="I483" s="32">
        <v>165.01522077262629</v>
      </c>
      <c r="J483" s="30"/>
      <c r="K483" s="30"/>
      <c r="L483" s="30"/>
      <c r="M483" s="30"/>
      <c r="N483" s="56">
        <v>29.78688</v>
      </c>
      <c r="O483" s="67">
        <v>-83.649569999999997</v>
      </c>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row>
    <row r="484" spans="1:38">
      <c r="A484" s="36" t="s">
        <v>580</v>
      </c>
      <c r="B484" s="23" t="s">
        <v>599</v>
      </c>
      <c r="C484" s="25">
        <v>6.4924264000000003</v>
      </c>
      <c r="D484" s="25">
        <v>-17.237537799999998</v>
      </c>
      <c r="E484" s="25">
        <v>11.35</v>
      </c>
      <c r="F484" s="25">
        <v>38.315358024691356</v>
      </c>
      <c r="G484" s="25">
        <v>9.9338148148148164</v>
      </c>
      <c r="H484" s="42">
        <v>3.8570638509940474</v>
      </c>
      <c r="I484" s="32">
        <v>64.34632463268764</v>
      </c>
      <c r="J484" s="23"/>
      <c r="K484" s="23"/>
      <c r="L484" s="23"/>
      <c r="M484" s="23"/>
      <c r="N484" s="69">
        <v>29.78688</v>
      </c>
      <c r="O484" s="67">
        <v>-83.649569999999997</v>
      </c>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row>
    <row r="485" spans="1:38">
      <c r="A485" s="36" t="s">
        <v>581</v>
      </c>
      <c r="B485" s="23" t="s">
        <v>599</v>
      </c>
      <c r="C485" s="25">
        <v>6.7208392000000003</v>
      </c>
      <c r="D485" s="25">
        <v>-17.1193253</v>
      </c>
      <c r="E485" s="25">
        <v>11.19</v>
      </c>
      <c r="F485" s="25">
        <v>39.068048192771087</v>
      </c>
      <c r="G485" s="25">
        <v>9.705361445783133</v>
      </c>
      <c r="H485" s="42">
        <v>4.0254088846681437</v>
      </c>
      <c r="I485" s="32">
        <v>47.087304582158048</v>
      </c>
      <c r="J485" s="23"/>
      <c r="K485" s="23"/>
      <c r="L485" s="23"/>
      <c r="M485" s="23"/>
      <c r="N485" s="69">
        <v>29.78688</v>
      </c>
      <c r="O485" s="67">
        <v>-83.649569999999997</v>
      </c>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row>
    <row r="486" spans="1:38">
      <c r="A486" s="36" t="s">
        <v>582</v>
      </c>
      <c r="B486" s="23" t="s">
        <v>599</v>
      </c>
      <c r="C486" s="25">
        <v>6.3682495999999995</v>
      </c>
      <c r="D486" s="25">
        <v>-17.107976900000001</v>
      </c>
      <c r="E486" s="25">
        <v>10.15</v>
      </c>
      <c r="F486" s="25">
        <v>38.120813953488373</v>
      </c>
      <c r="G486" s="25">
        <v>9.9567558139534889</v>
      </c>
      <c r="H486" s="42">
        <v>3.8286380288713633</v>
      </c>
      <c r="I486" s="32">
        <v>19.04256770601399</v>
      </c>
      <c r="J486" s="23"/>
      <c r="K486" s="23"/>
      <c r="L486" s="23"/>
      <c r="M486" s="23"/>
      <c r="N486" s="69">
        <v>29.745999999999999</v>
      </c>
      <c r="O486" s="67">
        <v>-83.62491</v>
      </c>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row>
    <row r="487" spans="1:38">
      <c r="A487" s="36" t="s">
        <v>583</v>
      </c>
      <c r="B487" s="23" t="s">
        <v>599</v>
      </c>
      <c r="C487" s="25">
        <v>6.4561704000000004</v>
      </c>
      <c r="D487" s="25">
        <v>-17.155261899999999</v>
      </c>
      <c r="E487" s="25">
        <v>9.52</v>
      </c>
      <c r="F487" s="25">
        <v>38.928385542168684</v>
      </c>
      <c r="G487" s="25">
        <v>10.360301204819276</v>
      </c>
      <c r="H487" s="42">
        <v>3.7574569283816248</v>
      </c>
      <c r="I487" s="32">
        <v>106.40886232924225</v>
      </c>
      <c r="J487" s="23"/>
      <c r="K487" s="23"/>
      <c r="L487" s="23"/>
      <c r="M487" s="23"/>
      <c r="N487" s="69">
        <v>29.745999999999999</v>
      </c>
      <c r="O487" s="67">
        <v>-83.62491</v>
      </c>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row>
    <row r="488" spans="1:38">
      <c r="A488" s="36" t="s">
        <v>584</v>
      </c>
      <c r="B488" s="23" t="s">
        <v>599</v>
      </c>
      <c r="C488" s="25">
        <v>6.4443872000000004</v>
      </c>
      <c r="D488" s="25">
        <v>-17.063528999999999</v>
      </c>
      <c r="E488" s="25">
        <v>10.3</v>
      </c>
      <c r="F488" s="25">
        <v>39.858919540229884</v>
      </c>
      <c r="G488" s="25">
        <v>10.536563218390805</v>
      </c>
      <c r="H488" s="42">
        <v>3.7829146671524772</v>
      </c>
      <c r="I488" s="32">
        <v>19.239418001019139</v>
      </c>
      <c r="J488" s="23"/>
      <c r="K488" s="23"/>
      <c r="L488" s="23"/>
      <c r="M488" s="23"/>
      <c r="N488" s="69">
        <v>29.745999999999999</v>
      </c>
      <c r="O488" s="67">
        <v>-83.62491</v>
      </c>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row>
    <row r="489" spans="1:38">
      <c r="A489" s="36" t="s">
        <v>585</v>
      </c>
      <c r="B489" s="23" t="s">
        <v>599</v>
      </c>
      <c r="C489" s="25">
        <v>6.9537839999999997</v>
      </c>
      <c r="D489" s="25">
        <v>-19.972502199999997</v>
      </c>
      <c r="E489" s="25">
        <v>12.02</v>
      </c>
      <c r="F489" s="25">
        <v>39.120568181818186</v>
      </c>
      <c r="G489" s="25">
        <v>9.8368522727272723</v>
      </c>
      <c r="H489" s="42">
        <v>3.9769396852975194</v>
      </c>
      <c r="I489" s="32">
        <v>90.963962116169967</v>
      </c>
      <c r="J489" s="23"/>
      <c r="K489" s="23"/>
      <c r="L489" s="23"/>
      <c r="M489" s="23"/>
      <c r="N489" s="69">
        <v>29.882259999999999</v>
      </c>
      <c r="O489" s="67">
        <v>-83.737179999999995</v>
      </c>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row>
    <row r="490" spans="1:38">
      <c r="A490" s="45" t="s">
        <v>586</v>
      </c>
      <c r="B490" s="23" t="s">
        <v>599</v>
      </c>
      <c r="C490" s="25">
        <v>4.9206439</v>
      </c>
      <c r="D490" s="25">
        <v>-16.9090068</v>
      </c>
      <c r="E490" s="25">
        <v>7.42</v>
      </c>
      <c r="F490" s="25">
        <v>38.436394961038957</v>
      </c>
      <c r="G490" s="25">
        <v>9.2480806103896089</v>
      </c>
      <c r="H490" s="23"/>
      <c r="I490" s="32">
        <v>224.1140026348892</v>
      </c>
      <c r="J490" s="23"/>
      <c r="K490" s="23"/>
      <c r="L490" s="23"/>
      <c r="M490" s="23"/>
      <c r="N490" s="67">
        <v>28.252289999999999</v>
      </c>
      <c r="O490" s="67">
        <v>-82.836340000000007</v>
      </c>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row>
    <row r="491" spans="1:38">
      <c r="A491" s="36" t="s">
        <v>587</v>
      </c>
      <c r="B491" s="23" t="s">
        <v>599</v>
      </c>
      <c r="C491" s="25">
        <v>6.5196184000000006</v>
      </c>
      <c r="D491" s="25">
        <v>-17.622437699999999</v>
      </c>
      <c r="E491" s="25">
        <v>10.130000000000001</v>
      </c>
      <c r="F491" s="25">
        <v>38.478376470588238</v>
      </c>
      <c r="G491" s="25">
        <v>8.7379882352941181</v>
      </c>
      <c r="H491" s="42">
        <v>4.4035738472578831</v>
      </c>
      <c r="I491" s="32">
        <v>99.133282520893403</v>
      </c>
      <c r="J491" s="23"/>
      <c r="K491" s="23"/>
      <c r="L491" s="23"/>
      <c r="M491" s="23"/>
      <c r="N491" s="69">
        <v>29.809370000000001</v>
      </c>
      <c r="O491" s="67">
        <v>-83.616900000000001</v>
      </c>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row>
    <row r="492" spans="1:38">
      <c r="A492" s="33" t="s">
        <v>588</v>
      </c>
      <c r="B492" s="23" t="s">
        <v>599</v>
      </c>
      <c r="C492" s="25">
        <v>4.1847082999999996</v>
      </c>
      <c r="D492" s="25">
        <v>-17.866184800000003</v>
      </c>
      <c r="E492" s="25">
        <v>5.62</v>
      </c>
      <c r="F492" s="25">
        <v>36.486074765432107</v>
      </c>
      <c r="G492" s="25">
        <v>9.106931358024692</v>
      </c>
      <c r="H492" s="23"/>
      <c r="I492" s="32">
        <v>92.29845139846671</v>
      </c>
      <c r="J492" s="23"/>
      <c r="K492" s="23"/>
      <c r="L492" s="23"/>
      <c r="M492" s="23"/>
      <c r="N492" s="67">
        <v>28.504049999999999</v>
      </c>
      <c r="O492" s="67">
        <v>-82.504050000000007</v>
      </c>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row>
    <row r="493" spans="1:38">
      <c r="A493" s="33" t="s">
        <v>589</v>
      </c>
      <c r="B493" s="23" t="s">
        <v>599</v>
      </c>
      <c r="C493" s="25">
        <v>3.8985072999999999</v>
      </c>
      <c r="D493" s="25">
        <v>-16.933059199999999</v>
      </c>
      <c r="E493" s="25">
        <v>9.5500000000000007</v>
      </c>
      <c r="F493" s="25">
        <v>37.021025558441558</v>
      </c>
      <c r="G493" s="25">
        <v>8.9192445974025958</v>
      </c>
      <c r="H493" s="23"/>
      <c r="I493" s="32">
        <v>73.474157781171414</v>
      </c>
      <c r="J493" s="23"/>
      <c r="K493" s="23"/>
      <c r="L493" s="23"/>
      <c r="M493" s="23"/>
      <c r="N493" s="67">
        <v>28.560189999999999</v>
      </c>
      <c r="O493" s="67">
        <v>-82.817899999999995</v>
      </c>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row>
    <row r="494" spans="1:38">
      <c r="A494" s="39" t="s">
        <v>590</v>
      </c>
      <c r="B494" s="23" t="s">
        <v>599</v>
      </c>
      <c r="C494" s="25">
        <v>4.3144477000000006</v>
      </c>
      <c r="D494" s="25">
        <v>-17.0609264</v>
      </c>
      <c r="E494" s="25">
        <v>7.39</v>
      </c>
      <c r="F494" s="25">
        <v>40.51731989041096</v>
      </c>
      <c r="G494" s="25">
        <v>9.2883388082191765</v>
      </c>
      <c r="H494" s="23"/>
      <c r="I494" s="32">
        <v>70.167388919958739</v>
      </c>
      <c r="J494" s="23"/>
      <c r="K494" s="23"/>
      <c r="L494" s="23"/>
      <c r="M494" s="23"/>
      <c r="N494" s="67">
        <v>28.325399999999998</v>
      </c>
      <c r="O494" s="67">
        <v>-82.821709999999996</v>
      </c>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row>
    <row r="495" spans="1:38">
      <c r="A495" s="72" t="s">
        <v>591</v>
      </c>
      <c r="B495" s="23" t="s">
        <v>599</v>
      </c>
      <c r="C495" s="25">
        <v>7.1976056000000002</v>
      </c>
      <c r="D495" s="25">
        <v>-19.033422099999999</v>
      </c>
      <c r="E495" s="25">
        <v>9.4600000000000009</v>
      </c>
      <c r="F495" s="25">
        <v>38.823025641025644</v>
      </c>
      <c r="G495" s="25">
        <v>9.3169615384615394</v>
      </c>
      <c r="H495" s="42">
        <v>4.1669191700276444</v>
      </c>
      <c r="I495" s="32">
        <v>56.721673129147312</v>
      </c>
      <c r="J495" s="23"/>
      <c r="K495" s="23"/>
      <c r="L495" s="23"/>
      <c r="M495" s="23"/>
      <c r="N495" s="69">
        <v>30.04983</v>
      </c>
      <c r="O495" s="67">
        <v>-84.063280000000006</v>
      </c>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row>
    <row r="496" spans="1:38">
      <c r="A496" s="33" t="s">
        <v>592</v>
      </c>
      <c r="B496" s="23" t="s">
        <v>599</v>
      </c>
      <c r="C496" s="25">
        <v>4.7153367999999993</v>
      </c>
      <c r="D496" s="25">
        <v>-16.935291999999997</v>
      </c>
      <c r="E496" s="25">
        <v>9.17</v>
      </c>
      <c r="F496" s="25">
        <v>38.764467822222223</v>
      </c>
      <c r="G496" s="25">
        <v>8.6397291999999997</v>
      </c>
      <c r="H496" s="23"/>
      <c r="I496" s="32">
        <v>194.92785438728126</v>
      </c>
      <c r="J496" s="23"/>
      <c r="K496" s="23"/>
      <c r="L496" s="23"/>
      <c r="M496" s="23"/>
      <c r="N496" s="70">
        <v>29.449960000000001</v>
      </c>
      <c r="O496" s="67">
        <v>-83.361739999999998</v>
      </c>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row>
    <row r="497" spans="1:38">
      <c r="A497" s="39" t="s">
        <v>593</v>
      </c>
      <c r="B497" s="23" t="s">
        <v>599</v>
      </c>
      <c r="C497" s="25">
        <v>3.3129993000000004</v>
      </c>
      <c r="D497" s="25">
        <v>-15.6072363</v>
      </c>
      <c r="E497" s="25">
        <v>7.46</v>
      </c>
      <c r="F497" s="25">
        <v>39.511722905882351</v>
      </c>
      <c r="G497" s="25">
        <v>9.1476986352941196</v>
      </c>
      <c r="H497" s="23"/>
      <c r="I497" s="32">
        <v>91.74711190264081</v>
      </c>
      <c r="J497" s="23"/>
      <c r="K497" s="23"/>
      <c r="L497" s="23"/>
      <c r="M497" s="23"/>
      <c r="N497" s="67">
        <v>28.827200000000001</v>
      </c>
      <c r="O497" s="67">
        <v>-82.773089999999996</v>
      </c>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row>
    <row r="498" spans="1:38">
      <c r="A498" s="36" t="s">
        <v>594</v>
      </c>
      <c r="B498" s="23" t="s">
        <v>599</v>
      </c>
      <c r="C498" s="25">
        <v>6.1171767999999993</v>
      </c>
      <c r="D498" s="25">
        <v>-16.846017999999997</v>
      </c>
      <c r="E498" s="25">
        <v>14.52</v>
      </c>
      <c r="F498" s="25">
        <v>40.361000000000004</v>
      </c>
      <c r="G498" s="25">
        <v>10.485465909090911</v>
      </c>
      <c r="H498" s="42">
        <v>3.8492328667061875</v>
      </c>
      <c r="I498" s="32">
        <v>87.852159590548553</v>
      </c>
      <c r="J498" s="23"/>
      <c r="K498" s="23"/>
      <c r="L498" s="23"/>
      <c r="M498" s="23"/>
      <c r="N498" s="69">
        <v>29.785430000000002</v>
      </c>
      <c r="O498" s="67">
        <v>-83.623360000000005</v>
      </c>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row>
    <row r="499" spans="1:38">
      <c r="A499" s="39" t="s">
        <v>595</v>
      </c>
      <c r="B499" s="23" t="s">
        <v>599</v>
      </c>
      <c r="C499" s="25">
        <v>4.3674163000000004</v>
      </c>
      <c r="D499" s="25">
        <v>-16.108834000000002</v>
      </c>
      <c r="E499" s="25">
        <v>7.82</v>
      </c>
      <c r="F499" s="25">
        <v>40.338406481012655</v>
      </c>
      <c r="G499" s="25">
        <v>9.4225949746835429</v>
      </c>
      <c r="H499" s="23"/>
      <c r="I499" s="32">
        <v>286.24186951563638</v>
      </c>
      <c r="J499" s="23"/>
      <c r="K499" s="23"/>
      <c r="L499" s="23"/>
      <c r="M499" s="23"/>
      <c r="N499" s="70">
        <v>28.460190000000001</v>
      </c>
      <c r="O499" s="67">
        <v>-82.845280000000002</v>
      </c>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row>
    <row r="500" spans="1:38">
      <c r="A500" s="72" t="s">
        <v>596</v>
      </c>
      <c r="B500" s="23" t="s">
        <v>599</v>
      </c>
      <c r="C500" s="25">
        <v>6.2712648000000009</v>
      </c>
      <c r="D500" s="25">
        <v>-18.242816899999998</v>
      </c>
      <c r="E500" s="25">
        <v>8.17</v>
      </c>
      <c r="F500" s="25">
        <v>41.959487804878052</v>
      </c>
      <c r="G500" s="25">
        <v>10.343012195121952</v>
      </c>
      <c r="H500" s="42">
        <v>4.0567957393173426</v>
      </c>
      <c r="I500" s="32">
        <v>54.765146402495503</v>
      </c>
      <c r="J500" s="23"/>
      <c r="K500" s="23"/>
      <c r="L500" s="23"/>
      <c r="M500" s="23"/>
      <c r="N500" s="69">
        <v>29.96434</v>
      </c>
      <c r="O500" s="67">
        <v>-83.932980000000001</v>
      </c>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row>
    <row r="501" spans="1:38">
      <c r="A501" s="30" t="s">
        <v>600</v>
      </c>
      <c r="B501" s="23" t="s">
        <v>131</v>
      </c>
      <c r="C501" s="23"/>
      <c r="D501" s="23"/>
      <c r="E501" s="28">
        <v>13.69</v>
      </c>
      <c r="F501" s="28"/>
      <c r="G501" s="28"/>
      <c r="H501" s="23"/>
      <c r="I501" s="26">
        <v>97.841159198298968</v>
      </c>
      <c r="J501" s="26">
        <v>15.244431646395755</v>
      </c>
      <c r="K501" s="26">
        <v>113.08559084469472</v>
      </c>
      <c r="L501" s="26">
        <v>86.519563162267431</v>
      </c>
      <c r="M501" s="26">
        <v>13.480436837732569</v>
      </c>
      <c r="N501" s="67">
        <v>29.92652</v>
      </c>
      <c r="O501" s="67">
        <v>-83.913690000000003</v>
      </c>
      <c r="P501" s="25">
        <v>0.54045205390895745</v>
      </c>
      <c r="Q501" s="25">
        <v>8.9319318408493109E-2</v>
      </c>
      <c r="R501" s="25">
        <v>-4.3606435163878743E-2</v>
      </c>
      <c r="S501" s="25">
        <v>5.7478917717340781E-2</v>
      </c>
      <c r="T501" s="25">
        <v>0.2809119317426223</v>
      </c>
      <c r="U501" s="25">
        <v>0.21490032898655881</v>
      </c>
      <c r="V501" s="25">
        <v>-0.11749365428515013</v>
      </c>
      <c r="W501" s="25">
        <v>0.11419437563308035</v>
      </c>
      <c r="X501" s="25">
        <v>-0.2493849797754466</v>
      </c>
      <c r="Y501" s="25">
        <v>0.21792422624089539</v>
      </c>
      <c r="Z501" s="25">
        <v>0.57006045478881529</v>
      </c>
      <c r="AA501" s="23">
        <v>7.0000000000000007E-2</v>
      </c>
      <c r="AB501" s="25">
        <v>1.5610366595836922E-2</v>
      </c>
      <c r="AC501" s="25">
        <v>3.6419539942372951E-2</v>
      </c>
      <c r="AD501" s="25">
        <v>0.3692671597650552</v>
      </c>
      <c r="AE501" s="25">
        <v>0.12908955153388796</v>
      </c>
      <c r="AF501" s="25">
        <v>-7.408444758200261E-2</v>
      </c>
      <c r="AG501" s="25">
        <v>0.37</v>
      </c>
      <c r="AH501" s="25">
        <v>1.5437615821334181</v>
      </c>
      <c r="AI501" s="23"/>
      <c r="AJ501" s="23"/>
      <c r="AK501" s="23"/>
      <c r="AL501" s="23"/>
    </row>
    <row r="502" spans="1:38">
      <c r="A502" s="30" t="s">
        <v>601</v>
      </c>
      <c r="B502" s="23" t="s">
        <v>131</v>
      </c>
      <c r="C502" s="28">
        <v>-21.833639800000004</v>
      </c>
      <c r="D502" s="28">
        <v>8.8952928</v>
      </c>
      <c r="E502" s="28">
        <v>12.77</v>
      </c>
      <c r="F502" s="28">
        <v>37.549906250000006</v>
      </c>
      <c r="G502" s="28">
        <v>11.340890625</v>
      </c>
      <c r="H502" s="25">
        <v>3.31</v>
      </c>
      <c r="I502" s="26">
        <v>97.841159198298968</v>
      </c>
      <c r="J502" s="26">
        <v>15.244431646395755</v>
      </c>
      <c r="K502" s="26">
        <v>113.08559084469472</v>
      </c>
      <c r="L502" s="26"/>
      <c r="M502" s="26"/>
      <c r="N502" s="67">
        <v>29.993749999999999</v>
      </c>
      <c r="O502" s="67">
        <v>-83.860716666666661</v>
      </c>
      <c r="P502" s="25">
        <v>9.8257872923168676E-2</v>
      </c>
      <c r="Q502" s="25">
        <v>0.1433259897681636</v>
      </c>
      <c r="R502" s="25">
        <v>-0.32617323139194632</v>
      </c>
      <c r="S502" s="25">
        <v>0.22</v>
      </c>
      <c r="T502" s="25">
        <v>-0.42780955627419459</v>
      </c>
      <c r="U502" s="25">
        <v>0.21</v>
      </c>
      <c r="V502" s="25">
        <v>-0.77300387058443221</v>
      </c>
      <c r="W502" s="25">
        <v>0.02</v>
      </c>
      <c r="X502" s="25">
        <v>-1.1856755665606844</v>
      </c>
      <c r="Y502" s="25">
        <v>0.4</v>
      </c>
      <c r="Z502" s="25">
        <v>0.29305484831044559</v>
      </c>
      <c r="AA502" s="23">
        <v>0.15</v>
      </c>
      <c r="AB502" s="25">
        <v>6.3420719382607516E-2</v>
      </c>
      <c r="AC502" s="25">
        <v>0.23</v>
      </c>
      <c r="AD502" s="25">
        <v>0.15348935440529843</v>
      </c>
      <c r="AE502" s="25">
        <v>0.22</v>
      </c>
      <c r="AF502" s="25">
        <v>-3.235379164871155E-2</v>
      </c>
      <c r="AG502" s="25">
        <v>0.41</v>
      </c>
      <c r="AH502" s="25">
        <v>-4.744091699416348</v>
      </c>
      <c r="AI502" s="23"/>
      <c r="AJ502" s="23"/>
      <c r="AK502" s="23"/>
      <c r="AL502" s="23"/>
    </row>
    <row r="503" spans="1:38">
      <c r="A503" s="30" t="s">
        <v>602</v>
      </c>
      <c r="B503" s="23" t="s">
        <v>131</v>
      </c>
      <c r="C503" s="23"/>
      <c r="D503" s="23"/>
      <c r="E503" s="28">
        <v>6.96</v>
      </c>
      <c r="F503" s="28"/>
      <c r="G503" s="28"/>
      <c r="H503" s="23"/>
      <c r="I503" s="26">
        <v>7.489288586614177</v>
      </c>
      <c r="J503" s="26">
        <v>25.08335719430881</v>
      </c>
      <c r="K503" s="26">
        <v>100</v>
      </c>
      <c r="L503" s="26">
        <v>22.992570628083495</v>
      </c>
      <c r="M503" s="26">
        <v>77.007429371916501</v>
      </c>
      <c r="N503" s="67">
        <v>29.924440000000001</v>
      </c>
      <c r="O503" s="67">
        <v>-83.698530000000005</v>
      </c>
      <c r="P503" s="25">
        <v>0.39674629218677815</v>
      </c>
      <c r="Q503" s="25">
        <v>8.9319318408493109E-2</v>
      </c>
      <c r="R503" s="25">
        <v>9.8124585051539981E-2</v>
      </c>
      <c r="S503" s="25">
        <v>5.7478917717340781E-2</v>
      </c>
      <c r="T503" s="25">
        <v>7.8066418163214024E-2</v>
      </c>
      <c r="U503" s="25">
        <v>0.21490032898655881</v>
      </c>
      <c r="V503" s="25">
        <v>-0.13705885400283613</v>
      </c>
      <c r="W503" s="25">
        <v>0.11419437563308035</v>
      </c>
      <c r="X503" s="25">
        <v>-0.16251831731561861</v>
      </c>
      <c r="Y503" s="25">
        <v>0.21792422624089539</v>
      </c>
      <c r="Z503" s="25">
        <v>0.43128512339549285</v>
      </c>
      <c r="AA503" s="23">
        <v>7.0000000000000007E-2</v>
      </c>
      <c r="AB503" s="25">
        <v>0.16720224746896939</v>
      </c>
      <c r="AC503" s="25">
        <v>3.6419539942372951E-2</v>
      </c>
      <c r="AD503" s="25">
        <v>0.18113467637334679</v>
      </c>
      <c r="AE503" s="25">
        <v>0.12908955153388796</v>
      </c>
      <c r="AF503" s="25">
        <v>4.1973492856612893E-2</v>
      </c>
      <c r="AG503" s="25">
        <v>0.37</v>
      </c>
      <c r="AH503" s="25">
        <v>2.381019096015315</v>
      </c>
      <c r="AI503" s="23"/>
      <c r="AJ503" s="23"/>
      <c r="AK503" s="23"/>
      <c r="AL503" s="23"/>
    </row>
    <row r="504" spans="1:38">
      <c r="A504" s="30" t="s">
        <v>602</v>
      </c>
      <c r="B504" s="23" t="s">
        <v>131</v>
      </c>
      <c r="C504" s="23"/>
      <c r="D504" s="23"/>
      <c r="E504" s="28">
        <v>6.96</v>
      </c>
      <c r="F504" s="28"/>
      <c r="G504" s="28"/>
      <c r="H504" s="23"/>
      <c r="I504" s="26">
        <v>7.489288586614177</v>
      </c>
      <c r="J504" s="26">
        <v>25.08335719430881</v>
      </c>
      <c r="K504" s="26">
        <v>100</v>
      </c>
      <c r="L504" s="26">
        <v>22.992570628083495</v>
      </c>
      <c r="M504" s="26">
        <v>77.007429371916501</v>
      </c>
      <c r="N504" s="67">
        <v>29.924440000000001</v>
      </c>
      <c r="O504" s="67">
        <v>-83.698530000000005</v>
      </c>
      <c r="P504" s="25">
        <v>0.22224206596410667</v>
      </c>
      <c r="Q504" s="25">
        <v>8.9319318408493109E-2</v>
      </c>
      <c r="R504" s="25">
        <v>-0.23339818088807807</v>
      </c>
      <c r="S504" s="25">
        <v>5.7478917717340781E-2</v>
      </c>
      <c r="T504" s="25">
        <v>-4.2196222424184526E-2</v>
      </c>
      <c r="U504" s="25">
        <v>0.21490032898655881</v>
      </c>
      <c r="V504" s="25">
        <v>-0.49826299800459495</v>
      </c>
      <c r="W504" s="25">
        <v>0.11419437563308035</v>
      </c>
      <c r="X504" s="25">
        <v>-0.98604459539186617</v>
      </c>
      <c r="Y504" s="25">
        <v>0.21792422624089539</v>
      </c>
      <c r="Z504" s="25">
        <v>0.3478043414612646</v>
      </c>
      <c r="AA504" s="23">
        <v>7.0000000000000007E-2</v>
      </c>
      <c r="AB504" s="25">
        <v>1.7726370106237788E-2</v>
      </c>
      <c r="AC504" s="25">
        <v>3.6419539942373E-2</v>
      </c>
      <c r="AD504" s="25">
        <v>0.33249755207527087</v>
      </c>
      <c r="AE504" s="25">
        <v>0.12908955153388796</v>
      </c>
      <c r="AF504" s="25">
        <v>-0.24263620236901051</v>
      </c>
      <c r="AG504" s="25">
        <v>0.37</v>
      </c>
      <c r="AH504" s="25">
        <v>1.04603579572378</v>
      </c>
      <c r="AI504" s="23"/>
      <c r="AJ504" s="23"/>
      <c r="AK504" s="23"/>
      <c r="AL504" s="23"/>
    </row>
    <row r="505" spans="1:38">
      <c r="A505" s="30" t="s">
        <v>602</v>
      </c>
      <c r="B505" s="23" t="s">
        <v>131</v>
      </c>
      <c r="C505" s="23"/>
      <c r="D505" s="23"/>
      <c r="E505" s="28">
        <v>6.96</v>
      </c>
      <c r="F505" s="28"/>
      <c r="G505" s="28"/>
      <c r="H505" s="23"/>
      <c r="I505" s="26">
        <v>7.489288586614177</v>
      </c>
      <c r="J505" s="26">
        <v>25.08335719430881</v>
      </c>
      <c r="K505" s="26">
        <v>100</v>
      </c>
      <c r="L505" s="26">
        <v>22.992570628083495</v>
      </c>
      <c r="M505" s="26">
        <v>77.007429371916501</v>
      </c>
      <c r="N505" s="67">
        <v>29.924440000000001</v>
      </c>
      <c r="O505" s="67">
        <v>-83.698530000000005</v>
      </c>
      <c r="P505" s="25">
        <v>0.39412066840904814</v>
      </c>
      <c r="Q505" s="25">
        <v>0.1433259897681636</v>
      </c>
      <c r="R505" s="25">
        <v>-1.2332792607039345E-2</v>
      </c>
      <c r="S505" s="25">
        <v>0.22</v>
      </c>
      <c r="T505" s="25">
        <v>0.10516312229236213</v>
      </c>
      <c r="U505" s="25">
        <v>0.21</v>
      </c>
      <c r="V505" s="25">
        <v>-0.33081704838455739</v>
      </c>
      <c r="W505" s="25">
        <v>0.02</v>
      </c>
      <c r="X505" s="25">
        <v>-0.69621764105842754</v>
      </c>
      <c r="Y505" s="25">
        <v>0.4</v>
      </c>
      <c r="Z505" s="25">
        <v>0.4774865646019566</v>
      </c>
      <c r="AA505" s="23">
        <v>0.15</v>
      </c>
      <c r="AB505" s="25">
        <v>0.15439899977877758</v>
      </c>
      <c r="AC505" s="25">
        <v>0.23</v>
      </c>
      <c r="AD505" s="25">
        <v>0.35393754267754929</v>
      </c>
      <c r="AE505" s="25">
        <v>0.22</v>
      </c>
      <c r="AF505" s="25">
        <v>-0.20263860486866792</v>
      </c>
      <c r="AG505" s="25">
        <v>0.41</v>
      </c>
      <c r="AH505" s="25">
        <v>-1.7466441940169284</v>
      </c>
      <c r="AI505" s="23"/>
      <c r="AJ505" s="23"/>
      <c r="AK505" s="23"/>
      <c r="AL505" s="23"/>
    </row>
    <row r="506" spans="1:38">
      <c r="A506" s="30" t="s">
        <v>603</v>
      </c>
      <c r="B506" s="23" t="s">
        <v>131</v>
      </c>
      <c r="C506" s="23"/>
      <c r="D506" s="23"/>
      <c r="E506" s="28">
        <v>13.4</v>
      </c>
      <c r="F506" s="28"/>
      <c r="G506" s="28"/>
      <c r="H506" s="23"/>
      <c r="I506" s="26">
        <v>108.06820205576633</v>
      </c>
      <c r="J506" s="26">
        <v>25.278405003104741</v>
      </c>
      <c r="K506" s="26">
        <v>133.34660705887109</v>
      </c>
      <c r="L506" s="26">
        <v>81.043083464474947</v>
      </c>
      <c r="M506" s="26">
        <v>18.956916535525046</v>
      </c>
      <c r="N506" s="67">
        <v>30.0610972395</v>
      </c>
      <c r="O506" s="67">
        <v>-84.040757486499999</v>
      </c>
      <c r="P506" s="25"/>
      <c r="Q506" s="25">
        <v>8.9319318408493109E-2</v>
      </c>
      <c r="R506" s="25">
        <v>-7.024751767359394E-2</v>
      </c>
      <c r="S506" s="25">
        <v>5.7478917717340781E-2</v>
      </c>
      <c r="T506" s="25">
        <v>9.6994450151210998E-2</v>
      </c>
      <c r="U506" s="25">
        <v>0.21490032898655881</v>
      </c>
      <c r="V506" s="25">
        <v>-0.30264053374073896</v>
      </c>
      <c r="W506" s="25">
        <v>0.11419437563308035</v>
      </c>
      <c r="X506" s="25">
        <v>-0.57789814035991149</v>
      </c>
      <c r="Y506" s="25">
        <v>0.21792422624089539</v>
      </c>
      <c r="Z506" s="25">
        <v>0.54181917143335845</v>
      </c>
      <c r="AA506" s="23">
        <v>7.0000000000000007E-2</v>
      </c>
      <c r="AB506" s="25">
        <v>8.2283311331738496E-2</v>
      </c>
      <c r="AC506" s="25">
        <v>3.6419539942372951E-2</v>
      </c>
      <c r="AD506" s="25">
        <v>0.3245801315242467</v>
      </c>
      <c r="AE506" s="25">
        <v>0.12908955153388796</v>
      </c>
      <c r="AF506" s="25">
        <v>-0.12635846401872897</v>
      </c>
      <c r="AG506" s="25">
        <v>0.37</v>
      </c>
      <c r="AH506" s="25">
        <v>1.6692924760642154</v>
      </c>
      <c r="AI506" s="23"/>
      <c r="AJ506" s="23"/>
      <c r="AK506" s="23"/>
      <c r="AL506" s="23"/>
    </row>
    <row r="507" spans="1:38">
      <c r="A507" s="30" t="s">
        <v>604</v>
      </c>
      <c r="B507" s="23" t="s">
        <v>131</v>
      </c>
      <c r="C507" s="23"/>
      <c r="D507" s="23"/>
      <c r="E507" s="28">
        <v>8.6</v>
      </c>
      <c r="F507" s="28"/>
      <c r="G507" s="28"/>
      <c r="H507" s="23"/>
      <c r="I507" s="26">
        <v>150.72765365369872</v>
      </c>
      <c r="J507" s="26">
        <v>40.207355760959459</v>
      </c>
      <c r="K507" s="26">
        <v>190.93500941465817</v>
      </c>
      <c r="L507" s="26">
        <v>78.941863053705276</v>
      </c>
      <c r="M507" s="26">
        <v>21.058136946294734</v>
      </c>
      <c r="N507" s="67">
        <v>30.0092</v>
      </c>
      <c r="O507" s="67">
        <v>-83.937233333333339</v>
      </c>
      <c r="P507" s="25">
        <v>-0.12409245808753244</v>
      </c>
      <c r="Q507" s="25">
        <v>8.9319318408493109E-2</v>
      </c>
      <c r="R507" s="25">
        <v>-0.37439889673529514</v>
      </c>
      <c r="S507" s="25">
        <v>5.7478917717340781E-2</v>
      </c>
      <c r="T507" s="25">
        <v>-0.70791324901853248</v>
      </c>
      <c r="U507" s="25">
        <v>0.21490032898655881</v>
      </c>
      <c r="V507" s="25">
        <v>-0.89248296801558435</v>
      </c>
      <c r="W507" s="25">
        <v>0.11419437563308035</v>
      </c>
      <c r="X507" s="25">
        <v>-1.4568299764182724</v>
      </c>
      <c r="Y507" s="25">
        <v>0.21792422624089539</v>
      </c>
      <c r="Z507" s="25">
        <v>0.10081324985239482</v>
      </c>
      <c r="AA507" s="23">
        <v>7.0000000000000007E-2</v>
      </c>
      <c r="AB507" s="25">
        <v>7.5412519144559376E-2</v>
      </c>
      <c r="AC507" s="25">
        <v>3.6419539942372951E-2</v>
      </c>
      <c r="AD507" s="25">
        <v>-3.6766057070813041E-2</v>
      </c>
      <c r="AE507" s="25">
        <v>0.12908955153388796</v>
      </c>
      <c r="AF507" s="25">
        <v>-0.12524538813902053</v>
      </c>
      <c r="AG507" s="25">
        <v>0.37</v>
      </c>
      <c r="AH507" s="25">
        <v>-2.7420196203858378</v>
      </c>
      <c r="AI507" s="23"/>
      <c r="AJ507" s="23"/>
      <c r="AK507" s="23"/>
      <c r="AL507" s="23"/>
    </row>
    <row r="508" spans="1:38">
      <c r="A508" s="30" t="s">
        <v>604</v>
      </c>
      <c r="B508" s="23" t="s">
        <v>131</v>
      </c>
      <c r="C508" s="23"/>
      <c r="D508" s="23"/>
      <c r="E508" s="28">
        <v>8.6</v>
      </c>
      <c r="F508" s="28"/>
      <c r="G508" s="28"/>
      <c r="H508" s="23"/>
      <c r="I508" s="26">
        <v>150.72765365369872</v>
      </c>
      <c r="J508" s="26">
        <v>40.207355760959459</v>
      </c>
      <c r="K508" s="26">
        <v>190.93500941465817</v>
      </c>
      <c r="L508" s="26">
        <v>78.941863053705276</v>
      </c>
      <c r="M508" s="26">
        <v>21.058136946294734</v>
      </c>
      <c r="N508" s="67">
        <v>30.0092</v>
      </c>
      <c r="O508" s="67">
        <v>-83.937233333333339</v>
      </c>
      <c r="P508" s="25">
        <v>-8.2920360446436803E-2</v>
      </c>
      <c r="Q508" s="25">
        <v>0.1433259897681636</v>
      </c>
      <c r="R508" s="25">
        <v>-0.27030953380469125</v>
      </c>
      <c r="S508" s="25">
        <v>0.22</v>
      </c>
      <c r="T508" s="25">
        <v>-0.62478233287655005</v>
      </c>
      <c r="U508" s="25">
        <v>0.21</v>
      </c>
      <c r="V508" s="25">
        <v>-0.88737907311664532</v>
      </c>
      <c r="W508" s="25">
        <v>0.02</v>
      </c>
      <c r="X508" s="25">
        <v>-1.4456533742512878</v>
      </c>
      <c r="Y508" s="25">
        <v>0.4</v>
      </c>
      <c r="Z508" s="25">
        <v>0.14069916597895782</v>
      </c>
      <c r="AA508" s="23">
        <v>0.15</v>
      </c>
      <c r="AB508" s="25">
        <v>0.17692951904609799</v>
      </c>
      <c r="AC508" s="25">
        <v>0.23</v>
      </c>
      <c r="AD508" s="25">
        <v>4.2526730107167232E-2</v>
      </c>
      <c r="AE508" s="25">
        <v>0.22</v>
      </c>
      <c r="AF508" s="25">
        <v>-0.12168379716125299</v>
      </c>
      <c r="AG508" s="25">
        <v>0.41</v>
      </c>
      <c r="AH508" s="25">
        <v>-0.34948556093143313</v>
      </c>
      <c r="AI508" s="23"/>
      <c r="AJ508" s="23"/>
      <c r="AK508" s="23"/>
      <c r="AL508" s="23"/>
    </row>
    <row r="509" spans="1:38">
      <c r="A509" s="30" t="s">
        <v>605</v>
      </c>
      <c r="B509" s="23" t="s">
        <v>131</v>
      </c>
      <c r="C509" s="23"/>
      <c r="D509" s="23"/>
      <c r="E509" s="28">
        <v>11.51</v>
      </c>
      <c r="F509" s="28"/>
      <c r="G509" s="28"/>
      <c r="H509" s="23"/>
      <c r="I509" s="26">
        <v>343.00263184472755</v>
      </c>
      <c r="J509" s="26">
        <v>44.510416558542111</v>
      </c>
      <c r="K509" s="26">
        <v>387.51304840326964</v>
      </c>
      <c r="L509" s="26">
        <v>88.513827665430796</v>
      </c>
      <c r="M509" s="26">
        <v>11.486172334569201</v>
      </c>
      <c r="N509" s="67">
        <v>29.745999999999999</v>
      </c>
      <c r="O509" s="67">
        <v>-83.62491</v>
      </c>
      <c r="P509" s="25">
        <v>0.66253039707908634</v>
      </c>
      <c r="Q509" s="25">
        <v>0.1433259897681636</v>
      </c>
      <c r="R509" s="25">
        <v>8.3773242587348307E-3</v>
      </c>
      <c r="S509" s="25">
        <v>0.22</v>
      </c>
      <c r="T509" s="25">
        <v>0.30214750192913975</v>
      </c>
      <c r="U509" s="25">
        <v>0.21</v>
      </c>
      <c r="V509" s="25">
        <v>-0.32217953531110677</v>
      </c>
      <c r="W509" s="25">
        <v>0.02</v>
      </c>
      <c r="X509" s="25">
        <v>-0.68032955805297224</v>
      </c>
      <c r="Y509" s="25">
        <v>0.4</v>
      </c>
      <c r="Z509" s="25">
        <v>0.74371963997748525</v>
      </c>
      <c r="AA509" s="23">
        <v>0.15</v>
      </c>
      <c r="AB509" s="25">
        <v>0.17075581005553264</v>
      </c>
      <c r="AC509" s="25">
        <v>0.23</v>
      </c>
      <c r="AD509" s="25">
        <v>0.54442651248309204</v>
      </c>
      <c r="AE509" s="25">
        <v>0.22</v>
      </c>
      <c r="AF509" s="25">
        <v>-0.19963769136880094</v>
      </c>
      <c r="AG509" s="25">
        <v>0.41</v>
      </c>
      <c r="AH509" s="25">
        <v>-2.727072772432261</v>
      </c>
      <c r="AI509" s="23"/>
      <c r="AJ509" s="23"/>
      <c r="AK509" s="23"/>
      <c r="AL509" s="23"/>
    </row>
    <row r="510" spans="1:38">
      <c r="A510" s="30" t="s">
        <v>606</v>
      </c>
      <c r="B510" s="23" t="s">
        <v>131</v>
      </c>
      <c r="C510" s="23"/>
      <c r="D510" s="23"/>
      <c r="E510" s="28">
        <v>11.51</v>
      </c>
      <c r="F510" s="28"/>
      <c r="G510" s="28"/>
      <c r="H510" s="23"/>
      <c r="I510" s="26">
        <v>343.00263184472755</v>
      </c>
      <c r="J510" s="26">
        <v>44.510416558542111</v>
      </c>
      <c r="K510" s="26">
        <v>387.51304840326964</v>
      </c>
      <c r="L510" s="26">
        <v>88.513827665430796</v>
      </c>
      <c r="M510" s="26">
        <v>11.486172334569201</v>
      </c>
      <c r="N510" s="67">
        <v>29.745999999999999</v>
      </c>
      <c r="O510" s="67">
        <v>-83.62491</v>
      </c>
      <c r="P510" s="25">
        <v>0.65464278439120172</v>
      </c>
      <c r="Q510" s="25">
        <v>8.9319318408493109E-2</v>
      </c>
      <c r="R510" s="25">
        <v>-4.7304900046007958E-2</v>
      </c>
      <c r="S510" s="25">
        <v>5.7478917717340781E-2</v>
      </c>
      <c r="T510" s="25">
        <v>0.53617400320571384</v>
      </c>
      <c r="U510" s="25">
        <v>0.21490032898655881</v>
      </c>
      <c r="V510" s="25">
        <v>-0.18065223719754275</v>
      </c>
      <c r="W510" s="25">
        <v>0.11419437563308035</v>
      </c>
      <c r="X510" s="25">
        <v>-0.3660427530913779</v>
      </c>
      <c r="Y510" s="25">
        <v>0.21792422624089539</v>
      </c>
      <c r="Z510" s="25">
        <v>0.70016714816498249</v>
      </c>
      <c r="AA510" s="23">
        <v>7.0000000000000007E-2</v>
      </c>
      <c r="AB510" s="25">
        <v>4.3743827501553589E-2</v>
      </c>
      <c r="AC510" s="25">
        <v>3.6419539942372951E-2</v>
      </c>
      <c r="AD510" s="25">
        <v>0.672024485578266</v>
      </c>
      <c r="AE510" s="25">
        <v>0.12908955153388796</v>
      </c>
      <c r="AF510" s="25">
        <v>-9.6509615192644116E-2</v>
      </c>
      <c r="AG510" s="25">
        <v>0.37</v>
      </c>
      <c r="AH510" s="25">
        <v>1.0418774362998102</v>
      </c>
      <c r="AI510" s="23"/>
      <c r="AJ510" s="23"/>
      <c r="AK510" s="23"/>
      <c r="AL510" s="23"/>
    </row>
    <row r="511" spans="1:38">
      <c r="A511" s="30" t="s">
        <v>607</v>
      </c>
      <c r="B511" s="23" t="s">
        <v>131</v>
      </c>
      <c r="C511" s="23"/>
      <c r="D511" s="23"/>
      <c r="E511" s="28">
        <v>14.32</v>
      </c>
      <c r="F511" s="28"/>
      <c r="G511" s="28"/>
      <c r="H511" s="23"/>
      <c r="I511" s="26">
        <v>61.784248611526543</v>
      </c>
      <c r="J511" s="26">
        <v>18.257472374633032</v>
      </c>
      <c r="K511" s="26">
        <v>100</v>
      </c>
      <c r="L511" s="26">
        <v>77.190055199100442</v>
      </c>
      <c r="M511" s="26">
        <v>22.809944800899554</v>
      </c>
      <c r="N511" s="67">
        <v>29.785430000000002</v>
      </c>
      <c r="O511" s="67">
        <v>-83.623360000000005</v>
      </c>
      <c r="P511" s="25">
        <v>0.71386963312813911</v>
      </c>
      <c r="Q511" s="25">
        <v>8.9319318408493109E-2</v>
      </c>
      <c r="R511" s="25">
        <v>-0.28773009429339247</v>
      </c>
      <c r="S511" s="25">
        <v>5.7478917717340781E-2</v>
      </c>
      <c r="T511" s="25">
        <v>0.21801313289637747</v>
      </c>
      <c r="U511" s="25">
        <v>0.21490032898655881</v>
      </c>
      <c r="V511" s="25">
        <v>-0.61615520822311254</v>
      </c>
      <c r="W511" s="25">
        <v>0.11419437563308035</v>
      </c>
      <c r="X511" s="25">
        <v>-1.064982731473374</v>
      </c>
      <c r="Y511" s="25">
        <v>0.21792422624089539</v>
      </c>
      <c r="Z511" s="25">
        <v>0.86914074560036347</v>
      </c>
      <c r="AA511" s="23">
        <v>7.0000000000000007E-2</v>
      </c>
      <c r="AB511" s="25">
        <v>2.281213065105625E-2</v>
      </c>
      <c r="AC511" s="25">
        <v>3.6419539942372951E-2</v>
      </c>
      <c r="AD511" s="25">
        <v>0.6813618494801581</v>
      </c>
      <c r="AE511" s="25">
        <v>0.12908955153388796</v>
      </c>
      <c r="AF511" s="25">
        <v>-0.14567916080449006</v>
      </c>
      <c r="AG511" s="25">
        <v>0.37</v>
      </c>
      <c r="AH511" s="25">
        <v>1.2755934989073285</v>
      </c>
      <c r="AI511" s="23"/>
      <c r="AJ511" s="23"/>
      <c r="AK511" s="23"/>
      <c r="AL511" s="23"/>
    </row>
    <row r="512" spans="1:38">
      <c r="A512" s="30" t="s">
        <v>608</v>
      </c>
      <c r="B512" s="23" t="s">
        <v>131</v>
      </c>
      <c r="C512" s="28">
        <v>-21.866739299999999</v>
      </c>
      <c r="D512" s="28">
        <v>9.0919816000000004</v>
      </c>
      <c r="E512" s="28">
        <v>13.45</v>
      </c>
      <c r="F512" s="28">
        <v>40.182746666666667</v>
      </c>
      <c r="G512" s="28">
        <v>12.270733333333334</v>
      </c>
      <c r="H512" s="25">
        <v>3.2746817631111425</v>
      </c>
      <c r="I512" s="26"/>
      <c r="J512" s="26"/>
      <c r="K512" s="26">
        <v>113.08559084469472</v>
      </c>
      <c r="L512" s="26"/>
      <c r="M512" s="26"/>
      <c r="N512" s="67">
        <v>29.993749999999999</v>
      </c>
      <c r="O512" s="67">
        <v>-83.860716666666661</v>
      </c>
      <c r="P512" s="25">
        <v>-4.610459403453504E-2</v>
      </c>
      <c r="Q512" s="25">
        <v>0.15860265134377521</v>
      </c>
      <c r="R512" s="25">
        <v>-1.0182519237190713</v>
      </c>
      <c r="S512" s="25">
        <v>0.11660952611163986</v>
      </c>
      <c r="T512" s="25">
        <v>-1.048728973330415</v>
      </c>
      <c r="U512" s="25">
        <v>0.22051753965443743</v>
      </c>
      <c r="V512" s="25">
        <v>-1.7024783392803888</v>
      </c>
      <c r="W512" s="25">
        <v>0.16322007613922712</v>
      </c>
      <c r="X512" s="25">
        <v>-2.8403917335643181</v>
      </c>
      <c r="Y512" s="25">
        <v>0.38111524573813832</v>
      </c>
      <c r="Z512" s="25">
        <v>0.38291994746412295</v>
      </c>
      <c r="AA512" s="23">
        <v>7.0000000000000007E-2</v>
      </c>
      <c r="AB512" s="25">
        <v>-0.16020284072175528</v>
      </c>
      <c r="AC512" s="25">
        <v>0.05</v>
      </c>
      <c r="AD512" s="25">
        <v>0.23153473780843736</v>
      </c>
      <c r="AE512" s="25">
        <v>0.12</v>
      </c>
      <c r="AF512" s="25">
        <v>-0.30029405135797793</v>
      </c>
      <c r="AG512" s="25">
        <v>0.06</v>
      </c>
      <c r="AH512" s="25">
        <v>1.653833679941952</v>
      </c>
      <c r="AI512" s="23"/>
      <c r="AJ512" s="23"/>
      <c r="AK512" s="23"/>
      <c r="AL512" s="23"/>
    </row>
    <row r="513" spans="1:38">
      <c r="A513" s="30" t="s">
        <v>609</v>
      </c>
      <c r="B513" s="23" t="s">
        <v>131</v>
      </c>
      <c r="C513" s="28">
        <v>-21.866739299999999</v>
      </c>
      <c r="D513" s="28">
        <v>9.0919816000000004</v>
      </c>
      <c r="E513" s="28">
        <v>13.45</v>
      </c>
      <c r="F513" s="28">
        <v>40.182746666666667</v>
      </c>
      <c r="G513" s="28">
        <v>12.270733333333334</v>
      </c>
      <c r="H513" s="25">
        <v>3.2746817631111425</v>
      </c>
      <c r="I513" s="26"/>
      <c r="J513" s="26"/>
      <c r="K513" s="26">
        <v>113.08559084469472</v>
      </c>
      <c r="L513" s="26"/>
      <c r="M513" s="26"/>
      <c r="N513" s="67">
        <v>29.993749999999999</v>
      </c>
      <c r="O513" s="67">
        <v>-83.860716666666661</v>
      </c>
      <c r="P513" s="25">
        <v>0.12118807354122296</v>
      </c>
      <c r="Q513" s="25">
        <v>0.15860265134377521</v>
      </c>
      <c r="R513" s="25">
        <v>-0.38230866186483858</v>
      </c>
      <c r="S513" s="25">
        <v>0.11660952611163986</v>
      </c>
      <c r="T513" s="25">
        <v>-0.48777455002235737</v>
      </c>
      <c r="U513" s="25">
        <v>0.22051753965443743</v>
      </c>
      <c r="V513" s="25">
        <v>-0.98168193266412462</v>
      </c>
      <c r="W513" s="25">
        <v>0.16322007613922712</v>
      </c>
      <c r="X513" s="25">
        <v>-1.4596889605676955</v>
      </c>
      <c r="Y513" s="25">
        <v>0.38111524573813832</v>
      </c>
      <c r="Z513" s="25">
        <v>0.36857192057258237</v>
      </c>
      <c r="AA513" s="23">
        <v>7.0000000000000007E-2</v>
      </c>
      <c r="AB513" s="25">
        <v>0.11245903219788023</v>
      </c>
      <c r="AC513" s="25">
        <v>0.05</v>
      </c>
      <c r="AD513" s="25">
        <v>0.25045026334106435</v>
      </c>
      <c r="AE513" s="25">
        <v>0.12</v>
      </c>
      <c r="AF513" s="25">
        <v>4.9804829671784567E-3</v>
      </c>
      <c r="AG513" s="25">
        <v>0.06</v>
      </c>
      <c r="AH513" s="25">
        <v>1.4716371851869823</v>
      </c>
      <c r="AI513" s="23"/>
      <c r="AJ513" s="23"/>
      <c r="AK513" s="23"/>
      <c r="AL513" s="23"/>
    </row>
    <row r="514" spans="1:38">
      <c r="A514" s="30" t="s">
        <v>610</v>
      </c>
      <c r="B514" s="23" t="s">
        <v>131</v>
      </c>
      <c r="C514" s="23"/>
      <c r="D514" s="23"/>
      <c r="E514" s="28">
        <v>9.27</v>
      </c>
      <c r="F514" s="28"/>
      <c r="G514" s="28"/>
      <c r="H514" s="23"/>
      <c r="I514" s="26">
        <v>121.93918988943257</v>
      </c>
      <c r="J514" s="26">
        <v>21.412407266379951</v>
      </c>
      <c r="K514" s="26">
        <v>143.35159715581253</v>
      </c>
      <c r="L514" s="26">
        <v>85.063014510325786</v>
      </c>
      <c r="M514" s="26">
        <v>14.936985489674214</v>
      </c>
      <c r="N514" s="67">
        <v>29.745999999999999</v>
      </c>
      <c r="O514" s="67">
        <v>-83.62491</v>
      </c>
      <c r="P514" s="25">
        <v>0.58451796533165457</v>
      </c>
      <c r="Q514" s="25">
        <v>8.9319318408493109E-2</v>
      </c>
      <c r="R514" s="25">
        <v>3.4716632965503536E-2</v>
      </c>
      <c r="S514" s="25">
        <v>5.7478917717340781E-2</v>
      </c>
      <c r="T514" s="25">
        <v>0.32474953803696138</v>
      </c>
      <c r="U514" s="25">
        <v>0.21490032898655881</v>
      </c>
      <c r="V514" s="25">
        <v>-0.26006471942219278</v>
      </c>
      <c r="W514" s="25">
        <v>0.11419437563308035</v>
      </c>
      <c r="X514" s="25">
        <v>-0.547146247946384</v>
      </c>
      <c r="Y514" s="25">
        <v>0.21792422624089539</v>
      </c>
      <c r="Z514" s="25">
        <v>0.65005427462604715</v>
      </c>
      <c r="AA514" s="23">
        <v>7.0000000000000007E-2</v>
      </c>
      <c r="AB514" s="25">
        <v>0.1657892515542887</v>
      </c>
      <c r="AC514" s="25">
        <v>3.6419539942372951E-2</v>
      </c>
      <c r="AD514" s="25">
        <v>0.52031820704245035</v>
      </c>
      <c r="AE514" s="25">
        <v>0.12908955153388796</v>
      </c>
      <c r="AF514" s="25">
        <v>-0.15912968656847237</v>
      </c>
      <c r="AG514" s="25">
        <v>0.37</v>
      </c>
      <c r="AH514" s="25">
        <v>1.2493398574711267</v>
      </c>
      <c r="AI514" s="23"/>
      <c r="AJ514" s="23"/>
      <c r="AK514" s="23"/>
      <c r="AL514" s="23"/>
    </row>
    <row r="515" spans="1:38">
      <c r="A515" s="30" t="s">
        <v>611</v>
      </c>
      <c r="B515" s="23" t="s">
        <v>131</v>
      </c>
      <c r="C515" s="28">
        <v>-15.146819499999998</v>
      </c>
      <c r="D515" s="28">
        <v>6.5149792</v>
      </c>
      <c r="E515" s="28">
        <v>10.37</v>
      </c>
      <c r="F515" s="28">
        <v>35.863237999999988</v>
      </c>
      <c r="G515" s="28">
        <v>10.813465878378377</v>
      </c>
      <c r="H515" s="23"/>
      <c r="I515" s="26">
        <v>102.19167044863009</v>
      </c>
      <c r="J515" s="26">
        <v>19.413960723657492</v>
      </c>
      <c r="K515" s="26">
        <v>121.60563117228759</v>
      </c>
      <c r="L515" s="26">
        <v>84.035311081809766</v>
      </c>
      <c r="M515" s="26">
        <v>15.964688918190239</v>
      </c>
      <c r="N515" s="67">
        <v>28.386500000000002</v>
      </c>
      <c r="O515" s="67">
        <v>-82.804869999999994</v>
      </c>
      <c r="P515" s="25">
        <v>1.3742932855174139</v>
      </c>
      <c r="Q515" s="25">
        <v>8.9319318408493109E-2</v>
      </c>
      <c r="R515" s="25">
        <v>0.40168725752143253</v>
      </c>
      <c r="S515" s="25">
        <v>5.7478917717340781E-2</v>
      </c>
      <c r="T515" s="25">
        <v>1.4680015587797968</v>
      </c>
      <c r="U515" s="25">
        <v>0.21490032898655881</v>
      </c>
      <c r="V515" s="25">
        <v>0.67805504830875662</v>
      </c>
      <c r="W515" s="25">
        <v>0.11419437563308035</v>
      </c>
      <c r="X515" s="25">
        <v>0.87826887233033446</v>
      </c>
      <c r="Y515" s="25">
        <v>0.21792422624089539</v>
      </c>
      <c r="Z515" s="25">
        <v>1.2034234133436073</v>
      </c>
      <c r="AA515" s="23">
        <v>7.0000000000000007E-2</v>
      </c>
      <c r="AB515" s="25">
        <v>5.9947513173819189E-2</v>
      </c>
      <c r="AC515" s="25">
        <v>3.6419539942372951E-2</v>
      </c>
      <c r="AD515" s="25">
        <v>0.95810416245161178</v>
      </c>
      <c r="AE515" s="25">
        <v>0.12908955153388796</v>
      </c>
      <c r="AF515" s="25">
        <v>-0.13338925974633042</v>
      </c>
      <c r="AG515" s="25">
        <v>0.37</v>
      </c>
      <c r="AH515" s="25">
        <v>1.2560465349239991</v>
      </c>
      <c r="AI515" s="23"/>
      <c r="AJ515" s="23"/>
      <c r="AK515" s="23"/>
      <c r="AL515" s="23"/>
    </row>
    <row r="516" spans="1:38">
      <c r="A516" s="30" t="s">
        <v>612</v>
      </c>
      <c r="B516" s="23" t="s">
        <v>131</v>
      </c>
      <c r="C516" s="28" t="s">
        <v>621</v>
      </c>
      <c r="D516" s="28" t="s">
        <v>621</v>
      </c>
      <c r="E516" s="28">
        <v>11.37</v>
      </c>
      <c r="F516" s="28" t="s">
        <v>621</v>
      </c>
      <c r="G516" s="28" t="s">
        <v>621</v>
      </c>
      <c r="H516" s="23"/>
      <c r="I516" s="26">
        <v>315.33292392000931</v>
      </c>
      <c r="J516" s="26">
        <v>37.513836109005872</v>
      </c>
      <c r="K516" s="26">
        <v>352.84676002901517</v>
      </c>
      <c r="L516" s="26">
        <v>89.368235631263545</v>
      </c>
      <c r="M516" s="26">
        <v>10.631764368736459</v>
      </c>
      <c r="N516" s="67">
        <v>28.232510000000001</v>
      </c>
      <c r="O516" s="67">
        <v>-82.825010000000006</v>
      </c>
      <c r="P516" s="25">
        <v>1.4351763297941744</v>
      </c>
      <c r="Q516" s="25">
        <v>8.9319318408493109E-2</v>
      </c>
      <c r="R516" s="25">
        <v>0.26201268067826966</v>
      </c>
      <c r="S516" s="25">
        <v>5.7478917717340781E-2</v>
      </c>
      <c r="T516" s="25">
        <v>1.2760320357811938</v>
      </c>
      <c r="U516" s="25">
        <v>0.21490032898655881</v>
      </c>
      <c r="V516" s="25">
        <v>0.25994628192216318</v>
      </c>
      <c r="W516" s="25">
        <v>0.11419437563308035</v>
      </c>
      <c r="X516" s="25">
        <v>0.12420648920108412</v>
      </c>
      <c r="Y516" s="25">
        <v>0.21792422624089539</v>
      </c>
      <c r="Z516" s="25">
        <v>1.3696698667497893</v>
      </c>
      <c r="AA516" s="23">
        <v>7.0000000000000007E-2</v>
      </c>
      <c r="AB516" s="25">
        <v>0.13099975458949942</v>
      </c>
      <c r="AC516" s="25">
        <v>3.6419539942372951E-2</v>
      </c>
      <c r="AD516" s="25">
        <v>1.0805524317757271</v>
      </c>
      <c r="AE516" s="25">
        <v>0.12908955153388796</v>
      </c>
      <c r="AF516" s="25">
        <v>-0.26363336342678334</v>
      </c>
      <c r="AG516" s="25">
        <v>0.37</v>
      </c>
      <c r="AH516" s="25">
        <v>1.2675644665376771</v>
      </c>
      <c r="AI516" s="23"/>
      <c r="AJ516" s="23"/>
      <c r="AK516" s="23"/>
      <c r="AL516" s="23"/>
    </row>
    <row r="517" spans="1:38">
      <c r="A517" s="30" t="s">
        <v>613</v>
      </c>
      <c r="B517" s="23" t="s">
        <v>131</v>
      </c>
      <c r="C517" s="28">
        <v>-17.3040825</v>
      </c>
      <c r="D517" s="28">
        <v>6.7286431999999996</v>
      </c>
      <c r="E517" s="28">
        <v>10.18</v>
      </c>
      <c r="F517" s="28">
        <v>37.122070666666666</v>
      </c>
      <c r="G517" s="28">
        <v>9.9757816666666663</v>
      </c>
      <c r="H517" s="23"/>
      <c r="I517" s="26">
        <v>211.95470707458992</v>
      </c>
      <c r="J517" s="26">
        <v>28.353436948047598</v>
      </c>
      <c r="K517" s="26">
        <v>240.30814402263752</v>
      </c>
      <c r="L517" s="26">
        <v>88.20121679048188</v>
      </c>
      <c r="M517" s="26">
        <v>11.798783209518128</v>
      </c>
      <c r="N517" s="67">
        <v>28.305589999999999</v>
      </c>
      <c r="O517" s="67">
        <v>-82.802310000000006</v>
      </c>
      <c r="P517" s="25">
        <v>1.2024474362704041</v>
      </c>
      <c r="Q517" s="25">
        <v>8.9319318408493109E-2</v>
      </c>
      <c r="R517" s="25">
        <v>0.1021329934884907</v>
      </c>
      <c r="S517" s="25">
        <v>5.7478917717340781E-2</v>
      </c>
      <c r="T517" s="25">
        <v>0.99073304368069159</v>
      </c>
      <c r="U517" s="25">
        <v>0.21490032898655881</v>
      </c>
      <c r="V517" s="25">
        <v>5.9457483170266556E-2</v>
      </c>
      <c r="W517" s="25">
        <v>0.11419437563308035</v>
      </c>
      <c r="X517" s="25">
        <v>-0.16389204430200532</v>
      </c>
      <c r="Y517" s="25">
        <v>0.21792422624089539</v>
      </c>
      <c r="Z517" s="25">
        <v>1.1874641505114969</v>
      </c>
      <c r="AA517" s="23">
        <v>7.0000000000000007E-2</v>
      </c>
      <c r="AB517" s="25">
        <v>7.2166421970676353E-2</v>
      </c>
      <c r="AC517" s="25">
        <v>3.6419539942372951E-2</v>
      </c>
      <c r="AD517" s="25">
        <v>0.94602101633665114</v>
      </c>
      <c r="AE517" s="25">
        <v>0.12908955153388796</v>
      </c>
      <c r="AF517" s="25">
        <v>-0.25260260919204303</v>
      </c>
      <c r="AG517" s="25">
        <v>0.37</v>
      </c>
      <c r="AH517" s="25">
        <v>1.2552196304367573</v>
      </c>
      <c r="AI517" s="23"/>
      <c r="AJ517" s="23"/>
      <c r="AK517" s="23"/>
      <c r="AL517" s="23"/>
    </row>
    <row r="518" spans="1:38">
      <c r="A518" s="30" t="s">
        <v>614</v>
      </c>
      <c r="B518" s="23" t="s">
        <v>131</v>
      </c>
      <c r="C518" s="28">
        <v>-18.773152899999999</v>
      </c>
      <c r="D518" s="28">
        <v>7.8780851999999992</v>
      </c>
      <c r="E518" s="23">
        <v>11.8</v>
      </c>
      <c r="F518" s="28">
        <v>35.798843879999986</v>
      </c>
      <c r="G518" s="28">
        <v>10.262060906666669</v>
      </c>
      <c r="H518" s="23"/>
      <c r="I518" s="26">
        <v>255.33720509129517</v>
      </c>
      <c r="J518" s="26">
        <v>28.135951749668276</v>
      </c>
      <c r="K518" s="26">
        <v>283.47315684096344</v>
      </c>
      <c r="L518" s="26">
        <v>90.074562239607985</v>
      </c>
      <c r="M518" s="26">
        <v>9.9254377603920183</v>
      </c>
      <c r="N518" s="67">
        <v>28.889399999999998</v>
      </c>
      <c r="O518" s="67">
        <v>-82.740790000000004</v>
      </c>
      <c r="P518" s="25">
        <v>1.2358341554090657</v>
      </c>
      <c r="Q518" s="25">
        <v>8.9319318408493109E-2</v>
      </c>
      <c r="R518" s="25">
        <v>0.26941917918321678</v>
      </c>
      <c r="S518" s="25">
        <v>5.7478917717340781E-2</v>
      </c>
      <c r="T518" s="25">
        <v>1.2518340302023478</v>
      </c>
      <c r="U518" s="25">
        <v>0.21490032898655881</v>
      </c>
      <c r="V518" s="25">
        <v>0.42367093607875717</v>
      </c>
      <c r="W518" s="25">
        <v>0.11419437563308035</v>
      </c>
      <c r="X518" s="25">
        <v>0.48229658434584266</v>
      </c>
      <c r="Y518" s="25">
        <v>0.21792422624089539</v>
      </c>
      <c r="Z518" s="25">
        <v>1.1290690795172189</v>
      </c>
      <c r="AA518" s="23">
        <v>7.0000000000000007E-2</v>
      </c>
      <c r="AB518" s="25">
        <v>5.5889027399523172E-2</v>
      </c>
      <c r="AC518" s="25">
        <v>3.6419539942372951E-2</v>
      </c>
      <c r="AD518" s="25">
        <v>0.93323348627112246</v>
      </c>
      <c r="AE518" s="25">
        <v>0.12908955153388796</v>
      </c>
      <c r="AF518" s="25">
        <v>-0.14982045228366303</v>
      </c>
      <c r="AG518" s="25">
        <v>0.37</v>
      </c>
      <c r="AH518" s="25">
        <v>1.2098462990527565</v>
      </c>
      <c r="AI518" s="23"/>
      <c r="AJ518" s="23"/>
      <c r="AK518" s="23"/>
      <c r="AL518" s="23"/>
    </row>
    <row r="519" spans="1:38">
      <c r="A519" s="30" t="s">
        <v>615</v>
      </c>
      <c r="B519" s="23" t="s">
        <v>131</v>
      </c>
      <c r="C519" s="28">
        <v>-16.5108076</v>
      </c>
      <c r="D519" s="28">
        <v>7.3022691000000002</v>
      </c>
      <c r="E519" s="28">
        <v>10.83</v>
      </c>
      <c r="F519" s="28">
        <v>40.63644</v>
      </c>
      <c r="G519" s="28">
        <v>12.196963239436618</v>
      </c>
      <c r="H519" s="23"/>
      <c r="I519" s="26">
        <v>192.56582126725701</v>
      </c>
      <c r="J519" s="26">
        <v>27.691029843647861</v>
      </c>
      <c r="K519" s="26">
        <v>220.25685111090488</v>
      </c>
      <c r="L519" s="26">
        <v>87.42784630580924</v>
      </c>
      <c r="M519" s="26">
        <v>12.572153694190757</v>
      </c>
      <c r="N519" s="67">
        <v>28.252289999999999</v>
      </c>
      <c r="O519" s="67">
        <v>-82.836340000000007</v>
      </c>
      <c r="P519" s="25">
        <v>1.3799017905720135</v>
      </c>
      <c r="Q519" s="25">
        <v>8.9319318408493109E-2</v>
      </c>
      <c r="R519" s="25">
        <v>0.1939004850546322</v>
      </c>
      <c r="S519" s="25">
        <v>5.7478917717340781E-2</v>
      </c>
      <c r="T519" s="25">
        <v>1.1711136143475187</v>
      </c>
      <c r="U519" s="25">
        <v>0.21490032898655881</v>
      </c>
      <c r="V519" s="25">
        <v>0.1734506291779514</v>
      </c>
      <c r="W519" s="25">
        <v>0.11419437563308035</v>
      </c>
      <c r="X519" s="25">
        <v>0.15127291610128601</v>
      </c>
      <c r="Y519" s="25">
        <v>0.21792422624089539</v>
      </c>
      <c r="Z519" s="25">
        <v>1.3361922320191697</v>
      </c>
      <c r="AA519" s="23">
        <v>7.0000000000000007E-2</v>
      </c>
      <c r="AB519" s="25">
        <v>0.10648136794894469</v>
      </c>
      <c r="AC519" s="25">
        <v>3.6419539942372951E-2</v>
      </c>
      <c r="AD519" s="25">
        <v>1.0406787412056993</v>
      </c>
      <c r="AE519" s="25">
        <v>0.12908955153388796</v>
      </c>
      <c r="AF519" s="25">
        <v>-0.10751542263221747</v>
      </c>
      <c r="AG519" s="25">
        <v>0.37</v>
      </c>
      <c r="AH519" s="25">
        <v>1.2839622633888892</v>
      </c>
      <c r="AI519" s="23"/>
      <c r="AJ519" s="23"/>
      <c r="AK519" s="23"/>
      <c r="AL519" s="23"/>
    </row>
    <row r="520" spans="1:38">
      <c r="A520" s="30" t="s">
        <v>616</v>
      </c>
      <c r="B520" s="23" t="s">
        <v>131</v>
      </c>
      <c r="C520" s="28">
        <v>-14.298321</v>
      </c>
      <c r="D520" s="28">
        <v>6.1332976000000006</v>
      </c>
      <c r="E520" s="28">
        <v>7.86</v>
      </c>
      <c r="F520" s="28">
        <v>36.101046333333336</v>
      </c>
      <c r="G520" s="28">
        <v>10.691532878787879</v>
      </c>
      <c r="H520" s="23"/>
      <c r="I520" s="26">
        <v>152.29839910374216</v>
      </c>
      <c r="J520" s="26">
        <v>47.701600896257844</v>
      </c>
      <c r="K520" s="26">
        <v>200</v>
      </c>
      <c r="L520" s="26">
        <v>90.734355486262601</v>
      </c>
      <c r="M520" s="26">
        <v>9.2656445137373886</v>
      </c>
      <c r="N520" s="67">
        <v>28.312740000000002</v>
      </c>
      <c r="O520" s="67">
        <v>-82.765950000000004</v>
      </c>
      <c r="P520" s="25">
        <v>1.4859503504651705</v>
      </c>
      <c r="Q520" s="25">
        <v>8.9319318408493109E-2</v>
      </c>
      <c r="R520" s="25">
        <v>0.36088715141735506</v>
      </c>
      <c r="S520" s="25">
        <v>5.7478917717340781E-2</v>
      </c>
      <c r="T520" s="25">
        <v>1.492969581308401</v>
      </c>
      <c r="U520" s="25">
        <v>0.21490032898655881</v>
      </c>
      <c r="V520" s="25">
        <v>0.50522157636900822</v>
      </c>
      <c r="W520" s="25">
        <v>0.11419437563308035</v>
      </c>
      <c r="X520" s="25">
        <v>0.49429234733366911</v>
      </c>
      <c r="Y520" s="25">
        <v>0.21792422624089539</v>
      </c>
      <c r="Z520" s="25">
        <v>1.3586345132201805</v>
      </c>
      <c r="AA520" s="23">
        <v>7.0000000000000007E-2</v>
      </c>
      <c r="AB520" s="25">
        <v>0.10625547692737491</v>
      </c>
      <c r="AC520" s="25">
        <v>3.6419539942372951E-2</v>
      </c>
      <c r="AD520" s="25">
        <v>1.1130429558789068</v>
      </c>
      <c r="AE520" s="25">
        <v>0.12908955153388796</v>
      </c>
      <c r="AF520" s="25">
        <v>-0.25949824460889115</v>
      </c>
      <c r="AG520" s="25">
        <v>0.37</v>
      </c>
      <c r="AH520" s="25">
        <v>1.2206487683553453</v>
      </c>
      <c r="AI520" s="23"/>
      <c r="AJ520" s="23"/>
      <c r="AK520" s="23"/>
      <c r="AL520" s="23"/>
    </row>
    <row r="521" spans="1:38">
      <c r="A521" s="30" t="s">
        <v>617</v>
      </c>
      <c r="B521" s="23" t="s">
        <v>131</v>
      </c>
      <c r="C521" s="28">
        <v>-20.822640000000007</v>
      </c>
      <c r="D521" s="28">
        <v>6.5710079999999991</v>
      </c>
      <c r="E521" s="28">
        <v>11.01</v>
      </c>
      <c r="F521" s="28">
        <v>39.070205307692312</v>
      </c>
      <c r="G521" s="28">
        <v>9.844376461538463</v>
      </c>
      <c r="H521" s="23"/>
      <c r="I521" s="26">
        <v>171.81735790216078</v>
      </c>
      <c r="J521" s="26">
        <v>21.057393454842327</v>
      </c>
      <c r="K521" s="26">
        <v>192.87475135700311</v>
      </c>
      <c r="L521" s="26">
        <v>89.082348359912601</v>
      </c>
      <c r="M521" s="26">
        <v>10.91765164008739</v>
      </c>
      <c r="N521" s="67">
        <v>29.062270000000002</v>
      </c>
      <c r="O521" s="67">
        <v>-82.821100000000001</v>
      </c>
      <c r="P521" s="25">
        <v>1.477202965534774</v>
      </c>
      <c r="Q521" s="25">
        <v>8.9319318408493109E-2</v>
      </c>
      <c r="R521" s="25">
        <v>0.13682306670204092</v>
      </c>
      <c r="S521" s="25">
        <v>5.7478917717340781E-2</v>
      </c>
      <c r="T521" s="25">
        <v>1.3306571870896899</v>
      </c>
      <c r="U521" s="25">
        <v>0.21490032898655881</v>
      </c>
      <c r="V521" s="25">
        <v>0.1595909933773676</v>
      </c>
      <c r="W521" s="25">
        <v>0.11419437563308035</v>
      </c>
      <c r="X521" s="25">
        <v>0.25648621248097747</v>
      </c>
      <c r="Y521" s="25">
        <v>0.21792422624089539</v>
      </c>
      <c r="Z521" s="25">
        <v>1.4369860352036774</v>
      </c>
      <c r="AA521" s="23">
        <v>7.0000000000000007E-2</v>
      </c>
      <c r="AB521" s="25">
        <v>5.638920603984765E-2</v>
      </c>
      <c r="AC521" s="25">
        <v>3.6419539942372951E-2</v>
      </c>
      <c r="AD521" s="25">
        <v>1.2106447600699095</v>
      </c>
      <c r="AE521" s="25">
        <v>0.12908955153388796</v>
      </c>
      <c r="AF521" s="25">
        <v>1.8376450361945018E-2</v>
      </c>
      <c r="AG521" s="25">
        <v>0.37</v>
      </c>
      <c r="AH521" s="25">
        <v>1.1869592820281134</v>
      </c>
      <c r="AI521" s="23"/>
      <c r="AJ521" s="23"/>
      <c r="AK521" s="23"/>
      <c r="AL521" s="23"/>
    </row>
    <row r="522" spans="1:38">
      <c r="A522" s="30" t="s">
        <v>618</v>
      </c>
      <c r="B522" s="23" t="s">
        <v>131</v>
      </c>
      <c r="C522" s="28">
        <v>-14.657552999999998</v>
      </c>
      <c r="D522" s="28">
        <v>6.9753280000000002</v>
      </c>
      <c r="E522" s="28">
        <v>10.94</v>
      </c>
      <c r="F522" s="28">
        <v>36.120670683544297</v>
      </c>
      <c r="G522" s="28">
        <v>10.598572531645567</v>
      </c>
      <c r="H522" s="23"/>
      <c r="I522" s="26">
        <v>348.76174356294302</v>
      </c>
      <c r="J522" s="26">
        <v>30</v>
      </c>
      <c r="K522" s="26">
        <v>378.76174356294302</v>
      </c>
      <c r="L522" s="26">
        <v>91.042695027517567</v>
      </c>
      <c r="M522" s="26">
        <v>8.9573049724824259</v>
      </c>
      <c r="N522" s="67">
        <v>28.460190000000001</v>
      </c>
      <c r="O522" s="67">
        <v>-82.845280000000002</v>
      </c>
      <c r="P522" s="25">
        <v>1.1959392066884789</v>
      </c>
      <c r="Q522" s="25">
        <v>8.9319318408493109E-2</v>
      </c>
      <c r="R522" s="25">
        <v>0.31581055727292195</v>
      </c>
      <c r="S522" s="25">
        <v>5.7478917717340781E-2</v>
      </c>
      <c r="T522" s="25">
        <v>1.1955120253435148</v>
      </c>
      <c r="U522" s="25">
        <v>0.21490032898655881</v>
      </c>
      <c r="V522" s="25">
        <v>0.38415460061158591</v>
      </c>
      <c r="W522" s="25">
        <v>0.11419437563308035</v>
      </c>
      <c r="X522" s="25">
        <v>0.49775077138169976</v>
      </c>
      <c r="Y522" s="25">
        <v>0.21792422624089539</v>
      </c>
      <c r="Z522" s="25">
        <v>1.0991322473343592</v>
      </c>
      <c r="AA522" s="23">
        <v>7.0000000000000007E-2</v>
      </c>
      <c r="AB522" s="25">
        <v>0.12219663856468266</v>
      </c>
      <c r="AC522" s="25">
        <v>3.6419539942372951E-2</v>
      </c>
      <c r="AD522" s="25">
        <v>0.90662776568360215</v>
      </c>
      <c r="AE522" s="25">
        <v>0.12908955153388796</v>
      </c>
      <c r="AF522" s="25">
        <v>-7.5407892730786408E-2</v>
      </c>
      <c r="AG522" s="25">
        <v>0.37</v>
      </c>
      <c r="AH522" s="25">
        <v>1.2123302296015694</v>
      </c>
      <c r="AI522" s="23"/>
      <c r="AJ522" s="23"/>
      <c r="AK522" s="23"/>
      <c r="AL522" s="23"/>
    </row>
    <row r="523" spans="1:38">
      <c r="A523" s="30" t="s">
        <v>618</v>
      </c>
      <c r="B523" s="23" t="s">
        <v>131</v>
      </c>
      <c r="C523" s="28">
        <v>-14.657552999999998</v>
      </c>
      <c r="D523" s="28">
        <v>6.9753280000000002</v>
      </c>
      <c r="E523" s="28">
        <v>10.94</v>
      </c>
      <c r="F523" s="28">
        <v>36.120670683544297</v>
      </c>
      <c r="G523" s="28">
        <v>10.598572531645567</v>
      </c>
      <c r="H523" s="23"/>
      <c r="I523" s="26">
        <v>348.76174356294268</v>
      </c>
      <c r="J523" s="26">
        <v>30</v>
      </c>
      <c r="K523" s="26">
        <v>378.76174356294302</v>
      </c>
      <c r="L523" s="26">
        <v>91.042695027517567</v>
      </c>
      <c r="M523" s="26">
        <v>8.9573049724824259</v>
      </c>
      <c r="N523" s="67">
        <v>28.460190000000001</v>
      </c>
      <c r="O523" s="67">
        <v>-82.845280000000002</v>
      </c>
      <c r="P523" s="25">
        <v>1.3112561374106768</v>
      </c>
      <c r="Q523" s="25">
        <v>0.1433259897681636</v>
      </c>
      <c r="R523" s="25">
        <v>0.18244060566674491</v>
      </c>
      <c r="S523" s="25">
        <v>0.22</v>
      </c>
      <c r="T523" s="25">
        <v>1.1253136326605517</v>
      </c>
      <c r="U523" s="25">
        <v>0.21</v>
      </c>
      <c r="V523" s="25">
        <v>0.1543884634340742</v>
      </c>
      <c r="W523" s="25">
        <v>0.02</v>
      </c>
      <c r="X523" s="25">
        <v>4.4080461178763741E-2</v>
      </c>
      <c r="Y523" s="25">
        <v>0.4</v>
      </c>
      <c r="Z523" s="25">
        <v>1.2723502446252901</v>
      </c>
      <c r="AA523" s="23">
        <v>0.15</v>
      </c>
      <c r="AB523" s="25">
        <v>0.10462882009597152</v>
      </c>
      <c r="AC523" s="25">
        <v>0.23</v>
      </c>
      <c r="AD523" s="25">
        <v>1.0092135081581279</v>
      </c>
      <c r="AE523" s="25">
        <v>0.22</v>
      </c>
      <c r="AF523" s="25">
        <v>-0.18626712626487496</v>
      </c>
      <c r="AG523" s="25">
        <v>0.41</v>
      </c>
      <c r="AH523" s="25">
        <v>-5.4180978060670215</v>
      </c>
      <c r="AI523" s="23"/>
      <c r="AJ523" s="23"/>
      <c r="AK523" s="23"/>
      <c r="AL523" s="23"/>
    </row>
    <row r="524" spans="1:38">
      <c r="A524" s="30" t="s">
        <v>619</v>
      </c>
      <c r="B524" s="23" t="s">
        <v>131</v>
      </c>
      <c r="C524" s="28">
        <v>-14.593939000000001</v>
      </c>
      <c r="D524" s="28">
        <v>7.4599567999999996</v>
      </c>
      <c r="E524" s="28">
        <v>9.7799999999999994</v>
      </c>
      <c r="F524" s="28">
        <v>39.707786155844154</v>
      </c>
      <c r="G524" s="28">
        <v>11.580600909090908</v>
      </c>
      <c r="H524" s="23"/>
      <c r="I524" s="26">
        <v>298.33377503001475</v>
      </c>
      <c r="J524" s="26">
        <v>9.6387810293625371</v>
      </c>
      <c r="K524" s="26">
        <v>307.97255605937727</v>
      </c>
      <c r="L524" s="26">
        <v>96.870246767213843</v>
      </c>
      <c r="M524" s="26">
        <v>3.1297532327861628</v>
      </c>
      <c r="N524" s="67">
        <v>28.460190000000001</v>
      </c>
      <c r="O524" s="67">
        <v>-82.845280000000002</v>
      </c>
      <c r="P524" s="25">
        <v>1.2436647234264075</v>
      </c>
      <c r="Q524" s="25">
        <v>8.9319318408493109E-2</v>
      </c>
      <c r="R524" s="25">
        <v>0.23515460431866586</v>
      </c>
      <c r="S524" s="25">
        <v>5.7478917717340781E-2</v>
      </c>
      <c r="T524" s="25">
        <v>1.1989653625643637</v>
      </c>
      <c r="U524" s="25">
        <v>0.21490032898655881</v>
      </c>
      <c r="V524" s="25">
        <v>0.33409480802615299</v>
      </c>
      <c r="W524" s="25">
        <v>0.11419437563308035</v>
      </c>
      <c r="X524" s="25">
        <v>0.31156043535407463</v>
      </c>
      <c r="Y524" s="25">
        <v>0.21792422624089539</v>
      </c>
      <c r="Z524" s="25">
        <v>1.159472831803817</v>
      </c>
      <c r="AA524" s="23">
        <v>7.0000000000000007E-2</v>
      </c>
      <c r="AB524" s="25">
        <v>6.6770821073484754E-2</v>
      </c>
      <c r="AC524" s="25">
        <v>3.6419539942372951E-2</v>
      </c>
      <c r="AD524" s="25">
        <v>0.94772606692869665</v>
      </c>
      <c r="AE524" s="25">
        <v>0.12908955153388796</v>
      </c>
      <c r="AF524" s="25">
        <v>-0.18690901822094563</v>
      </c>
      <c r="AG524" s="25">
        <v>0.37</v>
      </c>
      <c r="AH524" s="25">
        <v>1.22342612729998</v>
      </c>
      <c r="AI524" s="23"/>
      <c r="AJ524" s="23"/>
      <c r="AK524" s="23"/>
      <c r="AL524" s="23"/>
    </row>
    <row r="525" spans="1:38">
      <c r="A525" s="30" t="s">
        <v>620</v>
      </c>
      <c r="B525" s="23" t="s">
        <v>131</v>
      </c>
      <c r="C525" s="28">
        <v>-14.593939000000001</v>
      </c>
      <c r="D525" s="28">
        <v>7.4599567999999996</v>
      </c>
      <c r="E525" s="28">
        <v>9.7799999999999994</v>
      </c>
      <c r="F525" s="28">
        <v>39.707786155844154</v>
      </c>
      <c r="G525" s="28">
        <v>11.580600909090908</v>
      </c>
      <c r="H525" s="23"/>
      <c r="I525" s="26">
        <v>298.33377503001475</v>
      </c>
      <c r="J525" s="26">
        <v>9.6387810293625371</v>
      </c>
      <c r="K525" s="26">
        <v>307.97255605937727</v>
      </c>
      <c r="L525" s="26">
        <v>96.870246767213843</v>
      </c>
      <c r="M525" s="26">
        <v>3.1297532327861628</v>
      </c>
      <c r="N525" s="67">
        <v>28.460190000000001</v>
      </c>
      <c r="O525" s="67">
        <v>-82.845280000000002</v>
      </c>
      <c r="P525" s="25">
        <v>1.1915630914169917</v>
      </c>
      <c r="Q525" s="25">
        <v>0.1433259897681636</v>
      </c>
      <c r="R525" s="25">
        <v>0.21870999573936345</v>
      </c>
      <c r="S525" s="25">
        <v>0.22</v>
      </c>
      <c r="T525" s="25">
        <v>1.1241812008917496</v>
      </c>
      <c r="U525" s="25">
        <v>0.21</v>
      </c>
      <c r="V525" s="25">
        <v>0.32063872412302352</v>
      </c>
      <c r="W525" s="25">
        <v>0.02</v>
      </c>
      <c r="X525" s="25">
        <v>0.40381362397035048</v>
      </c>
      <c r="Y525" s="25">
        <v>0.4</v>
      </c>
      <c r="Z525" s="25">
        <v>1.1107621329379898</v>
      </c>
      <c r="AA525" s="23">
        <v>0.15</v>
      </c>
      <c r="AB525" s="25">
        <v>5.7108078781359595E-2</v>
      </c>
      <c r="AC525" s="25">
        <v>0.23</v>
      </c>
      <c r="AD525" s="25">
        <v>0.88306088035123587</v>
      </c>
      <c r="AE525" s="25">
        <v>0.22</v>
      </c>
      <c r="AF525" s="25">
        <v>-7.4579352421200618E-2</v>
      </c>
      <c r="AG525" s="25">
        <v>0.41</v>
      </c>
      <c r="AH525" s="25">
        <v>-11.840554411950201</v>
      </c>
      <c r="AI525" s="23"/>
      <c r="AJ525" s="23"/>
      <c r="AK525" s="23"/>
      <c r="AL525" s="23"/>
    </row>
    <row r="526" spans="1:38">
      <c r="A526" s="30"/>
      <c r="B526" s="23"/>
      <c r="C526" s="23"/>
      <c r="D526" s="23"/>
      <c r="E526" s="23"/>
      <c r="F526" s="23"/>
      <c r="G526" s="23"/>
      <c r="H526" s="23"/>
      <c r="I526" s="23"/>
      <c r="J526" s="23"/>
      <c r="K526" s="23"/>
      <c r="L526" s="23"/>
      <c r="M526" s="23"/>
      <c r="N526" s="62"/>
      <c r="O526" s="62"/>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row>
  </sheetData>
  <phoneticPr fontId="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Harper</dc:creator>
  <cp:lastModifiedBy>chanton</cp:lastModifiedBy>
  <dcterms:created xsi:type="dcterms:W3CDTF">2015-05-13T18:22:44Z</dcterms:created>
  <dcterms:modified xsi:type="dcterms:W3CDTF">2015-05-14T13:19:50Z</dcterms:modified>
</cp:coreProperties>
</file>