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igswzcwwgsrio\loco\Team\Crow\_Python\MapExtractor\ReferenceFiles\"/>
    </mc:Choice>
  </mc:AlternateContent>
  <xr:revisionPtr revIDLastSave="0" documentId="10_ncr:100000_{1AF14454-653A-4BC2-9263-392FEC6A19F3}" xr6:coauthVersionLast="31" xr6:coauthVersionMax="31" xr10:uidLastSave="{00000000-0000-0000-0000-000000000000}"/>
  <bookViews>
    <workbookView xWindow="0" yWindow="0" windowWidth="19200" windowHeight="10770" xr2:uid="{00000000-000D-0000-FFFF-FFFF00000000}"/>
  </bookViews>
  <sheets>
    <sheet name="PKH_LMU" sheetId="2" r:id="rId1"/>
    <sheet name="Notes" sheetId="3" r:id="rId2"/>
  </sheets>
  <definedNames>
    <definedName name="_xlnm.Database">#REF!</definedName>
  </definedNames>
  <calcPr calcId="179017" calcOnSave="0"/>
</workbook>
</file>

<file path=xl/calcChain.xml><?xml version="1.0" encoding="utf-8"?>
<calcChain xmlns="http://schemas.openxmlformats.org/spreadsheetml/2006/main">
  <c r="E88" i="2" l="1"/>
  <c r="E101" i="2"/>
  <c r="E129" i="2"/>
  <c r="K155" i="2" l="1"/>
  <c r="K153" i="2"/>
  <c r="K56" i="2"/>
  <c r="K52" i="2"/>
  <c r="G96" i="2"/>
  <c r="M153" i="2"/>
  <c r="M154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2" i="2"/>
  <c r="G150" i="2"/>
  <c r="E47" i="2"/>
  <c r="G4" i="2"/>
  <c r="G154" i="2"/>
  <c r="G21" i="2"/>
  <c r="B3" i="2"/>
  <c r="C3" i="2" s="1"/>
  <c r="B4" i="2"/>
  <c r="C4" i="2" s="1"/>
  <c r="B5" i="2"/>
  <c r="C5" i="2" s="1"/>
  <c r="B6" i="2"/>
  <c r="C6" i="2" s="1"/>
  <c r="B7" i="2"/>
  <c r="C7" i="2" s="1"/>
  <c r="B153" i="2"/>
  <c r="C153" i="2" s="1"/>
  <c r="B154" i="2"/>
  <c r="C154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" i="2"/>
  <c r="C2" i="2" s="1"/>
  <c r="E68" i="2" l="1"/>
  <c r="G68" i="2"/>
  <c r="E66" i="2"/>
  <c r="G66" i="2"/>
  <c r="E64" i="2"/>
  <c r="G64" i="2"/>
  <c r="E51" i="2"/>
  <c r="G51" i="2"/>
  <c r="E49" i="2"/>
  <c r="G49" i="2"/>
  <c r="G101" i="2"/>
  <c r="G47" i="2"/>
  <c r="G88" i="2"/>
  <c r="G146" i="2"/>
  <c r="G147" i="2"/>
  <c r="E16" i="2"/>
  <c r="K3" i="2"/>
  <c r="M3" i="2" s="1"/>
  <c r="K4" i="2" l="1"/>
  <c r="M4" i="2" s="1"/>
  <c r="G12" i="2"/>
  <c r="K5" i="2" l="1"/>
  <c r="M5" i="2" s="1"/>
  <c r="E154" i="2"/>
  <c r="K6" i="2" l="1"/>
  <c r="M6" i="2" s="1"/>
  <c r="E150" i="2"/>
  <c r="K7" i="2" l="1"/>
  <c r="E96" i="2"/>
  <c r="M7" i="2" l="1"/>
  <c r="K8" i="2"/>
  <c r="K9" i="2" s="1"/>
  <c r="K10" i="2" s="1"/>
  <c r="K11" i="2" s="1"/>
  <c r="E29" i="2"/>
  <c r="E27" i="2"/>
  <c r="G135" i="2" l="1"/>
  <c r="G136" i="2"/>
  <c r="G137" i="2"/>
  <c r="G138" i="2"/>
  <c r="G139" i="2"/>
  <c r="M8" i="2" l="1"/>
  <c r="E21" i="2"/>
  <c r="G29" i="2"/>
  <c r="G27" i="2"/>
  <c r="M9" i="2" l="1"/>
  <c r="E4" i="2"/>
  <c r="M10" i="2" l="1"/>
  <c r="G219" i="2"/>
  <c r="E219" i="2"/>
  <c r="M11" i="2" l="1"/>
  <c r="E133" i="2"/>
  <c r="E135" i="2"/>
  <c r="E136" i="2"/>
  <c r="E137" i="2"/>
  <c r="E138" i="2"/>
  <c r="E139" i="2"/>
  <c r="E28" i="2"/>
  <c r="E26" i="2"/>
  <c r="K12" i="2" l="1"/>
  <c r="M12" i="2" s="1"/>
  <c r="E107" i="2"/>
  <c r="E114" i="2" l="1"/>
  <c r="E134" i="2"/>
  <c r="G134" i="2"/>
  <c r="G215" i="2" l="1"/>
  <c r="E215" i="2"/>
  <c r="G213" i="2"/>
  <c r="E213" i="2"/>
  <c r="E242" i="2" l="1"/>
  <c r="G242" i="2"/>
  <c r="E218" i="2"/>
  <c r="G218" i="2"/>
  <c r="G214" i="2"/>
  <c r="E214" i="2"/>
  <c r="G152" i="2"/>
  <c r="E152" i="2"/>
  <c r="G72" i="2"/>
  <c r="E72" i="2"/>
  <c r="G71" i="2"/>
  <c r="E71" i="2"/>
  <c r="E208" i="2"/>
  <c r="G208" i="2"/>
  <c r="E209" i="2"/>
  <c r="G209" i="2"/>
  <c r="E210" i="2"/>
  <c r="G210" i="2"/>
  <c r="E211" i="2"/>
  <c r="G211" i="2"/>
  <c r="E212" i="2"/>
  <c r="G212" i="2"/>
  <c r="G207" i="2"/>
  <c r="E207" i="2"/>
  <c r="G62" i="2"/>
  <c r="E62" i="2"/>
  <c r="G67" i="2"/>
  <c r="E67" i="2"/>
  <c r="G84" i="2"/>
  <c r="E84" i="2"/>
  <c r="G109" i="2"/>
  <c r="E109" i="2"/>
  <c r="G113" i="2"/>
  <c r="E113" i="2"/>
  <c r="G121" i="2"/>
  <c r="E121" i="2"/>
  <c r="G119" i="2"/>
  <c r="E119" i="2"/>
  <c r="G125" i="2"/>
  <c r="E125" i="2"/>
  <c r="G111" i="2"/>
  <c r="E111" i="2"/>
  <c r="G3" i="2" l="1"/>
  <c r="G5" i="2"/>
  <c r="G6" i="2"/>
  <c r="G7" i="2"/>
  <c r="G153" i="2"/>
  <c r="G8" i="2"/>
  <c r="G9" i="2"/>
  <c r="G10" i="2"/>
  <c r="G11" i="2"/>
  <c r="G13" i="2"/>
  <c r="G14" i="2"/>
  <c r="G15" i="2"/>
  <c r="G16" i="2"/>
  <c r="G17" i="2"/>
  <c r="G18" i="2"/>
  <c r="G23" i="2"/>
  <c r="G25" i="2"/>
  <c r="G31" i="2"/>
  <c r="G19" i="2"/>
  <c r="G20" i="2"/>
  <c r="G22" i="2"/>
  <c r="G24" i="2"/>
  <c r="G26" i="2"/>
  <c r="G28" i="2"/>
  <c r="G30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8" i="2"/>
  <c r="G50" i="2"/>
  <c r="G52" i="2"/>
  <c r="G53" i="2"/>
  <c r="G54" i="2"/>
  <c r="G55" i="2"/>
  <c r="G56" i="2"/>
  <c r="G57" i="2"/>
  <c r="G58" i="2"/>
  <c r="G59" i="2"/>
  <c r="G60" i="2"/>
  <c r="G61" i="2"/>
  <c r="G63" i="2"/>
  <c r="G65" i="2"/>
  <c r="G69" i="2"/>
  <c r="G70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7" i="2"/>
  <c r="G89" i="2"/>
  <c r="G90" i="2"/>
  <c r="G91" i="2"/>
  <c r="G92" i="2"/>
  <c r="G93" i="2"/>
  <c r="G94" i="2"/>
  <c r="G95" i="2"/>
  <c r="G97" i="2"/>
  <c r="G98" i="2"/>
  <c r="G99" i="2"/>
  <c r="G100" i="2"/>
  <c r="G102" i="2"/>
  <c r="G103" i="2"/>
  <c r="G104" i="2"/>
  <c r="G105" i="2"/>
  <c r="G106" i="2"/>
  <c r="G107" i="2"/>
  <c r="G108" i="2"/>
  <c r="G110" i="2"/>
  <c r="G112" i="2"/>
  <c r="G114" i="2"/>
  <c r="G115" i="2"/>
  <c r="G116" i="2"/>
  <c r="G117" i="2"/>
  <c r="G118" i="2"/>
  <c r="G120" i="2"/>
  <c r="G122" i="2"/>
  <c r="G123" i="2"/>
  <c r="G124" i="2"/>
  <c r="G126" i="2"/>
  <c r="G127" i="2"/>
  <c r="G128" i="2"/>
  <c r="G129" i="2"/>
  <c r="G130" i="2"/>
  <c r="G131" i="2"/>
  <c r="G132" i="2"/>
  <c r="G140" i="2"/>
  <c r="G141" i="2"/>
  <c r="G142" i="2"/>
  <c r="G143" i="2"/>
  <c r="G144" i="2"/>
  <c r="G145" i="2"/>
  <c r="G148" i="2"/>
  <c r="G151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149" i="2"/>
  <c r="G205" i="2"/>
  <c r="G206" i="2"/>
  <c r="G216" i="2"/>
  <c r="G217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" i="2"/>
  <c r="E241" i="2" l="1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7" i="2"/>
  <c r="E216" i="2"/>
  <c r="E206" i="2"/>
  <c r="E205" i="2"/>
  <c r="E149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1" i="2"/>
  <c r="E148" i="2"/>
  <c r="E145" i="2"/>
  <c r="E144" i="2"/>
  <c r="E143" i="2"/>
  <c r="E142" i="2"/>
  <c r="E141" i="2"/>
  <c r="E140" i="2"/>
  <c r="E132" i="2"/>
  <c r="E131" i="2"/>
  <c r="E130" i="2"/>
  <c r="E128" i="2"/>
  <c r="E127" i="2"/>
  <c r="E126" i="2"/>
  <c r="E124" i="2"/>
  <c r="E123" i="2"/>
  <c r="E122" i="2"/>
  <c r="E120" i="2"/>
  <c r="E118" i="2"/>
  <c r="E117" i="2"/>
  <c r="E116" i="2"/>
  <c r="E115" i="2"/>
  <c r="E112" i="2"/>
  <c r="E110" i="2"/>
  <c r="E108" i="2"/>
  <c r="E106" i="2"/>
  <c r="E105" i="2"/>
  <c r="E104" i="2"/>
  <c r="E103" i="2"/>
  <c r="E102" i="2"/>
  <c r="E100" i="2"/>
  <c r="E99" i="2"/>
  <c r="E98" i="2"/>
  <c r="E97" i="2"/>
  <c r="E95" i="2"/>
  <c r="E94" i="2"/>
  <c r="E93" i="2"/>
  <c r="E92" i="2"/>
  <c r="E91" i="2"/>
  <c r="E90" i="2"/>
  <c r="E89" i="2"/>
  <c r="E87" i="2"/>
  <c r="E86" i="2"/>
  <c r="E85" i="2"/>
  <c r="E83" i="2"/>
  <c r="E82" i="2"/>
  <c r="E81" i="2"/>
  <c r="E80" i="2"/>
  <c r="E79" i="2"/>
  <c r="E78" i="2"/>
  <c r="E77" i="2"/>
  <c r="E76" i="2"/>
  <c r="E75" i="2"/>
  <c r="E74" i="2"/>
  <c r="E73" i="2"/>
  <c r="E70" i="2"/>
  <c r="E69" i="2"/>
  <c r="E65" i="2"/>
  <c r="E63" i="2"/>
  <c r="E61" i="2"/>
  <c r="E60" i="2"/>
  <c r="E59" i="2"/>
  <c r="E58" i="2"/>
  <c r="E57" i="2"/>
  <c r="E56" i="2"/>
  <c r="E55" i="2"/>
  <c r="E54" i="2"/>
  <c r="E53" i="2"/>
  <c r="E52" i="2"/>
  <c r="E50" i="2"/>
  <c r="E48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0" i="2"/>
  <c r="E24" i="2"/>
  <c r="E22" i="2"/>
  <c r="E20" i="2"/>
  <c r="E19" i="2"/>
  <c r="E31" i="2"/>
  <c r="E25" i="2"/>
  <c r="E23" i="2"/>
  <c r="E18" i="2"/>
  <c r="E17" i="2"/>
  <c r="E15" i="2"/>
  <c r="E14" i="2"/>
  <c r="E13" i="2"/>
  <c r="E12" i="2"/>
  <c r="E11" i="2"/>
  <c r="E10" i="2"/>
  <c r="E9" i="2"/>
  <c r="E8" i="2"/>
  <c r="E153" i="2"/>
  <c r="E7" i="2"/>
  <c r="E6" i="2"/>
  <c r="E5" i="2"/>
  <c r="E3" i="2"/>
  <c r="E2" i="2"/>
  <c r="M34" i="2" l="1"/>
  <c r="M36" i="2" l="1"/>
  <c r="M37" i="2" l="1"/>
  <c r="M38" i="2" l="1"/>
  <c r="M39" i="2" l="1"/>
  <c r="M40" i="2" l="1"/>
  <c r="M41" i="2" l="1"/>
  <c r="M42" i="2" l="1"/>
  <c r="M43" i="2" l="1"/>
  <c r="K44" i="2" l="1"/>
  <c r="M44" i="2" s="1"/>
  <c r="M45" i="2" l="1"/>
  <c r="M46" i="2" l="1"/>
  <c r="M47" i="2" l="1"/>
  <c r="M48" i="2" l="1"/>
  <c r="M49" i="2" l="1"/>
  <c r="M50" i="2" l="1"/>
  <c r="M51" i="2" l="1"/>
  <c r="M52" i="2" l="1"/>
  <c r="M53" i="2" l="1"/>
  <c r="K54" i="2" l="1"/>
  <c r="M54" i="2" s="1"/>
  <c r="M55" i="2" l="1"/>
  <c r="M56" i="2" l="1"/>
  <c r="M57" i="2" l="1"/>
  <c r="M58" i="2" l="1"/>
  <c r="K59" i="2" l="1"/>
  <c r="M59" i="2" s="1"/>
  <c r="M60" i="2" l="1"/>
  <c r="M61" i="2" l="1"/>
  <c r="M62" i="2" l="1"/>
  <c r="M63" i="2" l="1"/>
  <c r="M65" i="2" l="1"/>
  <c r="M64" i="2"/>
  <c r="M66" i="2" l="1"/>
  <c r="M67" i="2"/>
  <c r="K69" i="2" l="1"/>
  <c r="M69" i="2" s="1"/>
  <c r="M68" i="2"/>
  <c r="K70" i="2" l="1"/>
  <c r="M70" i="2" s="1"/>
  <c r="M71" i="2" l="1"/>
  <c r="K72" i="2" l="1"/>
  <c r="M72" i="2" s="1"/>
  <c r="K73" i="2" l="1"/>
  <c r="M73" i="2" s="1"/>
  <c r="M74" i="2" l="1"/>
  <c r="K75" i="2" l="1"/>
  <c r="M75" i="2" s="1"/>
  <c r="M76" i="2" l="1"/>
  <c r="M77" i="2" l="1"/>
  <c r="M78" i="2" l="1"/>
  <c r="M79" i="2" l="1"/>
  <c r="M80" i="2" l="1"/>
  <c r="M81" i="2" l="1"/>
  <c r="M82" i="2" l="1"/>
  <c r="M83" i="2" l="1"/>
  <c r="M84" i="2" l="1"/>
  <c r="M85" i="2" l="1"/>
  <c r="M86" i="2" l="1"/>
  <c r="M87" i="2" l="1"/>
  <c r="M88" i="2" l="1"/>
  <c r="M89" i="2" l="1"/>
  <c r="M90" i="2" l="1"/>
  <c r="M91" i="2" l="1"/>
  <c r="M92" i="2" l="1"/>
  <c r="M93" i="2" l="1"/>
  <c r="M94" i="2" l="1"/>
  <c r="M95" i="2" l="1"/>
  <c r="M96" i="2" l="1"/>
  <c r="M97" i="2" l="1"/>
  <c r="M98" i="2" l="1"/>
  <c r="M99" i="2" l="1"/>
  <c r="M100" i="2" l="1"/>
  <c r="M101" i="2" l="1"/>
  <c r="K102" i="2" l="1"/>
  <c r="M102" i="2" s="1"/>
  <c r="K103" i="2" l="1"/>
  <c r="M103" i="2" s="1"/>
  <c r="K104" i="2" l="1"/>
  <c r="M104" i="2" s="1"/>
  <c r="K105" i="2" l="1"/>
  <c r="M105" i="2" s="1"/>
  <c r="K106" i="2" l="1"/>
  <c r="M106" i="2" s="1"/>
  <c r="K107" i="2" l="1"/>
  <c r="M107" i="2" s="1"/>
  <c r="K108" i="2" l="1"/>
  <c r="M108" i="2" s="1"/>
  <c r="M109" i="2" l="1"/>
  <c r="M110" i="2" l="1"/>
  <c r="M111" i="2" l="1"/>
  <c r="M112" i="2" l="1"/>
  <c r="M113" i="2" l="1"/>
  <c r="M114" i="2" l="1"/>
  <c r="M115" i="2" l="1"/>
  <c r="K116" i="2" l="1"/>
  <c r="M116" i="2" s="1"/>
  <c r="K117" i="2" l="1"/>
  <c r="M117" i="2" s="1"/>
  <c r="K118" i="2" l="1"/>
  <c r="M118" i="2" s="1"/>
  <c r="K119" i="2" l="1"/>
  <c r="M119" i="2" s="1"/>
  <c r="K120" i="2" l="1"/>
  <c r="M120" i="2" s="1"/>
  <c r="K121" i="2" l="1"/>
  <c r="M121" i="2" s="1"/>
  <c r="K122" i="2" l="1"/>
  <c r="M122" i="2" s="1"/>
  <c r="K123" i="2" l="1"/>
  <c r="M123" i="2" s="1"/>
  <c r="K124" i="2" l="1"/>
  <c r="M124" i="2" s="1"/>
  <c r="K125" i="2" l="1"/>
  <c r="M125" i="2" s="1"/>
  <c r="K126" i="2" l="1"/>
  <c r="M126" i="2" s="1"/>
  <c r="K127" i="2" l="1"/>
  <c r="M127" i="2" s="1"/>
  <c r="K128" i="2" l="1"/>
  <c r="M128" i="2" s="1"/>
  <c r="M129" i="2" l="1"/>
  <c r="K130" i="2" l="1"/>
  <c r="M130" i="2" s="1"/>
  <c r="K131" i="2" l="1"/>
  <c r="M131" i="2" s="1"/>
  <c r="K132" i="2" l="1"/>
  <c r="M132" i="2" s="1"/>
  <c r="M133" i="2" l="1"/>
  <c r="M134" i="2" l="1"/>
  <c r="M135" i="2" l="1"/>
  <c r="M136" i="2" l="1"/>
  <c r="M137" i="2" l="1"/>
  <c r="M138" i="2" l="1"/>
  <c r="M139" i="2" l="1"/>
  <c r="K140" i="2" l="1"/>
  <c r="M140" i="2" s="1"/>
  <c r="M141" i="2" l="1"/>
  <c r="K142" i="2" l="1"/>
  <c r="M142" i="2" s="1"/>
  <c r="M143" i="2" l="1"/>
  <c r="K144" i="2" l="1"/>
  <c r="M144" i="2" s="1"/>
  <c r="M145" i="2" l="1"/>
  <c r="K146" i="2" l="1"/>
  <c r="M146" i="2" s="1"/>
  <c r="M147" i="2" l="1"/>
  <c r="K148" i="2" l="1"/>
  <c r="M148" i="2" s="1"/>
  <c r="K149" i="2" l="1"/>
  <c r="M149" i="2" s="1"/>
  <c r="K150" i="2" l="1"/>
  <c r="M150" i="2" s="1"/>
  <c r="K151" i="2" l="1"/>
  <c r="M151" i="2" s="1"/>
  <c r="M152" i="2" l="1"/>
  <c r="M155" i="2" l="1"/>
  <c r="K156" i="2" l="1"/>
  <c r="M156" i="2" s="1"/>
  <c r="K157" i="2" l="1"/>
  <c r="M157" i="2" s="1"/>
  <c r="K158" i="2" l="1"/>
  <c r="M158" i="2" s="1"/>
  <c r="K159" i="2" l="1"/>
  <c r="M159" i="2" s="1"/>
  <c r="K160" i="2" l="1"/>
  <c r="M160" i="2" s="1"/>
  <c r="K161" i="2" l="1"/>
  <c r="M161" i="2" s="1"/>
  <c r="K162" i="2" l="1"/>
  <c r="M162" i="2" s="1"/>
  <c r="K163" i="2" l="1"/>
  <c r="M163" i="2" s="1"/>
  <c r="K164" i="2" l="1"/>
  <c r="M164" i="2" s="1"/>
  <c r="K165" i="2" l="1"/>
  <c r="M165" i="2" s="1"/>
  <c r="K166" i="2" l="1"/>
  <c r="M166" i="2" s="1"/>
  <c r="K167" i="2" l="1"/>
  <c r="M167" i="2" s="1"/>
  <c r="K168" i="2" l="1"/>
  <c r="M168" i="2" s="1"/>
  <c r="K169" i="2" l="1"/>
  <c r="M169" i="2" s="1"/>
  <c r="K170" i="2" l="1"/>
  <c r="M170" i="2" s="1"/>
  <c r="K171" i="2" l="1"/>
  <c r="M171" i="2" s="1"/>
  <c r="K172" i="2" l="1"/>
  <c r="M172" i="2" s="1"/>
  <c r="K173" i="2" l="1"/>
  <c r="M173" i="2" s="1"/>
  <c r="M174" i="2" l="1"/>
  <c r="K175" i="2" l="1"/>
  <c r="M175" i="2" s="1"/>
  <c r="M176" i="2" l="1"/>
  <c r="K177" i="2" l="1"/>
  <c r="M177" i="2" s="1"/>
  <c r="K178" i="2" l="1"/>
  <c r="M178" i="2" s="1"/>
  <c r="K179" i="2" l="1"/>
  <c r="M179" i="2" s="1"/>
  <c r="K180" i="2" l="1"/>
  <c r="M180" i="2" s="1"/>
  <c r="K181" i="2" l="1"/>
  <c r="M181" i="2" s="1"/>
  <c r="M182" i="2" l="1"/>
  <c r="K183" i="2" l="1"/>
  <c r="M183" i="2" s="1"/>
  <c r="K184" i="2" l="1"/>
  <c r="M184" i="2" s="1"/>
  <c r="K185" i="2" l="1"/>
  <c r="M185" i="2" s="1"/>
  <c r="K186" i="2" l="1"/>
  <c r="M186" i="2" s="1"/>
  <c r="K187" i="2" l="1"/>
  <c r="M187" i="2" s="1"/>
  <c r="K188" i="2" l="1"/>
  <c r="M188" i="2" s="1"/>
  <c r="K189" i="2" l="1"/>
  <c r="M189" i="2" s="1"/>
  <c r="K190" i="2" l="1"/>
  <c r="M190" i="2" s="1"/>
  <c r="K191" i="2" l="1"/>
  <c r="M191" i="2" s="1"/>
  <c r="K192" i="2" l="1"/>
  <c r="M192" i="2" s="1"/>
  <c r="K193" i="2" l="1"/>
  <c r="M193" i="2" s="1"/>
  <c r="K194" i="2" l="1"/>
  <c r="M194" i="2" s="1"/>
  <c r="K195" i="2" l="1"/>
  <c r="M195" i="2" s="1"/>
  <c r="K196" i="2" l="1"/>
  <c r="M196" i="2" s="1"/>
  <c r="K197" i="2" l="1"/>
  <c r="M197" i="2" s="1"/>
  <c r="K198" i="2" l="1"/>
  <c r="M198" i="2" s="1"/>
  <c r="K199" i="2" l="1"/>
  <c r="M199" i="2" s="1"/>
  <c r="K200" i="2" l="1"/>
  <c r="M200" i="2" s="1"/>
  <c r="K201" i="2" l="1"/>
  <c r="M201" i="2" s="1"/>
  <c r="K202" i="2" l="1"/>
  <c r="M202" i="2" s="1"/>
  <c r="K203" i="2" l="1"/>
  <c r="M203" i="2" s="1"/>
  <c r="K204" i="2" l="1"/>
  <c r="M204" i="2" s="1"/>
  <c r="K205" i="2" l="1"/>
  <c r="M205" i="2" s="1"/>
  <c r="M206" i="2" l="1"/>
  <c r="M207" i="2" l="1"/>
  <c r="M208" i="2" l="1"/>
  <c r="M209" i="2" l="1"/>
  <c r="M210" i="2" l="1"/>
  <c r="M211" i="2" l="1"/>
  <c r="M212" i="2" l="1"/>
  <c r="K213" i="2" l="1"/>
  <c r="M213" i="2" s="1"/>
  <c r="M214" i="2" l="1"/>
  <c r="K215" i="2" l="1"/>
  <c r="M215" i="2" s="1"/>
  <c r="K216" i="2" l="1"/>
  <c r="M216" i="2" s="1"/>
  <c r="M217" i="2" l="1"/>
  <c r="K218" i="2" l="1"/>
  <c r="M218" i="2" s="1"/>
  <c r="M219" i="2" l="1"/>
  <c r="K220" i="2" l="1"/>
  <c r="M220" i="2" s="1"/>
  <c r="K221" i="2" l="1"/>
  <c r="M221" i="2" s="1"/>
  <c r="K222" i="2" l="1"/>
  <c r="M222" i="2" s="1"/>
  <c r="K223" i="2" l="1"/>
  <c r="M223" i="2" s="1"/>
  <c r="K224" i="2" l="1"/>
  <c r="M224" i="2" s="1"/>
  <c r="K225" i="2" l="1"/>
  <c r="M225" i="2" s="1"/>
  <c r="K226" i="2" l="1"/>
  <c r="M226" i="2" s="1"/>
  <c r="K227" i="2" l="1"/>
  <c r="M227" i="2" s="1"/>
  <c r="K228" i="2" l="1"/>
  <c r="M228" i="2" s="1"/>
  <c r="K229" i="2" l="1"/>
  <c r="M229" i="2" s="1"/>
  <c r="K230" i="2" l="1"/>
  <c r="M230" i="2" s="1"/>
  <c r="K231" i="2" l="1"/>
  <c r="M231" i="2" s="1"/>
  <c r="K232" i="2" l="1"/>
  <c r="M232" i="2" s="1"/>
  <c r="K233" i="2" l="1"/>
  <c r="M233" i="2" s="1"/>
  <c r="K234" i="2" l="1"/>
  <c r="M234" i="2" s="1"/>
  <c r="K235" i="2" l="1"/>
  <c r="M235" i="2" s="1"/>
  <c r="K236" i="2" l="1"/>
  <c r="M236" i="2" s="1"/>
  <c r="K237" i="2" l="1"/>
  <c r="M237" i="2" s="1"/>
  <c r="K238" i="2" l="1"/>
  <c r="M238" i="2" s="1"/>
  <c r="K239" i="2" l="1"/>
  <c r="M239" i="2" s="1"/>
  <c r="K240" i="2" l="1"/>
  <c r="M240" i="2" s="1"/>
  <c r="K241" i="2" l="1"/>
  <c r="M241" i="2" s="1"/>
  <c r="K242" i="2" l="1"/>
  <c r="M242" i="2" s="1"/>
</calcChain>
</file>

<file path=xl/sharedStrings.xml><?xml version="1.0" encoding="utf-8"?>
<sst xmlns="http://schemas.openxmlformats.org/spreadsheetml/2006/main" count="1754" uniqueCount="587">
  <si>
    <t>?</t>
  </si>
  <si>
    <t>Bdrk</t>
  </si>
  <si>
    <t>d</t>
  </si>
  <si>
    <t>Disturbed land</t>
  </si>
  <si>
    <t>Kbg</t>
  </si>
  <si>
    <t>Cretaceous</t>
  </si>
  <si>
    <t>Kg</t>
  </si>
  <si>
    <t>Kgd</t>
  </si>
  <si>
    <t>Kpg</t>
  </si>
  <si>
    <t>Qby</t>
  </si>
  <si>
    <t>Lake Mohave beach sediments</t>
  </si>
  <si>
    <t>recent</t>
  </si>
  <si>
    <t>Qcb?</t>
  </si>
  <si>
    <t>Qch</t>
  </si>
  <si>
    <t>Chemehuevi Formation, undivided</t>
  </si>
  <si>
    <t>Qch?</t>
  </si>
  <si>
    <t>Chemehuevi Formation, undivided?</t>
  </si>
  <si>
    <t>Qchm</t>
  </si>
  <si>
    <t>Qchs</t>
  </si>
  <si>
    <t>Qco</t>
  </si>
  <si>
    <t>Qcy1</t>
  </si>
  <si>
    <t>Late Holocene</t>
  </si>
  <si>
    <t>Qcy2</t>
  </si>
  <si>
    <t>Qe</t>
  </si>
  <si>
    <t>Eolian sand</t>
  </si>
  <si>
    <t>Qi</t>
  </si>
  <si>
    <t>Qi1</t>
  </si>
  <si>
    <t>Qi2</t>
  </si>
  <si>
    <t>Qi2?</t>
  </si>
  <si>
    <t>Qi3</t>
  </si>
  <si>
    <t>Qi3?</t>
  </si>
  <si>
    <t>Qi3a</t>
  </si>
  <si>
    <t>Qi3b</t>
  </si>
  <si>
    <t>Qi4</t>
  </si>
  <si>
    <t>Qls</t>
  </si>
  <si>
    <t>Qo</t>
  </si>
  <si>
    <t>Qo?</t>
  </si>
  <si>
    <t>QTa</t>
  </si>
  <si>
    <t>QTa?</t>
  </si>
  <si>
    <t>QTac</t>
  </si>
  <si>
    <t>QTbk</t>
  </si>
  <si>
    <t>Soil carbonate</t>
  </si>
  <si>
    <t>Qtc</t>
  </si>
  <si>
    <t>Talus and colluvium</t>
  </si>
  <si>
    <t>QTc</t>
  </si>
  <si>
    <t>QTtc</t>
  </si>
  <si>
    <t>Qy</t>
  </si>
  <si>
    <t>Qy+i</t>
  </si>
  <si>
    <t>Qy1</t>
  </si>
  <si>
    <t>Qy2</t>
  </si>
  <si>
    <t>Tac</t>
  </si>
  <si>
    <t>Tadi</t>
  </si>
  <si>
    <t>Altered andesite, dacite, and diorite dikes</t>
  </si>
  <si>
    <t>Taf</t>
  </si>
  <si>
    <t>Tai</t>
  </si>
  <si>
    <t>Andesite to dacite dikes</t>
  </si>
  <si>
    <t>Tb</t>
  </si>
  <si>
    <t>Tbo</t>
  </si>
  <si>
    <t>Tbo?</t>
  </si>
  <si>
    <t>Tboc</t>
  </si>
  <si>
    <t>Tboc?</t>
  </si>
  <si>
    <t>Tbos</t>
  </si>
  <si>
    <t>Tbos?</t>
  </si>
  <si>
    <t>Tboz</t>
  </si>
  <si>
    <t>Tboz?</t>
  </si>
  <si>
    <t>Tbu</t>
  </si>
  <si>
    <t>Tbx</t>
  </si>
  <si>
    <t>Tc</t>
  </si>
  <si>
    <t>Tcb</t>
  </si>
  <si>
    <t>Bullhead Alluvium</t>
  </si>
  <si>
    <t>Tcb/Tfb</t>
  </si>
  <si>
    <t>Tcb?</t>
  </si>
  <si>
    <t>Bullhead Alluvium?</t>
  </si>
  <si>
    <t>Tda</t>
  </si>
  <si>
    <t>Tdbv</t>
  </si>
  <si>
    <t>Tdi</t>
  </si>
  <si>
    <t>Tdm</t>
  </si>
  <si>
    <t>Tdti</t>
  </si>
  <si>
    <t>Tf</t>
  </si>
  <si>
    <t>Tfb</t>
  </si>
  <si>
    <t>Black Mountains fanglomerate</t>
  </si>
  <si>
    <t>Tfb?</t>
  </si>
  <si>
    <t>Black Mountains fanglomerate?</t>
  </si>
  <si>
    <t>Tfc</t>
  </si>
  <si>
    <t>Tfn</t>
  </si>
  <si>
    <t>Tfy</t>
  </si>
  <si>
    <t>Tgdi</t>
  </si>
  <si>
    <t>Tgf</t>
  </si>
  <si>
    <t>Tgm</t>
  </si>
  <si>
    <t>Tgnf</t>
  </si>
  <si>
    <t>Tlc</t>
  </si>
  <si>
    <t>Tlc?</t>
  </si>
  <si>
    <t>Tls</t>
  </si>
  <si>
    <t>Tpdi</t>
  </si>
  <si>
    <t>Porphyritic dacite or diorite dikes</t>
  </si>
  <si>
    <t>Tps</t>
  </si>
  <si>
    <t>Tqrdi</t>
  </si>
  <si>
    <t>Tqri</t>
  </si>
  <si>
    <t>Trdi</t>
  </si>
  <si>
    <t>Tri</t>
  </si>
  <si>
    <t>Trt</t>
  </si>
  <si>
    <t>Ts</t>
  </si>
  <si>
    <t>Tss</t>
  </si>
  <si>
    <t>Tsu</t>
  </si>
  <si>
    <t>Upper Searchlight pluton, quartz monzonite to granodiorite</t>
  </si>
  <si>
    <t>Tsuf</t>
  </si>
  <si>
    <t>Tsv</t>
  </si>
  <si>
    <t>Tsv?</t>
  </si>
  <si>
    <t>Tv</t>
  </si>
  <si>
    <t>Tvf</t>
  </si>
  <si>
    <t>w</t>
  </si>
  <si>
    <t>Water</t>
  </si>
  <si>
    <t>Xgn</t>
  </si>
  <si>
    <t>Xmgn</t>
  </si>
  <si>
    <t>Xogn</t>
  </si>
  <si>
    <t>Xpg</t>
  </si>
  <si>
    <t>Xq</t>
  </si>
  <si>
    <t>Yg</t>
  </si>
  <si>
    <t>YXgn</t>
  </si>
  <si>
    <t>Bedrock, undivided</t>
  </si>
  <si>
    <t>Unidentified unit</t>
  </si>
  <si>
    <t>Chemehuevi Formation, mud facies</t>
  </si>
  <si>
    <t>Chemehuevi Formation, sand facies</t>
  </si>
  <si>
    <t>Modern Colorado River terrace deposits (subaqueous)</t>
  </si>
  <si>
    <t>DMUOrder</t>
  </si>
  <si>
    <t>Bouse Formation, undivided</t>
  </si>
  <si>
    <t>Bouse Formation, undivided?</t>
  </si>
  <si>
    <t>Bouse Formation, upper bioclastic facies</t>
  </si>
  <si>
    <t>Bouse Formation, upper bioclastic facies?</t>
  </si>
  <si>
    <t xml:space="preserve">Dacite-andesite lava flows  </t>
  </si>
  <si>
    <t>Breccia of volcanic rock</t>
  </si>
  <si>
    <t>Dacite dikes</t>
  </si>
  <si>
    <t>Fine to medium-grained, locally porphyritic diorite dikes</t>
  </si>
  <si>
    <t>Porphyritic granodiorite dikes</t>
  </si>
  <si>
    <t>Lost Cabin beds</t>
  </si>
  <si>
    <t>Lost Cabin beds?</t>
  </si>
  <si>
    <t>Peach Spring Tuff</t>
  </si>
  <si>
    <t>Rhyodacite dikes - quartz bearing</t>
  </si>
  <si>
    <t>Rhyodacite dikes</t>
  </si>
  <si>
    <t>Rhyolite dikes</t>
  </si>
  <si>
    <t>Rhyolitic tuffaceous rocks</t>
  </si>
  <si>
    <t>Basaltic andesite lavas</t>
  </si>
  <si>
    <t>Landslide deposits</t>
  </si>
  <si>
    <t>Young piedmont alluvium, undivided</t>
  </si>
  <si>
    <t>Young piedmont alluvium, unit 1 (oldest; inactive)</t>
  </si>
  <si>
    <t>Intermediate age piedmont alluvium, undivided</t>
  </si>
  <si>
    <t>Intermediate age piedmont alluvium, unit 4 (youngest)</t>
  </si>
  <si>
    <t>Intermediate age piedmont alluvium, unit 3</t>
  </si>
  <si>
    <t>Intermediate age piedmont alluvium, unit 3?</t>
  </si>
  <si>
    <t>Intermediate age piedmont alluvium, unit 3b</t>
  </si>
  <si>
    <t>Intermediate age piedmont alluvium, unit 3a</t>
  </si>
  <si>
    <t>Intermediate age piedmont alluvium, unit 2</t>
  </si>
  <si>
    <t>Intermediate age piedmont alluvium, unit 2?</t>
  </si>
  <si>
    <t>Intermediate age piedmont alluvium, unit 1 (oldest)</t>
  </si>
  <si>
    <t>Older piedmont alluvium</t>
  </si>
  <si>
    <t>Older piedmont alluvium?</t>
  </si>
  <si>
    <t>Oldest piedmont alluvium</t>
  </si>
  <si>
    <t>Oldest piedmont alluvium?</t>
  </si>
  <si>
    <t>Oldest piedmont alluvium with reworked Colorado River sediments</t>
  </si>
  <si>
    <t>Fanglomerate of Castle Rock (pre-river integration)</t>
  </si>
  <si>
    <t>Older valley fill deposits</t>
  </si>
  <si>
    <t>Upper Searchlight pluton, porphyritic-phaneritic, quartz monzonite to granodiorite</t>
  </si>
  <si>
    <t>Granitic to dioritic orthogneiss</t>
  </si>
  <si>
    <t>Pegmatite dikes</t>
  </si>
  <si>
    <t>Quartzite</t>
  </si>
  <si>
    <t>qm</t>
  </si>
  <si>
    <t>Cenozoic or Mesozoic</t>
  </si>
  <si>
    <t>Basalt, upper unit, Osborne Wash association (~8.5 Ma)</t>
  </si>
  <si>
    <t>DomainDesc</t>
  </si>
  <si>
    <t>Qi+y</t>
  </si>
  <si>
    <t>KJqd</t>
  </si>
  <si>
    <t>Cretaceous or Jurassic</t>
  </si>
  <si>
    <t>Rhyolite dikes - quartz bearing</t>
  </si>
  <si>
    <t>Basalt, undivided</t>
  </si>
  <si>
    <t>Limestone??</t>
  </si>
  <si>
    <t>Qcp</t>
  </si>
  <si>
    <t>Unmapped area</t>
  </si>
  <si>
    <t>um</t>
  </si>
  <si>
    <t>Qcb</t>
  </si>
  <si>
    <t>Tvm</t>
  </si>
  <si>
    <t>Qcr</t>
  </si>
  <si>
    <t>Qcr?</t>
  </si>
  <si>
    <t>Qcr8</t>
  </si>
  <si>
    <t>Qcr7</t>
  </si>
  <si>
    <t>Qcr6</t>
  </si>
  <si>
    <t>Qcr5</t>
  </si>
  <si>
    <t>Qcr4</t>
  </si>
  <si>
    <t>Qcr3</t>
  </si>
  <si>
    <t>Qcr2</t>
  </si>
  <si>
    <t>Qcr1</t>
  </si>
  <si>
    <t>Modern Colorado River channel and floodplain (subaqueous)</t>
  </si>
  <si>
    <t>Tcs</t>
  </si>
  <si>
    <t>Tcs?</t>
  </si>
  <si>
    <t>Kgg</t>
  </si>
  <si>
    <t>KJqm</t>
  </si>
  <si>
    <t>lgn</t>
  </si>
  <si>
    <t>Kgg?</t>
  </si>
  <si>
    <t>Granite gneiss? (WhippleMts)</t>
  </si>
  <si>
    <t>lg</t>
  </si>
  <si>
    <t>Bouse Formation, undivided carbonate facies</t>
  </si>
  <si>
    <t>Bouse Formation, undivided carbonate facies?</t>
  </si>
  <si>
    <t>Tboct</t>
  </si>
  <si>
    <t>Bouse Formation, tufa or travertine facies</t>
  </si>
  <si>
    <t>Tboct?</t>
  </si>
  <si>
    <t>Bouse Formation, undivided siliciclastic facies</t>
  </si>
  <si>
    <t>Bouse Formation, undivided siliciclastic facies?</t>
  </si>
  <si>
    <t>Qchg</t>
  </si>
  <si>
    <t>Chemehuevi Formation, gravel facies</t>
  </si>
  <si>
    <t>Qcp?</t>
  </si>
  <si>
    <t>Tcbm</t>
  </si>
  <si>
    <t>Tcbs</t>
  </si>
  <si>
    <t>Tcbg</t>
  </si>
  <si>
    <t>rwTcb</t>
  </si>
  <si>
    <t>Bullhead Alluvium, mud facies</t>
  </si>
  <si>
    <t>Bullhead Alluvium, sand facies</t>
  </si>
  <si>
    <t>reworked Bullhead Alluvium, undivided</t>
  </si>
  <si>
    <t>Bullhead Alluvium, gravel facies</t>
  </si>
  <si>
    <t>Bouse Formation, tufa or travertine facies?</t>
  </si>
  <si>
    <t>Tboss</t>
  </si>
  <si>
    <t>Bouse Formation, sand facies</t>
  </si>
  <si>
    <t>Tbosm</t>
  </si>
  <si>
    <t>Bouse Formation, mud facies</t>
  </si>
  <si>
    <t>Tboe</t>
  </si>
  <si>
    <t>Bouse Formation, undivided evaporite facies</t>
  </si>
  <si>
    <t>Tbocb</t>
  </si>
  <si>
    <t>Bouse Formation, lower bioclastic facies</t>
  </si>
  <si>
    <t>Tbocm</t>
  </si>
  <si>
    <t>Bouse Formation, marl facies</t>
  </si>
  <si>
    <t>rwTboct</t>
  </si>
  <si>
    <t>reworked Bouse Formation, tufa or travertine facies</t>
  </si>
  <si>
    <t>Tboc/</t>
  </si>
  <si>
    <t>Bouse Formation, undivided carbonate facies; interbedded  or composite</t>
  </si>
  <si>
    <t>Tv?</t>
  </si>
  <si>
    <t>Tfo</t>
  </si>
  <si>
    <t xml:space="preserve">Fanglomerate, undivided </t>
  </si>
  <si>
    <t>Younger fanglomerate (post river integration; coeval with Bullhead Alluvium)</t>
  </si>
  <si>
    <t>Older fanglomerate (pre river integration; pre to barely coeval with Bouse)</t>
  </si>
  <si>
    <t>Tfy?</t>
  </si>
  <si>
    <t>Younger fanglomerate (post river integration; coeval with Bullhead Alluvium)?</t>
  </si>
  <si>
    <t>Tfo?</t>
  </si>
  <si>
    <t>Older fanglomerate (pre river integration; pre to barely coeval with Bouse)?</t>
  </si>
  <si>
    <t>Tf?</t>
  </si>
  <si>
    <t>Fanglomerate, undivided?</t>
  </si>
  <si>
    <t>Megabreccia, undifferentiated</t>
  </si>
  <si>
    <t>Young plus intermediate age peidmont alluvium (SpiritMtnNW)</t>
  </si>
  <si>
    <t>Lower plate (Whipple Mtn Detachment fault) gneisses</t>
  </si>
  <si>
    <t>Intermediate age plus young piedmont alluvium (SpiritMtnNW)</t>
  </si>
  <si>
    <t>QTc?</t>
  </si>
  <si>
    <t>Qco?</t>
  </si>
  <si>
    <t>Colorado River sediments, undivided (Bullhead thru Chemhuevi age deposits)</t>
  </si>
  <si>
    <t>Colorado River sediments, undivided (Bullhead thru Chemhuevi age deposits)?</t>
  </si>
  <si>
    <t>Riverside terrace sediments (post-Chemeheuvi), undivided</t>
  </si>
  <si>
    <t>Riverside terrace sediments (post-Chemeheuvi), undivided?</t>
  </si>
  <si>
    <t>Riverside terrace sediments (post-Chemeheuvi), terrace 8 (lowest and youngest)</t>
  </si>
  <si>
    <t>Riverside terrace sediments (post-Chemeheuvi), terrace 7</t>
  </si>
  <si>
    <t>Riverside terrace sediments (post-Chemeheuvi), terrace 6</t>
  </si>
  <si>
    <t>Riverside terrace sediments (post-Chemeheuvi), terrace 5</t>
  </si>
  <si>
    <t>Riverside terrace sediments (post-Chemeheuvi), terrace 4</t>
  </si>
  <si>
    <t>Riverside terrace sediments (post-Chemeheuvi), terrace 3</t>
  </si>
  <si>
    <t>Riverside terrace sediments (post-Chemeheuvi), terrace 2</t>
  </si>
  <si>
    <t>Riverside terrace sediments (post-Chemeheuvi), terrace 1</t>
  </si>
  <si>
    <t>Older Colorado River deposits (post-Palo Verde and pre-Chemehuevi)</t>
  </si>
  <si>
    <t>Older Colorado River deposits (post-Palo Verde and pre-Chemehuevi)?</t>
  </si>
  <si>
    <t>Bousehead (post-Bouse and pre-Bullhead deposits)</t>
  </si>
  <si>
    <t>Bousehead (post-Bouse and pre-Bullhead deposits)?</t>
  </si>
  <si>
    <t>Tbosg</t>
  </si>
  <si>
    <t>Tbosg?</t>
  </si>
  <si>
    <t>Tbosgr</t>
  </si>
  <si>
    <t>Bouse Formation, river gravel facies (rounded, exotic clasts)</t>
  </si>
  <si>
    <t>Tbocgt</t>
  </si>
  <si>
    <t>Bouse Formation, carbonate-cemented tributary gravel (angular, locally derived clasts)</t>
  </si>
  <si>
    <t>Bouse Formation, gravel facies, undivided</t>
  </si>
  <si>
    <t>Bouse Formation, gravel facies, undivided?</t>
  </si>
  <si>
    <t>Tbogs</t>
  </si>
  <si>
    <t>Tbogg</t>
  </si>
  <si>
    <t>Tbofg</t>
  </si>
  <si>
    <t>Bouse Formation, golden sand facies (underlies carbonate sequence)</t>
  </si>
  <si>
    <t>Bouse Formation, golden gravel facies (underlies carbonate sequence)</t>
  </si>
  <si>
    <t>Bouse Formation, fluvial gravel facies (underlies carbonate sequence)</t>
  </si>
  <si>
    <t>Blythe Alluvium, undivided</t>
  </si>
  <si>
    <t>Blythe Alluvium, deltaic facies</t>
  </si>
  <si>
    <t>1938 to present</t>
  </si>
  <si>
    <t>Qcbd</t>
  </si>
  <si>
    <t>Blythe Alluvium, undivided?</t>
  </si>
  <si>
    <t>Xu</t>
  </si>
  <si>
    <t>Metamorphic and plutonic rocks, undivded</t>
  </si>
  <si>
    <t>Paleoproterozoic</t>
  </si>
  <si>
    <t>mr</t>
  </si>
  <si>
    <t>bw</t>
  </si>
  <si>
    <t>Backwater or isolated water body along the Colorado River</t>
  </si>
  <si>
    <t>Qcbm</t>
  </si>
  <si>
    <t>Blythe Alluvium,  marshy areas and emergent bars</t>
  </si>
  <si>
    <t>Tcg</t>
  </si>
  <si>
    <t>Tx</t>
  </si>
  <si>
    <t>Txt</t>
  </si>
  <si>
    <t>Tsc</t>
  </si>
  <si>
    <t>Granite-clast fanglomerate (ChemMtns)</t>
  </si>
  <si>
    <t>Conglomerate and conglomeratic sandstone, lower unit (GeneWash)</t>
  </si>
  <si>
    <t>Talus breccia (GeneWash)</t>
  </si>
  <si>
    <t>Rock avalanche breccia (GeneWash)</t>
  </si>
  <si>
    <t>Granite megabreccia (ChemMtns)</t>
  </si>
  <si>
    <t>Gneiss-clast fanglomerate (ChemMtns)</t>
  </si>
  <si>
    <t>Volcanic-clast fanglomerate (ChemMtns)</t>
  </si>
  <si>
    <t>Volcanic-clast megabreccia (ChemMtns)</t>
  </si>
  <si>
    <t>Garnet-two-mica monzogranite (ChemMtns)</t>
  </si>
  <si>
    <t>Sedimentary and volcanic rocks, undivided</t>
  </si>
  <si>
    <t>Sedimentary and volcanic rocks, undivided?</t>
  </si>
  <si>
    <t>Tsvi</t>
  </si>
  <si>
    <t>Sedimentary and volcanic rocks, intermediate age (post-Tps)</t>
  </si>
  <si>
    <t>Tsvo</t>
  </si>
  <si>
    <t>Sedimentary and volcanic rocks, older (pre-Tps)</t>
  </si>
  <si>
    <t>Sedimentary rocks, undivided (pre-Tps)</t>
  </si>
  <si>
    <t>Sandstone and siltstone (post-Tps)</t>
  </si>
  <si>
    <t>YXu</t>
  </si>
  <si>
    <t>YXgu</t>
  </si>
  <si>
    <t>Plutonic and metamorphic rocks, undivided</t>
  </si>
  <si>
    <t>YXqm</t>
  </si>
  <si>
    <t>YXgp</t>
  </si>
  <si>
    <t>Tmv</t>
  </si>
  <si>
    <t>Volcanic rocks (GeneWash)</t>
  </si>
  <si>
    <t>Yu</t>
  </si>
  <si>
    <t>Conglomerate and sandstone (post-Tps?)</t>
  </si>
  <si>
    <t>Sandstone and conglomerate (pre-Tps?; GeneWash)</t>
  </si>
  <si>
    <t>Volcanic flows and intrusions, undivided</t>
  </si>
  <si>
    <t>Volcanic flows and intrusions, undivided?</t>
  </si>
  <si>
    <t>TXmd</t>
  </si>
  <si>
    <t>Mafic dikes (GeneWash)</t>
  </si>
  <si>
    <t>Granitic and gneissic rocks, undivided (GeneWash)</t>
  </si>
  <si>
    <t>Quartz monzodiorite (GeneWash)</t>
  </si>
  <si>
    <t>Megacrystic granite (GeneWash)</t>
  </si>
  <si>
    <t>Gneiss and foliated metagranitoids (GeneWash)</t>
  </si>
  <si>
    <t>Gneiss and migmatite (ChemMtns)</t>
  </si>
  <si>
    <t>Mylonitized gneiss and migmatite (ChemMtns)</t>
  </si>
  <si>
    <t>Biotite monzogranite to syenogranite (ChemMtns)</t>
  </si>
  <si>
    <t>Biotite monzogranite and leucogneiss (ChemMtns)</t>
  </si>
  <si>
    <t>Metamorphic rocks intruded by dikes and sills (WhippleMts)</t>
  </si>
  <si>
    <t>Two-mica granodiorite and monzogranite (ChemMtns)</t>
  </si>
  <si>
    <t>Porphyritic biotite granodiorite and monzogranite (ChemMtns)</t>
  </si>
  <si>
    <t>Biotite granodiorite (ChemMtns)</t>
  </si>
  <si>
    <t>Porphyritic hornblende-biotite granodiorite (ChemMtns)</t>
  </si>
  <si>
    <t>Porphyritic hornblende-biotite monzogranite and quartz monzonite (ChemMtns)</t>
  </si>
  <si>
    <t>Hornblende-biotite quartz diorite and quartz monzodiorite (ChemMtns)</t>
  </si>
  <si>
    <t>Porphyritic monzogranite (ChemMtns)</t>
  </si>
  <si>
    <t>Qyr</t>
  </si>
  <si>
    <t>Active Colorado River channel deposits (Holocene, recent)</t>
  </si>
  <si>
    <t>Qyb</t>
  </si>
  <si>
    <t>Qcbbs</t>
  </si>
  <si>
    <t>Qcbbv</t>
  </si>
  <si>
    <t>Qcbr5</t>
  </si>
  <si>
    <t>Qcbr4</t>
  </si>
  <si>
    <t>Qcbr3</t>
  </si>
  <si>
    <t>Qcb7</t>
  </si>
  <si>
    <t>Qcb6</t>
  </si>
  <si>
    <t>Qcb5</t>
  </si>
  <si>
    <t>Qcb4b</t>
  </si>
  <si>
    <t>Qcb4a</t>
  </si>
  <si>
    <t>Qcb3</t>
  </si>
  <si>
    <t>Qcb2</t>
  </si>
  <si>
    <t>Qcb1</t>
  </si>
  <si>
    <t>Qcb4</t>
  </si>
  <si>
    <t>Peach Spring Tuff megabreccia (ChemMtns)</t>
  </si>
  <si>
    <t>Qi4b</t>
  </si>
  <si>
    <t>Qi4a</t>
  </si>
  <si>
    <t>Intermediate age piedmont alluvium, unit 4b</t>
  </si>
  <si>
    <t>Intermediate age piedmont alluvium, unit 4a</t>
  </si>
  <si>
    <t>Tgnm</t>
  </si>
  <si>
    <t>Gneiss-clast megabreccia (ChemMtns)</t>
  </si>
  <si>
    <t>Tsb</t>
  </si>
  <si>
    <t>Sedimentary Breccia (ChemMtns)</t>
  </si>
  <si>
    <t>QTcb</t>
  </si>
  <si>
    <t xml:space="preserve">Colorado River boulder conglomerate </t>
  </si>
  <si>
    <t>Tvpm</t>
  </si>
  <si>
    <t>Age</t>
  </si>
  <si>
    <t>FullName</t>
  </si>
  <si>
    <t>N/A</t>
  </si>
  <si>
    <t>recent to upper(?) Pleistocene</t>
  </si>
  <si>
    <t>recent to upper Pleistocene</t>
  </si>
  <si>
    <t>recent to middle Holocene</t>
  </si>
  <si>
    <t>upper Pleistocene</t>
  </si>
  <si>
    <t>lower(?) Pleistocene</t>
  </si>
  <si>
    <t>lower(?) Pleistocene to Pliocene</t>
  </si>
  <si>
    <t>lower Pliocene</t>
  </si>
  <si>
    <t>lower Pliocene to upper Miocene</t>
  </si>
  <si>
    <t>upper Miocene</t>
  </si>
  <si>
    <t>Miocene</t>
  </si>
  <si>
    <t>Miocene and Oligocene(?)</t>
  </si>
  <si>
    <t>Mesoproterozoic</t>
  </si>
  <si>
    <t>Qi?</t>
  </si>
  <si>
    <t>Intermediate age piedmont alluvium, undivided?</t>
  </si>
  <si>
    <t>Qi1?</t>
  </si>
  <si>
    <t>Intermediate age piedmont alluvium, unit 1 (oldest)?</t>
  </si>
  <si>
    <t>Qi3b?</t>
  </si>
  <si>
    <t>Intermediate age piedmont alluvium, unit 3b?</t>
  </si>
  <si>
    <t>Qi3a?</t>
  </si>
  <si>
    <t>Intermediate age piedmont alluvium, unit 3a?</t>
  </si>
  <si>
    <t>Qi4?</t>
  </si>
  <si>
    <t>Qy1?</t>
  </si>
  <si>
    <t>Rows highlighted in yellow added by RSC</t>
  </si>
  <si>
    <t>Tbosm?</t>
  </si>
  <si>
    <t>Bouse Formation, mud facies?</t>
  </si>
  <si>
    <t>Tcbb</t>
  </si>
  <si>
    <t>Bullhead Alluvium, boulder facies</t>
  </si>
  <si>
    <t>Tcbm?</t>
  </si>
  <si>
    <t>Bullhead Alluvium, mud facies?</t>
  </si>
  <si>
    <t>Tfb1</t>
  </si>
  <si>
    <t>Tfb1?</t>
  </si>
  <si>
    <t>Tfb2</t>
  </si>
  <si>
    <t>Tfb2?</t>
  </si>
  <si>
    <t>Tfb3</t>
  </si>
  <si>
    <t>Tfb3?</t>
  </si>
  <si>
    <t>Tcb/Tfb?</t>
  </si>
  <si>
    <t>Black Mountains fanglomerate (pre- to syn-Tbo)</t>
  </si>
  <si>
    <t>Black Mountains fanglomerate, (pre- to syn-Tbo)?</t>
  </si>
  <si>
    <t>Black Mountains fanglomerate, (post-Tbo, often syn-Tcb)</t>
  </si>
  <si>
    <t>Black Mountains fanglomerate, (post-Tbo, often syn-Tcb)?</t>
  </si>
  <si>
    <t>Black Mountains fanglomerate, (post incision of Tcb)</t>
  </si>
  <si>
    <t>Black Mountains fanglomerate, (post incision of Tcb)?</t>
  </si>
  <si>
    <t>Intermediate age piedmont alluvium, unit 4 (youngest)?</t>
  </si>
  <si>
    <t>Young piedmont alluvium, unit 1 (oldest; inactive)?</t>
  </si>
  <si>
    <t>Bullhead Alluvium interbedded with Black Mountains fanglomerate?</t>
  </si>
  <si>
    <t>Tcb/Tfn</t>
  </si>
  <si>
    <t>Tfc?</t>
  </si>
  <si>
    <t>Tfn?</t>
  </si>
  <si>
    <t>Tnw</t>
  </si>
  <si>
    <t>Red text modified from existing by RSC</t>
  </si>
  <si>
    <t>Newberry Mountains fanglomerate</t>
  </si>
  <si>
    <t>Tfbx</t>
  </si>
  <si>
    <t>Massive debris flow deposits composed primarily of Xogn</t>
  </si>
  <si>
    <t>Newberry Mountains fanglomerate?</t>
  </si>
  <si>
    <t>Nellis Wash beds</t>
  </si>
  <si>
    <t>Megacrystic Davis Dam granite</t>
  </si>
  <si>
    <t>Xdg</t>
  </si>
  <si>
    <t>Bullhead Alluvium interbedded with Newberry Mountains fanglomerate</t>
  </si>
  <si>
    <t>Rows highlighted gray consider removing</t>
  </si>
  <si>
    <t>Soil carbonate, unit 1 (oldest)</t>
  </si>
  <si>
    <t>Soil carbonate, unit 2</t>
  </si>
  <si>
    <t>Soil carbonate, unit 3 (youngest)</t>
  </si>
  <si>
    <t>QTbk3</t>
  </si>
  <si>
    <t>QTbk2</t>
  </si>
  <si>
    <t>QTbk1</t>
  </si>
  <si>
    <t>Bullhead Alluvium interbedded with Black Mountains fanglomerate</t>
  </si>
  <si>
    <t>QTbk1?</t>
  </si>
  <si>
    <t>QTbk2?</t>
  </si>
  <si>
    <t>QTbk3?</t>
  </si>
  <si>
    <t>Soil carbonate, unit 3 (youngest)?</t>
  </si>
  <si>
    <t>Soil carbonate, unit 2?</t>
  </si>
  <si>
    <t>Soil carbonate, unit 1 (oldest)?</t>
  </si>
  <si>
    <t>QTbk?</t>
  </si>
  <si>
    <t>Soil carbonate?</t>
  </si>
  <si>
    <t>20180813 - reordered Blythe Alluvium, Removed Qy4, Qy3, and Qi3c, added QTbks</t>
  </si>
  <si>
    <t>Paleochannel-fill conglomerate</t>
  </si>
  <si>
    <t>Tfcy</t>
  </si>
  <si>
    <t>Younger paleochannel-fill conglomerate (coeval with Bullhead Alluvium)</t>
  </si>
  <si>
    <t>20180822 - changes Tgy to Tfcy and changed the desc of Tfc and Tfc? To be consistent with Castle Rocks</t>
  </si>
  <si>
    <t>Paleochannel-fill conglomerate?</t>
  </si>
  <si>
    <t>Nellis Wash beds?</t>
  </si>
  <si>
    <t>Tnw?</t>
  </si>
  <si>
    <t>20180823 - added Tnw?</t>
  </si>
  <si>
    <t>subAq</t>
  </si>
  <si>
    <t>Subaqueous mapping</t>
  </si>
  <si>
    <t>Young piedmont alluvium, unit 2 (youngest; active)</t>
  </si>
  <si>
    <t>20180828 - added subAq</t>
  </si>
  <si>
    <t>Qcbr6</t>
  </si>
  <si>
    <t>Qcbr4a</t>
  </si>
  <si>
    <t>Qcbr4b</t>
  </si>
  <si>
    <t>20180831 - extensive changes to Qcb to make consistent with: "Z:\Team\Block\BlytheAlluvium24k\BlythePamphletDB.docx" )(NOTE: consider removing Qcbr4 and Qcb7)</t>
  </si>
  <si>
    <t>20180905 - added Tfn/Tfb</t>
  </si>
  <si>
    <t>lower Pleistocene to upper Pliocene</t>
  </si>
  <si>
    <t>20180926 - tweaked wording of Tfn/Tfb, QTbk3, QTbk2, QTbk 1, and Qy1 (note Qcb ages in descriptions - should change, also when are ? In ()? And location of that in age??)</t>
  </si>
  <si>
    <t>Alluvium of Palo Verde mesa</t>
  </si>
  <si>
    <t>Alluvium of Palo Verde mesa?</t>
  </si>
  <si>
    <t>20181003 - reworded Qcp label</t>
  </si>
  <si>
    <t>Tbocm?</t>
  </si>
  <si>
    <t>Bouse Formation, marl facies?</t>
  </si>
  <si>
    <t>20181017 - added Tbocm?</t>
  </si>
  <si>
    <t>Tfco</t>
  </si>
  <si>
    <t>Older paleochannel-fill conglomerate (coeval with Lost Cabin beds)</t>
  </si>
  <si>
    <t>20181018 - added Tfco, remove Tfn/Tfb (talked about changing Blythe Alluvium to Blythe alluvium but decided to wait)</t>
  </si>
  <si>
    <t>Bdrk?</t>
  </si>
  <si>
    <t>Bedrock, undivided?</t>
  </si>
  <si>
    <t>20181109 - added Bdrk?</t>
  </si>
  <si>
    <t>Holocene, recent</t>
  </si>
  <si>
    <t>Holocene, 1930-1948</t>
  </si>
  <si>
    <t>Holocene, 1948-2014</t>
  </si>
  <si>
    <t>Holocene, 1938-1948</t>
  </si>
  <si>
    <t>Holocene, 1948</t>
  </si>
  <si>
    <t>Holocene, 1930-1938</t>
  </si>
  <si>
    <t>Holocene, 1938</t>
  </si>
  <si>
    <t>Holocene, 1902-1930</t>
  </si>
  <si>
    <t>Holocene, 1917-1930</t>
  </si>
  <si>
    <t>Holocene, 1930</t>
  </si>
  <si>
    <t>Holocene, 1902-1917</t>
  </si>
  <si>
    <t>Holocene, 1917</t>
  </si>
  <si>
    <t>Holocene, 1874-1902</t>
  </si>
  <si>
    <t>Holocene, 1902</t>
  </si>
  <si>
    <t>Holocene, 1858-1874</t>
  </si>
  <si>
    <t>Emergent bar</t>
  </si>
  <si>
    <t>Blythe Alluvium, channel bar, sand, largely nonvegetated</t>
  </si>
  <si>
    <t>Blythe Alluvium, channel bar, largely vegetated</t>
  </si>
  <si>
    <t>Youngest Blythe Alluvium deposits</t>
  </si>
  <si>
    <t>Younger Blythe Alluvium deposits</t>
  </si>
  <si>
    <t>Historical Colorado River channel deposits</t>
  </si>
  <si>
    <t>Young Blythe Alluvium deposits</t>
  </si>
  <si>
    <t>Young Intermediate Blythe Alluvium deposits, undivided</t>
  </si>
  <si>
    <t>Young Intermediate Blythe Alluvium deposits</t>
  </si>
  <si>
    <t>Intermediate Blythe Alluvium deposits</t>
  </si>
  <si>
    <t>Older Blythe Alluvium deposits</t>
  </si>
  <si>
    <t>Oldest Blythe Alluvium deposits</t>
  </si>
  <si>
    <t xml:space="preserve">20181120 - moved a copy to ../OldMasterTables and started updating fields for use with my buildDMUFramework script (i.e. recalced DMU order field, moved Qcb ages out of the name) </t>
  </si>
  <si>
    <t>Th</t>
  </si>
  <si>
    <t>Th?</t>
  </si>
  <si>
    <t>Hualapai Limestone?</t>
  </si>
  <si>
    <t>Tboe?</t>
  </si>
  <si>
    <t>Bouse Formation, undivided evaporite facies?</t>
  </si>
  <si>
    <t>Chemehuevi Formation, mud facies?</t>
  </si>
  <si>
    <t>Tbofg?</t>
  </si>
  <si>
    <t>Bouse Formation, fluvial gravel facies (underlies carbonate sequence)?</t>
  </si>
  <si>
    <t>Qchs?</t>
  </si>
  <si>
    <t>Chemehuevi Formation, sand facies?</t>
  </si>
  <si>
    <t>Chemehuevi Formation, gravel facies?</t>
  </si>
  <si>
    <t>Qchg?</t>
  </si>
  <si>
    <t>Tcbs?</t>
  </si>
  <si>
    <t>Bullhead Alluvium, sand facies?</t>
  </si>
  <si>
    <t>Tcbg?</t>
  </si>
  <si>
    <t>Tcbb?</t>
  </si>
  <si>
    <t>Bullhead Alluvium, gravel facies?</t>
  </si>
  <si>
    <t>Bullhead Alluvium, boulder facies?</t>
  </si>
  <si>
    <t>add Th, Th?, Tboe?, Qchm?, Tbofg?, Qchs?, Qchg?,Tcbs?, Tcbg?,Tcbb?</t>
  </si>
  <si>
    <t>MapUnit</t>
  </si>
  <si>
    <t>Label</t>
  </si>
  <si>
    <t>Name</t>
  </si>
  <si>
    <t>modern</t>
  </si>
  <si>
    <t>20181127 - Lots of changes to non-domain fields, age, name, etc. some fields renamed including mapunit to MapUnit</t>
  </si>
  <si>
    <t>Miocene to Paleoproterozoic</t>
  </si>
  <si>
    <t>ParagraphStyle</t>
  </si>
  <si>
    <t>GeoMaterial</t>
  </si>
  <si>
    <t>GeoMaterialConfidence</t>
  </si>
  <si>
    <t>Holocene to recent</t>
  </si>
  <si>
    <t>Qchm?</t>
  </si>
  <si>
    <t>Holocene to late Pleistocene</t>
  </si>
  <si>
    <t>Holocene</t>
  </si>
  <si>
    <t>lower Holocene to uppermost Pleistocene</t>
  </si>
  <si>
    <t>upper middle(?) Pleistocene</t>
  </si>
  <si>
    <t>middle(?) Pleistocene</t>
  </si>
  <si>
    <t>Pleistocene and Pliocene(?)</t>
  </si>
  <si>
    <t>upper to upper middle(?) Pleistocene</t>
  </si>
  <si>
    <t>Pleistocene to upper Pliocene(?)</t>
  </si>
  <si>
    <t>Holocene to lower Pliocene</t>
  </si>
  <si>
    <t>Pleistocene to Pliocene</t>
  </si>
  <si>
    <t>Pliocene to Miocene</t>
  </si>
  <si>
    <t>late Pliocene</t>
  </si>
  <si>
    <t>early Pliocene</t>
  </si>
  <si>
    <t>lower Pliocene and upper to middle(?) Miocene</t>
  </si>
  <si>
    <t>Pliocene(?) and Miocene</t>
  </si>
  <si>
    <t xml:space="preserve">Miocene </t>
  </si>
  <si>
    <t>superGroup</t>
  </si>
  <si>
    <t>Group</t>
  </si>
  <si>
    <t>Formation</t>
  </si>
  <si>
    <t>Member/Facies</t>
  </si>
  <si>
    <t>Subunit</t>
  </si>
  <si>
    <t>Symbol</t>
  </si>
  <si>
    <t>DMU1</t>
  </si>
  <si>
    <t>DMU2</t>
  </si>
  <si>
    <t>Water or ice</t>
  </si>
  <si>
    <t>"Made" or human-engineered land</t>
  </si>
  <si>
    <t>certain</t>
  </si>
  <si>
    <t>questionable</t>
  </si>
  <si>
    <t>Alluvial sediment, mostly coarse-grained</t>
  </si>
  <si>
    <t>Alluvial sediment</t>
  </si>
  <si>
    <t>Alluvial sediment, mostly fine-grained</t>
  </si>
  <si>
    <t>Dune sand</t>
  </si>
  <si>
    <t>Colluvium and other widespread mass-movement sediment</t>
  </si>
  <si>
    <t>Limestone</t>
  </si>
  <si>
    <t>Rock</t>
  </si>
  <si>
    <t>Playa sediment</t>
  </si>
  <si>
    <t>Lacustrine sediment</t>
  </si>
  <si>
    <t>Description</t>
  </si>
  <si>
    <t>see the pamplet</t>
  </si>
  <si>
    <t>000,000,000</t>
  </si>
  <si>
    <t>blue-green horizontal dashed lines with similarly-colored plant shapes</t>
  </si>
  <si>
    <t>Brown speckles</t>
  </si>
  <si>
    <t>Green speckles</t>
  </si>
  <si>
    <t>Blue speckles</t>
  </si>
  <si>
    <t>Orange speckles</t>
  </si>
  <si>
    <t>Debris flows, landslides, and other localized mass-movement sediment</t>
  </si>
  <si>
    <t>AreaFillRGB</t>
  </si>
  <si>
    <t>AreaFillPatternDescription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</si>
</sst>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</cellStyleXfs>
  <cellXfs count="12">
    <xf numFmtId="0" fontId="0" fillId="0" borderId="0" xfId="0"/>
    <xf numFmtId="1" fontId="20" fillId="33" borderId="0" xfId="0" applyNumberFormat="1" applyFont="1" applyFill="1"/>
    <xf numFmtId="0" fontId="20" fillId="33" borderId="0" xfId="0" applyFont="1" applyFill="1"/>
    <xf numFmtId="1" fontId="20" fillId="0" borderId="0" xfId="0" applyNumberFormat="1" applyFont="1" applyFill="1"/>
    <xf numFmtId="0" fontId="20" fillId="0" borderId="0" xfId="0" applyFont="1" applyFill="1"/>
    <xf numFmtId="1" fontId="20" fillId="33" borderId="0" xfId="0" quotePrefix="1" applyNumberFormat="1" applyFont="1" applyFill="1"/>
    <xf numFmtId="0" fontId="18" fillId="33" borderId="0" xfId="0" applyFont="1" applyFill="1"/>
    <xf numFmtId="1" fontId="20" fillId="0" borderId="0" xfId="0" applyNumberFormat="1" applyFont="1" applyFill="1" applyBorder="1"/>
    <xf numFmtId="1" fontId="20" fillId="33" borderId="10" xfId="0" applyNumberFormat="1" applyFont="1" applyFill="1" applyBorder="1"/>
    <xf numFmtId="1" fontId="20" fillId="0" borderId="10" xfId="0" applyNumberFormat="1" applyFont="1" applyFill="1" applyBorder="1"/>
    <xf numFmtId="0" fontId="20" fillId="0" borderId="10" xfId="0" applyFont="1" applyFill="1" applyBorder="1"/>
    <xf numFmtId="0" fontId="20" fillId="33" borderId="10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2"/>
  <sheetViews>
    <sheetView tabSelected="1" workbookViewId="0">
      <pane xSplit="1" topLeftCell="N1" activePane="topRight" state="frozen"/>
      <selection activeCell="A70" sqref="A70"/>
      <selection pane="topRight" activeCell="S12" sqref="S12"/>
    </sheetView>
  </sheetViews>
  <sheetFormatPr defaultRowHeight="15" x14ac:dyDescent="0.25"/>
  <cols>
    <col min="1" max="3" width="16.5703125" style="2" customWidth="1"/>
    <col min="4" max="4" width="96.140625" style="2" customWidth="1"/>
    <col min="5" max="5" width="87.28515625" style="4" bestFit="1" customWidth="1"/>
    <col min="6" max="6" width="40.7109375" style="2" bestFit="1" customWidth="1"/>
    <col min="7" max="7" width="81.5703125" style="2" bestFit="1" customWidth="1"/>
    <col min="8" max="9" width="11.7109375" style="4" customWidth="1"/>
    <col min="10" max="10" width="13.85546875" style="4" customWidth="1"/>
    <col min="11" max="12" width="15.28515625" style="4" customWidth="1"/>
    <col min="13" max="13" width="20.7109375" style="2" customWidth="1"/>
    <col min="14" max="14" width="14.42578125" style="2" bestFit="1" customWidth="1"/>
    <col min="15" max="15" width="64.140625" style="2" bestFit="1" customWidth="1"/>
    <col min="16" max="16" width="22.5703125" style="2" bestFit="1" customWidth="1"/>
    <col min="17" max="18" width="22.5703125" style="2" customWidth="1"/>
    <col min="19" max="19" width="65.140625" style="2" bestFit="1" customWidth="1"/>
    <col min="20" max="16384" width="9.140625" style="4"/>
  </cols>
  <sheetData>
    <row r="1" spans="1:19" x14ac:dyDescent="0.25">
      <c r="A1" s="1" t="s">
        <v>528</v>
      </c>
      <c r="B1" s="1" t="s">
        <v>529</v>
      </c>
      <c r="C1" s="1" t="s">
        <v>560</v>
      </c>
      <c r="D1" s="1" t="s">
        <v>530</v>
      </c>
      <c r="E1" s="3" t="s">
        <v>168</v>
      </c>
      <c r="F1" s="1" t="s">
        <v>372</v>
      </c>
      <c r="G1" s="1" t="s">
        <v>373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1" t="s">
        <v>124</v>
      </c>
      <c r="N1" s="1" t="s">
        <v>534</v>
      </c>
      <c r="O1" s="1" t="s">
        <v>535</v>
      </c>
      <c r="P1" s="1" t="s">
        <v>536</v>
      </c>
      <c r="Q1" s="1" t="s">
        <v>576</v>
      </c>
      <c r="R1" s="1" t="s">
        <v>585</v>
      </c>
      <c r="S1" s="1" t="s">
        <v>586</v>
      </c>
    </row>
    <row r="2" spans="1:19" x14ac:dyDescent="0.25">
      <c r="A2" s="1" t="s">
        <v>177</v>
      </c>
      <c r="B2" s="1" t="str">
        <f>A2</f>
        <v>um</v>
      </c>
      <c r="C2" s="1" t="str">
        <f>B2</f>
        <v>um</v>
      </c>
      <c r="D2" s="1" t="s">
        <v>176</v>
      </c>
      <c r="E2" s="3" t="str">
        <f>CONCATENATE(A2," - ",D2)</f>
        <v>um - Unmapped area</v>
      </c>
      <c r="F2" s="1" t="s">
        <v>374</v>
      </c>
      <c r="G2" s="1" t="str">
        <f>CONCATENATE(D2," (", F2,")")</f>
        <v>Unmapped area (N/A)</v>
      </c>
      <c r="H2" s="3"/>
      <c r="I2" s="3"/>
      <c r="J2" s="3"/>
      <c r="K2" s="3">
        <v>1</v>
      </c>
      <c r="M2" s="2" t="str">
        <f>_xlfn.CONCAT(TEXT(H2,"000"),"-",TEXT(I2,"000"),"-",TEXT(J2,"000"),"-",TEXT(K2,"000"),"-",TEXT(L2,"000"))</f>
        <v>000-000-000-001-000</v>
      </c>
      <c r="N2" s="1" t="s">
        <v>561</v>
      </c>
      <c r="O2" s="1"/>
      <c r="P2" s="1"/>
      <c r="Q2" s="1" t="s">
        <v>577</v>
      </c>
      <c r="R2" s="1" t="s">
        <v>578</v>
      </c>
      <c r="S2" s="1"/>
    </row>
    <row r="3" spans="1:19" x14ac:dyDescent="0.25">
      <c r="A3" s="1" t="s">
        <v>0</v>
      </c>
      <c r="B3" s="1" t="str">
        <f t="shared" ref="B3:B64" si="0">A3</f>
        <v>?</v>
      </c>
      <c r="C3" s="1" t="str">
        <f t="shared" ref="C3:C66" si="1">B3</f>
        <v>?</v>
      </c>
      <c r="D3" s="1" t="s">
        <v>120</v>
      </c>
      <c r="E3" s="3" t="str">
        <f>CONCATENATE(A3," - ",D3)</f>
        <v>? - Unidentified unit</v>
      </c>
      <c r="F3" s="1" t="s">
        <v>374</v>
      </c>
      <c r="G3" s="1" t="str">
        <f>CONCATENATE(D3," (", F3,")")</f>
        <v>Unidentified unit (N/A)</v>
      </c>
      <c r="H3" s="3"/>
      <c r="I3" s="3"/>
      <c r="J3" s="3"/>
      <c r="K3" s="3">
        <f>K2+1</f>
        <v>2</v>
      </c>
      <c r="M3" s="2" t="str">
        <f t="shared" ref="M3:M64" si="2">_xlfn.CONCAT(TEXT(H3,"000"),"-",TEXT(I3,"000"),"-",TEXT(J3,"000"),"-",TEXT(K3,"000"),"-",TEXT(L3,"000"))</f>
        <v>000-000-000-002-000</v>
      </c>
      <c r="N3" s="1" t="s">
        <v>561</v>
      </c>
      <c r="O3" s="1"/>
      <c r="P3" s="1"/>
      <c r="Q3" s="1" t="s">
        <v>577</v>
      </c>
      <c r="R3" s="1" t="s">
        <v>578</v>
      </c>
      <c r="S3" s="1"/>
    </row>
    <row r="4" spans="1:19" x14ac:dyDescent="0.25">
      <c r="A4" s="1" t="s">
        <v>458</v>
      </c>
      <c r="B4" s="1" t="str">
        <f t="shared" si="0"/>
        <v>subAq</v>
      </c>
      <c r="C4" s="1" t="str">
        <f t="shared" si="1"/>
        <v>subAq</v>
      </c>
      <c r="D4" s="1" t="s">
        <v>459</v>
      </c>
      <c r="E4" s="3" t="str">
        <f>CONCATENATE(A4," - ",D4)</f>
        <v>subAq - Subaqueous mapping</v>
      </c>
      <c r="F4" s="1" t="s">
        <v>374</v>
      </c>
      <c r="G4" s="1" t="str">
        <f>CONCATENATE(D4," (", F4,")")</f>
        <v>Subaqueous mapping (N/A)</v>
      </c>
      <c r="H4" s="3"/>
      <c r="I4" s="3"/>
      <c r="J4" s="3"/>
      <c r="K4" s="3">
        <f t="shared" ref="K4:K70" si="3">K3+1</f>
        <v>3</v>
      </c>
      <c r="M4" s="2" t="str">
        <f t="shared" si="2"/>
        <v>000-000-000-003-000</v>
      </c>
      <c r="N4" s="1" t="s">
        <v>561</v>
      </c>
      <c r="O4" s="1"/>
      <c r="P4" s="1"/>
      <c r="Q4" s="1" t="s">
        <v>577</v>
      </c>
      <c r="R4" s="1" t="s">
        <v>578</v>
      </c>
      <c r="S4" s="1" t="s">
        <v>579</v>
      </c>
    </row>
    <row r="5" spans="1:19" x14ac:dyDescent="0.25">
      <c r="A5" s="1" t="s">
        <v>110</v>
      </c>
      <c r="B5" s="1" t="str">
        <f t="shared" si="0"/>
        <v>w</v>
      </c>
      <c r="C5" s="1" t="str">
        <f t="shared" si="1"/>
        <v>w</v>
      </c>
      <c r="D5" s="1" t="s">
        <v>111</v>
      </c>
      <c r="E5" s="3" t="str">
        <f>CONCATENATE(A5," - ",D5)</f>
        <v>w - Water</v>
      </c>
      <c r="F5" s="1" t="s">
        <v>531</v>
      </c>
      <c r="G5" s="1" t="str">
        <f>CONCATENATE(D5," (", F5,")")</f>
        <v>Water (modern)</v>
      </c>
      <c r="H5" s="3"/>
      <c r="I5" s="3"/>
      <c r="J5" s="3"/>
      <c r="K5" s="3">
        <f t="shared" si="3"/>
        <v>4</v>
      </c>
      <c r="M5" s="2" t="str">
        <f t="shared" si="2"/>
        <v>000-000-000-004-000</v>
      </c>
      <c r="N5" s="1" t="s">
        <v>561</v>
      </c>
      <c r="O5" s="1" t="s">
        <v>563</v>
      </c>
      <c r="P5" s="1" t="s">
        <v>565</v>
      </c>
      <c r="Q5" s="1" t="s">
        <v>577</v>
      </c>
      <c r="R5" s="1" t="s">
        <v>578</v>
      </c>
      <c r="S5" s="1"/>
    </row>
    <row r="6" spans="1:19" x14ac:dyDescent="0.25">
      <c r="A6" s="1" t="s">
        <v>288</v>
      </c>
      <c r="B6" s="1" t="str">
        <f t="shared" si="0"/>
        <v>bw</v>
      </c>
      <c r="C6" s="1" t="str">
        <f t="shared" si="1"/>
        <v>bw</v>
      </c>
      <c r="D6" s="1" t="s">
        <v>289</v>
      </c>
      <c r="E6" s="3" t="str">
        <f>CONCATENATE(A6," - ",D6)</f>
        <v>bw - Backwater or isolated water body along the Colorado River</v>
      </c>
      <c r="F6" s="1" t="s">
        <v>531</v>
      </c>
      <c r="G6" s="1" t="str">
        <f>CONCATENATE(D6," (", F6,")")</f>
        <v>Backwater or isolated water body along the Colorado River (modern)</v>
      </c>
      <c r="H6" s="3"/>
      <c r="I6" s="3"/>
      <c r="J6" s="3"/>
      <c r="K6" s="3">
        <f t="shared" si="3"/>
        <v>5</v>
      </c>
      <c r="M6" s="2" t="str">
        <f t="shared" si="2"/>
        <v>000-000-000-005-000</v>
      </c>
      <c r="N6" s="1" t="s">
        <v>561</v>
      </c>
      <c r="O6" s="1"/>
      <c r="P6" s="1"/>
      <c r="Q6" s="1" t="s">
        <v>577</v>
      </c>
      <c r="R6" s="1" t="s">
        <v>578</v>
      </c>
      <c r="S6" s="1"/>
    </row>
    <row r="7" spans="1:19" x14ac:dyDescent="0.25">
      <c r="A7" s="1" t="s">
        <v>2</v>
      </c>
      <c r="B7" s="1" t="str">
        <f t="shared" si="0"/>
        <v>d</v>
      </c>
      <c r="C7" s="1" t="str">
        <f t="shared" si="1"/>
        <v>d</v>
      </c>
      <c r="D7" s="1" t="s">
        <v>3</v>
      </c>
      <c r="E7" s="3" t="str">
        <f>CONCATENATE(A7," - ",D7)</f>
        <v>d - Disturbed land</v>
      </c>
      <c r="F7" s="1" t="s">
        <v>11</v>
      </c>
      <c r="G7" s="1" t="str">
        <f>CONCATENATE(D7," (", F7,")")</f>
        <v>Disturbed land (recent)</v>
      </c>
      <c r="H7" s="3"/>
      <c r="I7" s="3"/>
      <c r="J7" s="3"/>
      <c r="K7" s="3">
        <f t="shared" si="3"/>
        <v>6</v>
      </c>
      <c r="M7" s="2" t="str">
        <f t="shared" si="2"/>
        <v>000-000-000-006-000</v>
      </c>
      <c r="N7" s="1" t="s">
        <v>561</v>
      </c>
      <c r="O7" s="1" t="s">
        <v>564</v>
      </c>
      <c r="P7" s="1" t="s">
        <v>565</v>
      </c>
      <c r="Q7" s="1" t="s">
        <v>577</v>
      </c>
      <c r="R7" s="1" t="s">
        <v>578</v>
      </c>
      <c r="S7" s="1"/>
    </row>
    <row r="8" spans="1:19" x14ac:dyDescent="0.25">
      <c r="A8" s="1" t="s">
        <v>22</v>
      </c>
      <c r="B8" s="1" t="str">
        <f t="shared" si="0"/>
        <v>Qcy2</v>
      </c>
      <c r="C8" s="1" t="str">
        <f t="shared" si="1"/>
        <v>Qcy2</v>
      </c>
      <c r="D8" s="1" t="s">
        <v>190</v>
      </c>
      <c r="E8" s="3" t="str">
        <f>CONCATENATE(A8," - ",D8)</f>
        <v>Qcy2 - Modern Colorado River channel and floodplain (subaqueous)</v>
      </c>
      <c r="F8" s="1"/>
      <c r="G8" s="1" t="str">
        <f>CONCATENATE(D8," (", F8,")")</f>
        <v>Modern Colorado River channel and floodplain (subaqueous) ()</v>
      </c>
      <c r="H8" s="3"/>
      <c r="I8" s="3"/>
      <c r="J8" s="3"/>
      <c r="K8" s="3">
        <f t="shared" si="3"/>
        <v>7</v>
      </c>
      <c r="M8" s="2" t="str">
        <f t="shared" si="2"/>
        <v>000-000-000-007-000</v>
      </c>
      <c r="N8" s="1" t="s">
        <v>561</v>
      </c>
      <c r="O8" s="1"/>
      <c r="P8" s="1"/>
      <c r="Q8" s="1" t="s">
        <v>577</v>
      </c>
      <c r="R8" s="1" t="s">
        <v>578</v>
      </c>
      <c r="S8" s="1"/>
    </row>
    <row r="9" spans="1:19" x14ac:dyDescent="0.25">
      <c r="A9" s="1" t="s">
        <v>20</v>
      </c>
      <c r="B9" s="1" t="str">
        <f t="shared" si="0"/>
        <v>Qcy1</v>
      </c>
      <c r="C9" s="1" t="str">
        <f t="shared" si="1"/>
        <v>Qcy1</v>
      </c>
      <c r="D9" s="1" t="s">
        <v>123</v>
      </c>
      <c r="E9" s="3" t="str">
        <f>CONCATENATE(A9," - ",D9)</f>
        <v>Qcy1 - Modern Colorado River terrace deposits (subaqueous)</v>
      </c>
      <c r="F9" s="1" t="s">
        <v>21</v>
      </c>
      <c r="G9" s="1" t="str">
        <f>CONCATENATE(D9," (", F9,")")</f>
        <v>Modern Colorado River terrace deposits (subaqueous) (Late Holocene)</v>
      </c>
      <c r="H9" s="3"/>
      <c r="I9" s="3"/>
      <c r="J9" s="3"/>
      <c r="K9" s="3">
        <f t="shared" si="3"/>
        <v>8</v>
      </c>
      <c r="M9" s="2" t="str">
        <f t="shared" si="2"/>
        <v>000-000-000-008-000</v>
      </c>
      <c r="N9" s="1" t="s">
        <v>561</v>
      </c>
      <c r="O9" s="1"/>
      <c r="P9" s="1"/>
      <c r="Q9" s="1" t="s">
        <v>577</v>
      </c>
      <c r="R9" s="1" t="s">
        <v>578</v>
      </c>
      <c r="S9" s="1"/>
    </row>
    <row r="10" spans="1:19" x14ac:dyDescent="0.25">
      <c r="A10" s="1" t="s">
        <v>343</v>
      </c>
      <c r="B10" s="1" t="str">
        <f t="shared" si="0"/>
        <v>Qyr</v>
      </c>
      <c r="C10" s="1" t="str">
        <f t="shared" si="1"/>
        <v>Qyr</v>
      </c>
      <c r="D10" s="1" t="s">
        <v>344</v>
      </c>
      <c r="E10" s="3" t="str">
        <f>CONCATENATE(A10," - ",D10)</f>
        <v>Qyr - Active Colorado River channel deposits (Holocene, recent)</v>
      </c>
      <c r="F10" s="1"/>
      <c r="G10" s="1" t="str">
        <f>CONCATENATE(D10," (", F10,")")</f>
        <v>Active Colorado River channel deposits (Holocene, recent) ()</v>
      </c>
      <c r="H10" s="3"/>
      <c r="I10" s="3"/>
      <c r="J10" s="3"/>
      <c r="K10" s="3">
        <f t="shared" si="3"/>
        <v>9</v>
      </c>
      <c r="M10" s="2" t="str">
        <f t="shared" si="2"/>
        <v>000-000-000-009-000</v>
      </c>
      <c r="N10" s="1" t="s">
        <v>561</v>
      </c>
      <c r="O10" s="1"/>
      <c r="P10" s="1"/>
      <c r="Q10" s="1" t="s">
        <v>577</v>
      </c>
      <c r="R10" s="1" t="s">
        <v>578</v>
      </c>
      <c r="S10" s="1"/>
    </row>
    <row r="11" spans="1:19" s="10" customFormat="1" ht="15.75" thickBot="1" x14ac:dyDescent="0.3">
      <c r="A11" s="8" t="s">
        <v>9</v>
      </c>
      <c r="B11" s="8" t="str">
        <f t="shared" si="0"/>
        <v>Qby</v>
      </c>
      <c r="C11" s="8" t="str">
        <f t="shared" si="1"/>
        <v>Qby</v>
      </c>
      <c r="D11" s="8" t="s">
        <v>10</v>
      </c>
      <c r="E11" s="9" t="str">
        <f>CONCATENATE(A11," - ",D11)</f>
        <v>Qby - Lake Mohave beach sediments</v>
      </c>
      <c r="F11" s="8" t="s">
        <v>11</v>
      </c>
      <c r="G11" s="8" t="str">
        <f>CONCATENATE(D11," (", F11,")")</f>
        <v>Lake Mohave beach sediments (recent)</v>
      </c>
      <c r="H11" s="9"/>
      <c r="I11" s="9"/>
      <c r="J11" s="9"/>
      <c r="K11" s="9">
        <f t="shared" si="3"/>
        <v>10</v>
      </c>
      <c r="M11" s="11" t="str">
        <f t="shared" si="2"/>
        <v>000-000-000-010-000</v>
      </c>
      <c r="N11" s="8" t="s">
        <v>561</v>
      </c>
      <c r="O11" s="8" t="s">
        <v>575</v>
      </c>
      <c r="P11" s="8" t="s">
        <v>566</v>
      </c>
      <c r="Q11" s="8" t="s">
        <v>577</v>
      </c>
      <c r="R11" s="8" t="s">
        <v>578</v>
      </c>
      <c r="S11" s="8"/>
    </row>
    <row r="12" spans="1:19" ht="15.75" thickTop="1" x14ac:dyDescent="0.25">
      <c r="A12" s="1" t="s">
        <v>178</v>
      </c>
      <c r="B12" s="1" t="str">
        <f t="shared" si="0"/>
        <v>Qcb</v>
      </c>
      <c r="C12" s="1" t="str">
        <f t="shared" si="1"/>
        <v>Qcb</v>
      </c>
      <c r="D12" s="1" t="s">
        <v>279</v>
      </c>
      <c r="E12" s="3" t="str">
        <f>CONCATENATE(A12," - ",D12)</f>
        <v>Qcb - Blythe Alluvium, undivided</v>
      </c>
      <c r="F12" s="1" t="s">
        <v>537</v>
      </c>
      <c r="G12" s="1" t="str">
        <f>CONCATENATE(D12," (", F12,")")</f>
        <v>Blythe Alluvium, undivided (Holocene to recent)</v>
      </c>
      <c r="H12" s="3"/>
      <c r="I12" s="3"/>
      <c r="J12" s="3"/>
      <c r="K12" s="3">
        <f t="shared" si="3"/>
        <v>11</v>
      </c>
      <c r="L12" s="4">
        <v>0</v>
      </c>
      <c r="M12" s="2" t="str">
        <f t="shared" si="2"/>
        <v>000-000-000-011-000</v>
      </c>
      <c r="N12" s="1" t="s">
        <v>561</v>
      </c>
      <c r="O12" s="1" t="s">
        <v>568</v>
      </c>
      <c r="P12" s="1" t="s">
        <v>565</v>
      </c>
      <c r="Q12" s="1" t="s">
        <v>577</v>
      </c>
      <c r="R12" s="1" t="s">
        <v>578</v>
      </c>
      <c r="S12" s="1"/>
    </row>
    <row r="13" spans="1:19" x14ac:dyDescent="0.25">
      <c r="A13" s="1" t="s">
        <v>12</v>
      </c>
      <c r="B13" s="1" t="str">
        <f t="shared" si="0"/>
        <v>Qcb?</v>
      </c>
      <c r="C13" s="1" t="str">
        <f t="shared" si="1"/>
        <v>Qcb?</v>
      </c>
      <c r="D13" s="1" t="s">
        <v>283</v>
      </c>
      <c r="E13" s="3" t="str">
        <f>CONCATENATE(A13," - ",D13)</f>
        <v>Qcb? - Blythe Alluvium, undivided?</v>
      </c>
      <c r="F13" s="1" t="s">
        <v>537</v>
      </c>
      <c r="G13" s="1" t="str">
        <f>CONCATENATE(D13," (", F13,")")</f>
        <v>Blythe Alluvium, undivided? (Holocene to recent)</v>
      </c>
      <c r="H13" s="3"/>
      <c r="I13" s="3"/>
      <c r="J13" s="3"/>
      <c r="K13" s="3">
        <v>11</v>
      </c>
      <c r="L13" s="4">
        <v>0</v>
      </c>
      <c r="M13" s="2" t="str">
        <f t="shared" si="2"/>
        <v>000-000-000-011-000</v>
      </c>
      <c r="N13" s="1" t="s">
        <v>561</v>
      </c>
      <c r="O13" s="1" t="s">
        <v>568</v>
      </c>
      <c r="P13" s="1" t="s">
        <v>565</v>
      </c>
      <c r="Q13" s="1" t="s">
        <v>577</v>
      </c>
      <c r="R13" s="1" t="s">
        <v>578</v>
      </c>
      <c r="S13" s="1"/>
    </row>
    <row r="14" spans="1:19" x14ac:dyDescent="0.25">
      <c r="A14" s="1" t="s">
        <v>282</v>
      </c>
      <c r="B14" s="1" t="str">
        <f t="shared" si="0"/>
        <v>Qcbd</v>
      </c>
      <c r="C14" s="1" t="str">
        <f t="shared" si="1"/>
        <v>Qcbd</v>
      </c>
      <c r="D14" s="1" t="s">
        <v>280</v>
      </c>
      <c r="E14" s="3" t="str">
        <f>CONCATENATE(A14," - ",D14)</f>
        <v>Qcbd - Blythe Alluvium, deltaic facies</v>
      </c>
      <c r="F14" s="1" t="s">
        <v>281</v>
      </c>
      <c r="G14" s="1" t="str">
        <f>CONCATENATE(D14," (", F14,")")</f>
        <v>Blythe Alluvium, deltaic facies (1938 to present)</v>
      </c>
      <c r="H14" s="3"/>
      <c r="I14" s="3"/>
      <c r="J14" s="3"/>
      <c r="K14" s="3">
        <v>11</v>
      </c>
      <c r="L14" s="4">
        <v>1</v>
      </c>
      <c r="M14" s="2" t="str">
        <f t="shared" si="2"/>
        <v>000-000-000-011-001</v>
      </c>
      <c r="N14" s="1" t="s">
        <v>562</v>
      </c>
      <c r="O14" s="1" t="s">
        <v>568</v>
      </c>
      <c r="P14" s="1" t="s">
        <v>565</v>
      </c>
      <c r="Q14" s="1" t="s">
        <v>577</v>
      </c>
      <c r="R14" s="1" t="s">
        <v>578</v>
      </c>
      <c r="S14" s="1"/>
    </row>
    <row r="15" spans="1:19" x14ac:dyDescent="0.25">
      <c r="A15" s="1" t="s">
        <v>290</v>
      </c>
      <c r="B15" s="1" t="str">
        <f t="shared" si="0"/>
        <v>Qcbm</v>
      </c>
      <c r="C15" s="1" t="str">
        <f t="shared" si="1"/>
        <v>Qcbm</v>
      </c>
      <c r="D15" s="1" t="s">
        <v>291</v>
      </c>
      <c r="E15" s="3" t="str">
        <f>CONCATENATE(A15," - ",D15)</f>
        <v>Qcbm - Blythe Alluvium,  marshy areas and emergent bars</v>
      </c>
      <c r="F15" s="1"/>
      <c r="G15" s="1" t="str">
        <f>CONCATENATE(D15," (", F15,")")</f>
        <v>Blythe Alluvium,  marshy areas and emergent bars ()</v>
      </c>
      <c r="H15" s="3"/>
      <c r="I15" s="3"/>
      <c r="J15" s="3"/>
      <c r="K15" s="3">
        <v>11</v>
      </c>
      <c r="L15" s="4">
        <v>2</v>
      </c>
      <c r="M15" s="2" t="str">
        <f t="shared" si="2"/>
        <v>000-000-000-011-002</v>
      </c>
      <c r="N15" s="1" t="s">
        <v>562</v>
      </c>
      <c r="O15" s="1" t="s">
        <v>568</v>
      </c>
      <c r="P15" s="1" t="s">
        <v>565</v>
      </c>
      <c r="Q15" s="1" t="s">
        <v>577</v>
      </c>
      <c r="R15" s="1" t="s">
        <v>578</v>
      </c>
      <c r="S15" s="1"/>
    </row>
    <row r="16" spans="1:19" x14ac:dyDescent="0.25">
      <c r="A16" s="1" t="s">
        <v>345</v>
      </c>
      <c r="B16" s="1" t="str">
        <f t="shared" si="0"/>
        <v>Qyb</v>
      </c>
      <c r="C16" s="1" t="str">
        <f t="shared" si="1"/>
        <v>Qyb</v>
      </c>
      <c r="D16" s="1" t="s">
        <v>496</v>
      </c>
      <c r="E16" s="3" t="str">
        <f>CONCATENATE(A16," - ",D16)</f>
        <v>Qyb - Emergent bar</v>
      </c>
      <c r="F16" s="1" t="s">
        <v>481</v>
      </c>
      <c r="G16" s="1" t="str">
        <f>CONCATENATE(D16," (", F16,")")</f>
        <v>Emergent bar (Holocene, recent)</v>
      </c>
      <c r="H16" s="3"/>
      <c r="I16" s="3"/>
      <c r="J16" s="3"/>
      <c r="K16" s="3">
        <v>11</v>
      </c>
      <c r="L16" s="4">
        <v>3</v>
      </c>
      <c r="M16" s="2" t="str">
        <f t="shared" si="2"/>
        <v>000-000-000-011-003</v>
      </c>
      <c r="N16" s="1" t="s">
        <v>562</v>
      </c>
      <c r="O16" s="1" t="s">
        <v>568</v>
      </c>
      <c r="P16" s="1" t="s">
        <v>565</v>
      </c>
      <c r="Q16" s="1" t="s">
        <v>577</v>
      </c>
      <c r="R16" s="1" t="s">
        <v>578</v>
      </c>
      <c r="S16" s="1"/>
    </row>
    <row r="17" spans="1:19" x14ac:dyDescent="0.25">
      <c r="A17" s="1" t="s">
        <v>346</v>
      </c>
      <c r="B17" s="1" t="str">
        <f t="shared" si="0"/>
        <v>Qcbbs</v>
      </c>
      <c r="C17" s="1" t="str">
        <f t="shared" si="1"/>
        <v>Qcbbs</v>
      </c>
      <c r="D17" s="1" t="s">
        <v>497</v>
      </c>
      <c r="E17" s="3" t="str">
        <f>CONCATENATE(A17," - ",D17)</f>
        <v>Qcbbs - Blythe Alluvium, channel bar, sand, largely nonvegetated</v>
      </c>
      <c r="F17" s="1" t="s">
        <v>482</v>
      </c>
      <c r="G17" s="1" t="str">
        <f>CONCATENATE(D17," (", F17,")")</f>
        <v>Blythe Alluvium, channel bar, sand, largely nonvegetated (Holocene, 1930-1948)</v>
      </c>
      <c r="H17" s="3"/>
      <c r="I17" s="3"/>
      <c r="J17" s="3"/>
      <c r="K17" s="3">
        <v>11</v>
      </c>
      <c r="L17" s="4">
        <v>4</v>
      </c>
      <c r="M17" s="2" t="str">
        <f t="shared" si="2"/>
        <v>000-000-000-011-004</v>
      </c>
      <c r="N17" s="1" t="s">
        <v>562</v>
      </c>
      <c r="O17" s="1" t="s">
        <v>568</v>
      </c>
      <c r="P17" s="1" t="s">
        <v>565</v>
      </c>
      <c r="Q17" s="1" t="s">
        <v>577</v>
      </c>
      <c r="R17" s="1" t="s">
        <v>578</v>
      </c>
      <c r="S17" s="1"/>
    </row>
    <row r="18" spans="1:19" x14ac:dyDescent="0.25">
      <c r="A18" s="1" t="s">
        <v>347</v>
      </c>
      <c r="B18" s="1" t="str">
        <f t="shared" si="0"/>
        <v>Qcbbv</v>
      </c>
      <c r="C18" s="1" t="str">
        <f t="shared" si="1"/>
        <v>Qcbbv</v>
      </c>
      <c r="D18" s="1" t="s">
        <v>498</v>
      </c>
      <c r="E18" s="3" t="str">
        <f>CONCATENATE(A18," - ",D18)</f>
        <v>Qcbbv - Blythe Alluvium, channel bar, largely vegetated</v>
      </c>
      <c r="F18" s="1" t="s">
        <v>482</v>
      </c>
      <c r="G18" s="1" t="str">
        <f>CONCATENATE(D18," (", F18,")")</f>
        <v>Blythe Alluvium, channel bar, largely vegetated (Holocene, 1930-1948)</v>
      </c>
      <c r="H18" s="3"/>
      <c r="I18" s="3"/>
      <c r="J18" s="3"/>
      <c r="K18" s="3">
        <v>11</v>
      </c>
      <c r="L18" s="4">
        <v>5</v>
      </c>
      <c r="M18" s="2" t="str">
        <f t="shared" si="2"/>
        <v>000-000-000-011-005</v>
      </c>
      <c r="N18" s="1" t="s">
        <v>562</v>
      </c>
      <c r="O18" s="1" t="s">
        <v>568</v>
      </c>
      <c r="P18" s="1" t="s">
        <v>565</v>
      </c>
      <c r="Q18" s="1" t="s">
        <v>577</v>
      </c>
      <c r="R18" s="1" t="s">
        <v>578</v>
      </c>
      <c r="S18" s="1"/>
    </row>
    <row r="19" spans="1:19" x14ac:dyDescent="0.25">
      <c r="A19" s="1" t="s">
        <v>351</v>
      </c>
      <c r="B19" s="1" t="str">
        <f t="shared" si="0"/>
        <v>Qcb7</v>
      </c>
      <c r="C19" s="1" t="str">
        <f t="shared" si="1"/>
        <v>Qcb7</v>
      </c>
      <c r="D19" s="1" t="s">
        <v>499</v>
      </c>
      <c r="E19" s="3" t="str">
        <f>CONCATENATE(A19," - ",D19)</f>
        <v>Qcb7 - Youngest Blythe Alluvium deposits</v>
      </c>
      <c r="F19" s="1" t="s">
        <v>483</v>
      </c>
      <c r="G19" s="1" t="str">
        <f>CONCATENATE(D19," (", F19,")")</f>
        <v>Youngest Blythe Alluvium deposits (Holocene, 1948-2014)</v>
      </c>
      <c r="H19" s="3"/>
      <c r="I19" s="3"/>
      <c r="J19" s="3"/>
      <c r="K19" s="3">
        <v>11</v>
      </c>
      <c r="L19" s="4">
        <v>6</v>
      </c>
      <c r="M19" s="2" t="str">
        <f t="shared" si="2"/>
        <v>000-000-000-011-006</v>
      </c>
      <c r="N19" s="1" t="s">
        <v>562</v>
      </c>
      <c r="O19" s="1" t="s">
        <v>568</v>
      </c>
      <c r="P19" s="1" t="s">
        <v>565</v>
      </c>
      <c r="Q19" s="1" t="s">
        <v>577</v>
      </c>
      <c r="R19" s="1" t="s">
        <v>578</v>
      </c>
      <c r="S19" s="1"/>
    </row>
    <row r="20" spans="1:19" x14ac:dyDescent="0.25">
      <c r="A20" s="1" t="s">
        <v>352</v>
      </c>
      <c r="B20" s="1" t="str">
        <f t="shared" si="0"/>
        <v>Qcb6</v>
      </c>
      <c r="C20" s="1" t="str">
        <f t="shared" si="1"/>
        <v>Qcb6</v>
      </c>
      <c r="D20" s="1" t="s">
        <v>500</v>
      </c>
      <c r="E20" s="3" t="str">
        <f>CONCATENATE(A20," - ",D20)</f>
        <v>Qcb6 - Younger Blythe Alluvium deposits</v>
      </c>
      <c r="F20" s="1" t="s">
        <v>484</v>
      </c>
      <c r="G20" s="1" t="str">
        <f>CONCATENATE(D20," (", F20,")")</f>
        <v>Younger Blythe Alluvium deposits (Holocene, 1938-1948)</v>
      </c>
      <c r="H20" s="3"/>
      <c r="I20" s="3"/>
      <c r="J20" s="3"/>
      <c r="K20" s="3">
        <v>11</v>
      </c>
      <c r="L20" s="4">
        <v>7</v>
      </c>
      <c r="M20" s="2" t="str">
        <f t="shared" si="2"/>
        <v>000-000-000-011-007</v>
      </c>
      <c r="N20" s="1" t="s">
        <v>562</v>
      </c>
      <c r="O20" s="1" t="s">
        <v>568</v>
      </c>
      <c r="P20" s="1" t="s">
        <v>565</v>
      </c>
      <c r="Q20" s="1" t="s">
        <v>577</v>
      </c>
      <c r="R20" s="1" t="s">
        <v>578</v>
      </c>
      <c r="S20" s="1"/>
    </row>
    <row r="21" spans="1:19" x14ac:dyDescent="0.25">
      <c r="A21" s="1" t="s">
        <v>462</v>
      </c>
      <c r="B21" s="1" t="str">
        <f t="shared" si="0"/>
        <v>Qcbr6</v>
      </c>
      <c r="C21" s="1" t="str">
        <f t="shared" si="1"/>
        <v>Qcbr6</v>
      </c>
      <c r="D21" s="1" t="s">
        <v>501</v>
      </c>
      <c r="E21" s="3" t="str">
        <f>CONCATENATE(A21," - ",D21)</f>
        <v>Qcbr6 - Historical Colorado River channel deposits</v>
      </c>
      <c r="F21" s="1" t="s">
        <v>485</v>
      </c>
      <c r="G21" s="1" t="str">
        <f>CONCATENATE(D21," (", F21,")")</f>
        <v>Historical Colorado River channel deposits (Holocene, 1948)</v>
      </c>
      <c r="H21" s="3"/>
      <c r="I21" s="3"/>
      <c r="J21" s="3"/>
      <c r="K21" s="3">
        <v>11</v>
      </c>
      <c r="L21" s="4">
        <v>8</v>
      </c>
      <c r="M21" s="2" t="str">
        <f t="shared" si="2"/>
        <v>000-000-000-011-008</v>
      </c>
      <c r="N21" s="1" t="s">
        <v>562</v>
      </c>
      <c r="O21" s="1" t="s">
        <v>568</v>
      </c>
      <c r="P21" s="1" t="s">
        <v>565</v>
      </c>
      <c r="Q21" s="1" t="s">
        <v>577</v>
      </c>
      <c r="R21" s="1" t="s">
        <v>578</v>
      </c>
      <c r="S21" s="1"/>
    </row>
    <row r="22" spans="1:19" x14ac:dyDescent="0.25">
      <c r="A22" s="1" t="s">
        <v>353</v>
      </c>
      <c r="B22" s="1" t="str">
        <f t="shared" si="0"/>
        <v>Qcb5</v>
      </c>
      <c r="C22" s="1" t="str">
        <f t="shared" si="1"/>
        <v>Qcb5</v>
      </c>
      <c r="D22" s="1" t="s">
        <v>502</v>
      </c>
      <c r="E22" s="3" t="str">
        <f>CONCATENATE(A22," - ",D22)</f>
        <v>Qcb5 - Young Blythe Alluvium deposits</v>
      </c>
      <c r="F22" s="1" t="s">
        <v>486</v>
      </c>
      <c r="G22" s="1" t="str">
        <f>CONCATENATE(D22," (", F22,")")</f>
        <v>Young Blythe Alluvium deposits (Holocene, 1930-1938)</v>
      </c>
      <c r="H22" s="3"/>
      <c r="I22" s="3"/>
      <c r="J22" s="3"/>
      <c r="K22" s="3">
        <v>11</v>
      </c>
      <c r="L22" s="4">
        <v>9</v>
      </c>
      <c r="M22" s="2" t="str">
        <f t="shared" si="2"/>
        <v>000-000-000-011-009</v>
      </c>
      <c r="N22" s="1" t="s">
        <v>562</v>
      </c>
      <c r="O22" s="1" t="s">
        <v>568</v>
      </c>
      <c r="P22" s="1" t="s">
        <v>565</v>
      </c>
      <c r="Q22" s="1" t="s">
        <v>577</v>
      </c>
      <c r="R22" s="1" t="s">
        <v>578</v>
      </c>
      <c r="S22" s="1"/>
    </row>
    <row r="23" spans="1:19" x14ac:dyDescent="0.25">
      <c r="A23" s="1" t="s">
        <v>348</v>
      </c>
      <c r="B23" s="1" t="str">
        <f t="shared" si="0"/>
        <v>Qcbr5</v>
      </c>
      <c r="C23" s="1" t="str">
        <f t="shared" si="1"/>
        <v>Qcbr5</v>
      </c>
      <c r="D23" s="1" t="s">
        <v>501</v>
      </c>
      <c r="E23" s="3" t="str">
        <f>CONCATENATE(A23," - ",D23)</f>
        <v>Qcbr5 - Historical Colorado River channel deposits</v>
      </c>
      <c r="F23" s="1" t="s">
        <v>487</v>
      </c>
      <c r="G23" s="1" t="str">
        <f>CONCATENATE(D23," (", F23,")")</f>
        <v>Historical Colorado River channel deposits (Holocene, 1938)</v>
      </c>
      <c r="H23" s="3"/>
      <c r="I23" s="3"/>
      <c r="J23" s="3"/>
      <c r="K23" s="3">
        <v>11</v>
      </c>
      <c r="L23" s="4">
        <v>10</v>
      </c>
      <c r="M23" s="2" t="str">
        <f t="shared" si="2"/>
        <v>000-000-000-011-010</v>
      </c>
      <c r="N23" s="1" t="s">
        <v>562</v>
      </c>
      <c r="O23" s="1" t="s">
        <v>568</v>
      </c>
      <c r="P23" s="1" t="s">
        <v>565</v>
      </c>
      <c r="Q23" s="1" t="s">
        <v>577</v>
      </c>
      <c r="R23" s="1" t="s">
        <v>578</v>
      </c>
      <c r="S23" s="1"/>
    </row>
    <row r="24" spans="1:19" x14ac:dyDescent="0.25">
      <c r="A24" s="1" t="s">
        <v>359</v>
      </c>
      <c r="B24" s="1" t="str">
        <f t="shared" si="0"/>
        <v>Qcb4</v>
      </c>
      <c r="C24" s="1" t="str">
        <f t="shared" si="1"/>
        <v>Qcb4</v>
      </c>
      <c r="D24" s="1" t="s">
        <v>503</v>
      </c>
      <c r="E24" s="3" t="str">
        <f>CONCATENATE(A24," - ",D24)</f>
        <v>Qcb4 - Young Intermediate Blythe Alluvium deposits, undivided</v>
      </c>
      <c r="F24" s="1" t="s">
        <v>488</v>
      </c>
      <c r="G24" s="1" t="str">
        <f>CONCATENATE(D24," (", F24,")")</f>
        <v>Young Intermediate Blythe Alluvium deposits, undivided (Holocene, 1902-1930)</v>
      </c>
      <c r="H24" s="3"/>
      <c r="I24" s="3"/>
      <c r="J24" s="3"/>
      <c r="K24" s="3">
        <v>11</v>
      </c>
      <c r="L24" s="4">
        <v>11</v>
      </c>
      <c r="M24" s="2" t="str">
        <f t="shared" si="2"/>
        <v>000-000-000-011-011</v>
      </c>
      <c r="N24" s="1" t="s">
        <v>562</v>
      </c>
      <c r="O24" s="1" t="s">
        <v>568</v>
      </c>
      <c r="P24" s="1" t="s">
        <v>565</v>
      </c>
      <c r="Q24" s="1" t="s">
        <v>577</v>
      </c>
      <c r="R24" s="1" t="s">
        <v>578</v>
      </c>
      <c r="S24" s="1"/>
    </row>
    <row r="25" spans="1:19" x14ac:dyDescent="0.25">
      <c r="A25" s="1" t="s">
        <v>349</v>
      </c>
      <c r="B25" s="1" t="str">
        <f t="shared" si="0"/>
        <v>Qcbr4</v>
      </c>
      <c r="C25" s="1" t="str">
        <f t="shared" si="1"/>
        <v>Qcbr4</v>
      </c>
      <c r="D25" s="1" t="s">
        <v>501</v>
      </c>
      <c r="E25" s="3" t="str">
        <f>CONCATENATE(A25," - ",D25)</f>
        <v>Qcbr4 - Historical Colorado River channel deposits</v>
      </c>
      <c r="F25" s="1" t="s">
        <v>489</v>
      </c>
      <c r="G25" s="1" t="str">
        <f>CONCATENATE(D25," (", F25,")")</f>
        <v>Historical Colorado River channel deposits (Holocene, 1917-1930)</v>
      </c>
      <c r="H25" s="3"/>
      <c r="I25" s="3"/>
      <c r="J25" s="3"/>
      <c r="K25" s="3">
        <v>11</v>
      </c>
      <c r="L25" s="4">
        <v>12</v>
      </c>
      <c r="M25" s="2" t="str">
        <f t="shared" si="2"/>
        <v>000-000-000-011-012</v>
      </c>
      <c r="N25" s="1" t="s">
        <v>562</v>
      </c>
      <c r="O25" s="1" t="s">
        <v>568</v>
      </c>
      <c r="P25" s="1" t="s">
        <v>565</v>
      </c>
      <c r="Q25" s="1" t="s">
        <v>577</v>
      </c>
      <c r="R25" s="1" t="s">
        <v>578</v>
      </c>
      <c r="S25" s="1"/>
    </row>
    <row r="26" spans="1:19" x14ac:dyDescent="0.25">
      <c r="A26" s="1" t="s">
        <v>354</v>
      </c>
      <c r="B26" s="1" t="str">
        <f t="shared" si="0"/>
        <v>Qcb4b</v>
      </c>
      <c r="C26" s="1" t="str">
        <f t="shared" si="1"/>
        <v>Qcb4b</v>
      </c>
      <c r="D26" s="1" t="s">
        <v>504</v>
      </c>
      <c r="E26" s="3" t="str">
        <f>CONCATENATE(A26," - ",D26)</f>
        <v>Qcb4b - Young Intermediate Blythe Alluvium deposits</v>
      </c>
      <c r="F26" s="1" t="s">
        <v>489</v>
      </c>
      <c r="G26" s="1" t="str">
        <f>CONCATENATE(D26," (", F26,")")</f>
        <v>Young Intermediate Blythe Alluvium deposits (Holocene, 1917-1930)</v>
      </c>
      <c r="H26" s="3"/>
      <c r="I26" s="3"/>
      <c r="J26" s="3"/>
      <c r="K26" s="3">
        <v>11</v>
      </c>
      <c r="L26" s="4">
        <v>13</v>
      </c>
      <c r="M26" s="2" t="str">
        <f t="shared" si="2"/>
        <v>000-000-000-011-013</v>
      </c>
      <c r="N26" s="1" t="s">
        <v>562</v>
      </c>
      <c r="O26" s="1" t="s">
        <v>568</v>
      </c>
      <c r="P26" s="1" t="s">
        <v>565</v>
      </c>
      <c r="Q26" s="1" t="s">
        <v>577</v>
      </c>
      <c r="R26" s="1" t="s">
        <v>578</v>
      </c>
      <c r="S26" s="1"/>
    </row>
    <row r="27" spans="1:19" x14ac:dyDescent="0.25">
      <c r="A27" s="1" t="s">
        <v>464</v>
      </c>
      <c r="B27" s="1" t="str">
        <f t="shared" si="0"/>
        <v>Qcbr4b</v>
      </c>
      <c r="C27" s="1" t="str">
        <f t="shared" si="1"/>
        <v>Qcbr4b</v>
      </c>
      <c r="D27" s="1" t="s">
        <v>501</v>
      </c>
      <c r="E27" s="3" t="str">
        <f>CONCATENATE(A27," - ",D27)</f>
        <v>Qcbr4b - Historical Colorado River channel deposits</v>
      </c>
      <c r="F27" s="1" t="s">
        <v>490</v>
      </c>
      <c r="G27" s="1" t="str">
        <f>CONCATENATE(D27," (", F27,")")</f>
        <v>Historical Colorado River channel deposits (Holocene, 1930)</v>
      </c>
      <c r="H27" s="3"/>
      <c r="I27" s="3"/>
      <c r="J27" s="3"/>
      <c r="K27" s="3">
        <v>11</v>
      </c>
      <c r="L27" s="4">
        <v>14</v>
      </c>
      <c r="M27" s="2" t="str">
        <f t="shared" si="2"/>
        <v>000-000-000-011-014</v>
      </c>
      <c r="N27" s="1" t="s">
        <v>562</v>
      </c>
      <c r="O27" s="1" t="s">
        <v>568</v>
      </c>
      <c r="P27" s="1" t="s">
        <v>565</v>
      </c>
      <c r="Q27" s="1" t="s">
        <v>577</v>
      </c>
      <c r="R27" s="1" t="s">
        <v>578</v>
      </c>
      <c r="S27" s="1"/>
    </row>
    <row r="28" spans="1:19" x14ac:dyDescent="0.25">
      <c r="A28" s="1" t="s">
        <v>355</v>
      </c>
      <c r="B28" s="1" t="str">
        <f t="shared" si="0"/>
        <v>Qcb4a</v>
      </c>
      <c r="C28" s="1" t="str">
        <f t="shared" si="1"/>
        <v>Qcb4a</v>
      </c>
      <c r="D28" s="1" t="s">
        <v>504</v>
      </c>
      <c r="E28" s="3" t="str">
        <f>CONCATENATE(A28," - ",D28)</f>
        <v>Qcb4a - Young Intermediate Blythe Alluvium deposits</v>
      </c>
      <c r="F28" s="1" t="s">
        <v>491</v>
      </c>
      <c r="G28" s="1" t="str">
        <f>CONCATENATE(D28," (", F28,")")</f>
        <v>Young Intermediate Blythe Alluvium deposits (Holocene, 1902-1917)</v>
      </c>
      <c r="H28" s="3"/>
      <c r="I28" s="3"/>
      <c r="J28" s="3"/>
      <c r="K28" s="3">
        <v>11</v>
      </c>
      <c r="L28" s="4">
        <v>15</v>
      </c>
      <c r="M28" s="2" t="str">
        <f t="shared" si="2"/>
        <v>000-000-000-011-015</v>
      </c>
      <c r="N28" s="1" t="s">
        <v>562</v>
      </c>
      <c r="O28" s="1" t="s">
        <v>568</v>
      </c>
      <c r="P28" s="1" t="s">
        <v>565</v>
      </c>
      <c r="Q28" s="1" t="s">
        <v>577</v>
      </c>
      <c r="R28" s="1" t="s">
        <v>578</v>
      </c>
      <c r="S28" s="1"/>
    </row>
    <row r="29" spans="1:19" x14ac:dyDescent="0.25">
      <c r="A29" s="1" t="s">
        <v>463</v>
      </c>
      <c r="B29" s="1" t="str">
        <f t="shared" si="0"/>
        <v>Qcbr4a</v>
      </c>
      <c r="C29" s="1" t="str">
        <f t="shared" si="1"/>
        <v>Qcbr4a</v>
      </c>
      <c r="D29" s="1" t="s">
        <v>501</v>
      </c>
      <c r="E29" s="3" t="str">
        <f>CONCATENATE(A29," - ",D29)</f>
        <v>Qcbr4a - Historical Colorado River channel deposits</v>
      </c>
      <c r="F29" s="1" t="s">
        <v>492</v>
      </c>
      <c r="G29" s="1" t="str">
        <f>CONCATENATE(D29," (", F29,")")</f>
        <v>Historical Colorado River channel deposits (Holocene, 1917)</v>
      </c>
      <c r="H29" s="3"/>
      <c r="I29" s="3"/>
      <c r="J29" s="3"/>
      <c r="K29" s="3">
        <v>11</v>
      </c>
      <c r="L29" s="4">
        <v>16</v>
      </c>
      <c r="M29" s="2" t="str">
        <f t="shared" si="2"/>
        <v>000-000-000-011-016</v>
      </c>
      <c r="N29" s="1" t="s">
        <v>562</v>
      </c>
      <c r="O29" s="1" t="s">
        <v>568</v>
      </c>
      <c r="P29" s="1" t="s">
        <v>565</v>
      </c>
      <c r="Q29" s="1" t="s">
        <v>577</v>
      </c>
      <c r="R29" s="1" t="s">
        <v>578</v>
      </c>
      <c r="S29" s="1"/>
    </row>
    <row r="30" spans="1:19" x14ac:dyDescent="0.25">
      <c r="A30" s="1" t="s">
        <v>356</v>
      </c>
      <c r="B30" s="1" t="str">
        <f t="shared" si="0"/>
        <v>Qcb3</v>
      </c>
      <c r="C30" s="1" t="str">
        <f t="shared" si="1"/>
        <v>Qcb3</v>
      </c>
      <c r="D30" s="1" t="s">
        <v>505</v>
      </c>
      <c r="E30" s="3" t="str">
        <f>CONCATENATE(A30," - ",D30)</f>
        <v>Qcb3 - Intermediate Blythe Alluvium deposits</v>
      </c>
      <c r="F30" s="1" t="s">
        <v>493</v>
      </c>
      <c r="G30" s="1" t="str">
        <f>CONCATENATE(D30," (", F30,")")</f>
        <v>Intermediate Blythe Alluvium deposits (Holocene, 1874-1902)</v>
      </c>
      <c r="H30" s="3"/>
      <c r="I30" s="3"/>
      <c r="J30" s="3"/>
      <c r="K30" s="3">
        <v>11</v>
      </c>
      <c r="L30" s="4">
        <v>17</v>
      </c>
      <c r="M30" s="2" t="str">
        <f t="shared" si="2"/>
        <v>000-000-000-011-017</v>
      </c>
      <c r="N30" s="1" t="s">
        <v>562</v>
      </c>
      <c r="O30" s="1" t="s">
        <v>568</v>
      </c>
      <c r="P30" s="1" t="s">
        <v>565</v>
      </c>
      <c r="Q30" s="1" t="s">
        <v>577</v>
      </c>
      <c r="R30" s="1" t="s">
        <v>578</v>
      </c>
      <c r="S30" s="1"/>
    </row>
    <row r="31" spans="1:19" x14ac:dyDescent="0.25">
      <c r="A31" s="1" t="s">
        <v>350</v>
      </c>
      <c r="B31" s="1" t="str">
        <f t="shared" si="0"/>
        <v>Qcbr3</v>
      </c>
      <c r="C31" s="1" t="str">
        <f t="shared" si="1"/>
        <v>Qcbr3</v>
      </c>
      <c r="D31" s="1" t="s">
        <v>501</v>
      </c>
      <c r="E31" s="3" t="str">
        <f>CONCATENATE(A31," - ",D31)</f>
        <v>Qcbr3 - Historical Colorado River channel deposits</v>
      </c>
      <c r="F31" s="1" t="s">
        <v>494</v>
      </c>
      <c r="G31" s="1" t="str">
        <f>CONCATENATE(D31," (", F31,")")</f>
        <v>Historical Colorado River channel deposits (Holocene, 1902)</v>
      </c>
      <c r="H31" s="3"/>
      <c r="I31" s="3"/>
      <c r="J31" s="3"/>
      <c r="K31" s="3">
        <v>11</v>
      </c>
      <c r="L31" s="4">
        <v>18</v>
      </c>
      <c r="M31" s="2" t="str">
        <f t="shared" si="2"/>
        <v>000-000-000-011-018</v>
      </c>
      <c r="N31" s="1" t="s">
        <v>562</v>
      </c>
      <c r="O31" s="1" t="s">
        <v>568</v>
      </c>
      <c r="P31" s="1" t="s">
        <v>565</v>
      </c>
      <c r="Q31" s="1" t="s">
        <v>577</v>
      </c>
      <c r="R31" s="1" t="s">
        <v>578</v>
      </c>
      <c r="S31" s="1"/>
    </row>
    <row r="32" spans="1:19" x14ac:dyDescent="0.25">
      <c r="A32" s="1" t="s">
        <v>357</v>
      </c>
      <c r="B32" s="1" t="str">
        <f t="shared" si="0"/>
        <v>Qcb2</v>
      </c>
      <c r="C32" s="1" t="str">
        <f t="shared" si="1"/>
        <v>Qcb2</v>
      </c>
      <c r="D32" s="1" t="s">
        <v>506</v>
      </c>
      <c r="E32" s="3" t="str">
        <f>CONCATENATE(A32," - ",D32)</f>
        <v>Qcb2 - Older Blythe Alluvium deposits</v>
      </c>
      <c r="F32" s="1" t="s">
        <v>495</v>
      </c>
      <c r="G32" s="1" t="str">
        <f>CONCATENATE(D32," (", F32,")")</f>
        <v>Older Blythe Alluvium deposits (Holocene, 1858-1874)</v>
      </c>
      <c r="H32" s="3"/>
      <c r="I32" s="3"/>
      <c r="J32" s="3"/>
      <c r="K32" s="3">
        <v>11</v>
      </c>
      <c r="L32" s="4">
        <v>19</v>
      </c>
      <c r="M32" s="2" t="str">
        <f t="shared" si="2"/>
        <v>000-000-000-011-019</v>
      </c>
      <c r="N32" s="1" t="s">
        <v>562</v>
      </c>
      <c r="O32" s="1" t="s">
        <v>568</v>
      </c>
      <c r="P32" s="1" t="s">
        <v>565</v>
      </c>
      <c r="Q32" s="1" t="s">
        <v>577</v>
      </c>
      <c r="R32" s="1" t="s">
        <v>578</v>
      </c>
      <c r="S32" s="1"/>
    </row>
    <row r="33" spans="1:19" s="10" customFormat="1" ht="15.75" thickBot="1" x14ac:dyDescent="0.3">
      <c r="A33" s="8" t="s">
        <v>358</v>
      </c>
      <c r="B33" s="8" t="str">
        <f t="shared" si="0"/>
        <v>Qcb1</v>
      </c>
      <c r="C33" s="8" t="str">
        <f t="shared" si="1"/>
        <v>Qcb1</v>
      </c>
      <c r="D33" s="8" t="s">
        <v>507</v>
      </c>
      <c r="E33" s="9" t="str">
        <f>CONCATENATE(A33," - ",D33)</f>
        <v>Qcb1 - Oldest Blythe Alluvium deposits</v>
      </c>
      <c r="F33" s="8" t="s">
        <v>495</v>
      </c>
      <c r="G33" s="8" t="str">
        <f>CONCATENATE(D33," (", F33,")")</f>
        <v>Oldest Blythe Alluvium deposits (Holocene, 1858-1874)</v>
      </c>
      <c r="H33" s="9"/>
      <c r="I33" s="9"/>
      <c r="J33" s="9"/>
      <c r="K33" s="9">
        <v>11</v>
      </c>
      <c r="L33" s="10">
        <v>20</v>
      </c>
      <c r="M33" s="11" t="str">
        <f t="shared" si="2"/>
        <v>000-000-000-011-020</v>
      </c>
      <c r="N33" s="8" t="s">
        <v>562</v>
      </c>
      <c r="O33" s="8" t="s">
        <v>568</v>
      </c>
      <c r="P33" s="8" t="s">
        <v>565</v>
      </c>
      <c r="Q33" s="8" t="s">
        <v>577</v>
      </c>
      <c r="R33" s="8" t="s">
        <v>578</v>
      </c>
      <c r="S33" s="8"/>
    </row>
    <row r="34" spans="1:19" ht="15.75" thickTop="1" x14ac:dyDescent="0.25">
      <c r="A34" s="1" t="s">
        <v>180</v>
      </c>
      <c r="B34" s="1" t="str">
        <f t="shared" si="0"/>
        <v>Qcr</v>
      </c>
      <c r="C34" s="1" t="str">
        <f t="shared" si="1"/>
        <v>Qcr</v>
      </c>
      <c r="D34" s="1" t="s">
        <v>251</v>
      </c>
      <c r="E34" s="3" t="str">
        <f>CONCATENATE(A34," - ",D34)</f>
        <v>Qcr - Riverside terrace sediments (post-Chemeheuvi), undivided</v>
      </c>
      <c r="F34" s="1" t="s">
        <v>378</v>
      </c>
      <c r="G34" s="1" t="str">
        <f>CONCATENATE(D34," (", F34,")")</f>
        <v>Riverside terrace sediments (post-Chemeheuvi), undivided (upper Pleistocene)</v>
      </c>
      <c r="H34" s="3"/>
      <c r="I34" s="3"/>
      <c r="J34" s="3"/>
      <c r="K34" s="3">
        <v>12</v>
      </c>
      <c r="L34" s="4">
        <v>0</v>
      </c>
      <c r="M34" s="2" t="str">
        <f t="shared" si="2"/>
        <v>000-000-000-012-000</v>
      </c>
      <c r="N34" s="1" t="s">
        <v>561</v>
      </c>
      <c r="O34" s="1" t="s">
        <v>568</v>
      </c>
      <c r="P34" s="1" t="s">
        <v>565</v>
      </c>
      <c r="Q34" s="1" t="s">
        <v>577</v>
      </c>
      <c r="R34" s="1" t="s">
        <v>578</v>
      </c>
      <c r="S34" s="1"/>
    </row>
    <row r="35" spans="1:19" x14ac:dyDescent="0.25">
      <c r="A35" s="1" t="s">
        <v>181</v>
      </c>
      <c r="B35" s="1" t="str">
        <f t="shared" si="0"/>
        <v>Qcr?</v>
      </c>
      <c r="C35" s="1" t="str">
        <f t="shared" si="1"/>
        <v>Qcr?</v>
      </c>
      <c r="D35" s="1" t="s">
        <v>252</v>
      </c>
      <c r="E35" s="3" t="str">
        <f>CONCATENATE(A35," - ",D35)</f>
        <v>Qcr? - Riverside terrace sediments (post-Chemeheuvi), undivided?</v>
      </c>
      <c r="F35" s="1" t="s">
        <v>378</v>
      </c>
      <c r="G35" s="1" t="str">
        <f>CONCATENATE(D35," (", F35,")")</f>
        <v>Riverside terrace sediments (post-Chemeheuvi), undivided? (upper Pleistocene)</v>
      </c>
      <c r="H35" s="3"/>
      <c r="I35" s="3"/>
      <c r="J35" s="3"/>
      <c r="K35" s="3">
        <v>12</v>
      </c>
      <c r="L35" s="4">
        <v>0</v>
      </c>
      <c r="M35" s="2" t="str">
        <f t="shared" si="2"/>
        <v>000-000-000-012-000</v>
      </c>
      <c r="N35" s="1" t="s">
        <v>561</v>
      </c>
      <c r="O35" s="1" t="s">
        <v>568</v>
      </c>
      <c r="P35" s="1" t="s">
        <v>565</v>
      </c>
      <c r="Q35" s="1" t="s">
        <v>577</v>
      </c>
      <c r="R35" s="1" t="s">
        <v>578</v>
      </c>
      <c r="S35" s="1"/>
    </row>
    <row r="36" spans="1:19" x14ac:dyDescent="0.25">
      <c r="A36" s="1" t="s">
        <v>182</v>
      </c>
      <c r="B36" s="1" t="str">
        <f t="shared" si="0"/>
        <v>Qcr8</v>
      </c>
      <c r="C36" s="1" t="str">
        <f t="shared" si="1"/>
        <v>Qcr8</v>
      </c>
      <c r="D36" s="1" t="s">
        <v>253</v>
      </c>
      <c r="E36" s="3" t="str">
        <f>CONCATENATE(A36," - ",D36)</f>
        <v>Qcr8 - Riverside terrace sediments (post-Chemeheuvi), terrace 8 (lowest and youngest)</v>
      </c>
      <c r="F36" s="1" t="s">
        <v>378</v>
      </c>
      <c r="G36" s="1" t="str">
        <f>CONCATENATE(D36," (", F36,")")</f>
        <v>Riverside terrace sediments (post-Chemeheuvi), terrace 8 (lowest and youngest) (upper Pleistocene)</v>
      </c>
      <c r="H36" s="3"/>
      <c r="I36" s="3"/>
      <c r="J36" s="3"/>
      <c r="K36" s="3">
        <v>12</v>
      </c>
      <c r="L36" s="4">
        <v>1</v>
      </c>
      <c r="M36" s="2" t="str">
        <f t="shared" si="2"/>
        <v>000-000-000-012-001</v>
      </c>
      <c r="N36" s="1" t="s">
        <v>562</v>
      </c>
      <c r="O36" s="1" t="s">
        <v>568</v>
      </c>
      <c r="P36" s="1" t="s">
        <v>565</v>
      </c>
      <c r="Q36" s="1" t="s">
        <v>577</v>
      </c>
      <c r="R36" s="1" t="s">
        <v>578</v>
      </c>
      <c r="S36" s="1"/>
    </row>
    <row r="37" spans="1:19" x14ac:dyDescent="0.25">
      <c r="A37" s="1" t="s">
        <v>183</v>
      </c>
      <c r="B37" s="1" t="str">
        <f t="shared" si="0"/>
        <v>Qcr7</v>
      </c>
      <c r="C37" s="1" t="str">
        <f t="shared" si="1"/>
        <v>Qcr7</v>
      </c>
      <c r="D37" s="1" t="s">
        <v>254</v>
      </c>
      <c r="E37" s="3" t="str">
        <f>CONCATENATE(A37," - ",D37)</f>
        <v>Qcr7 - Riverside terrace sediments (post-Chemeheuvi), terrace 7</v>
      </c>
      <c r="F37" s="1" t="s">
        <v>378</v>
      </c>
      <c r="G37" s="1" t="str">
        <f>CONCATENATE(D37," (", F37,")")</f>
        <v>Riverside terrace sediments (post-Chemeheuvi), terrace 7 (upper Pleistocene)</v>
      </c>
      <c r="H37" s="3"/>
      <c r="I37" s="3"/>
      <c r="J37" s="3"/>
      <c r="K37" s="3">
        <v>12</v>
      </c>
      <c r="L37" s="4">
        <v>2</v>
      </c>
      <c r="M37" s="2" t="str">
        <f t="shared" si="2"/>
        <v>000-000-000-012-002</v>
      </c>
      <c r="N37" s="1" t="s">
        <v>562</v>
      </c>
      <c r="O37" s="1" t="s">
        <v>568</v>
      </c>
      <c r="P37" s="1" t="s">
        <v>565</v>
      </c>
      <c r="Q37" s="1" t="s">
        <v>577</v>
      </c>
      <c r="R37" s="1" t="s">
        <v>578</v>
      </c>
      <c r="S37" s="1"/>
    </row>
    <row r="38" spans="1:19" x14ac:dyDescent="0.25">
      <c r="A38" s="1" t="s">
        <v>184</v>
      </c>
      <c r="B38" s="1" t="str">
        <f t="shared" si="0"/>
        <v>Qcr6</v>
      </c>
      <c r="C38" s="1" t="str">
        <f t="shared" si="1"/>
        <v>Qcr6</v>
      </c>
      <c r="D38" s="1" t="s">
        <v>255</v>
      </c>
      <c r="E38" s="3" t="str">
        <f>CONCATENATE(A38," - ",D38)</f>
        <v>Qcr6 - Riverside terrace sediments (post-Chemeheuvi), terrace 6</v>
      </c>
      <c r="F38" s="1" t="s">
        <v>378</v>
      </c>
      <c r="G38" s="1" t="str">
        <f>CONCATENATE(D38," (", F38,")")</f>
        <v>Riverside terrace sediments (post-Chemeheuvi), terrace 6 (upper Pleistocene)</v>
      </c>
      <c r="H38" s="3"/>
      <c r="I38" s="3"/>
      <c r="J38" s="3"/>
      <c r="K38" s="3">
        <v>12</v>
      </c>
      <c r="L38" s="4">
        <v>3</v>
      </c>
      <c r="M38" s="2" t="str">
        <f t="shared" si="2"/>
        <v>000-000-000-012-003</v>
      </c>
      <c r="N38" s="1" t="s">
        <v>562</v>
      </c>
      <c r="O38" s="1" t="s">
        <v>568</v>
      </c>
      <c r="P38" s="1" t="s">
        <v>565</v>
      </c>
      <c r="Q38" s="1" t="s">
        <v>577</v>
      </c>
      <c r="R38" s="1" t="s">
        <v>578</v>
      </c>
      <c r="S38" s="1"/>
    </row>
    <row r="39" spans="1:19" x14ac:dyDescent="0.25">
      <c r="A39" s="1" t="s">
        <v>185</v>
      </c>
      <c r="B39" s="1" t="str">
        <f t="shared" si="0"/>
        <v>Qcr5</v>
      </c>
      <c r="C39" s="1" t="str">
        <f t="shared" si="1"/>
        <v>Qcr5</v>
      </c>
      <c r="D39" s="1" t="s">
        <v>256</v>
      </c>
      <c r="E39" s="3" t="str">
        <f>CONCATENATE(A39," - ",D39)</f>
        <v>Qcr5 - Riverside terrace sediments (post-Chemeheuvi), terrace 5</v>
      </c>
      <c r="F39" s="1" t="s">
        <v>378</v>
      </c>
      <c r="G39" s="1" t="str">
        <f>CONCATENATE(D39," (", F39,")")</f>
        <v>Riverside terrace sediments (post-Chemeheuvi), terrace 5 (upper Pleistocene)</v>
      </c>
      <c r="H39" s="3"/>
      <c r="I39" s="3"/>
      <c r="J39" s="3"/>
      <c r="K39" s="3">
        <v>12</v>
      </c>
      <c r="L39" s="4">
        <v>4</v>
      </c>
      <c r="M39" s="2" t="str">
        <f t="shared" si="2"/>
        <v>000-000-000-012-004</v>
      </c>
      <c r="N39" s="1" t="s">
        <v>562</v>
      </c>
      <c r="O39" s="1" t="s">
        <v>568</v>
      </c>
      <c r="P39" s="1" t="s">
        <v>565</v>
      </c>
      <c r="Q39" s="1" t="s">
        <v>577</v>
      </c>
      <c r="R39" s="1" t="s">
        <v>578</v>
      </c>
      <c r="S39" s="1"/>
    </row>
    <row r="40" spans="1:19" x14ac:dyDescent="0.25">
      <c r="A40" s="1" t="s">
        <v>186</v>
      </c>
      <c r="B40" s="1" t="str">
        <f t="shared" si="0"/>
        <v>Qcr4</v>
      </c>
      <c r="C40" s="1" t="str">
        <f t="shared" si="1"/>
        <v>Qcr4</v>
      </c>
      <c r="D40" s="1" t="s">
        <v>257</v>
      </c>
      <c r="E40" s="3" t="str">
        <f>CONCATENATE(A40," - ",D40)</f>
        <v>Qcr4 - Riverside terrace sediments (post-Chemeheuvi), terrace 4</v>
      </c>
      <c r="F40" s="1" t="s">
        <v>378</v>
      </c>
      <c r="G40" s="1" t="str">
        <f>CONCATENATE(D40," (", F40,")")</f>
        <v>Riverside terrace sediments (post-Chemeheuvi), terrace 4 (upper Pleistocene)</v>
      </c>
      <c r="H40" s="3"/>
      <c r="I40" s="3"/>
      <c r="J40" s="3"/>
      <c r="K40" s="3">
        <v>12</v>
      </c>
      <c r="L40" s="4">
        <v>5</v>
      </c>
      <c r="M40" s="2" t="str">
        <f t="shared" si="2"/>
        <v>000-000-000-012-005</v>
      </c>
      <c r="N40" s="1" t="s">
        <v>562</v>
      </c>
      <c r="O40" s="1" t="s">
        <v>568</v>
      </c>
      <c r="P40" s="1" t="s">
        <v>565</v>
      </c>
      <c r="Q40" s="1" t="s">
        <v>577</v>
      </c>
      <c r="R40" s="1" t="s">
        <v>578</v>
      </c>
      <c r="S40" s="1"/>
    </row>
    <row r="41" spans="1:19" x14ac:dyDescent="0.25">
      <c r="A41" s="1" t="s">
        <v>187</v>
      </c>
      <c r="B41" s="1" t="str">
        <f t="shared" si="0"/>
        <v>Qcr3</v>
      </c>
      <c r="C41" s="1" t="str">
        <f t="shared" si="1"/>
        <v>Qcr3</v>
      </c>
      <c r="D41" s="1" t="s">
        <v>258</v>
      </c>
      <c r="E41" s="3" t="str">
        <f>CONCATENATE(A41," - ",D41)</f>
        <v>Qcr3 - Riverside terrace sediments (post-Chemeheuvi), terrace 3</v>
      </c>
      <c r="F41" s="1" t="s">
        <v>378</v>
      </c>
      <c r="G41" s="1" t="str">
        <f>CONCATENATE(D41," (", F41,")")</f>
        <v>Riverside terrace sediments (post-Chemeheuvi), terrace 3 (upper Pleistocene)</v>
      </c>
      <c r="H41" s="3"/>
      <c r="I41" s="3"/>
      <c r="J41" s="3"/>
      <c r="K41" s="3">
        <v>12</v>
      </c>
      <c r="L41" s="4">
        <v>6</v>
      </c>
      <c r="M41" s="2" t="str">
        <f t="shared" si="2"/>
        <v>000-000-000-012-006</v>
      </c>
      <c r="N41" s="1" t="s">
        <v>562</v>
      </c>
      <c r="O41" s="1" t="s">
        <v>568</v>
      </c>
      <c r="P41" s="1" t="s">
        <v>565</v>
      </c>
      <c r="Q41" s="1" t="s">
        <v>577</v>
      </c>
      <c r="R41" s="1" t="s">
        <v>578</v>
      </c>
      <c r="S41" s="1"/>
    </row>
    <row r="42" spans="1:19" x14ac:dyDescent="0.25">
      <c r="A42" s="1" t="s">
        <v>188</v>
      </c>
      <c r="B42" s="1" t="str">
        <f t="shared" si="0"/>
        <v>Qcr2</v>
      </c>
      <c r="C42" s="1" t="str">
        <f t="shared" si="1"/>
        <v>Qcr2</v>
      </c>
      <c r="D42" s="1" t="s">
        <v>259</v>
      </c>
      <c r="E42" s="3" t="str">
        <f>CONCATENATE(A42," - ",D42)</f>
        <v>Qcr2 - Riverside terrace sediments (post-Chemeheuvi), terrace 2</v>
      </c>
      <c r="F42" s="1" t="s">
        <v>378</v>
      </c>
      <c r="G42" s="1" t="str">
        <f>CONCATENATE(D42," (", F42,")")</f>
        <v>Riverside terrace sediments (post-Chemeheuvi), terrace 2 (upper Pleistocene)</v>
      </c>
      <c r="H42" s="3"/>
      <c r="I42" s="3"/>
      <c r="J42" s="3"/>
      <c r="K42" s="3">
        <v>12</v>
      </c>
      <c r="L42" s="4">
        <v>7</v>
      </c>
      <c r="M42" s="2" t="str">
        <f t="shared" si="2"/>
        <v>000-000-000-012-007</v>
      </c>
      <c r="N42" s="1" t="s">
        <v>562</v>
      </c>
      <c r="O42" s="1" t="s">
        <v>568</v>
      </c>
      <c r="P42" s="1" t="s">
        <v>565</v>
      </c>
      <c r="Q42" s="1" t="s">
        <v>577</v>
      </c>
      <c r="R42" s="1" t="s">
        <v>578</v>
      </c>
      <c r="S42" s="1"/>
    </row>
    <row r="43" spans="1:19" s="10" customFormat="1" ht="15.75" thickBot="1" x14ac:dyDescent="0.3">
      <c r="A43" s="8" t="s">
        <v>189</v>
      </c>
      <c r="B43" s="8" t="str">
        <f t="shared" si="0"/>
        <v>Qcr1</v>
      </c>
      <c r="C43" s="8" t="str">
        <f t="shared" si="1"/>
        <v>Qcr1</v>
      </c>
      <c r="D43" s="8" t="s">
        <v>260</v>
      </c>
      <c r="E43" s="9" t="str">
        <f>CONCATENATE(A43," - ",D43)</f>
        <v>Qcr1 - Riverside terrace sediments (post-Chemeheuvi), terrace 1</v>
      </c>
      <c r="F43" s="8" t="s">
        <v>378</v>
      </c>
      <c r="G43" s="8" t="str">
        <f>CONCATENATE(D43," (", F43,")")</f>
        <v>Riverside terrace sediments (post-Chemeheuvi), terrace 1 (upper Pleistocene)</v>
      </c>
      <c r="H43" s="9"/>
      <c r="I43" s="9"/>
      <c r="J43" s="9"/>
      <c r="K43" s="9">
        <v>12</v>
      </c>
      <c r="L43" s="10">
        <v>8</v>
      </c>
      <c r="M43" s="11" t="str">
        <f t="shared" si="2"/>
        <v>000-000-000-012-008</v>
      </c>
      <c r="N43" s="8" t="s">
        <v>562</v>
      </c>
      <c r="O43" s="8" t="s">
        <v>568</v>
      </c>
      <c r="P43" s="8" t="s">
        <v>565</v>
      </c>
      <c r="Q43" s="8" t="s">
        <v>577</v>
      </c>
      <c r="R43" s="8" t="s">
        <v>578</v>
      </c>
      <c r="S43" s="8"/>
    </row>
    <row r="44" spans="1:19" ht="15.75" thickTop="1" x14ac:dyDescent="0.25">
      <c r="A44" s="1" t="s">
        <v>13</v>
      </c>
      <c r="B44" s="1" t="str">
        <f t="shared" si="0"/>
        <v>Qch</v>
      </c>
      <c r="C44" s="1" t="str">
        <f t="shared" si="1"/>
        <v>Qch</v>
      </c>
      <c r="D44" s="1" t="s">
        <v>14</v>
      </c>
      <c r="E44" s="3" t="str">
        <f>CONCATENATE(A44," - ",D44)</f>
        <v>Qch - Chemehuevi Formation, undivided</v>
      </c>
      <c r="F44" s="1" t="s">
        <v>378</v>
      </c>
      <c r="G44" s="1" t="str">
        <f>CONCATENATE(D44," (", F44,")")</f>
        <v>Chemehuevi Formation, undivided (upper Pleistocene)</v>
      </c>
      <c r="H44" s="3"/>
      <c r="I44" s="3"/>
      <c r="J44" s="3"/>
      <c r="K44" s="3">
        <f t="shared" si="3"/>
        <v>13</v>
      </c>
      <c r="L44" s="4">
        <v>0</v>
      </c>
      <c r="M44" s="2" t="str">
        <f t="shared" si="2"/>
        <v>000-000-000-013-000</v>
      </c>
      <c r="N44" s="1" t="s">
        <v>561</v>
      </c>
      <c r="O44" s="1" t="s">
        <v>568</v>
      </c>
      <c r="P44" s="1" t="s">
        <v>565</v>
      </c>
      <c r="Q44" s="1" t="s">
        <v>577</v>
      </c>
      <c r="R44" s="1" t="s">
        <v>578</v>
      </c>
      <c r="S44" s="1"/>
    </row>
    <row r="45" spans="1:19" x14ac:dyDescent="0.25">
      <c r="A45" s="1" t="s">
        <v>15</v>
      </c>
      <c r="B45" s="1" t="str">
        <f t="shared" si="0"/>
        <v>Qch?</v>
      </c>
      <c r="C45" s="1" t="str">
        <f t="shared" si="1"/>
        <v>Qch?</v>
      </c>
      <c r="D45" s="1" t="s">
        <v>16</v>
      </c>
      <c r="E45" s="3" t="str">
        <f>CONCATENATE(A45," - ",D45)</f>
        <v>Qch? - Chemehuevi Formation, undivided?</v>
      </c>
      <c r="F45" s="1" t="s">
        <v>378</v>
      </c>
      <c r="G45" s="1" t="str">
        <f>CONCATENATE(D45," (", F45,")")</f>
        <v>Chemehuevi Formation, undivided? (upper Pleistocene)</v>
      </c>
      <c r="H45" s="3"/>
      <c r="I45" s="3"/>
      <c r="J45" s="3"/>
      <c r="K45" s="3">
        <v>13</v>
      </c>
      <c r="L45" s="4">
        <v>0</v>
      </c>
      <c r="M45" s="2" t="str">
        <f t="shared" si="2"/>
        <v>000-000-000-013-000</v>
      </c>
      <c r="N45" s="1" t="s">
        <v>561</v>
      </c>
      <c r="O45" s="1" t="s">
        <v>568</v>
      </c>
      <c r="P45" s="1" t="s">
        <v>565</v>
      </c>
      <c r="Q45" s="1" t="s">
        <v>577</v>
      </c>
      <c r="R45" s="1" t="s">
        <v>578</v>
      </c>
      <c r="S45" s="1"/>
    </row>
    <row r="46" spans="1:19" x14ac:dyDescent="0.25">
      <c r="A46" s="1" t="s">
        <v>17</v>
      </c>
      <c r="B46" s="1" t="str">
        <f t="shared" si="0"/>
        <v>Qchm</v>
      </c>
      <c r="C46" s="1" t="str">
        <f t="shared" si="1"/>
        <v>Qchm</v>
      </c>
      <c r="D46" s="1" t="s">
        <v>121</v>
      </c>
      <c r="E46" s="3" t="str">
        <f>CONCATENATE(A46," - ",D46)</f>
        <v>Qchm - Chemehuevi Formation, mud facies</v>
      </c>
      <c r="F46" s="1" t="s">
        <v>378</v>
      </c>
      <c r="G46" s="1" t="str">
        <f>CONCATENATE(D46," (", F46,")")</f>
        <v>Chemehuevi Formation, mud facies (upper Pleistocene)</v>
      </c>
      <c r="H46" s="3"/>
      <c r="I46" s="3"/>
      <c r="J46" s="3"/>
      <c r="K46" s="3">
        <v>13</v>
      </c>
      <c r="L46" s="4">
        <v>1</v>
      </c>
      <c r="M46" s="2" t="str">
        <f t="shared" si="2"/>
        <v>000-000-000-013-001</v>
      </c>
      <c r="N46" s="1" t="s">
        <v>562</v>
      </c>
      <c r="O46" s="1" t="s">
        <v>567</v>
      </c>
      <c r="P46" s="1" t="s">
        <v>565</v>
      </c>
      <c r="Q46" s="1" t="s">
        <v>577</v>
      </c>
      <c r="R46" s="1" t="s">
        <v>578</v>
      </c>
      <c r="S46" s="1"/>
    </row>
    <row r="47" spans="1:19" x14ac:dyDescent="0.25">
      <c r="A47" s="1" t="s">
        <v>538</v>
      </c>
      <c r="B47" s="1" t="str">
        <f t="shared" si="0"/>
        <v>Qchm?</v>
      </c>
      <c r="C47" s="1" t="str">
        <f t="shared" si="1"/>
        <v>Qchm?</v>
      </c>
      <c r="D47" s="1" t="s">
        <v>514</v>
      </c>
      <c r="E47" s="3" t="str">
        <f>CONCATENATE(A47," - ",D47)</f>
        <v>Qchm? - Chemehuevi Formation, mud facies?</v>
      </c>
      <c r="F47" s="1" t="s">
        <v>378</v>
      </c>
      <c r="G47" s="1" t="str">
        <f>CONCATENATE(D47," (", F47,")")</f>
        <v>Chemehuevi Formation, mud facies? (upper Pleistocene)</v>
      </c>
      <c r="H47" s="3"/>
      <c r="I47" s="3"/>
      <c r="J47" s="3"/>
      <c r="K47" s="3">
        <v>13</v>
      </c>
      <c r="L47" s="4">
        <v>1</v>
      </c>
      <c r="M47" s="2" t="str">
        <f t="shared" si="2"/>
        <v>000-000-000-013-001</v>
      </c>
      <c r="N47" s="1" t="s">
        <v>562</v>
      </c>
      <c r="O47" s="1" t="s">
        <v>567</v>
      </c>
      <c r="P47" s="1" t="s">
        <v>565</v>
      </c>
      <c r="Q47" s="1" t="s">
        <v>577</v>
      </c>
      <c r="R47" s="1" t="s">
        <v>578</v>
      </c>
      <c r="S47" s="1"/>
    </row>
    <row r="48" spans="1:19" x14ac:dyDescent="0.25">
      <c r="A48" s="1" t="s">
        <v>18</v>
      </c>
      <c r="B48" s="1" t="str">
        <f t="shared" si="0"/>
        <v>Qchs</v>
      </c>
      <c r="C48" s="1" t="str">
        <f t="shared" si="1"/>
        <v>Qchs</v>
      </c>
      <c r="D48" s="1" t="s">
        <v>122</v>
      </c>
      <c r="E48" s="3" t="str">
        <f>CONCATENATE(A48," - ",D48)</f>
        <v>Qchs - Chemehuevi Formation, sand facies</v>
      </c>
      <c r="F48" s="1" t="s">
        <v>378</v>
      </c>
      <c r="G48" s="1" t="str">
        <f>CONCATENATE(D48," (", F48,")")</f>
        <v>Chemehuevi Formation, sand facies (upper Pleistocene)</v>
      </c>
      <c r="H48" s="3"/>
      <c r="I48" s="3"/>
      <c r="J48" s="3"/>
      <c r="K48" s="3">
        <v>13</v>
      </c>
      <c r="L48" s="4">
        <v>2</v>
      </c>
      <c r="M48" s="2" t="str">
        <f t="shared" si="2"/>
        <v>000-000-000-013-002</v>
      </c>
      <c r="N48" s="1" t="s">
        <v>562</v>
      </c>
      <c r="O48" s="1" t="s">
        <v>569</v>
      </c>
      <c r="P48" s="1" t="s">
        <v>565</v>
      </c>
      <c r="Q48" s="1" t="s">
        <v>577</v>
      </c>
      <c r="R48" s="1" t="s">
        <v>578</v>
      </c>
      <c r="S48" s="1"/>
    </row>
    <row r="49" spans="1:19" x14ac:dyDescent="0.25">
      <c r="A49" s="1" t="s">
        <v>517</v>
      </c>
      <c r="B49" s="1" t="str">
        <f t="shared" si="0"/>
        <v>Qchs?</v>
      </c>
      <c r="C49" s="1" t="str">
        <f t="shared" si="1"/>
        <v>Qchs?</v>
      </c>
      <c r="D49" s="1" t="s">
        <v>518</v>
      </c>
      <c r="E49" s="3" t="str">
        <f>CONCATENATE(A49," - ",D49)</f>
        <v>Qchs? - Chemehuevi Formation, sand facies?</v>
      </c>
      <c r="F49" s="1" t="s">
        <v>378</v>
      </c>
      <c r="G49" s="1" t="str">
        <f>CONCATENATE(D49," (", F49,")")</f>
        <v>Chemehuevi Formation, sand facies? (upper Pleistocene)</v>
      </c>
      <c r="H49" s="3"/>
      <c r="I49" s="3"/>
      <c r="J49" s="3"/>
      <c r="K49" s="3">
        <v>13</v>
      </c>
      <c r="L49" s="4">
        <v>2</v>
      </c>
      <c r="M49" s="2" t="str">
        <f t="shared" si="2"/>
        <v>000-000-000-013-002</v>
      </c>
      <c r="N49" s="1" t="s">
        <v>562</v>
      </c>
      <c r="O49" s="1" t="s">
        <v>569</v>
      </c>
      <c r="P49" s="1" t="s">
        <v>565</v>
      </c>
      <c r="Q49" s="1" t="s">
        <v>577</v>
      </c>
      <c r="R49" s="1" t="s">
        <v>578</v>
      </c>
      <c r="S49" s="1"/>
    </row>
    <row r="50" spans="1:19" x14ac:dyDescent="0.25">
      <c r="A50" s="2" t="s">
        <v>206</v>
      </c>
      <c r="B50" s="1" t="str">
        <f t="shared" si="0"/>
        <v>Qchg</v>
      </c>
      <c r="C50" s="1" t="str">
        <f t="shared" si="1"/>
        <v>Qchg</v>
      </c>
      <c r="D50" s="1" t="s">
        <v>207</v>
      </c>
      <c r="E50" s="3" t="str">
        <f>CONCATENATE(A50," - ",D50)</f>
        <v>Qchg - Chemehuevi Formation, gravel facies</v>
      </c>
      <c r="F50" s="1" t="s">
        <v>378</v>
      </c>
      <c r="G50" s="1" t="str">
        <f>CONCATENATE(D50," (", F50,")")</f>
        <v>Chemehuevi Formation, gravel facies (upper Pleistocene)</v>
      </c>
      <c r="H50" s="3"/>
      <c r="I50" s="3"/>
      <c r="J50" s="3"/>
      <c r="K50" s="3">
        <v>13</v>
      </c>
      <c r="L50" s="4">
        <v>3</v>
      </c>
      <c r="M50" s="2" t="str">
        <f t="shared" si="2"/>
        <v>000-000-000-013-003</v>
      </c>
      <c r="N50" s="1" t="s">
        <v>562</v>
      </c>
      <c r="O50" s="1" t="s">
        <v>569</v>
      </c>
      <c r="P50" s="1" t="s">
        <v>565</v>
      </c>
      <c r="Q50" s="1" t="s">
        <v>577</v>
      </c>
      <c r="R50" s="1" t="s">
        <v>578</v>
      </c>
      <c r="S50" s="1"/>
    </row>
    <row r="51" spans="1:19" s="10" customFormat="1" ht="15.75" thickBot="1" x14ac:dyDescent="0.3">
      <c r="A51" s="11" t="s">
        <v>520</v>
      </c>
      <c r="B51" s="8" t="str">
        <f t="shared" si="0"/>
        <v>Qchg?</v>
      </c>
      <c r="C51" s="8" t="str">
        <f t="shared" si="1"/>
        <v>Qchg?</v>
      </c>
      <c r="D51" s="8" t="s">
        <v>519</v>
      </c>
      <c r="E51" s="9" t="str">
        <f>CONCATENATE(A51," - ",D51)</f>
        <v>Qchg? - Chemehuevi Formation, gravel facies?</v>
      </c>
      <c r="F51" s="8" t="s">
        <v>378</v>
      </c>
      <c r="G51" s="8" t="str">
        <f>CONCATENATE(D51," (", F51,")")</f>
        <v>Chemehuevi Formation, gravel facies? (upper Pleistocene)</v>
      </c>
      <c r="H51" s="9"/>
      <c r="I51" s="9"/>
      <c r="J51" s="9"/>
      <c r="K51" s="9">
        <v>13</v>
      </c>
      <c r="L51" s="10">
        <v>3</v>
      </c>
      <c r="M51" s="11" t="str">
        <f t="shared" si="2"/>
        <v>000-000-000-013-003</v>
      </c>
      <c r="N51" s="8" t="s">
        <v>562</v>
      </c>
      <c r="O51" s="8" t="s">
        <v>569</v>
      </c>
      <c r="P51" s="8" t="s">
        <v>565</v>
      </c>
      <c r="Q51" s="8" t="s">
        <v>577</v>
      </c>
      <c r="R51" s="8" t="s">
        <v>578</v>
      </c>
      <c r="S51" s="8"/>
    </row>
    <row r="52" spans="1:19" ht="15.75" thickTop="1" x14ac:dyDescent="0.25">
      <c r="A52" s="1" t="s">
        <v>19</v>
      </c>
      <c r="B52" s="1" t="str">
        <f t="shared" si="0"/>
        <v>Qco</v>
      </c>
      <c r="C52" s="1" t="str">
        <f t="shared" si="1"/>
        <v>Qco</v>
      </c>
      <c r="D52" s="1" t="s">
        <v>261</v>
      </c>
      <c r="E52" s="3" t="str">
        <f>CONCATENATE(A52," - ",D52)</f>
        <v>Qco - Older Colorado River deposits (post-Palo Verde and pre-Chemehuevi)</v>
      </c>
      <c r="F52" s="1" t="s">
        <v>546</v>
      </c>
      <c r="G52" s="1" t="str">
        <f>CONCATENATE(D52," (", F52,")")</f>
        <v>Older Colorado River deposits (post-Palo Verde and pre-Chemehuevi) (Pleistocene to upper Pliocene(?))</v>
      </c>
      <c r="H52" s="3"/>
      <c r="I52" s="3"/>
      <c r="J52" s="3"/>
      <c r="K52" s="3">
        <f>K51+1</f>
        <v>14</v>
      </c>
      <c r="M52" s="2" t="str">
        <f>_xlfn.CONCAT(TEXT(H52,"000"),"-",TEXT(I52,"000"),"-",TEXT(J52,"000"),"-",TEXT(K52,"000"),"-",TEXT(L52,"000"))</f>
        <v>000-000-000-014-000</v>
      </c>
      <c r="N52" s="1" t="s">
        <v>561</v>
      </c>
      <c r="O52" s="1" t="s">
        <v>568</v>
      </c>
      <c r="P52" s="1" t="s">
        <v>565</v>
      </c>
      <c r="Q52" s="1" t="s">
        <v>577</v>
      </c>
      <c r="R52" s="1" t="s">
        <v>578</v>
      </c>
      <c r="S52" s="1"/>
    </row>
    <row r="53" spans="1:19" s="10" customFormat="1" ht="15.75" thickBot="1" x14ac:dyDescent="0.3">
      <c r="A53" s="8" t="s">
        <v>248</v>
      </c>
      <c r="B53" s="8" t="str">
        <f t="shared" si="0"/>
        <v>Qco?</v>
      </c>
      <c r="C53" s="8" t="str">
        <f t="shared" si="1"/>
        <v>Qco?</v>
      </c>
      <c r="D53" s="8" t="s">
        <v>262</v>
      </c>
      <c r="E53" s="9" t="str">
        <f>CONCATENATE(A53," - ",D53)</f>
        <v>Qco? - Older Colorado River deposits (post-Palo Verde and pre-Chemehuevi)?</v>
      </c>
      <c r="F53" s="8" t="s">
        <v>546</v>
      </c>
      <c r="G53" s="8" t="str">
        <f>CONCATENATE(D53," (", F53,")")</f>
        <v>Older Colorado River deposits (post-Palo Verde and pre-Chemehuevi)? (Pleistocene to upper Pliocene(?))</v>
      </c>
      <c r="H53" s="9"/>
      <c r="I53" s="9"/>
      <c r="J53" s="9"/>
      <c r="K53" s="9">
        <v>14</v>
      </c>
      <c r="M53" s="11" t="str">
        <f t="shared" si="2"/>
        <v>000-000-000-014-000</v>
      </c>
      <c r="N53" s="8" t="s">
        <v>561</v>
      </c>
      <c r="O53" s="8" t="s">
        <v>568</v>
      </c>
      <c r="P53" s="8" t="s">
        <v>565</v>
      </c>
      <c r="Q53" s="8" t="s">
        <v>577</v>
      </c>
      <c r="R53" s="8" t="s">
        <v>578</v>
      </c>
      <c r="S53" s="8"/>
    </row>
    <row r="54" spans="1:19" ht="15.75" thickTop="1" x14ac:dyDescent="0.25">
      <c r="A54" s="1" t="s">
        <v>175</v>
      </c>
      <c r="B54" s="1" t="str">
        <f t="shared" si="0"/>
        <v>Qcp</v>
      </c>
      <c r="C54" s="1" t="str">
        <f t="shared" si="1"/>
        <v>Qcp</v>
      </c>
      <c r="D54" s="1" t="s">
        <v>469</v>
      </c>
      <c r="E54" s="3" t="str">
        <f>CONCATENATE(A54," - ",D54)</f>
        <v>Qcp - Alluvium of Palo Verde mesa</v>
      </c>
      <c r="F54" s="1" t="s">
        <v>379</v>
      </c>
      <c r="G54" s="1" t="str">
        <f>CONCATENATE(D54," (", F54,")")</f>
        <v>Alluvium of Palo Verde mesa (lower(?) Pleistocene)</v>
      </c>
      <c r="H54" s="3"/>
      <c r="I54" s="3"/>
      <c r="J54" s="3"/>
      <c r="K54" s="3">
        <f t="shared" si="3"/>
        <v>15</v>
      </c>
      <c r="M54" s="2" t="str">
        <f t="shared" si="2"/>
        <v>000-000-000-015-000</v>
      </c>
      <c r="N54" s="1" t="s">
        <v>561</v>
      </c>
      <c r="O54" s="1" t="s">
        <v>568</v>
      </c>
      <c r="P54" s="1" t="s">
        <v>565</v>
      </c>
      <c r="Q54" s="1" t="s">
        <v>577</v>
      </c>
      <c r="R54" s="1" t="s">
        <v>578</v>
      </c>
      <c r="S54" s="1"/>
    </row>
    <row r="55" spans="1:19" s="10" customFormat="1" ht="15.75" thickBot="1" x14ac:dyDescent="0.3">
      <c r="A55" s="8" t="s">
        <v>208</v>
      </c>
      <c r="B55" s="8" t="str">
        <f t="shared" si="0"/>
        <v>Qcp?</v>
      </c>
      <c r="C55" s="8" t="str">
        <f t="shared" si="1"/>
        <v>Qcp?</v>
      </c>
      <c r="D55" s="8" t="s">
        <v>470</v>
      </c>
      <c r="E55" s="9" t="str">
        <f>CONCATENATE(A55," - ",D55)</f>
        <v>Qcp? - Alluvium of Palo Verde mesa?</v>
      </c>
      <c r="F55" s="8" t="s">
        <v>379</v>
      </c>
      <c r="G55" s="8" t="str">
        <f>CONCATENATE(D55," (", F55,")")</f>
        <v>Alluvium of Palo Verde mesa? (lower(?) Pleistocene)</v>
      </c>
      <c r="H55" s="9"/>
      <c r="I55" s="9"/>
      <c r="J55" s="9"/>
      <c r="K55" s="9">
        <v>15</v>
      </c>
      <c r="M55" s="11" t="str">
        <f t="shared" si="2"/>
        <v>000-000-000-015-000</v>
      </c>
      <c r="N55" s="8" t="s">
        <v>561</v>
      </c>
      <c r="O55" s="8" t="s">
        <v>568</v>
      </c>
      <c r="P55" s="8" t="s">
        <v>565</v>
      </c>
      <c r="Q55" s="8" t="s">
        <v>577</v>
      </c>
      <c r="R55" s="8" t="s">
        <v>578</v>
      </c>
      <c r="S55" s="8"/>
    </row>
    <row r="56" spans="1:19" ht="15.75" thickTop="1" x14ac:dyDescent="0.25">
      <c r="A56" s="1" t="s">
        <v>44</v>
      </c>
      <c r="B56" s="1" t="str">
        <f t="shared" si="0"/>
        <v>QTc</v>
      </c>
      <c r="C56" s="1" t="str">
        <f t="shared" si="1"/>
        <v>QTc</v>
      </c>
      <c r="D56" s="1" t="s">
        <v>249</v>
      </c>
      <c r="E56" s="3" t="str">
        <f>CONCATENATE(A56," - ",D56)</f>
        <v>QTc - Colorado River sediments, undivided (Bullhead thru Chemhuevi age deposits)</v>
      </c>
      <c r="F56" s="1" t="s">
        <v>548</v>
      </c>
      <c r="G56" s="1" t="str">
        <f>CONCATENATE(D56," (", F56,")")</f>
        <v>Colorado River sediments, undivided (Bullhead thru Chemhuevi age deposits) (Pleistocene to Pliocene)</v>
      </c>
      <c r="H56" s="3"/>
      <c r="I56" s="3"/>
      <c r="J56" s="3"/>
      <c r="K56" s="3">
        <f>K55+1</f>
        <v>16</v>
      </c>
      <c r="L56" s="4">
        <v>1</v>
      </c>
      <c r="M56" s="2" t="str">
        <f>_xlfn.CONCAT(TEXT(H56,"000"),"-",TEXT(I56,"000"),"-",TEXT(J56,"000"),"-",TEXT(K56,"000"),"-",TEXT(L56,"000"))</f>
        <v>000-000-000-016-001</v>
      </c>
      <c r="N56" s="1" t="s">
        <v>561</v>
      </c>
      <c r="O56" s="1" t="s">
        <v>568</v>
      </c>
      <c r="P56" s="1" t="s">
        <v>565</v>
      </c>
      <c r="Q56" s="1" t="s">
        <v>577</v>
      </c>
      <c r="R56" s="1" t="s">
        <v>578</v>
      </c>
      <c r="S56" s="1"/>
    </row>
    <row r="57" spans="1:19" x14ac:dyDescent="0.25">
      <c r="A57" s="1" t="s">
        <v>247</v>
      </c>
      <c r="B57" s="1" t="str">
        <f t="shared" si="0"/>
        <v>QTc?</v>
      </c>
      <c r="C57" s="1" t="str">
        <f t="shared" si="1"/>
        <v>QTc?</v>
      </c>
      <c r="D57" s="1" t="s">
        <v>250</v>
      </c>
      <c r="E57" s="3" t="str">
        <f>CONCATENATE(A57," - ",D57)</f>
        <v>QTc? - Colorado River sediments, undivided (Bullhead thru Chemhuevi age deposits)?</v>
      </c>
      <c r="F57" s="1" t="s">
        <v>548</v>
      </c>
      <c r="G57" s="1" t="str">
        <f>CONCATENATE(D57," (", F57,")")</f>
        <v>Colorado River sediments, undivided (Bullhead thru Chemhuevi age deposits)? (Pleistocene to Pliocene)</v>
      </c>
      <c r="H57" s="3"/>
      <c r="I57" s="3"/>
      <c r="J57" s="3"/>
      <c r="K57" s="3">
        <v>16</v>
      </c>
      <c r="L57" s="4">
        <v>1</v>
      </c>
      <c r="M57" s="2" t="str">
        <f t="shared" si="2"/>
        <v>000-000-000-016-001</v>
      </c>
      <c r="N57" s="1" t="s">
        <v>561</v>
      </c>
      <c r="O57" s="1" t="s">
        <v>568</v>
      </c>
      <c r="P57" s="1" t="s">
        <v>565</v>
      </c>
      <c r="Q57" s="1" t="s">
        <v>577</v>
      </c>
      <c r="R57" s="1" t="s">
        <v>578</v>
      </c>
      <c r="S57" s="1"/>
    </row>
    <row r="58" spans="1:19" s="10" customFormat="1" ht="15.75" thickBot="1" x14ac:dyDescent="0.3">
      <c r="A58" s="8" t="s">
        <v>369</v>
      </c>
      <c r="B58" s="8" t="str">
        <f t="shared" si="0"/>
        <v>QTcb</v>
      </c>
      <c r="C58" s="8" t="str">
        <f t="shared" si="1"/>
        <v>QTcb</v>
      </c>
      <c r="D58" s="8" t="s">
        <v>370</v>
      </c>
      <c r="E58" s="9" t="str">
        <f>CONCATENATE(A58," - ",D58)</f>
        <v xml:space="preserve">QTcb - Colorado River boulder conglomerate </v>
      </c>
      <c r="F58" s="8" t="s">
        <v>380</v>
      </c>
      <c r="G58" s="8" t="str">
        <f>CONCATENATE(D58," (", F58,")")</f>
        <v>Colorado River boulder conglomerate  (lower(?) Pleistocene to Pliocene)</v>
      </c>
      <c r="H58" s="9"/>
      <c r="I58" s="9"/>
      <c r="J58" s="9"/>
      <c r="K58" s="9">
        <v>16</v>
      </c>
      <c r="L58" s="10">
        <v>2</v>
      </c>
      <c r="M58" s="11" t="str">
        <f t="shared" si="2"/>
        <v>000-000-000-016-002</v>
      </c>
      <c r="N58" s="8" t="s">
        <v>561</v>
      </c>
      <c r="O58" s="8" t="s">
        <v>567</v>
      </c>
      <c r="P58" s="8" t="s">
        <v>565</v>
      </c>
      <c r="Q58" s="8" t="s">
        <v>577</v>
      </c>
      <c r="R58" s="8" t="s">
        <v>578</v>
      </c>
      <c r="S58" s="8"/>
    </row>
    <row r="59" spans="1:19" ht="15.75" thickTop="1" x14ac:dyDescent="0.25">
      <c r="A59" s="1" t="s">
        <v>68</v>
      </c>
      <c r="B59" s="1" t="str">
        <f t="shared" si="0"/>
        <v>Tcb</v>
      </c>
      <c r="C59" s="1" t="str">
        <f t="shared" si="1"/>
        <v>Tcb</v>
      </c>
      <c r="D59" s="1" t="s">
        <v>69</v>
      </c>
      <c r="E59" s="3" t="str">
        <f>CONCATENATE(A59," - ",D59)</f>
        <v>Tcb - Bullhead Alluvium</v>
      </c>
      <c r="F59" s="1" t="s">
        <v>381</v>
      </c>
      <c r="G59" s="1" t="str">
        <f>CONCATENATE(D59," (", F59,")")</f>
        <v>Bullhead Alluvium (lower Pliocene)</v>
      </c>
      <c r="H59" s="3"/>
      <c r="I59" s="3"/>
      <c r="J59" s="3"/>
      <c r="K59" s="3">
        <f t="shared" si="3"/>
        <v>17</v>
      </c>
      <c r="L59" s="4">
        <v>0</v>
      </c>
      <c r="M59" s="2" t="str">
        <f t="shared" si="2"/>
        <v>000-000-000-017-000</v>
      </c>
      <c r="N59" s="1" t="s">
        <v>561</v>
      </c>
      <c r="O59" s="1" t="s">
        <v>568</v>
      </c>
      <c r="P59" s="1" t="s">
        <v>565</v>
      </c>
      <c r="Q59" s="1" t="s">
        <v>577</v>
      </c>
      <c r="R59" s="1" t="s">
        <v>578</v>
      </c>
      <c r="S59" s="1"/>
    </row>
    <row r="60" spans="1:19" x14ac:dyDescent="0.25">
      <c r="A60" s="1" t="s">
        <v>71</v>
      </c>
      <c r="B60" s="1" t="str">
        <f t="shared" si="0"/>
        <v>Tcb?</v>
      </c>
      <c r="C60" s="1" t="str">
        <f t="shared" si="1"/>
        <v>Tcb?</v>
      </c>
      <c r="D60" s="1" t="s">
        <v>72</v>
      </c>
      <c r="E60" s="3" t="str">
        <f>CONCATENATE(A60," - ",D60)</f>
        <v>Tcb? - Bullhead Alluvium?</v>
      </c>
      <c r="F60" s="1" t="s">
        <v>381</v>
      </c>
      <c r="G60" s="1" t="str">
        <f>CONCATENATE(D60," (", F60,")")</f>
        <v>Bullhead Alluvium? (lower Pliocene)</v>
      </c>
      <c r="H60" s="3"/>
      <c r="I60" s="3"/>
      <c r="J60" s="3"/>
      <c r="K60" s="3">
        <v>17</v>
      </c>
      <c r="L60" s="4">
        <v>0</v>
      </c>
      <c r="M60" s="2" t="str">
        <f t="shared" si="2"/>
        <v>000-000-000-017-000</v>
      </c>
      <c r="N60" s="1" t="s">
        <v>561</v>
      </c>
      <c r="O60" s="1" t="s">
        <v>568</v>
      </c>
      <c r="P60" s="1" t="s">
        <v>565</v>
      </c>
      <c r="Q60" s="1" t="s">
        <v>577</v>
      </c>
      <c r="R60" s="1" t="s">
        <v>578</v>
      </c>
      <c r="S60" s="1"/>
    </row>
    <row r="61" spans="1:19" x14ac:dyDescent="0.25">
      <c r="A61" s="1" t="s">
        <v>209</v>
      </c>
      <c r="B61" s="1" t="str">
        <f t="shared" si="0"/>
        <v>Tcbm</v>
      </c>
      <c r="C61" s="1" t="str">
        <f t="shared" si="1"/>
        <v>Tcbm</v>
      </c>
      <c r="D61" s="1" t="s">
        <v>213</v>
      </c>
      <c r="E61" s="3" t="str">
        <f>CONCATENATE(A61," - ",D61)</f>
        <v>Tcbm - Bullhead Alluvium, mud facies</v>
      </c>
      <c r="F61" s="1" t="s">
        <v>381</v>
      </c>
      <c r="G61" s="1" t="str">
        <f>CONCATENATE(D61," (", F61,")")</f>
        <v>Bullhead Alluvium, mud facies (lower Pliocene)</v>
      </c>
      <c r="H61" s="3"/>
      <c r="I61" s="3"/>
      <c r="J61" s="3"/>
      <c r="K61" s="3">
        <v>17</v>
      </c>
      <c r="L61" s="4">
        <v>1</v>
      </c>
      <c r="M61" s="2" t="str">
        <f t="shared" si="2"/>
        <v>000-000-000-017-001</v>
      </c>
      <c r="N61" s="1" t="s">
        <v>562</v>
      </c>
      <c r="O61" s="1" t="s">
        <v>569</v>
      </c>
      <c r="P61" s="1" t="s">
        <v>565</v>
      </c>
      <c r="Q61" s="1" t="s">
        <v>577</v>
      </c>
      <c r="R61" s="1" t="s">
        <v>578</v>
      </c>
      <c r="S61" s="1"/>
    </row>
    <row r="62" spans="1:19" x14ac:dyDescent="0.25">
      <c r="A62" s="1" t="s">
        <v>402</v>
      </c>
      <c r="B62" s="1" t="str">
        <f t="shared" si="0"/>
        <v>Tcbm?</v>
      </c>
      <c r="C62" s="1" t="str">
        <f t="shared" si="1"/>
        <v>Tcbm?</v>
      </c>
      <c r="D62" s="1" t="s">
        <v>403</v>
      </c>
      <c r="E62" s="3" t="str">
        <f>CONCATENATE(A62," - ",D62)</f>
        <v>Tcbm? - Bullhead Alluvium, mud facies?</v>
      </c>
      <c r="F62" s="1" t="s">
        <v>381</v>
      </c>
      <c r="G62" s="1" t="str">
        <f>CONCATENATE(D62," (", F62,")")</f>
        <v>Bullhead Alluvium, mud facies? (lower Pliocene)</v>
      </c>
      <c r="H62" s="3"/>
      <c r="I62" s="3"/>
      <c r="J62" s="3"/>
      <c r="K62" s="3">
        <v>17</v>
      </c>
      <c r="L62" s="4">
        <v>1</v>
      </c>
      <c r="M62" s="2" t="str">
        <f t="shared" si="2"/>
        <v>000-000-000-017-001</v>
      </c>
      <c r="N62" s="1" t="s">
        <v>562</v>
      </c>
      <c r="O62" s="1" t="s">
        <v>569</v>
      </c>
      <c r="P62" s="1" t="s">
        <v>565</v>
      </c>
      <c r="Q62" s="1" t="s">
        <v>577</v>
      </c>
      <c r="R62" s="1" t="s">
        <v>578</v>
      </c>
      <c r="S62" s="1"/>
    </row>
    <row r="63" spans="1:19" x14ac:dyDescent="0.25">
      <c r="A63" s="1" t="s">
        <v>210</v>
      </c>
      <c r="B63" s="1" t="str">
        <f t="shared" si="0"/>
        <v>Tcbs</v>
      </c>
      <c r="C63" s="1" t="str">
        <f t="shared" si="1"/>
        <v>Tcbs</v>
      </c>
      <c r="D63" s="1" t="s">
        <v>214</v>
      </c>
      <c r="E63" s="3" t="str">
        <f>CONCATENATE(A63," - ",D63)</f>
        <v>Tcbs - Bullhead Alluvium, sand facies</v>
      </c>
      <c r="F63" s="1" t="s">
        <v>381</v>
      </c>
      <c r="G63" s="1" t="str">
        <f>CONCATENATE(D63," (", F63,")")</f>
        <v>Bullhead Alluvium, sand facies (lower Pliocene)</v>
      </c>
      <c r="H63" s="3"/>
      <c r="I63" s="3"/>
      <c r="J63" s="3"/>
      <c r="K63" s="3">
        <v>17</v>
      </c>
      <c r="L63" s="4">
        <v>2</v>
      </c>
      <c r="M63" s="2" t="str">
        <f t="shared" si="2"/>
        <v>000-000-000-017-002</v>
      </c>
      <c r="N63" s="1" t="s">
        <v>562</v>
      </c>
      <c r="O63" s="1" t="s">
        <v>567</v>
      </c>
      <c r="P63" s="1" t="s">
        <v>565</v>
      </c>
      <c r="Q63" s="1" t="s">
        <v>577</v>
      </c>
      <c r="R63" s="1" t="s">
        <v>578</v>
      </c>
      <c r="S63" s="1"/>
    </row>
    <row r="64" spans="1:19" x14ac:dyDescent="0.25">
      <c r="A64" s="1" t="s">
        <v>521</v>
      </c>
      <c r="B64" s="1" t="str">
        <f t="shared" si="0"/>
        <v>Tcbs?</v>
      </c>
      <c r="C64" s="1" t="str">
        <f t="shared" si="1"/>
        <v>Tcbs?</v>
      </c>
      <c r="D64" s="1" t="s">
        <v>522</v>
      </c>
      <c r="E64" s="3" t="str">
        <f>CONCATENATE(A64," - ",D64)</f>
        <v>Tcbs? - Bullhead Alluvium, sand facies?</v>
      </c>
      <c r="F64" s="1" t="s">
        <v>381</v>
      </c>
      <c r="G64" s="1" t="str">
        <f>CONCATENATE(D64," (", F64,")")</f>
        <v>Bullhead Alluvium, sand facies? (lower Pliocene)</v>
      </c>
      <c r="H64" s="3"/>
      <c r="I64" s="3"/>
      <c r="J64" s="3"/>
      <c r="K64" s="3">
        <v>17</v>
      </c>
      <c r="L64" s="4">
        <v>2</v>
      </c>
      <c r="M64" s="2" t="str">
        <f t="shared" si="2"/>
        <v>000-000-000-017-002</v>
      </c>
      <c r="N64" s="1" t="s">
        <v>562</v>
      </c>
      <c r="O64" s="1" t="s">
        <v>567</v>
      </c>
      <c r="P64" s="1" t="s">
        <v>565</v>
      </c>
      <c r="Q64" s="1" t="s">
        <v>577</v>
      </c>
      <c r="R64" s="1" t="s">
        <v>578</v>
      </c>
      <c r="S64" s="1"/>
    </row>
    <row r="65" spans="1:19" x14ac:dyDescent="0.25">
      <c r="A65" s="1" t="s">
        <v>211</v>
      </c>
      <c r="B65" s="1" t="str">
        <f t="shared" ref="B65:B128" si="4">A65</f>
        <v>Tcbg</v>
      </c>
      <c r="C65" s="1" t="str">
        <f t="shared" si="1"/>
        <v>Tcbg</v>
      </c>
      <c r="D65" s="1" t="s">
        <v>216</v>
      </c>
      <c r="E65" s="3" t="str">
        <f>CONCATENATE(A65," - ",D65)</f>
        <v>Tcbg - Bullhead Alluvium, gravel facies</v>
      </c>
      <c r="F65" s="1" t="s">
        <v>381</v>
      </c>
      <c r="G65" s="1" t="str">
        <f>CONCATENATE(D65," (", F65,")")</f>
        <v>Bullhead Alluvium, gravel facies (lower Pliocene)</v>
      </c>
      <c r="H65" s="3"/>
      <c r="I65" s="3"/>
      <c r="J65" s="3"/>
      <c r="K65" s="3">
        <v>17</v>
      </c>
      <c r="L65" s="4">
        <v>3</v>
      </c>
      <c r="M65" s="2" t="str">
        <f t="shared" ref="M65:M128" si="5">_xlfn.CONCAT(TEXT(H65,"000"),"-",TEXT(I65,"000"),"-",TEXT(J65,"000"),"-",TEXT(K65,"000"),"-",TEXT(L65,"000"))</f>
        <v>000-000-000-017-003</v>
      </c>
      <c r="N65" s="1" t="s">
        <v>562</v>
      </c>
      <c r="O65" s="1" t="s">
        <v>567</v>
      </c>
      <c r="P65" s="1" t="s">
        <v>565</v>
      </c>
      <c r="Q65" s="1" t="s">
        <v>577</v>
      </c>
      <c r="R65" s="1" t="s">
        <v>578</v>
      </c>
      <c r="S65" s="1"/>
    </row>
    <row r="66" spans="1:19" x14ac:dyDescent="0.25">
      <c r="A66" s="1" t="s">
        <v>523</v>
      </c>
      <c r="B66" s="1" t="str">
        <f t="shared" si="4"/>
        <v>Tcbg?</v>
      </c>
      <c r="C66" s="1" t="str">
        <f t="shared" si="1"/>
        <v>Tcbg?</v>
      </c>
      <c r="D66" s="1" t="s">
        <v>525</v>
      </c>
      <c r="E66" s="3" t="str">
        <f>CONCATENATE(A66," - ",D66)</f>
        <v>Tcbg? - Bullhead Alluvium, gravel facies?</v>
      </c>
      <c r="F66" s="1" t="s">
        <v>381</v>
      </c>
      <c r="G66" s="1" t="str">
        <f>CONCATENATE(D66," (", F66,")")</f>
        <v>Bullhead Alluvium, gravel facies? (lower Pliocene)</v>
      </c>
      <c r="H66" s="3"/>
      <c r="I66" s="3"/>
      <c r="J66" s="3"/>
      <c r="K66" s="3">
        <v>17</v>
      </c>
      <c r="L66" s="4">
        <v>3</v>
      </c>
      <c r="M66" s="2" t="str">
        <f t="shared" si="5"/>
        <v>000-000-000-017-003</v>
      </c>
      <c r="N66" s="1" t="s">
        <v>562</v>
      </c>
      <c r="O66" s="1" t="s">
        <v>567</v>
      </c>
      <c r="P66" s="1" t="s">
        <v>565</v>
      </c>
      <c r="Q66" s="1" t="s">
        <v>577</v>
      </c>
      <c r="R66" s="1" t="s">
        <v>578</v>
      </c>
      <c r="S66" s="1"/>
    </row>
    <row r="67" spans="1:19" x14ac:dyDescent="0.25">
      <c r="A67" s="1" t="s">
        <v>400</v>
      </c>
      <c r="B67" s="1" t="str">
        <f t="shared" si="4"/>
        <v>Tcbb</v>
      </c>
      <c r="C67" s="1" t="str">
        <f t="shared" ref="C67:C130" si="6">B67</f>
        <v>Tcbb</v>
      </c>
      <c r="D67" s="1" t="s">
        <v>401</v>
      </c>
      <c r="E67" s="3" t="str">
        <f>CONCATENATE(A67," - ",D67)</f>
        <v>Tcbb - Bullhead Alluvium, boulder facies</v>
      </c>
      <c r="F67" s="1" t="s">
        <v>381</v>
      </c>
      <c r="G67" s="1" t="str">
        <f>CONCATENATE(D67," (", F67,")")</f>
        <v>Bullhead Alluvium, boulder facies (lower Pliocene)</v>
      </c>
      <c r="H67" s="3"/>
      <c r="I67" s="3"/>
      <c r="J67" s="3"/>
      <c r="K67" s="3">
        <v>17</v>
      </c>
      <c r="L67" s="4">
        <v>4</v>
      </c>
      <c r="M67" s="2" t="str">
        <f t="shared" si="5"/>
        <v>000-000-000-017-004</v>
      </c>
      <c r="N67" s="1" t="s">
        <v>562</v>
      </c>
      <c r="O67" s="1" t="s">
        <v>567</v>
      </c>
      <c r="P67" s="1" t="s">
        <v>565</v>
      </c>
      <c r="Q67" s="1" t="s">
        <v>577</v>
      </c>
      <c r="R67" s="1" t="s">
        <v>578</v>
      </c>
      <c r="S67" s="1"/>
    </row>
    <row r="68" spans="1:19" s="10" customFormat="1" ht="15.75" thickBot="1" x14ac:dyDescent="0.3">
      <c r="A68" s="8" t="s">
        <v>524</v>
      </c>
      <c r="B68" s="8" t="str">
        <f t="shared" si="4"/>
        <v>Tcbb?</v>
      </c>
      <c r="C68" s="8" t="str">
        <f t="shared" si="6"/>
        <v>Tcbb?</v>
      </c>
      <c r="D68" s="8" t="s">
        <v>526</v>
      </c>
      <c r="E68" s="9" t="str">
        <f>CONCATENATE(A68," - ",D68)</f>
        <v>Tcbb? - Bullhead Alluvium, boulder facies?</v>
      </c>
      <c r="F68" s="8" t="s">
        <v>381</v>
      </c>
      <c r="G68" s="8" t="str">
        <f>CONCATENATE(D68," (", F68,")")</f>
        <v>Bullhead Alluvium, boulder facies? (lower Pliocene)</v>
      </c>
      <c r="H68" s="9"/>
      <c r="I68" s="9"/>
      <c r="J68" s="9"/>
      <c r="K68" s="9">
        <v>17</v>
      </c>
      <c r="L68" s="10">
        <v>4</v>
      </c>
      <c r="M68" s="11" t="str">
        <f t="shared" si="5"/>
        <v>000-000-000-017-004</v>
      </c>
      <c r="N68" s="8" t="s">
        <v>562</v>
      </c>
      <c r="O68" s="8" t="s">
        <v>567</v>
      </c>
      <c r="P68" s="8" t="s">
        <v>565</v>
      </c>
      <c r="Q68" s="8" t="s">
        <v>577</v>
      </c>
      <c r="R68" s="8" t="s">
        <v>578</v>
      </c>
      <c r="S68" s="8"/>
    </row>
    <row r="69" spans="1:19" ht="15.75" thickTop="1" x14ac:dyDescent="0.25">
      <c r="A69" s="2" t="s">
        <v>212</v>
      </c>
      <c r="B69" s="1" t="str">
        <f t="shared" si="4"/>
        <v>rwTcb</v>
      </c>
      <c r="C69" s="1" t="str">
        <f t="shared" si="6"/>
        <v>rwTcb</v>
      </c>
      <c r="D69" s="1" t="s">
        <v>215</v>
      </c>
      <c r="E69" s="3" t="str">
        <f>CONCATENATE(A69," - ",D69)</f>
        <v>rwTcb - reworked Bullhead Alluvium, undivided</v>
      </c>
      <c r="F69" s="1" t="s">
        <v>547</v>
      </c>
      <c r="G69" s="1" t="str">
        <f>CONCATENATE(D69," (", F69,")")</f>
        <v>reworked Bullhead Alluvium, undivided (Holocene to lower Pliocene)</v>
      </c>
      <c r="H69" s="3"/>
      <c r="I69" s="3"/>
      <c r="J69" s="3"/>
      <c r="K69" s="3">
        <f>K67+1</f>
        <v>18</v>
      </c>
      <c r="M69" s="2" t="str">
        <f t="shared" si="5"/>
        <v>000-000-000-018-000</v>
      </c>
      <c r="N69" s="1" t="s">
        <v>561</v>
      </c>
      <c r="O69" s="1" t="s">
        <v>568</v>
      </c>
      <c r="P69" s="1" t="s">
        <v>565</v>
      </c>
      <c r="Q69" s="1" t="s">
        <v>577</v>
      </c>
      <c r="R69" s="1" t="s">
        <v>578</v>
      </c>
      <c r="S69" s="1"/>
    </row>
    <row r="70" spans="1:19" x14ac:dyDescent="0.25">
      <c r="A70" s="1" t="s">
        <v>70</v>
      </c>
      <c r="B70" s="1" t="str">
        <f t="shared" si="4"/>
        <v>Tcb/Tfb</v>
      </c>
      <c r="C70" s="1" t="str">
        <f t="shared" si="6"/>
        <v>Tcb/Tfb</v>
      </c>
      <c r="D70" s="1" t="s">
        <v>440</v>
      </c>
      <c r="E70" s="3" t="str">
        <f>CONCATENATE(A70," - ",D70)</f>
        <v>Tcb/Tfb - Bullhead Alluvium interbedded with Black Mountains fanglomerate</v>
      </c>
      <c r="F70" s="1" t="s">
        <v>381</v>
      </c>
      <c r="G70" s="1" t="str">
        <f>CONCATENATE(D70," (", F70,")")</f>
        <v>Bullhead Alluvium interbedded with Black Mountains fanglomerate (lower Pliocene)</v>
      </c>
      <c r="H70" s="3"/>
      <c r="I70" s="3"/>
      <c r="J70" s="3"/>
      <c r="K70" s="3">
        <f t="shared" si="3"/>
        <v>19</v>
      </c>
      <c r="M70" s="2" t="str">
        <f t="shared" si="5"/>
        <v>000-000-000-019-000</v>
      </c>
      <c r="N70" s="1" t="s">
        <v>561</v>
      </c>
      <c r="O70" s="1" t="s">
        <v>568</v>
      </c>
      <c r="P70" s="1" t="s">
        <v>565</v>
      </c>
      <c r="Q70" s="1" t="s">
        <v>577</v>
      </c>
      <c r="R70" s="1" t="s">
        <v>578</v>
      </c>
      <c r="S70" s="1"/>
    </row>
    <row r="71" spans="1:19" x14ac:dyDescent="0.25">
      <c r="A71" s="1" t="s">
        <v>410</v>
      </c>
      <c r="B71" s="1" t="str">
        <f t="shared" si="4"/>
        <v>Tcb/Tfb?</v>
      </c>
      <c r="C71" s="1" t="str">
        <f t="shared" si="6"/>
        <v>Tcb/Tfb?</v>
      </c>
      <c r="D71" s="1" t="s">
        <v>419</v>
      </c>
      <c r="E71" s="3" t="str">
        <f>CONCATENATE(A71," - ",D71)</f>
        <v>Tcb/Tfb? - Bullhead Alluvium interbedded with Black Mountains fanglomerate?</v>
      </c>
      <c r="F71" s="1" t="s">
        <v>381</v>
      </c>
      <c r="G71" s="1" t="str">
        <f>CONCATENATE(D71," (", F71,")")</f>
        <v>Bullhead Alluvium interbedded with Black Mountains fanglomerate? (lower Pliocene)</v>
      </c>
      <c r="H71" s="3"/>
      <c r="I71" s="3"/>
      <c r="J71" s="3"/>
      <c r="K71" s="3">
        <v>20</v>
      </c>
      <c r="M71" s="2" t="str">
        <f t="shared" si="5"/>
        <v>000-000-000-020-000</v>
      </c>
      <c r="N71" s="1" t="s">
        <v>561</v>
      </c>
      <c r="O71" s="1" t="s">
        <v>568</v>
      </c>
      <c r="P71" s="1" t="s">
        <v>565</v>
      </c>
      <c r="Q71" s="1" t="s">
        <v>577</v>
      </c>
      <c r="R71" s="1" t="s">
        <v>578</v>
      </c>
      <c r="S71" s="1"/>
    </row>
    <row r="72" spans="1:19" x14ac:dyDescent="0.25">
      <c r="A72" s="1" t="s">
        <v>420</v>
      </c>
      <c r="B72" s="1" t="str">
        <f t="shared" si="4"/>
        <v>Tcb/Tfn</v>
      </c>
      <c r="C72" s="1" t="str">
        <f t="shared" si="6"/>
        <v>Tcb/Tfn</v>
      </c>
      <c r="D72" s="1" t="s">
        <v>432</v>
      </c>
      <c r="E72" s="3" t="str">
        <f>CONCATENATE(A72," - ",D72)</f>
        <v>Tcb/Tfn - Bullhead Alluvium interbedded with Newberry Mountains fanglomerate</v>
      </c>
      <c r="F72" s="1" t="s">
        <v>381</v>
      </c>
      <c r="G72" s="1" t="str">
        <f>CONCATENATE(D72," (", F72,")")</f>
        <v>Bullhead Alluvium interbedded with Newberry Mountains fanglomerate (lower Pliocene)</v>
      </c>
      <c r="H72" s="3"/>
      <c r="I72" s="3"/>
      <c r="J72" s="3"/>
      <c r="K72" s="3">
        <f t="shared" ref="K72:K132" si="7">K71+1</f>
        <v>21</v>
      </c>
      <c r="M72" s="2" t="str">
        <f t="shared" si="5"/>
        <v>000-000-000-021-000</v>
      </c>
      <c r="N72" s="1" t="s">
        <v>561</v>
      </c>
      <c r="O72" s="1" t="s">
        <v>568</v>
      </c>
      <c r="P72" s="1" t="s">
        <v>565</v>
      </c>
      <c r="Q72" s="1" t="s">
        <v>577</v>
      </c>
      <c r="R72" s="1" t="s">
        <v>578</v>
      </c>
      <c r="S72" s="1"/>
    </row>
    <row r="73" spans="1:19" x14ac:dyDescent="0.25">
      <c r="A73" s="1" t="s">
        <v>191</v>
      </c>
      <c r="B73" s="1" t="str">
        <f t="shared" si="4"/>
        <v>Tcs</v>
      </c>
      <c r="C73" s="1" t="str">
        <f t="shared" si="6"/>
        <v>Tcs</v>
      </c>
      <c r="D73" s="1" t="s">
        <v>263</v>
      </c>
      <c r="E73" s="3" t="str">
        <f>CONCATENATE(A73," - ",D73)</f>
        <v>Tcs - Bousehead (post-Bouse and pre-Bullhead deposits)</v>
      </c>
      <c r="F73" s="1" t="s">
        <v>381</v>
      </c>
      <c r="G73" s="1" t="str">
        <f>CONCATENATE(D73," (", F73,")")</f>
        <v>Bousehead (post-Bouse and pre-Bullhead deposits) (lower Pliocene)</v>
      </c>
      <c r="H73" s="3"/>
      <c r="I73" s="3"/>
      <c r="J73" s="3"/>
      <c r="K73" s="3">
        <f t="shared" si="7"/>
        <v>22</v>
      </c>
      <c r="M73" s="2" t="str">
        <f t="shared" si="5"/>
        <v>000-000-000-022-000</v>
      </c>
      <c r="N73" s="1" t="s">
        <v>561</v>
      </c>
      <c r="O73" s="1" t="s">
        <v>568</v>
      </c>
      <c r="P73" s="1" t="s">
        <v>565</v>
      </c>
      <c r="Q73" s="1" t="s">
        <v>577</v>
      </c>
      <c r="R73" s="1" t="s">
        <v>578</v>
      </c>
      <c r="S73" s="1"/>
    </row>
    <row r="74" spans="1:19" s="10" customFormat="1" ht="15.75" thickBot="1" x14ac:dyDescent="0.3">
      <c r="A74" s="8" t="s">
        <v>192</v>
      </c>
      <c r="B74" s="8" t="str">
        <f t="shared" si="4"/>
        <v>Tcs?</v>
      </c>
      <c r="C74" s="8" t="str">
        <f t="shared" si="6"/>
        <v>Tcs?</v>
      </c>
      <c r="D74" s="8" t="s">
        <v>264</v>
      </c>
      <c r="E74" s="9" t="str">
        <f>CONCATENATE(A74," - ",D74)</f>
        <v>Tcs? - Bousehead (post-Bouse and pre-Bullhead deposits)?</v>
      </c>
      <c r="F74" s="8" t="s">
        <v>381</v>
      </c>
      <c r="G74" s="8" t="str">
        <f>CONCATENATE(D74," (", F74,")")</f>
        <v>Bousehead (post-Bouse and pre-Bullhead deposits)? (lower Pliocene)</v>
      </c>
      <c r="H74" s="9"/>
      <c r="I74" s="9"/>
      <c r="J74" s="9"/>
      <c r="K74" s="9">
        <v>22</v>
      </c>
      <c r="M74" s="11" t="str">
        <f t="shared" si="5"/>
        <v>000-000-000-022-000</v>
      </c>
      <c r="N74" s="8" t="s">
        <v>561</v>
      </c>
      <c r="O74" s="8" t="s">
        <v>568</v>
      </c>
      <c r="P74" s="8" t="s">
        <v>565</v>
      </c>
      <c r="Q74" s="8" t="s">
        <v>577</v>
      </c>
      <c r="R74" s="8" t="s">
        <v>578</v>
      </c>
      <c r="S74" s="8"/>
    </row>
    <row r="75" spans="1:19" ht="15.75" thickTop="1" x14ac:dyDescent="0.25">
      <c r="A75" s="1" t="s">
        <v>57</v>
      </c>
      <c r="B75" s="1" t="str">
        <f t="shared" si="4"/>
        <v>Tbo</v>
      </c>
      <c r="C75" s="1" t="str">
        <f t="shared" si="6"/>
        <v>Tbo</v>
      </c>
      <c r="D75" s="1" t="s">
        <v>125</v>
      </c>
      <c r="E75" s="3" t="str">
        <f>CONCATENATE(A75," - ",D75)</f>
        <v>Tbo - Bouse Formation, undivided</v>
      </c>
      <c r="F75" s="1" t="s">
        <v>381</v>
      </c>
      <c r="G75" s="1" t="str">
        <f>CONCATENATE(D75," (", F75,")")</f>
        <v>Bouse Formation, undivided (lower Pliocene)</v>
      </c>
      <c r="H75" s="3"/>
      <c r="I75" s="3"/>
      <c r="J75" s="3"/>
      <c r="K75" s="3">
        <f t="shared" si="7"/>
        <v>23</v>
      </c>
      <c r="L75" s="4">
        <v>0</v>
      </c>
      <c r="M75" s="2" t="str">
        <f t="shared" si="5"/>
        <v>000-000-000-023-000</v>
      </c>
      <c r="N75" s="1" t="s">
        <v>561</v>
      </c>
      <c r="O75" s="1" t="s">
        <v>575</v>
      </c>
      <c r="P75" s="1" t="s">
        <v>565</v>
      </c>
      <c r="Q75" s="1" t="s">
        <v>577</v>
      </c>
      <c r="R75" s="1" t="s">
        <v>578</v>
      </c>
      <c r="S75" s="1"/>
    </row>
    <row r="76" spans="1:19" x14ac:dyDescent="0.25">
      <c r="A76" s="1" t="s">
        <v>58</v>
      </c>
      <c r="B76" s="1" t="str">
        <f t="shared" si="4"/>
        <v>Tbo?</v>
      </c>
      <c r="C76" s="1" t="str">
        <f t="shared" si="6"/>
        <v>Tbo?</v>
      </c>
      <c r="D76" s="1" t="s">
        <v>126</v>
      </c>
      <c r="E76" s="3" t="str">
        <f>CONCATENATE(A76," - ",D76)</f>
        <v>Tbo? - Bouse Formation, undivided?</v>
      </c>
      <c r="F76" s="1" t="s">
        <v>381</v>
      </c>
      <c r="G76" s="1" t="str">
        <f>CONCATENATE(D76," (", F76,")")</f>
        <v>Bouse Formation, undivided? (lower Pliocene)</v>
      </c>
      <c r="H76" s="3"/>
      <c r="I76" s="3"/>
      <c r="J76" s="3"/>
      <c r="K76" s="3">
        <v>23</v>
      </c>
      <c r="L76" s="4">
        <v>0</v>
      </c>
      <c r="M76" s="2" t="str">
        <f t="shared" si="5"/>
        <v>000-000-000-023-000</v>
      </c>
      <c r="N76" s="1" t="s">
        <v>561</v>
      </c>
      <c r="O76" s="1" t="s">
        <v>575</v>
      </c>
      <c r="P76" s="1" t="s">
        <v>565</v>
      </c>
      <c r="Q76" s="1" t="s">
        <v>577</v>
      </c>
      <c r="R76" s="1" t="s">
        <v>578</v>
      </c>
      <c r="S76" s="1"/>
    </row>
    <row r="77" spans="1:19" x14ac:dyDescent="0.25">
      <c r="A77" s="1" t="s">
        <v>63</v>
      </c>
      <c r="B77" s="1" t="str">
        <f t="shared" si="4"/>
        <v>Tboz</v>
      </c>
      <c r="C77" s="1" t="str">
        <f t="shared" si="6"/>
        <v>Tboz</v>
      </c>
      <c r="D77" s="2" t="s">
        <v>127</v>
      </c>
      <c r="E77" s="3" t="str">
        <f>CONCATENATE(A77," - ",D77)</f>
        <v>Tboz - Bouse Formation, upper bioclastic facies</v>
      </c>
      <c r="F77" s="1" t="s">
        <v>381</v>
      </c>
      <c r="G77" s="1" t="str">
        <f>CONCATENATE(D77," (", F77,")")</f>
        <v>Bouse Formation, upper bioclastic facies (lower Pliocene)</v>
      </c>
      <c r="H77" s="3"/>
      <c r="I77" s="3"/>
      <c r="J77" s="3"/>
      <c r="K77" s="3">
        <v>23</v>
      </c>
      <c r="L77" s="4">
        <v>1</v>
      </c>
      <c r="M77" s="2" t="str">
        <f t="shared" si="5"/>
        <v>000-000-000-023-001</v>
      </c>
      <c r="N77" s="1" t="s">
        <v>562</v>
      </c>
      <c r="O77" s="1" t="s">
        <v>575</v>
      </c>
      <c r="P77" s="1" t="s">
        <v>566</v>
      </c>
      <c r="Q77" s="1" t="s">
        <v>577</v>
      </c>
      <c r="R77" s="1" t="s">
        <v>578</v>
      </c>
      <c r="S77" s="1"/>
    </row>
    <row r="78" spans="1:19" x14ac:dyDescent="0.25">
      <c r="A78" s="1" t="s">
        <v>64</v>
      </c>
      <c r="B78" s="1" t="str">
        <f t="shared" si="4"/>
        <v>Tboz?</v>
      </c>
      <c r="C78" s="1" t="str">
        <f t="shared" si="6"/>
        <v>Tboz?</v>
      </c>
      <c r="D78" s="2" t="s">
        <v>128</v>
      </c>
      <c r="E78" s="3" t="str">
        <f>CONCATENATE(A78," - ",D78)</f>
        <v>Tboz? - Bouse Formation, upper bioclastic facies?</v>
      </c>
      <c r="F78" s="1" t="s">
        <v>381</v>
      </c>
      <c r="G78" s="1" t="str">
        <f>CONCATENATE(D78," (", F78,")")</f>
        <v>Bouse Formation, upper bioclastic facies? (lower Pliocene)</v>
      </c>
      <c r="H78" s="3"/>
      <c r="I78" s="3"/>
      <c r="J78" s="3"/>
      <c r="K78" s="3">
        <v>23</v>
      </c>
      <c r="L78" s="4">
        <v>1</v>
      </c>
      <c r="M78" s="2" t="str">
        <f t="shared" si="5"/>
        <v>000-000-000-023-001</v>
      </c>
      <c r="N78" s="1" t="s">
        <v>562</v>
      </c>
      <c r="O78" s="1" t="s">
        <v>575</v>
      </c>
      <c r="P78" s="1" t="s">
        <v>566</v>
      </c>
      <c r="Q78" s="1" t="s">
        <v>577</v>
      </c>
      <c r="R78" s="1" t="s">
        <v>578</v>
      </c>
      <c r="S78" s="1"/>
    </row>
    <row r="79" spans="1:19" x14ac:dyDescent="0.25">
      <c r="A79" s="1" t="s">
        <v>61</v>
      </c>
      <c r="B79" s="1" t="str">
        <f t="shared" si="4"/>
        <v>Tbos</v>
      </c>
      <c r="C79" s="1" t="str">
        <f t="shared" si="6"/>
        <v>Tbos</v>
      </c>
      <c r="D79" s="1" t="s">
        <v>204</v>
      </c>
      <c r="E79" s="3" t="str">
        <f>CONCATENATE(A79," - ",D79)</f>
        <v>Tbos - Bouse Formation, undivided siliciclastic facies</v>
      </c>
      <c r="F79" s="1" t="s">
        <v>381</v>
      </c>
      <c r="G79" s="1" t="str">
        <f>CONCATENATE(D79," (", F79,")")</f>
        <v>Bouse Formation, undivided siliciclastic facies (lower Pliocene)</v>
      </c>
      <c r="H79" s="3"/>
      <c r="I79" s="3"/>
      <c r="J79" s="3"/>
      <c r="K79" s="3">
        <v>23</v>
      </c>
      <c r="L79" s="4">
        <v>2</v>
      </c>
      <c r="M79" s="2" t="str">
        <f t="shared" si="5"/>
        <v>000-000-000-023-002</v>
      </c>
      <c r="N79" s="1" t="s">
        <v>562</v>
      </c>
      <c r="O79" s="1" t="s">
        <v>575</v>
      </c>
      <c r="P79" s="1" t="s">
        <v>565</v>
      </c>
      <c r="Q79" s="1" t="s">
        <v>577</v>
      </c>
      <c r="R79" s="1" t="s">
        <v>578</v>
      </c>
      <c r="S79" s="1"/>
    </row>
    <row r="80" spans="1:19" x14ac:dyDescent="0.25">
      <c r="A80" s="1" t="s">
        <v>62</v>
      </c>
      <c r="B80" s="1" t="str">
        <f t="shared" si="4"/>
        <v>Tbos?</v>
      </c>
      <c r="C80" s="1" t="str">
        <f t="shared" si="6"/>
        <v>Tbos?</v>
      </c>
      <c r="D80" s="1" t="s">
        <v>205</v>
      </c>
      <c r="E80" s="3" t="str">
        <f>CONCATENATE(A80," - ",D80)</f>
        <v>Tbos? - Bouse Formation, undivided siliciclastic facies?</v>
      </c>
      <c r="F80" s="1" t="s">
        <v>381</v>
      </c>
      <c r="G80" s="1" t="str">
        <f>CONCATENATE(D80," (", F80,")")</f>
        <v>Bouse Formation, undivided siliciclastic facies? (lower Pliocene)</v>
      </c>
      <c r="H80" s="3"/>
      <c r="I80" s="3"/>
      <c r="J80" s="3"/>
      <c r="K80" s="3">
        <v>23</v>
      </c>
      <c r="L80" s="4">
        <v>2</v>
      </c>
      <c r="M80" s="2" t="str">
        <f t="shared" si="5"/>
        <v>000-000-000-023-002</v>
      </c>
      <c r="N80" s="1" t="s">
        <v>562</v>
      </c>
      <c r="O80" s="1" t="s">
        <v>575</v>
      </c>
      <c r="P80" s="1" t="s">
        <v>565</v>
      </c>
      <c r="Q80" s="1" t="s">
        <v>577</v>
      </c>
      <c r="R80" s="1" t="s">
        <v>578</v>
      </c>
      <c r="S80" s="1"/>
    </row>
    <row r="81" spans="1:19" x14ac:dyDescent="0.25">
      <c r="A81" s="1" t="s">
        <v>267</v>
      </c>
      <c r="B81" s="1" t="str">
        <f t="shared" si="4"/>
        <v>Tbosgr</v>
      </c>
      <c r="C81" s="1" t="str">
        <f t="shared" si="6"/>
        <v>Tbosgr</v>
      </c>
      <c r="D81" s="1" t="s">
        <v>268</v>
      </c>
      <c r="E81" s="3" t="str">
        <f>CONCATENATE(A81," - ",D81)</f>
        <v>Tbosgr - Bouse Formation, river gravel facies (rounded, exotic clasts)</v>
      </c>
      <c r="F81" s="1" t="s">
        <v>381</v>
      </c>
      <c r="G81" s="1" t="str">
        <f>CONCATENATE(D81," (", F81,")")</f>
        <v>Bouse Formation, river gravel facies (rounded, exotic clasts) (lower Pliocene)</v>
      </c>
      <c r="H81" s="3"/>
      <c r="I81" s="3"/>
      <c r="J81" s="3"/>
      <c r="K81" s="3">
        <v>23</v>
      </c>
      <c r="L81" s="4">
        <v>3</v>
      </c>
      <c r="M81" s="2" t="str">
        <f t="shared" si="5"/>
        <v>000-000-000-023-003</v>
      </c>
      <c r="N81" s="1" t="s">
        <v>562</v>
      </c>
      <c r="O81" s="1" t="s">
        <v>575</v>
      </c>
      <c r="P81" s="1" t="s">
        <v>565</v>
      </c>
      <c r="Q81" s="1" t="s">
        <v>577</v>
      </c>
      <c r="R81" s="1" t="s">
        <v>578</v>
      </c>
      <c r="S81" s="1"/>
    </row>
    <row r="82" spans="1:19" x14ac:dyDescent="0.25">
      <c r="A82" s="1" t="s">
        <v>218</v>
      </c>
      <c r="B82" s="1" t="str">
        <f t="shared" si="4"/>
        <v>Tboss</v>
      </c>
      <c r="C82" s="1" t="str">
        <f t="shared" si="6"/>
        <v>Tboss</v>
      </c>
      <c r="D82" s="1" t="s">
        <v>219</v>
      </c>
      <c r="E82" s="3" t="str">
        <f>CONCATENATE(A82," - ",D82)</f>
        <v>Tboss - Bouse Formation, sand facies</v>
      </c>
      <c r="F82" s="1" t="s">
        <v>381</v>
      </c>
      <c r="G82" s="1" t="str">
        <f>CONCATENATE(D82," (", F82,")")</f>
        <v>Bouse Formation, sand facies (lower Pliocene)</v>
      </c>
      <c r="H82" s="3"/>
      <c r="I82" s="3"/>
      <c r="J82" s="3"/>
      <c r="K82" s="3">
        <v>23</v>
      </c>
      <c r="L82" s="4">
        <v>3</v>
      </c>
      <c r="M82" s="2" t="str">
        <f t="shared" si="5"/>
        <v>000-000-000-023-003</v>
      </c>
      <c r="N82" s="1" t="s">
        <v>562</v>
      </c>
      <c r="O82" s="1" t="s">
        <v>575</v>
      </c>
      <c r="P82" s="1" t="s">
        <v>565</v>
      </c>
      <c r="Q82" s="1" t="s">
        <v>577</v>
      </c>
      <c r="R82" s="1" t="s">
        <v>578</v>
      </c>
      <c r="S82" s="1"/>
    </row>
    <row r="83" spans="1:19" x14ac:dyDescent="0.25">
      <c r="A83" s="1" t="s">
        <v>220</v>
      </c>
      <c r="B83" s="1" t="str">
        <f t="shared" si="4"/>
        <v>Tbosm</v>
      </c>
      <c r="C83" s="1" t="str">
        <f t="shared" si="6"/>
        <v>Tbosm</v>
      </c>
      <c r="D83" s="1" t="s">
        <v>221</v>
      </c>
      <c r="E83" s="3" t="str">
        <f>CONCATENATE(A83," - ",D83)</f>
        <v>Tbosm - Bouse Formation, mud facies</v>
      </c>
      <c r="F83" s="1" t="s">
        <v>381</v>
      </c>
      <c r="G83" s="1" t="str">
        <f>CONCATENATE(D83," (", F83,")")</f>
        <v>Bouse Formation, mud facies (lower Pliocene)</v>
      </c>
      <c r="H83" s="3"/>
      <c r="I83" s="3"/>
      <c r="J83" s="3"/>
      <c r="K83" s="3">
        <v>23</v>
      </c>
      <c r="L83" s="4">
        <v>4</v>
      </c>
      <c r="M83" s="2" t="str">
        <f t="shared" si="5"/>
        <v>000-000-000-023-004</v>
      </c>
      <c r="N83" s="1" t="s">
        <v>562</v>
      </c>
      <c r="O83" s="1" t="s">
        <v>575</v>
      </c>
      <c r="P83" s="1" t="s">
        <v>565</v>
      </c>
      <c r="Q83" s="1" t="s">
        <v>577</v>
      </c>
      <c r="R83" s="1" t="s">
        <v>578</v>
      </c>
      <c r="S83" s="1"/>
    </row>
    <row r="84" spans="1:19" x14ac:dyDescent="0.25">
      <c r="A84" s="1" t="s">
        <v>398</v>
      </c>
      <c r="B84" s="1" t="str">
        <f t="shared" si="4"/>
        <v>Tbosm?</v>
      </c>
      <c r="C84" s="1" t="str">
        <f t="shared" si="6"/>
        <v>Tbosm?</v>
      </c>
      <c r="D84" s="1" t="s">
        <v>399</v>
      </c>
      <c r="E84" s="3" t="str">
        <f>CONCATENATE(A84," - ",D84)</f>
        <v>Tbosm? - Bouse Formation, mud facies?</v>
      </c>
      <c r="F84" s="1" t="s">
        <v>381</v>
      </c>
      <c r="G84" s="1" t="str">
        <f>CONCATENATE(D84," (", F84,")")</f>
        <v>Bouse Formation, mud facies? (lower Pliocene)</v>
      </c>
      <c r="H84" s="3"/>
      <c r="I84" s="3"/>
      <c r="J84" s="3"/>
      <c r="K84" s="3">
        <v>23</v>
      </c>
      <c r="L84" s="4">
        <v>4</v>
      </c>
      <c r="M84" s="2" t="str">
        <f t="shared" si="5"/>
        <v>000-000-000-023-004</v>
      </c>
      <c r="N84" s="1" t="s">
        <v>562</v>
      </c>
      <c r="O84" s="1" t="s">
        <v>575</v>
      </c>
      <c r="P84" s="1" t="s">
        <v>565</v>
      </c>
      <c r="Q84" s="1" t="s">
        <v>577</v>
      </c>
      <c r="R84" s="1" t="s">
        <v>578</v>
      </c>
      <c r="S84" s="1"/>
    </row>
    <row r="85" spans="1:19" x14ac:dyDescent="0.25">
      <c r="A85" s="1" t="s">
        <v>265</v>
      </c>
      <c r="B85" s="1" t="str">
        <f t="shared" si="4"/>
        <v>Tbosg</v>
      </c>
      <c r="C85" s="1" t="str">
        <f t="shared" si="6"/>
        <v>Tbosg</v>
      </c>
      <c r="D85" s="1" t="s">
        <v>271</v>
      </c>
      <c r="E85" s="3" t="str">
        <f>CONCATENATE(A85," - ",D85)</f>
        <v>Tbosg - Bouse Formation, gravel facies, undivided</v>
      </c>
      <c r="F85" s="1" t="s">
        <v>381</v>
      </c>
      <c r="G85" s="1" t="str">
        <f>CONCATENATE(D85," (", F85,")")</f>
        <v>Bouse Formation, gravel facies, undivided (lower Pliocene)</v>
      </c>
      <c r="H85" s="3"/>
      <c r="I85" s="3"/>
      <c r="J85" s="3"/>
      <c r="K85" s="3">
        <v>23</v>
      </c>
      <c r="L85" s="4">
        <v>5</v>
      </c>
      <c r="M85" s="2" t="str">
        <f t="shared" si="5"/>
        <v>000-000-000-023-005</v>
      </c>
      <c r="N85" s="1" t="s">
        <v>562</v>
      </c>
      <c r="O85" s="1" t="s">
        <v>575</v>
      </c>
      <c r="P85" s="1" t="s">
        <v>565</v>
      </c>
      <c r="Q85" s="1" t="s">
        <v>577</v>
      </c>
      <c r="R85" s="1" t="s">
        <v>578</v>
      </c>
      <c r="S85" s="1"/>
    </row>
    <row r="86" spans="1:19" x14ac:dyDescent="0.25">
      <c r="A86" s="1" t="s">
        <v>266</v>
      </c>
      <c r="B86" s="1" t="str">
        <f t="shared" si="4"/>
        <v>Tbosg?</v>
      </c>
      <c r="C86" s="1" t="str">
        <f t="shared" si="6"/>
        <v>Tbosg?</v>
      </c>
      <c r="D86" s="1" t="s">
        <v>272</v>
      </c>
      <c r="E86" s="3" t="str">
        <f>CONCATENATE(A86," - ",D86)</f>
        <v>Tbosg? - Bouse Formation, gravel facies, undivided?</v>
      </c>
      <c r="F86" s="1" t="s">
        <v>381</v>
      </c>
      <c r="G86" s="1" t="str">
        <f>CONCATENATE(D86," (", F86,")")</f>
        <v>Bouse Formation, gravel facies, undivided? (lower Pliocene)</v>
      </c>
      <c r="H86" s="3"/>
      <c r="I86" s="3"/>
      <c r="J86" s="3"/>
      <c r="K86" s="3">
        <v>23</v>
      </c>
      <c r="L86" s="4">
        <v>5</v>
      </c>
      <c r="M86" s="2" t="str">
        <f t="shared" si="5"/>
        <v>000-000-000-023-005</v>
      </c>
      <c r="N86" s="1" t="s">
        <v>562</v>
      </c>
      <c r="O86" s="1" t="s">
        <v>575</v>
      </c>
      <c r="P86" s="1" t="s">
        <v>565</v>
      </c>
      <c r="Q86" s="1" t="s">
        <v>577</v>
      </c>
      <c r="R86" s="1" t="s">
        <v>578</v>
      </c>
      <c r="S86" s="1"/>
    </row>
    <row r="87" spans="1:19" x14ac:dyDescent="0.25">
      <c r="A87" s="1" t="s">
        <v>222</v>
      </c>
      <c r="B87" s="1" t="str">
        <f t="shared" si="4"/>
        <v>Tboe</v>
      </c>
      <c r="C87" s="1" t="str">
        <f t="shared" si="6"/>
        <v>Tboe</v>
      </c>
      <c r="D87" s="1" t="s">
        <v>223</v>
      </c>
      <c r="E87" s="3" t="str">
        <f>CONCATENATE(A87," - ",D87)</f>
        <v>Tboe - Bouse Formation, undivided evaporite facies</v>
      </c>
      <c r="F87" s="1" t="s">
        <v>381</v>
      </c>
      <c r="G87" s="1" t="str">
        <f>CONCATENATE(D87," (", F87,")")</f>
        <v>Bouse Formation, undivided evaporite facies (lower Pliocene)</v>
      </c>
      <c r="H87" s="3"/>
      <c r="I87" s="3"/>
      <c r="J87" s="3"/>
      <c r="K87" s="3">
        <v>23</v>
      </c>
      <c r="L87" s="4">
        <v>6</v>
      </c>
      <c r="M87" s="2" t="str">
        <f t="shared" si="5"/>
        <v>000-000-000-023-006</v>
      </c>
      <c r="N87" s="1" t="s">
        <v>562</v>
      </c>
      <c r="O87" s="1" t="s">
        <v>575</v>
      </c>
      <c r="P87" s="1" t="s">
        <v>565</v>
      </c>
      <c r="Q87" s="1" t="s">
        <v>577</v>
      </c>
      <c r="R87" s="1" t="s">
        <v>578</v>
      </c>
      <c r="S87" s="1"/>
    </row>
    <row r="88" spans="1:19" x14ac:dyDescent="0.25">
      <c r="A88" s="1" t="s">
        <v>512</v>
      </c>
      <c r="B88" s="1" t="str">
        <f t="shared" si="4"/>
        <v>Tboe?</v>
      </c>
      <c r="C88" s="1" t="str">
        <f t="shared" si="6"/>
        <v>Tboe?</v>
      </c>
      <c r="D88" s="1" t="s">
        <v>513</v>
      </c>
      <c r="E88" s="3" t="str">
        <f>CONCATENATE(A88," - ",D88)</f>
        <v>Tboe? - Bouse Formation, undivided evaporite facies?</v>
      </c>
      <c r="F88" s="1" t="s">
        <v>381</v>
      </c>
      <c r="G88" s="1" t="str">
        <f>CONCATENATE(D88," (", F88,")")</f>
        <v>Bouse Formation, undivided evaporite facies? (lower Pliocene)</v>
      </c>
      <c r="H88" s="3"/>
      <c r="I88" s="3"/>
      <c r="J88" s="3"/>
      <c r="K88" s="3">
        <v>23</v>
      </c>
      <c r="L88" s="4">
        <v>6</v>
      </c>
      <c r="M88" s="2" t="str">
        <f t="shared" si="5"/>
        <v>000-000-000-023-006</v>
      </c>
      <c r="N88" s="1" t="s">
        <v>562</v>
      </c>
      <c r="O88" s="1" t="s">
        <v>575</v>
      </c>
      <c r="P88" s="1" t="s">
        <v>565</v>
      </c>
      <c r="Q88" s="1" t="s">
        <v>577</v>
      </c>
      <c r="R88" s="1" t="s">
        <v>578</v>
      </c>
      <c r="S88" s="1"/>
    </row>
    <row r="89" spans="1:19" x14ac:dyDescent="0.25">
      <c r="A89" s="1" t="s">
        <v>59</v>
      </c>
      <c r="B89" s="1" t="str">
        <f t="shared" si="4"/>
        <v>Tboc</v>
      </c>
      <c r="C89" s="1" t="str">
        <f t="shared" si="6"/>
        <v>Tboc</v>
      </c>
      <c r="D89" s="1" t="s">
        <v>199</v>
      </c>
      <c r="E89" s="3" t="str">
        <f>CONCATENATE(A89," - ",D89)</f>
        <v>Tboc - Bouse Formation, undivided carbonate facies</v>
      </c>
      <c r="F89" s="1" t="s">
        <v>381</v>
      </c>
      <c r="G89" s="1" t="str">
        <f>CONCATENATE(D89," (", F89,")")</f>
        <v>Bouse Formation, undivided carbonate facies (lower Pliocene)</v>
      </c>
      <c r="H89" s="3"/>
      <c r="I89" s="3"/>
      <c r="J89" s="3"/>
      <c r="K89" s="3">
        <v>23</v>
      </c>
      <c r="L89" s="4">
        <v>7</v>
      </c>
      <c r="M89" s="2" t="str">
        <f t="shared" si="5"/>
        <v>000-000-000-023-007</v>
      </c>
      <c r="N89" s="1" t="s">
        <v>562</v>
      </c>
      <c r="O89" s="1" t="s">
        <v>575</v>
      </c>
      <c r="P89" s="1" t="s">
        <v>566</v>
      </c>
      <c r="Q89" s="1" t="s">
        <v>577</v>
      </c>
      <c r="R89" s="1" t="s">
        <v>578</v>
      </c>
      <c r="S89" s="1"/>
    </row>
    <row r="90" spans="1:19" x14ac:dyDescent="0.25">
      <c r="A90" s="1" t="s">
        <v>60</v>
      </c>
      <c r="B90" s="1" t="str">
        <f t="shared" si="4"/>
        <v>Tboc?</v>
      </c>
      <c r="C90" s="1" t="str">
        <f t="shared" si="6"/>
        <v>Tboc?</v>
      </c>
      <c r="D90" s="1" t="s">
        <v>200</v>
      </c>
      <c r="E90" s="3" t="str">
        <f>CONCATENATE(A90," - ",D90)</f>
        <v>Tboc? - Bouse Formation, undivided carbonate facies?</v>
      </c>
      <c r="F90" s="1" t="s">
        <v>381</v>
      </c>
      <c r="G90" s="1" t="str">
        <f>CONCATENATE(D90," (", F90,")")</f>
        <v>Bouse Formation, undivided carbonate facies? (lower Pliocene)</v>
      </c>
      <c r="H90" s="3"/>
      <c r="I90" s="3"/>
      <c r="J90" s="3"/>
      <c r="K90" s="3">
        <v>23</v>
      </c>
      <c r="L90" s="4">
        <v>7</v>
      </c>
      <c r="M90" s="2" t="str">
        <f t="shared" si="5"/>
        <v>000-000-000-023-007</v>
      </c>
      <c r="N90" s="1" t="s">
        <v>562</v>
      </c>
      <c r="O90" s="1" t="s">
        <v>575</v>
      </c>
      <c r="P90" s="1" t="s">
        <v>566</v>
      </c>
      <c r="Q90" s="1" t="s">
        <v>577</v>
      </c>
      <c r="R90" s="1" t="s">
        <v>578</v>
      </c>
      <c r="S90" s="1"/>
    </row>
    <row r="91" spans="1:19" x14ac:dyDescent="0.25">
      <c r="A91" s="1" t="s">
        <v>230</v>
      </c>
      <c r="B91" s="1" t="str">
        <f t="shared" si="4"/>
        <v>Tboc/</v>
      </c>
      <c r="C91" s="1" t="str">
        <f t="shared" si="6"/>
        <v>Tboc/</v>
      </c>
      <c r="D91" s="1" t="s">
        <v>231</v>
      </c>
      <c r="E91" s="3" t="str">
        <f>CONCATENATE(A91," - ",D91)</f>
        <v>Tboc/ - Bouse Formation, undivided carbonate facies; interbedded  or composite</v>
      </c>
      <c r="F91" s="1" t="s">
        <v>381</v>
      </c>
      <c r="G91" s="1" t="str">
        <f>CONCATENATE(D91," (", F91,")")</f>
        <v>Bouse Formation, undivided carbonate facies; interbedded  or composite (lower Pliocene)</v>
      </c>
      <c r="H91" s="3"/>
      <c r="I91" s="3"/>
      <c r="J91" s="3"/>
      <c r="K91" s="3">
        <v>23</v>
      </c>
      <c r="L91" s="4">
        <v>7</v>
      </c>
      <c r="M91" s="2" t="str">
        <f t="shared" si="5"/>
        <v>000-000-000-023-007</v>
      </c>
      <c r="N91" s="1" t="s">
        <v>562</v>
      </c>
      <c r="O91" s="1" t="s">
        <v>575</v>
      </c>
      <c r="P91" s="1" t="s">
        <v>566</v>
      </c>
      <c r="Q91" s="1" t="s">
        <v>577</v>
      </c>
      <c r="R91" s="1" t="s">
        <v>578</v>
      </c>
      <c r="S91" s="1"/>
    </row>
    <row r="92" spans="1:19" x14ac:dyDescent="0.25">
      <c r="A92" s="1" t="s">
        <v>201</v>
      </c>
      <c r="B92" s="1" t="str">
        <f t="shared" si="4"/>
        <v>Tboct</v>
      </c>
      <c r="C92" s="1" t="str">
        <f t="shared" si="6"/>
        <v>Tboct</v>
      </c>
      <c r="D92" s="1" t="s">
        <v>202</v>
      </c>
      <c r="E92" s="3" t="str">
        <f>CONCATENATE(A92," - ",D92)</f>
        <v>Tboct - Bouse Formation, tufa or travertine facies</v>
      </c>
      <c r="F92" s="1" t="s">
        <v>381</v>
      </c>
      <c r="G92" s="1" t="str">
        <f>CONCATENATE(D92," (", F92,")")</f>
        <v>Bouse Formation, tufa or travertine facies (lower Pliocene)</v>
      </c>
      <c r="H92" s="3"/>
      <c r="I92" s="3"/>
      <c r="J92" s="3"/>
      <c r="K92" s="3">
        <v>23</v>
      </c>
      <c r="L92" s="4">
        <v>8</v>
      </c>
      <c r="M92" s="2" t="str">
        <f t="shared" si="5"/>
        <v>000-000-000-023-008</v>
      </c>
      <c r="N92" s="1" t="s">
        <v>562</v>
      </c>
      <c r="O92" s="1" t="s">
        <v>575</v>
      </c>
      <c r="P92" s="1" t="s">
        <v>566</v>
      </c>
      <c r="Q92" s="1" t="s">
        <v>577</v>
      </c>
      <c r="R92" s="1" t="s">
        <v>578</v>
      </c>
      <c r="S92" s="1"/>
    </row>
    <row r="93" spans="1:19" x14ac:dyDescent="0.25">
      <c r="A93" s="1" t="s">
        <v>203</v>
      </c>
      <c r="B93" s="1" t="str">
        <f t="shared" si="4"/>
        <v>Tboct?</v>
      </c>
      <c r="C93" s="1" t="str">
        <f t="shared" si="6"/>
        <v>Tboct?</v>
      </c>
      <c r="D93" s="1" t="s">
        <v>217</v>
      </c>
      <c r="E93" s="3" t="str">
        <f>CONCATENATE(A93," - ",D93)</f>
        <v>Tboct? - Bouse Formation, tufa or travertine facies?</v>
      </c>
      <c r="F93" s="1" t="s">
        <v>381</v>
      </c>
      <c r="G93" s="1" t="str">
        <f>CONCATENATE(D93," (", F93,")")</f>
        <v>Bouse Formation, tufa or travertine facies? (lower Pliocene)</v>
      </c>
      <c r="H93" s="3"/>
      <c r="I93" s="3"/>
      <c r="J93" s="3"/>
      <c r="K93" s="3">
        <v>23</v>
      </c>
      <c r="L93" s="4">
        <v>8</v>
      </c>
      <c r="M93" s="2" t="str">
        <f t="shared" si="5"/>
        <v>000-000-000-023-008</v>
      </c>
      <c r="N93" s="1" t="s">
        <v>562</v>
      </c>
      <c r="O93" s="1" t="s">
        <v>575</v>
      </c>
      <c r="P93" s="1" t="s">
        <v>566</v>
      </c>
      <c r="Q93" s="1" t="s">
        <v>577</v>
      </c>
      <c r="R93" s="1" t="s">
        <v>578</v>
      </c>
      <c r="S93" s="1"/>
    </row>
    <row r="94" spans="1:19" x14ac:dyDescent="0.25">
      <c r="A94" s="1" t="s">
        <v>224</v>
      </c>
      <c r="B94" s="1" t="str">
        <f t="shared" si="4"/>
        <v>Tbocb</v>
      </c>
      <c r="C94" s="1" t="str">
        <f t="shared" si="6"/>
        <v>Tbocb</v>
      </c>
      <c r="D94" s="1" t="s">
        <v>225</v>
      </c>
      <c r="E94" s="3" t="str">
        <f>CONCATENATE(A94," - ",D94)</f>
        <v>Tbocb - Bouse Formation, lower bioclastic facies</v>
      </c>
      <c r="F94" s="1" t="s">
        <v>381</v>
      </c>
      <c r="G94" s="1" t="str">
        <f>CONCATENATE(D94," (", F94,")")</f>
        <v>Bouse Formation, lower bioclastic facies (lower Pliocene)</v>
      </c>
      <c r="H94" s="3"/>
      <c r="I94" s="3"/>
      <c r="J94" s="3"/>
      <c r="K94" s="3">
        <v>23</v>
      </c>
      <c r="L94" s="4">
        <v>9</v>
      </c>
      <c r="M94" s="2" t="str">
        <f t="shared" si="5"/>
        <v>000-000-000-023-009</v>
      </c>
      <c r="N94" s="1" t="s">
        <v>562</v>
      </c>
      <c r="O94" s="1" t="s">
        <v>575</v>
      </c>
      <c r="P94" s="1" t="s">
        <v>566</v>
      </c>
      <c r="Q94" s="1" t="s">
        <v>577</v>
      </c>
      <c r="R94" s="1" t="s">
        <v>578</v>
      </c>
      <c r="S94" s="1"/>
    </row>
    <row r="95" spans="1:19" x14ac:dyDescent="0.25">
      <c r="A95" s="1" t="s">
        <v>226</v>
      </c>
      <c r="B95" s="1" t="str">
        <f t="shared" si="4"/>
        <v>Tbocm</v>
      </c>
      <c r="C95" s="1" t="str">
        <f t="shared" si="6"/>
        <v>Tbocm</v>
      </c>
      <c r="D95" s="1" t="s">
        <v>227</v>
      </c>
      <c r="E95" s="3" t="str">
        <f>CONCATENATE(A95," - ",D95)</f>
        <v>Tbocm - Bouse Formation, marl facies</v>
      </c>
      <c r="F95" s="1" t="s">
        <v>381</v>
      </c>
      <c r="G95" s="1" t="str">
        <f>CONCATENATE(D95," (", F95,")")</f>
        <v>Bouse Formation, marl facies (lower Pliocene)</v>
      </c>
      <c r="H95" s="3"/>
      <c r="I95" s="3"/>
      <c r="J95" s="3"/>
      <c r="K95" s="3">
        <v>23</v>
      </c>
      <c r="L95" s="4">
        <v>10</v>
      </c>
      <c r="M95" s="2" t="str">
        <f t="shared" si="5"/>
        <v>000-000-000-023-010</v>
      </c>
      <c r="N95" s="1" t="s">
        <v>562</v>
      </c>
      <c r="O95" s="1" t="s">
        <v>575</v>
      </c>
      <c r="P95" s="1" t="s">
        <v>566</v>
      </c>
      <c r="Q95" s="1" t="s">
        <v>577</v>
      </c>
      <c r="R95" s="1" t="s">
        <v>578</v>
      </c>
      <c r="S95" s="1"/>
    </row>
    <row r="96" spans="1:19" x14ac:dyDescent="0.25">
      <c r="A96" s="1" t="s">
        <v>472</v>
      </c>
      <c r="B96" s="1" t="str">
        <f t="shared" si="4"/>
        <v>Tbocm?</v>
      </c>
      <c r="C96" s="1" t="str">
        <f t="shared" si="6"/>
        <v>Tbocm?</v>
      </c>
      <c r="D96" s="1" t="s">
        <v>473</v>
      </c>
      <c r="E96" s="3" t="str">
        <f>CONCATENATE(A96," - ",D96)</f>
        <v>Tbocm? - Bouse Formation, marl facies?</v>
      </c>
      <c r="F96" s="1" t="s">
        <v>381</v>
      </c>
      <c r="G96" s="1" t="str">
        <f>CONCATENATE(D96," (", F96,")")</f>
        <v>Bouse Formation, marl facies? (lower Pliocene)</v>
      </c>
      <c r="H96" s="3"/>
      <c r="I96" s="3"/>
      <c r="J96" s="3"/>
      <c r="K96" s="3">
        <v>23</v>
      </c>
      <c r="L96" s="4">
        <v>10</v>
      </c>
      <c r="M96" s="2" t="str">
        <f t="shared" si="5"/>
        <v>000-000-000-023-010</v>
      </c>
      <c r="N96" s="1" t="s">
        <v>562</v>
      </c>
      <c r="O96" s="1" t="s">
        <v>575</v>
      </c>
      <c r="P96" s="1" t="s">
        <v>566</v>
      </c>
      <c r="Q96" s="1" t="s">
        <v>577</v>
      </c>
      <c r="R96" s="1" t="s">
        <v>578</v>
      </c>
      <c r="S96" s="1"/>
    </row>
    <row r="97" spans="1:19" x14ac:dyDescent="0.25">
      <c r="A97" s="1" t="s">
        <v>269</v>
      </c>
      <c r="B97" s="1" t="str">
        <f t="shared" si="4"/>
        <v>Tbocgt</v>
      </c>
      <c r="C97" s="1" t="str">
        <f t="shared" si="6"/>
        <v>Tbocgt</v>
      </c>
      <c r="D97" s="1" t="s">
        <v>270</v>
      </c>
      <c r="E97" s="3" t="str">
        <f>CONCATENATE(A97," - ",D97)</f>
        <v>Tbocgt - Bouse Formation, carbonate-cemented tributary gravel (angular, locally derived clasts)</v>
      </c>
      <c r="F97" s="1" t="s">
        <v>381</v>
      </c>
      <c r="G97" s="1" t="str">
        <f>CONCATENATE(D97," (", F97,")")</f>
        <v>Bouse Formation, carbonate-cemented tributary gravel (angular, locally derived clasts) (lower Pliocene)</v>
      </c>
      <c r="H97" s="3"/>
      <c r="I97" s="3"/>
      <c r="J97" s="3"/>
      <c r="K97" s="3">
        <v>23</v>
      </c>
      <c r="L97" s="4">
        <v>11</v>
      </c>
      <c r="M97" s="2" t="str">
        <f t="shared" si="5"/>
        <v>000-000-000-023-011</v>
      </c>
      <c r="N97" s="1" t="s">
        <v>562</v>
      </c>
      <c r="O97" s="1" t="s">
        <v>575</v>
      </c>
      <c r="P97" s="1" t="s">
        <v>566</v>
      </c>
      <c r="Q97" s="1" t="s">
        <v>577</v>
      </c>
      <c r="R97" s="1" t="s">
        <v>578</v>
      </c>
      <c r="S97" s="1"/>
    </row>
    <row r="98" spans="1:19" x14ac:dyDescent="0.25">
      <c r="A98" s="1" t="s">
        <v>273</v>
      </c>
      <c r="B98" s="1" t="str">
        <f t="shared" si="4"/>
        <v>Tbogs</v>
      </c>
      <c r="C98" s="1" t="str">
        <f t="shared" si="6"/>
        <v>Tbogs</v>
      </c>
      <c r="D98" s="1" t="s">
        <v>276</v>
      </c>
      <c r="E98" s="3" t="str">
        <f>CONCATENATE(A98," - ",D98)</f>
        <v>Tbogs - Bouse Formation, golden sand facies (underlies carbonate sequence)</v>
      </c>
      <c r="F98" s="1" t="s">
        <v>381</v>
      </c>
      <c r="G98" s="1" t="str">
        <f>CONCATENATE(D98," (", F98,")")</f>
        <v>Bouse Formation, golden sand facies (underlies carbonate sequence) (lower Pliocene)</v>
      </c>
      <c r="H98" s="3"/>
      <c r="I98" s="3"/>
      <c r="J98" s="3"/>
      <c r="K98" s="3">
        <v>23</v>
      </c>
      <c r="L98" s="4">
        <v>12</v>
      </c>
      <c r="M98" s="2" t="str">
        <f t="shared" si="5"/>
        <v>000-000-000-023-012</v>
      </c>
      <c r="N98" s="1" t="s">
        <v>562</v>
      </c>
      <c r="O98" s="1" t="s">
        <v>575</v>
      </c>
      <c r="P98" s="1" t="s">
        <v>566</v>
      </c>
      <c r="Q98" s="1" t="s">
        <v>577</v>
      </c>
      <c r="R98" s="1" t="s">
        <v>578</v>
      </c>
      <c r="S98" s="1"/>
    </row>
    <row r="99" spans="1:19" x14ac:dyDescent="0.25">
      <c r="A99" s="1" t="s">
        <v>274</v>
      </c>
      <c r="B99" s="1" t="str">
        <f t="shared" si="4"/>
        <v>Tbogg</v>
      </c>
      <c r="C99" s="1" t="str">
        <f t="shared" si="6"/>
        <v>Tbogg</v>
      </c>
      <c r="D99" s="1" t="s">
        <v>277</v>
      </c>
      <c r="E99" s="3" t="str">
        <f>CONCATENATE(A99," - ",D99)</f>
        <v>Tbogg - Bouse Formation, golden gravel facies (underlies carbonate sequence)</v>
      </c>
      <c r="F99" s="1" t="s">
        <v>381</v>
      </c>
      <c r="G99" s="1" t="str">
        <f>CONCATENATE(D99," (", F99,")")</f>
        <v>Bouse Formation, golden gravel facies (underlies carbonate sequence) (lower Pliocene)</v>
      </c>
      <c r="H99" s="3"/>
      <c r="I99" s="3"/>
      <c r="J99" s="3"/>
      <c r="K99" s="3">
        <v>23</v>
      </c>
      <c r="L99" s="4">
        <v>13</v>
      </c>
      <c r="M99" s="2" t="str">
        <f t="shared" si="5"/>
        <v>000-000-000-023-013</v>
      </c>
      <c r="N99" s="1" t="s">
        <v>562</v>
      </c>
      <c r="O99" s="1" t="s">
        <v>575</v>
      </c>
      <c r="P99" s="1" t="s">
        <v>566</v>
      </c>
      <c r="Q99" s="1" t="s">
        <v>577</v>
      </c>
      <c r="R99" s="1" t="s">
        <v>578</v>
      </c>
      <c r="S99" s="1"/>
    </row>
    <row r="100" spans="1:19" x14ac:dyDescent="0.25">
      <c r="A100" s="1" t="s">
        <v>275</v>
      </c>
      <c r="B100" s="1" t="str">
        <f t="shared" si="4"/>
        <v>Tbofg</v>
      </c>
      <c r="C100" s="1" t="str">
        <f t="shared" si="6"/>
        <v>Tbofg</v>
      </c>
      <c r="D100" s="1" t="s">
        <v>278</v>
      </c>
      <c r="E100" s="3" t="str">
        <f>CONCATENATE(A100," - ",D100)</f>
        <v>Tbofg - Bouse Formation, fluvial gravel facies (underlies carbonate sequence)</v>
      </c>
      <c r="F100" s="1" t="s">
        <v>381</v>
      </c>
      <c r="G100" s="1" t="str">
        <f>CONCATENATE(D100," (", F100,")")</f>
        <v>Bouse Formation, fluvial gravel facies (underlies carbonate sequence) (lower Pliocene)</v>
      </c>
      <c r="H100" s="3"/>
      <c r="I100" s="3"/>
      <c r="J100" s="3"/>
      <c r="K100" s="3">
        <v>23</v>
      </c>
      <c r="L100" s="4">
        <v>14</v>
      </c>
      <c r="M100" s="2" t="str">
        <f t="shared" si="5"/>
        <v>000-000-000-023-014</v>
      </c>
      <c r="N100" s="1" t="s">
        <v>562</v>
      </c>
      <c r="O100" s="1" t="s">
        <v>568</v>
      </c>
      <c r="P100" s="1" t="s">
        <v>565</v>
      </c>
      <c r="Q100" s="1" t="s">
        <v>577</v>
      </c>
      <c r="R100" s="1" t="s">
        <v>578</v>
      </c>
      <c r="S100" s="1"/>
    </row>
    <row r="101" spans="1:19" s="10" customFormat="1" ht="15.75" thickBot="1" x14ac:dyDescent="0.3">
      <c r="A101" s="8" t="s">
        <v>515</v>
      </c>
      <c r="B101" s="8" t="str">
        <f t="shared" si="4"/>
        <v>Tbofg?</v>
      </c>
      <c r="C101" s="8" t="str">
        <f t="shared" si="6"/>
        <v>Tbofg?</v>
      </c>
      <c r="D101" s="8" t="s">
        <v>516</v>
      </c>
      <c r="E101" s="9" t="str">
        <f>CONCATENATE(A101," - ",D101)</f>
        <v>Tbofg? - Bouse Formation, fluvial gravel facies (underlies carbonate sequence)?</v>
      </c>
      <c r="F101" s="8" t="s">
        <v>381</v>
      </c>
      <c r="G101" s="8" t="str">
        <f>CONCATENATE(D101," (", F101,")")</f>
        <v>Bouse Formation, fluvial gravel facies (underlies carbonate sequence)? (lower Pliocene)</v>
      </c>
      <c r="H101" s="9"/>
      <c r="I101" s="9"/>
      <c r="J101" s="9"/>
      <c r="K101" s="9">
        <v>23</v>
      </c>
      <c r="L101" s="10">
        <v>14</v>
      </c>
      <c r="M101" s="11" t="str">
        <f t="shared" si="5"/>
        <v>000-000-000-023-014</v>
      </c>
      <c r="N101" s="8" t="s">
        <v>562</v>
      </c>
      <c r="O101" s="8" t="s">
        <v>568</v>
      </c>
      <c r="P101" s="8" t="s">
        <v>565</v>
      </c>
      <c r="Q101" s="8" t="s">
        <v>577</v>
      </c>
      <c r="R101" s="8" t="s">
        <v>578</v>
      </c>
      <c r="S101" s="8"/>
    </row>
    <row r="102" spans="1:19" ht="15.75" thickTop="1" x14ac:dyDescent="0.25">
      <c r="A102" s="1" t="s">
        <v>228</v>
      </c>
      <c r="B102" s="1" t="str">
        <f t="shared" si="4"/>
        <v>rwTboct</v>
      </c>
      <c r="C102" s="1" t="str">
        <f t="shared" si="6"/>
        <v>rwTboct</v>
      </c>
      <c r="D102" s="1" t="s">
        <v>229</v>
      </c>
      <c r="E102" s="3" t="str">
        <f>CONCATENATE(A102," - ",D102)</f>
        <v>rwTboct - reworked Bouse Formation, tufa or travertine facies</v>
      </c>
      <c r="F102" s="1" t="s">
        <v>381</v>
      </c>
      <c r="G102" s="1" t="str">
        <f>CONCATENATE(D102," (", F102,")")</f>
        <v>reworked Bouse Formation, tufa or travertine facies (lower Pliocene)</v>
      </c>
      <c r="H102" s="3"/>
      <c r="I102" s="3"/>
      <c r="J102" s="3"/>
      <c r="K102" s="3">
        <f t="shared" si="7"/>
        <v>24</v>
      </c>
      <c r="M102" s="2" t="str">
        <f t="shared" si="5"/>
        <v>000-000-000-024-000</v>
      </c>
      <c r="N102" s="1" t="s">
        <v>561</v>
      </c>
      <c r="O102" s="1" t="s">
        <v>568</v>
      </c>
      <c r="P102" s="1" t="s">
        <v>565</v>
      </c>
      <c r="Q102" s="1" t="s">
        <v>577</v>
      </c>
      <c r="R102" s="1" t="s">
        <v>578</v>
      </c>
      <c r="S102" s="1"/>
    </row>
    <row r="103" spans="1:19" x14ac:dyDescent="0.25">
      <c r="A103" s="1" t="s">
        <v>23</v>
      </c>
      <c r="B103" s="1" t="str">
        <f t="shared" si="4"/>
        <v>Qe</v>
      </c>
      <c r="C103" s="1" t="str">
        <f t="shared" si="6"/>
        <v>Qe</v>
      </c>
      <c r="D103" s="1" t="s">
        <v>24</v>
      </c>
      <c r="E103" s="3" t="str">
        <f>CONCATENATE(A103," - ",D103)</f>
        <v>Qe - Eolian sand</v>
      </c>
      <c r="F103" s="1" t="s">
        <v>375</v>
      </c>
      <c r="G103" s="1" t="str">
        <f>CONCATENATE(D103," (", F103,")")</f>
        <v>Eolian sand (recent to upper(?) Pleistocene)</v>
      </c>
      <c r="H103" s="3"/>
      <c r="I103" s="3"/>
      <c r="J103" s="3"/>
      <c r="K103" s="3">
        <f t="shared" si="7"/>
        <v>25</v>
      </c>
      <c r="M103" s="2" t="str">
        <f t="shared" si="5"/>
        <v>000-000-000-025-000</v>
      </c>
      <c r="N103" s="1" t="s">
        <v>561</v>
      </c>
      <c r="O103" s="1" t="s">
        <v>570</v>
      </c>
      <c r="P103" s="1" t="s">
        <v>565</v>
      </c>
      <c r="Q103" s="1" t="s">
        <v>577</v>
      </c>
      <c r="R103" s="1" t="s">
        <v>578</v>
      </c>
      <c r="S103" s="1"/>
    </row>
    <row r="104" spans="1:19" x14ac:dyDescent="0.25">
      <c r="A104" s="1" t="s">
        <v>34</v>
      </c>
      <c r="B104" s="1" t="str">
        <f t="shared" si="4"/>
        <v>Qls</v>
      </c>
      <c r="C104" s="1" t="str">
        <f t="shared" si="6"/>
        <v>Qls</v>
      </c>
      <c r="D104" s="1" t="s">
        <v>142</v>
      </c>
      <c r="E104" s="3" t="str">
        <f>CONCATENATE(A104," - ",D104)</f>
        <v>Qls - Landslide deposits</v>
      </c>
      <c r="F104" s="1" t="s">
        <v>376</v>
      </c>
      <c r="G104" s="1" t="str">
        <f>CONCATENATE(D104," (", F104,")")</f>
        <v>Landslide deposits (recent to upper Pleistocene)</v>
      </c>
      <c r="H104" s="3"/>
      <c r="I104" s="3"/>
      <c r="J104" s="3"/>
      <c r="K104" s="3">
        <f t="shared" si="7"/>
        <v>26</v>
      </c>
      <c r="M104" s="2" t="str">
        <f t="shared" si="5"/>
        <v>000-000-000-026-000</v>
      </c>
      <c r="N104" s="1" t="s">
        <v>561</v>
      </c>
      <c r="O104" s="1" t="s">
        <v>584</v>
      </c>
      <c r="P104" s="1" t="s">
        <v>565</v>
      </c>
      <c r="Q104" s="1" t="s">
        <v>577</v>
      </c>
      <c r="R104" s="1" t="s">
        <v>578</v>
      </c>
      <c r="S104" s="1"/>
    </row>
    <row r="105" spans="1:19" x14ac:dyDescent="0.25">
      <c r="A105" s="1" t="s">
        <v>42</v>
      </c>
      <c r="B105" s="1" t="str">
        <f t="shared" si="4"/>
        <v>Qtc</v>
      </c>
      <c r="C105" s="1" t="str">
        <f t="shared" si="6"/>
        <v>Qtc</v>
      </c>
      <c r="D105" s="1" t="s">
        <v>43</v>
      </c>
      <c r="E105" s="3" t="str">
        <f>CONCATENATE(A105," - ",D105)</f>
        <v>Qtc - Talus and colluvium</v>
      </c>
      <c r="F105" s="1" t="s">
        <v>539</v>
      </c>
      <c r="G105" s="1" t="str">
        <f>CONCATENATE(D105," (", F105,")")</f>
        <v>Talus and colluvium (Holocene to late Pleistocene)</v>
      </c>
      <c r="H105" s="3"/>
      <c r="I105" s="3"/>
      <c r="J105" s="3"/>
      <c r="K105" s="3">
        <f t="shared" si="7"/>
        <v>27</v>
      </c>
      <c r="M105" s="2" t="str">
        <f t="shared" si="5"/>
        <v>000-000-000-027-000</v>
      </c>
      <c r="N105" s="1" t="s">
        <v>561</v>
      </c>
      <c r="O105" s="1" t="s">
        <v>571</v>
      </c>
      <c r="P105" s="1" t="s">
        <v>565</v>
      </c>
      <c r="Q105" s="1" t="s">
        <v>577</v>
      </c>
      <c r="R105" s="1" t="s">
        <v>578</v>
      </c>
      <c r="S105" s="1" t="s">
        <v>584</v>
      </c>
    </row>
    <row r="106" spans="1:19" x14ac:dyDescent="0.25">
      <c r="A106" s="1" t="s">
        <v>46</v>
      </c>
      <c r="B106" s="1" t="str">
        <f t="shared" si="4"/>
        <v>Qy</v>
      </c>
      <c r="C106" s="1" t="str">
        <f t="shared" si="6"/>
        <v>Qy</v>
      </c>
      <c r="D106" s="1" t="s">
        <v>143</v>
      </c>
      <c r="E106" s="3" t="str">
        <f>CONCATENATE(A106," - ",D106)</f>
        <v>Qy - Young piedmont alluvium, undivided</v>
      </c>
      <c r="F106" s="1" t="s">
        <v>540</v>
      </c>
      <c r="G106" s="1" t="str">
        <f>CONCATENATE(D106," (", F106,")")</f>
        <v>Young piedmont alluvium, undivided (Holocene)</v>
      </c>
      <c r="H106" s="3"/>
      <c r="I106" s="3"/>
      <c r="J106" s="3"/>
      <c r="K106" s="3">
        <f t="shared" si="7"/>
        <v>28</v>
      </c>
      <c r="M106" s="2" t="str">
        <f t="shared" si="5"/>
        <v>000-000-000-028-000</v>
      </c>
      <c r="N106" s="1" t="s">
        <v>561</v>
      </c>
      <c r="O106" s="1" t="s">
        <v>568</v>
      </c>
      <c r="P106" s="1" t="s">
        <v>565</v>
      </c>
      <c r="Q106" s="1" t="s">
        <v>577</v>
      </c>
      <c r="R106" s="1" t="s">
        <v>578</v>
      </c>
      <c r="S106" s="1"/>
    </row>
    <row r="107" spans="1:19" x14ac:dyDescent="0.25">
      <c r="A107" s="1" t="s">
        <v>49</v>
      </c>
      <c r="B107" s="1" t="str">
        <f t="shared" si="4"/>
        <v>Qy2</v>
      </c>
      <c r="C107" s="1" t="str">
        <f t="shared" si="6"/>
        <v>Qy2</v>
      </c>
      <c r="D107" s="1" t="s">
        <v>460</v>
      </c>
      <c r="E107" s="3" t="str">
        <f>CONCATENATE(A107," - ",D107)</f>
        <v>Qy2 - Young piedmont alluvium, unit 2 (youngest; active)</v>
      </c>
      <c r="F107" s="1" t="s">
        <v>377</v>
      </c>
      <c r="G107" s="1" t="str">
        <f>CONCATENATE(D107," (", F107,")")</f>
        <v>Young piedmont alluvium, unit 2 (youngest; active) (recent to middle Holocene)</v>
      </c>
      <c r="H107" s="3"/>
      <c r="I107" s="3"/>
      <c r="J107" s="3"/>
      <c r="K107" s="3">
        <f t="shared" si="7"/>
        <v>29</v>
      </c>
      <c r="M107" s="2" t="str">
        <f t="shared" si="5"/>
        <v>000-000-000-029-000</v>
      </c>
      <c r="N107" s="1" t="s">
        <v>561</v>
      </c>
      <c r="O107" s="1" t="s">
        <v>568</v>
      </c>
      <c r="P107" s="1" t="s">
        <v>565</v>
      </c>
      <c r="Q107" s="1" t="s">
        <v>577</v>
      </c>
      <c r="R107" s="1" t="s">
        <v>578</v>
      </c>
      <c r="S107" s="1"/>
    </row>
    <row r="108" spans="1:19" x14ac:dyDescent="0.25">
      <c r="A108" s="1" t="s">
        <v>48</v>
      </c>
      <c r="B108" s="1" t="str">
        <f t="shared" si="4"/>
        <v>Qy1</v>
      </c>
      <c r="C108" s="1" t="str">
        <f t="shared" si="6"/>
        <v>Qy1</v>
      </c>
      <c r="D108" s="1" t="s">
        <v>144</v>
      </c>
      <c r="E108" s="3" t="str">
        <f>CONCATENATE(A108," - ",D108)</f>
        <v>Qy1 - Young piedmont alluvium, unit 1 (oldest; inactive)</v>
      </c>
      <c r="F108" s="1" t="s">
        <v>541</v>
      </c>
      <c r="G108" s="1" t="str">
        <f>CONCATENATE(D108," (", F108,")")</f>
        <v>Young piedmont alluvium, unit 1 (oldest; inactive) (lower Holocene to uppermost Pleistocene)</v>
      </c>
      <c r="H108" s="3"/>
      <c r="I108" s="3"/>
      <c r="J108" s="3"/>
      <c r="K108" s="3">
        <f t="shared" si="7"/>
        <v>30</v>
      </c>
      <c r="M108" s="2" t="str">
        <f t="shared" si="5"/>
        <v>000-000-000-030-000</v>
      </c>
      <c r="N108" s="1" t="s">
        <v>561</v>
      </c>
      <c r="O108" s="1" t="s">
        <v>568</v>
      </c>
      <c r="P108" s="1" t="s">
        <v>565</v>
      </c>
      <c r="Q108" s="1" t="s">
        <v>577</v>
      </c>
      <c r="R108" s="1" t="s">
        <v>578</v>
      </c>
      <c r="S108" s="1"/>
    </row>
    <row r="109" spans="1:19" x14ac:dyDescent="0.25">
      <c r="A109" s="1" t="s">
        <v>396</v>
      </c>
      <c r="B109" s="1" t="str">
        <f t="shared" si="4"/>
        <v>Qy1?</v>
      </c>
      <c r="C109" s="1" t="str">
        <f t="shared" si="6"/>
        <v>Qy1?</v>
      </c>
      <c r="D109" s="1" t="s">
        <v>418</v>
      </c>
      <c r="E109" s="3" t="str">
        <f>CONCATENATE(A109," - ",D109)</f>
        <v>Qy1? - Young piedmont alluvium, unit 1 (oldest; inactive)?</v>
      </c>
      <c r="F109" s="1" t="s">
        <v>541</v>
      </c>
      <c r="G109" s="1" t="str">
        <f>CONCATENATE(D109," (", F109,")")</f>
        <v>Young piedmont alluvium, unit 1 (oldest; inactive)? (lower Holocene to uppermost Pleistocene)</v>
      </c>
      <c r="H109" s="3"/>
      <c r="I109" s="3"/>
      <c r="J109" s="3"/>
      <c r="K109" s="3">
        <v>30</v>
      </c>
      <c r="M109" s="2" t="str">
        <f t="shared" si="5"/>
        <v>000-000-000-030-000</v>
      </c>
      <c r="N109" s="1" t="s">
        <v>561</v>
      </c>
      <c r="O109" s="1" t="s">
        <v>568</v>
      </c>
      <c r="P109" s="1" t="s">
        <v>565</v>
      </c>
      <c r="Q109" s="1" t="s">
        <v>577</v>
      </c>
      <c r="R109" s="1" t="s">
        <v>578</v>
      </c>
      <c r="S109" s="1"/>
    </row>
    <row r="110" spans="1:19" x14ac:dyDescent="0.25">
      <c r="A110" s="1" t="s">
        <v>25</v>
      </c>
      <c r="B110" s="1" t="str">
        <f t="shared" si="4"/>
        <v>Qi</v>
      </c>
      <c r="C110" s="1" t="str">
        <f t="shared" si="6"/>
        <v>Qi</v>
      </c>
      <c r="D110" s="1" t="s">
        <v>145</v>
      </c>
      <c r="E110" s="3" t="str">
        <f>CONCATENATE(A110," - ",D110)</f>
        <v>Qi - Intermediate age piedmont alluvium, undivided</v>
      </c>
      <c r="F110" s="1" t="s">
        <v>545</v>
      </c>
      <c r="G110" s="1" t="str">
        <f>CONCATENATE(D110," (", F110,")")</f>
        <v>Intermediate age piedmont alluvium, undivided (upper to upper middle(?) Pleistocene)</v>
      </c>
      <c r="H110" s="3"/>
      <c r="I110" s="3"/>
      <c r="J110" s="3"/>
      <c r="K110" s="3">
        <v>31</v>
      </c>
      <c r="M110" s="2" t="str">
        <f t="shared" si="5"/>
        <v>000-000-000-031-000</v>
      </c>
      <c r="N110" s="1" t="s">
        <v>561</v>
      </c>
      <c r="O110" s="1" t="s">
        <v>568</v>
      </c>
      <c r="P110" s="1" t="s">
        <v>565</v>
      </c>
      <c r="Q110" s="1" t="s">
        <v>577</v>
      </c>
      <c r="R110" s="1" t="s">
        <v>578</v>
      </c>
      <c r="S110" s="1"/>
    </row>
    <row r="111" spans="1:19" s="10" customFormat="1" ht="15.75" thickBot="1" x14ac:dyDescent="0.3">
      <c r="A111" s="8" t="s">
        <v>387</v>
      </c>
      <c r="B111" s="8" t="str">
        <f t="shared" si="4"/>
        <v>Qi?</v>
      </c>
      <c r="C111" s="8" t="str">
        <f t="shared" si="6"/>
        <v>Qi?</v>
      </c>
      <c r="D111" s="8" t="s">
        <v>388</v>
      </c>
      <c r="E111" s="9" t="str">
        <f>CONCATENATE(A111," - ",D111)</f>
        <v>Qi? - Intermediate age piedmont alluvium, undivided?</v>
      </c>
      <c r="F111" s="8" t="s">
        <v>545</v>
      </c>
      <c r="G111" s="8" t="str">
        <f>CONCATENATE(D111," (", F111,")")</f>
        <v>Intermediate age piedmont alluvium, undivided? (upper to upper middle(?) Pleistocene)</v>
      </c>
      <c r="H111" s="9"/>
      <c r="I111" s="9"/>
      <c r="J111" s="9"/>
      <c r="K111" s="9">
        <v>31</v>
      </c>
      <c r="M111" s="11" t="str">
        <f t="shared" si="5"/>
        <v>000-000-000-031-000</v>
      </c>
      <c r="N111" s="8" t="s">
        <v>561</v>
      </c>
      <c r="O111" s="8" t="s">
        <v>568</v>
      </c>
      <c r="P111" s="8" t="s">
        <v>565</v>
      </c>
      <c r="Q111" s="8" t="s">
        <v>577</v>
      </c>
      <c r="R111" s="8" t="s">
        <v>578</v>
      </c>
      <c r="S111" s="8"/>
    </row>
    <row r="112" spans="1:19" ht="15.75" thickTop="1" x14ac:dyDescent="0.25">
      <c r="A112" s="1" t="s">
        <v>33</v>
      </c>
      <c r="B112" s="1" t="str">
        <f t="shared" si="4"/>
        <v>Qi4</v>
      </c>
      <c r="C112" s="1" t="str">
        <f t="shared" si="6"/>
        <v>Qi4</v>
      </c>
      <c r="D112" s="1" t="s">
        <v>146</v>
      </c>
      <c r="E112" s="3" t="str">
        <f>CONCATENATE(A112," - ",D112)</f>
        <v>Qi4 - Intermediate age piedmont alluvium, unit 4 (youngest)</v>
      </c>
      <c r="F112" s="1" t="s">
        <v>378</v>
      </c>
      <c r="G112" s="1" t="str">
        <f>CONCATENATE(D112," (", F112,")")</f>
        <v>Intermediate age piedmont alluvium, unit 4 (youngest) (upper Pleistocene)</v>
      </c>
      <c r="H112" s="3"/>
      <c r="I112" s="3"/>
      <c r="J112" s="3"/>
      <c r="K112" s="3">
        <v>32</v>
      </c>
      <c r="L112" s="4">
        <v>0</v>
      </c>
      <c r="M112" s="2" t="str">
        <f t="shared" si="5"/>
        <v>000-000-000-032-000</v>
      </c>
      <c r="N112" s="1" t="s">
        <v>561</v>
      </c>
      <c r="O112" s="1" t="s">
        <v>568</v>
      </c>
      <c r="P112" s="1" t="s">
        <v>565</v>
      </c>
      <c r="Q112" s="1" t="s">
        <v>577</v>
      </c>
      <c r="R112" s="1" t="s">
        <v>578</v>
      </c>
      <c r="S112" s="1"/>
    </row>
    <row r="113" spans="1:19" x14ac:dyDescent="0.25">
      <c r="A113" s="1" t="s">
        <v>395</v>
      </c>
      <c r="B113" s="1" t="str">
        <f t="shared" si="4"/>
        <v>Qi4?</v>
      </c>
      <c r="C113" s="1" t="str">
        <f t="shared" si="6"/>
        <v>Qi4?</v>
      </c>
      <c r="D113" s="1" t="s">
        <v>417</v>
      </c>
      <c r="E113" s="3" t="str">
        <f>CONCATENATE(A113," - ",D113)</f>
        <v>Qi4? - Intermediate age piedmont alluvium, unit 4 (youngest)?</v>
      </c>
      <c r="F113" s="1" t="s">
        <v>378</v>
      </c>
      <c r="G113" s="1" t="str">
        <f>CONCATENATE(D113," (", F113,")")</f>
        <v>Intermediate age piedmont alluvium, unit 4 (youngest)? (upper Pleistocene)</v>
      </c>
      <c r="H113" s="3"/>
      <c r="I113" s="3"/>
      <c r="J113" s="3"/>
      <c r="K113" s="3">
        <v>32</v>
      </c>
      <c r="L113" s="4">
        <v>0</v>
      </c>
      <c r="M113" s="2" t="str">
        <f t="shared" si="5"/>
        <v>000-000-000-032-000</v>
      </c>
      <c r="N113" s="1" t="s">
        <v>561</v>
      </c>
      <c r="O113" s="1" t="s">
        <v>568</v>
      </c>
      <c r="P113" s="1" t="s">
        <v>565</v>
      </c>
      <c r="Q113" s="1" t="s">
        <v>577</v>
      </c>
      <c r="R113" s="1" t="s">
        <v>578</v>
      </c>
      <c r="S113" s="1"/>
    </row>
    <row r="114" spans="1:19" x14ac:dyDescent="0.25">
      <c r="A114" s="1" t="s">
        <v>361</v>
      </c>
      <c r="B114" s="1" t="str">
        <f t="shared" si="4"/>
        <v>Qi4b</v>
      </c>
      <c r="C114" s="1" t="str">
        <f t="shared" si="6"/>
        <v>Qi4b</v>
      </c>
      <c r="D114" s="1" t="s">
        <v>363</v>
      </c>
      <c r="E114" s="3" t="str">
        <f>CONCATENATE(A114," - ",D114)</f>
        <v>Qi4b - Intermediate age piedmont alluvium, unit 4b</v>
      </c>
      <c r="F114" s="1" t="s">
        <v>378</v>
      </c>
      <c r="G114" s="1" t="str">
        <f>CONCATENATE(D114," (", F114,")")</f>
        <v>Intermediate age piedmont alluvium, unit 4b (upper Pleistocene)</v>
      </c>
      <c r="H114" s="3"/>
      <c r="I114" s="3"/>
      <c r="J114" s="3"/>
      <c r="K114" s="3">
        <v>32</v>
      </c>
      <c r="L114" s="4">
        <v>1</v>
      </c>
      <c r="M114" s="2" t="str">
        <f t="shared" si="5"/>
        <v>000-000-000-032-001</v>
      </c>
      <c r="N114" s="1" t="s">
        <v>562</v>
      </c>
      <c r="O114" s="1" t="s">
        <v>568</v>
      </c>
      <c r="P114" s="1" t="s">
        <v>565</v>
      </c>
      <c r="Q114" s="1" t="s">
        <v>577</v>
      </c>
      <c r="R114" s="1" t="s">
        <v>578</v>
      </c>
      <c r="S114" s="1"/>
    </row>
    <row r="115" spans="1:19" s="10" customFormat="1" ht="15.75" thickBot="1" x14ac:dyDescent="0.3">
      <c r="A115" s="8" t="s">
        <v>362</v>
      </c>
      <c r="B115" s="8" t="str">
        <f t="shared" si="4"/>
        <v>Qi4a</v>
      </c>
      <c r="C115" s="8" t="str">
        <f t="shared" si="6"/>
        <v>Qi4a</v>
      </c>
      <c r="D115" s="8" t="s">
        <v>364</v>
      </c>
      <c r="E115" s="9" t="str">
        <f>CONCATENATE(A115," - ",D115)</f>
        <v>Qi4a - Intermediate age piedmont alluvium, unit 4a</v>
      </c>
      <c r="F115" s="8" t="s">
        <v>378</v>
      </c>
      <c r="G115" s="8" t="str">
        <f>CONCATENATE(D115," (", F115,")")</f>
        <v>Intermediate age piedmont alluvium, unit 4a (upper Pleistocene)</v>
      </c>
      <c r="H115" s="9"/>
      <c r="I115" s="9"/>
      <c r="J115" s="9"/>
      <c r="K115" s="9">
        <v>32</v>
      </c>
      <c r="L115" s="10">
        <v>2</v>
      </c>
      <c r="M115" s="11" t="str">
        <f t="shared" si="5"/>
        <v>000-000-000-032-002</v>
      </c>
      <c r="N115" s="8" t="s">
        <v>562</v>
      </c>
      <c r="O115" s="8" t="s">
        <v>568</v>
      </c>
      <c r="P115" s="8" t="s">
        <v>565</v>
      </c>
      <c r="Q115" s="8" t="s">
        <v>577</v>
      </c>
      <c r="R115" s="8" t="s">
        <v>578</v>
      </c>
      <c r="S115" s="8"/>
    </row>
    <row r="116" spans="1:19" ht="15.75" thickTop="1" x14ac:dyDescent="0.25">
      <c r="A116" s="1" t="s">
        <v>29</v>
      </c>
      <c r="B116" s="1" t="str">
        <f t="shared" si="4"/>
        <v>Qi3</v>
      </c>
      <c r="C116" s="1" t="str">
        <f t="shared" si="6"/>
        <v>Qi3</v>
      </c>
      <c r="D116" s="1" t="s">
        <v>147</v>
      </c>
      <c r="E116" s="3" t="str">
        <f>CONCATENATE(A116," - ",D116)</f>
        <v>Qi3 - Intermediate age piedmont alluvium, unit 3</v>
      </c>
      <c r="F116" s="1" t="s">
        <v>378</v>
      </c>
      <c r="G116" s="1" t="str">
        <f>CONCATENATE(D116," (", F116,")")</f>
        <v>Intermediate age piedmont alluvium, unit 3 (upper Pleistocene)</v>
      </c>
      <c r="H116" s="3"/>
      <c r="I116" s="3"/>
      <c r="J116" s="3"/>
      <c r="K116" s="3">
        <f t="shared" si="7"/>
        <v>33</v>
      </c>
      <c r="L116" s="4">
        <v>0</v>
      </c>
      <c r="M116" s="2" t="str">
        <f t="shared" si="5"/>
        <v>000-000-000-033-000</v>
      </c>
      <c r="N116" s="1" t="s">
        <v>561</v>
      </c>
      <c r="O116" s="1" t="s">
        <v>568</v>
      </c>
      <c r="P116" s="1" t="s">
        <v>565</v>
      </c>
      <c r="Q116" s="1" t="s">
        <v>577</v>
      </c>
      <c r="R116" s="1" t="s">
        <v>578</v>
      </c>
      <c r="S116" s="1"/>
    </row>
    <row r="117" spans="1:19" x14ac:dyDescent="0.25">
      <c r="A117" s="1" t="s">
        <v>30</v>
      </c>
      <c r="B117" s="1" t="str">
        <f t="shared" si="4"/>
        <v>Qi3?</v>
      </c>
      <c r="C117" s="1" t="str">
        <f t="shared" si="6"/>
        <v>Qi3?</v>
      </c>
      <c r="D117" s="1" t="s">
        <v>148</v>
      </c>
      <c r="E117" s="3" t="str">
        <f>CONCATENATE(A117," - ",D117)</f>
        <v>Qi3? - Intermediate age piedmont alluvium, unit 3?</v>
      </c>
      <c r="F117" s="1" t="s">
        <v>378</v>
      </c>
      <c r="G117" s="1" t="str">
        <f>CONCATENATE(D117," (", F117,")")</f>
        <v>Intermediate age piedmont alluvium, unit 3? (upper Pleistocene)</v>
      </c>
      <c r="H117" s="3"/>
      <c r="I117" s="3"/>
      <c r="J117" s="3"/>
      <c r="K117" s="3">
        <f t="shared" si="7"/>
        <v>34</v>
      </c>
      <c r="L117" s="4">
        <v>0</v>
      </c>
      <c r="M117" s="2" t="str">
        <f t="shared" si="5"/>
        <v>000-000-000-034-000</v>
      </c>
      <c r="N117" s="1" t="s">
        <v>561</v>
      </c>
      <c r="O117" s="1" t="s">
        <v>568</v>
      </c>
      <c r="P117" s="1" t="s">
        <v>565</v>
      </c>
      <c r="Q117" s="1" t="s">
        <v>577</v>
      </c>
      <c r="R117" s="1" t="s">
        <v>578</v>
      </c>
      <c r="S117" s="1"/>
    </row>
    <row r="118" spans="1:19" x14ac:dyDescent="0.25">
      <c r="A118" s="1" t="s">
        <v>32</v>
      </c>
      <c r="B118" s="1" t="str">
        <f t="shared" si="4"/>
        <v>Qi3b</v>
      </c>
      <c r="C118" s="1" t="str">
        <f t="shared" si="6"/>
        <v>Qi3b</v>
      </c>
      <c r="D118" s="1" t="s">
        <v>149</v>
      </c>
      <c r="E118" s="3" t="str">
        <f>CONCATENATE(A118," - ",D118)</f>
        <v>Qi3b - Intermediate age piedmont alluvium, unit 3b</v>
      </c>
      <c r="F118" s="1" t="s">
        <v>378</v>
      </c>
      <c r="G118" s="1" t="str">
        <f>CONCATENATE(D118," (", F118,")")</f>
        <v>Intermediate age piedmont alluvium, unit 3b (upper Pleistocene)</v>
      </c>
      <c r="H118" s="3"/>
      <c r="I118" s="3"/>
      <c r="J118" s="3"/>
      <c r="K118" s="3">
        <f t="shared" si="7"/>
        <v>35</v>
      </c>
      <c r="L118" s="4">
        <v>1</v>
      </c>
      <c r="M118" s="2" t="str">
        <f t="shared" si="5"/>
        <v>000-000-000-035-001</v>
      </c>
      <c r="N118" s="1" t="s">
        <v>562</v>
      </c>
      <c r="O118" s="1" t="s">
        <v>568</v>
      </c>
      <c r="P118" s="1" t="s">
        <v>565</v>
      </c>
      <c r="Q118" s="1" t="s">
        <v>577</v>
      </c>
      <c r="R118" s="1" t="s">
        <v>578</v>
      </c>
      <c r="S118" s="1"/>
    </row>
    <row r="119" spans="1:19" x14ac:dyDescent="0.25">
      <c r="A119" s="1" t="s">
        <v>391</v>
      </c>
      <c r="B119" s="1" t="str">
        <f t="shared" si="4"/>
        <v>Qi3b?</v>
      </c>
      <c r="C119" s="1" t="str">
        <f t="shared" si="6"/>
        <v>Qi3b?</v>
      </c>
      <c r="D119" s="1" t="s">
        <v>392</v>
      </c>
      <c r="E119" s="3" t="str">
        <f>CONCATENATE(A119," - ",D119)</f>
        <v>Qi3b? - Intermediate age piedmont alluvium, unit 3b?</v>
      </c>
      <c r="F119" s="1" t="s">
        <v>378</v>
      </c>
      <c r="G119" s="1" t="str">
        <f>CONCATENATE(D119," (", F119,")")</f>
        <v>Intermediate age piedmont alluvium, unit 3b? (upper Pleistocene)</v>
      </c>
      <c r="H119" s="3"/>
      <c r="I119" s="3"/>
      <c r="J119" s="3"/>
      <c r="K119" s="3">
        <f t="shared" si="7"/>
        <v>36</v>
      </c>
      <c r="L119" s="4">
        <v>1</v>
      </c>
      <c r="M119" s="2" t="str">
        <f t="shared" si="5"/>
        <v>000-000-000-036-001</v>
      </c>
      <c r="N119" s="1" t="s">
        <v>562</v>
      </c>
      <c r="O119" s="1" t="s">
        <v>568</v>
      </c>
      <c r="P119" s="1" t="s">
        <v>565</v>
      </c>
      <c r="Q119" s="1" t="s">
        <v>577</v>
      </c>
      <c r="R119" s="1" t="s">
        <v>578</v>
      </c>
      <c r="S119" s="1"/>
    </row>
    <row r="120" spans="1:19" x14ac:dyDescent="0.25">
      <c r="A120" s="1" t="s">
        <v>31</v>
      </c>
      <c r="B120" s="1" t="str">
        <f t="shared" si="4"/>
        <v>Qi3a</v>
      </c>
      <c r="C120" s="1" t="str">
        <f t="shared" si="6"/>
        <v>Qi3a</v>
      </c>
      <c r="D120" s="1" t="s">
        <v>150</v>
      </c>
      <c r="E120" s="3" t="str">
        <f>CONCATENATE(A120," - ",D120)</f>
        <v>Qi3a - Intermediate age piedmont alluvium, unit 3a</v>
      </c>
      <c r="F120" s="1" t="s">
        <v>378</v>
      </c>
      <c r="G120" s="1" t="str">
        <f>CONCATENATE(D120," (", F120,")")</f>
        <v>Intermediate age piedmont alluvium, unit 3a (upper Pleistocene)</v>
      </c>
      <c r="H120" s="3"/>
      <c r="I120" s="3"/>
      <c r="J120" s="3"/>
      <c r="K120" s="3">
        <f t="shared" si="7"/>
        <v>37</v>
      </c>
      <c r="L120" s="4">
        <v>2</v>
      </c>
      <c r="M120" s="2" t="str">
        <f t="shared" si="5"/>
        <v>000-000-000-037-002</v>
      </c>
      <c r="N120" s="1" t="s">
        <v>562</v>
      </c>
      <c r="O120" s="1" t="s">
        <v>568</v>
      </c>
      <c r="P120" s="1" t="s">
        <v>565</v>
      </c>
      <c r="Q120" s="1" t="s">
        <v>577</v>
      </c>
      <c r="R120" s="1" t="s">
        <v>578</v>
      </c>
      <c r="S120" s="1"/>
    </row>
    <row r="121" spans="1:19" s="10" customFormat="1" ht="15.75" thickBot="1" x14ac:dyDescent="0.3">
      <c r="A121" s="8" t="s">
        <v>393</v>
      </c>
      <c r="B121" s="8" t="str">
        <f t="shared" si="4"/>
        <v>Qi3a?</v>
      </c>
      <c r="C121" s="8" t="str">
        <f t="shared" si="6"/>
        <v>Qi3a?</v>
      </c>
      <c r="D121" s="8" t="s">
        <v>394</v>
      </c>
      <c r="E121" s="9" t="str">
        <f>CONCATENATE(A121," - ",D121)</f>
        <v>Qi3a? - Intermediate age piedmont alluvium, unit 3a?</v>
      </c>
      <c r="F121" s="8" t="s">
        <v>378</v>
      </c>
      <c r="G121" s="8" t="str">
        <f>CONCATENATE(D121," (", F121,")")</f>
        <v>Intermediate age piedmont alluvium, unit 3a? (upper Pleistocene)</v>
      </c>
      <c r="H121" s="9"/>
      <c r="I121" s="9"/>
      <c r="J121" s="9"/>
      <c r="K121" s="9">
        <f t="shared" si="7"/>
        <v>38</v>
      </c>
      <c r="L121" s="10">
        <v>2</v>
      </c>
      <c r="M121" s="11" t="str">
        <f t="shared" si="5"/>
        <v>000-000-000-038-002</v>
      </c>
      <c r="N121" s="8" t="s">
        <v>562</v>
      </c>
      <c r="O121" s="8" t="s">
        <v>568</v>
      </c>
      <c r="P121" s="8" t="s">
        <v>565</v>
      </c>
      <c r="Q121" s="8" t="s">
        <v>577</v>
      </c>
      <c r="R121" s="8" t="s">
        <v>578</v>
      </c>
      <c r="S121" s="8"/>
    </row>
    <row r="122" spans="1:19" ht="15.75" thickTop="1" x14ac:dyDescent="0.25">
      <c r="A122" s="1" t="s">
        <v>27</v>
      </c>
      <c r="B122" s="1" t="str">
        <f t="shared" si="4"/>
        <v>Qi2</v>
      </c>
      <c r="C122" s="1" t="str">
        <f t="shared" si="6"/>
        <v>Qi2</v>
      </c>
      <c r="D122" s="1" t="s">
        <v>151</v>
      </c>
      <c r="E122" s="3" t="str">
        <f>CONCATENATE(A122," - ",D122)</f>
        <v>Qi2 - Intermediate age piedmont alluvium, unit 2</v>
      </c>
      <c r="F122" s="1" t="s">
        <v>378</v>
      </c>
      <c r="G122" s="1" t="str">
        <f>CONCATENATE(D122," (", F122,")")</f>
        <v>Intermediate age piedmont alluvium, unit 2 (upper Pleistocene)</v>
      </c>
      <c r="H122" s="3"/>
      <c r="I122" s="3"/>
      <c r="J122" s="3"/>
      <c r="K122" s="3">
        <f t="shared" si="7"/>
        <v>39</v>
      </c>
      <c r="M122" s="2" t="str">
        <f t="shared" si="5"/>
        <v>000-000-000-039-000</v>
      </c>
      <c r="N122" s="1" t="s">
        <v>561</v>
      </c>
      <c r="O122" s="1" t="s">
        <v>568</v>
      </c>
      <c r="P122" s="1" t="s">
        <v>565</v>
      </c>
      <c r="Q122" s="1" t="s">
        <v>577</v>
      </c>
      <c r="R122" s="1" t="s">
        <v>578</v>
      </c>
      <c r="S122" s="1"/>
    </row>
    <row r="123" spans="1:19" x14ac:dyDescent="0.25">
      <c r="A123" s="1" t="s">
        <v>28</v>
      </c>
      <c r="B123" s="1" t="str">
        <f t="shared" si="4"/>
        <v>Qi2?</v>
      </c>
      <c r="C123" s="1" t="str">
        <f t="shared" si="6"/>
        <v>Qi2?</v>
      </c>
      <c r="D123" s="1" t="s">
        <v>152</v>
      </c>
      <c r="E123" s="3" t="str">
        <f>CONCATENATE(A123," - ",D123)</f>
        <v>Qi2? - Intermediate age piedmont alluvium, unit 2?</v>
      </c>
      <c r="F123" s="1" t="s">
        <v>378</v>
      </c>
      <c r="G123" s="1" t="str">
        <f>CONCATENATE(D123," (", F123,")")</f>
        <v>Intermediate age piedmont alluvium, unit 2? (upper Pleistocene)</v>
      </c>
      <c r="H123" s="3"/>
      <c r="I123" s="3"/>
      <c r="J123" s="3"/>
      <c r="K123" s="3">
        <f t="shared" si="7"/>
        <v>40</v>
      </c>
      <c r="M123" s="2" t="str">
        <f t="shared" si="5"/>
        <v>000-000-000-040-000</v>
      </c>
      <c r="N123" s="1" t="s">
        <v>561</v>
      </c>
      <c r="O123" s="1" t="s">
        <v>568</v>
      </c>
      <c r="P123" s="1" t="s">
        <v>565</v>
      </c>
      <c r="Q123" s="1" t="s">
        <v>577</v>
      </c>
      <c r="R123" s="1" t="s">
        <v>578</v>
      </c>
      <c r="S123" s="1"/>
    </row>
    <row r="124" spans="1:19" x14ac:dyDescent="0.25">
      <c r="A124" s="1" t="s">
        <v>26</v>
      </c>
      <c r="B124" s="1" t="str">
        <f t="shared" si="4"/>
        <v>Qi1</v>
      </c>
      <c r="C124" s="1" t="str">
        <f t="shared" si="6"/>
        <v>Qi1</v>
      </c>
      <c r="D124" s="1" t="s">
        <v>153</v>
      </c>
      <c r="E124" s="3" t="str">
        <f>CONCATENATE(A124," - ",D124)</f>
        <v>Qi1 - Intermediate age piedmont alluvium, unit 1 (oldest)</v>
      </c>
      <c r="F124" s="1" t="s">
        <v>542</v>
      </c>
      <c r="G124" s="1" t="str">
        <f>CONCATENATE(D124," (", F124,")")</f>
        <v>Intermediate age piedmont alluvium, unit 1 (oldest) (upper middle(?) Pleistocene)</v>
      </c>
      <c r="H124" s="3"/>
      <c r="I124" s="3"/>
      <c r="J124" s="3"/>
      <c r="K124" s="3">
        <f t="shared" si="7"/>
        <v>41</v>
      </c>
      <c r="M124" s="2" t="str">
        <f t="shared" si="5"/>
        <v>000-000-000-041-000</v>
      </c>
      <c r="N124" s="1" t="s">
        <v>561</v>
      </c>
      <c r="O124" s="1" t="s">
        <v>568</v>
      </c>
      <c r="P124" s="1" t="s">
        <v>565</v>
      </c>
      <c r="Q124" s="1" t="s">
        <v>577</v>
      </c>
      <c r="R124" s="1" t="s">
        <v>578</v>
      </c>
      <c r="S124" s="1"/>
    </row>
    <row r="125" spans="1:19" x14ac:dyDescent="0.25">
      <c r="A125" s="1" t="s">
        <v>389</v>
      </c>
      <c r="B125" s="1" t="str">
        <f t="shared" si="4"/>
        <v>Qi1?</v>
      </c>
      <c r="C125" s="1" t="str">
        <f t="shared" si="6"/>
        <v>Qi1?</v>
      </c>
      <c r="D125" s="1" t="s">
        <v>390</v>
      </c>
      <c r="E125" s="3" t="str">
        <f>CONCATENATE(A125," - ",D125)</f>
        <v>Qi1? - Intermediate age piedmont alluvium, unit 1 (oldest)?</v>
      </c>
      <c r="F125" s="1" t="s">
        <v>542</v>
      </c>
      <c r="G125" s="1" t="str">
        <f>CONCATENATE(D125," (", F125,")")</f>
        <v>Intermediate age piedmont alluvium, unit 1 (oldest)? (upper middle(?) Pleistocene)</v>
      </c>
      <c r="H125" s="3"/>
      <c r="I125" s="3"/>
      <c r="J125" s="3"/>
      <c r="K125" s="3">
        <f t="shared" si="7"/>
        <v>42</v>
      </c>
      <c r="M125" s="2" t="str">
        <f t="shared" si="5"/>
        <v>000-000-000-042-000</v>
      </c>
      <c r="N125" s="1" t="s">
        <v>561</v>
      </c>
      <c r="O125" s="1" t="s">
        <v>568</v>
      </c>
      <c r="P125" s="1" t="s">
        <v>565</v>
      </c>
      <c r="Q125" s="1" t="s">
        <v>577</v>
      </c>
      <c r="R125" s="1" t="s">
        <v>578</v>
      </c>
      <c r="S125" s="1"/>
    </row>
    <row r="126" spans="1:19" x14ac:dyDescent="0.25">
      <c r="A126" s="1" t="s">
        <v>35</v>
      </c>
      <c r="B126" s="1" t="str">
        <f t="shared" si="4"/>
        <v>Qo</v>
      </c>
      <c r="C126" s="1" t="str">
        <f t="shared" si="6"/>
        <v>Qo</v>
      </c>
      <c r="D126" s="1" t="s">
        <v>154</v>
      </c>
      <c r="E126" s="3" t="str">
        <f>CONCATENATE(A126," - ",D126)</f>
        <v>Qo - Older piedmont alluvium</v>
      </c>
      <c r="F126" s="1" t="s">
        <v>543</v>
      </c>
      <c r="G126" s="1" t="str">
        <f>CONCATENATE(D126," (", F126,")")</f>
        <v>Older piedmont alluvium (middle(?) Pleistocene)</v>
      </c>
      <c r="H126" s="3"/>
      <c r="I126" s="3"/>
      <c r="J126" s="3"/>
      <c r="K126" s="3">
        <f t="shared" si="7"/>
        <v>43</v>
      </c>
      <c r="M126" s="2" t="str">
        <f t="shared" si="5"/>
        <v>000-000-000-043-000</v>
      </c>
      <c r="N126" s="1" t="s">
        <v>561</v>
      </c>
      <c r="O126" s="1" t="s">
        <v>568</v>
      </c>
      <c r="P126" s="1" t="s">
        <v>565</v>
      </c>
      <c r="Q126" s="1" t="s">
        <v>577</v>
      </c>
      <c r="R126" s="1" t="s">
        <v>578</v>
      </c>
      <c r="S126" s="1"/>
    </row>
    <row r="127" spans="1:19" x14ac:dyDescent="0.25">
      <c r="A127" s="1" t="s">
        <v>36</v>
      </c>
      <c r="B127" s="1" t="str">
        <f t="shared" si="4"/>
        <v>Qo?</v>
      </c>
      <c r="C127" s="1" t="str">
        <f t="shared" si="6"/>
        <v>Qo?</v>
      </c>
      <c r="D127" s="1" t="s">
        <v>155</v>
      </c>
      <c r="E127" s="3" t="str">
        <f>CONCATENATE(A127," - ",D127)</f>
        <v>Qo? - Older piedmont alluvium?</v>
      </c>
      <c r="F127" s="1" t="s">
        <v>543</v>
      </c>
      <c r="G127" s="1" t="str">
        <f>CONCATENATE(D127," (", F127,")")</f>
        <v>Older piedmont alluvium? (middle(?) Pleistocene)</v>
      </c>
      <c r="H127" s="3"/>
      <c r="I127" s="3"/>
      <c r="J127" s="3"/>
      <c r="K127" s="3">
        <f t="shared" si="7"/>
        <v>44</v>
      </c>
      <c r="M127" s="2" t="str">
        <f t="shared" si="5"/>
        <v>000-000-000-044-000</v>
      </c>
      <c r="N127" s="1" t="s">
        <v>561</v>
      </c>
      <c r="O127" s="1" t="s">
        <v>568</v>
      </c>
      <c r="P127" s="1" t="s">
        <v>565</v>
      </c>
      <c r="Q127" s="1" t="s">
        <v>577</v>
      </c>
      <c r="R127" s="1" t="s">
        <v>578</v>
      </c>
      <c r="S127" s="1"/>
    </row>
    <row r="128" spans="1:19" x14ac:dyDescent="0.25">
      <c r="A128" s="1" t="s">
        <v>37</v>
      </c>
      <c r="B128" s="1" t="str">
        <f t="shared" si="4"/>
        <v>QTa</v>
      </c>
      <c r="C128" s="1" t="str">
        <f t="shared" si="6"/>
        <v>QTa</v>
      </c>
      <c r="D128" s="1" t="s">
        <v>156</v>
      </c>
      <c r="E128" s="3" t="str">
        <f>CONCATENATE(A128," - ",D128)</f>
        <v>QTa - Oldest piedmont alluvium</v>
      </c>
      <c r="F128" s="1" t="s">
        <v>544</v>
      </c>
      <c r="G128" s="1" t="str">
        <f>CONCATENATE(D128," (", F128,")")</f>
        <v>Oldest piedmont alluvium (Pleistocene and Pliocene(?))</v>
      </c>
      <c r="H128" s="3"/>
      <c r="I128" s="3"/>
      <c r="J128" s="3"/>
      <c r="K128" s="3">
        <f t="shared" si="7"/>
        <v>45</v>
      </c>
      <c r="M128" s="2" t="str">
        <f t="shared" si="5"/>
        <v>000-000-000-045-000</v>
      </c>
      <c r="N128" s="1" t="s">
        <v>561</v>
      </c>
      <c r="O128" s="1" t="s">
        <v>568</v>
      </c>
      <c r="P128" s="1" t="s">
        <v>565</v>
      </c>
      <c r="Q128" s="1" t="s">
        <v>577</v>
      </c>
      <c r="R128" s="1" t="s">
        <v>578</v>
      </c>
      <c r="S128" s="1"/>
    </row>
    <row r="129" spans="1:19" x14ac:dyDescent="0.25">
      <c r="A129" s="1" t="s">
        <v>38</v>
      </c>
      <c r="B129" s="1" t="str">
        <f t="shared" ref="B129:B194" si="8">A129</f>
        <v>QTa?</v>
      </c>
      <c r="C129" s="1" t="str">
        <f t="shared" si="6"/>
        <v>QTa?</v>
      </c>
      <c r="D129" s="1" t="s">
        <v>157</v>
      </c>
      <c r="E129" s="3" t="str">
        <f>CONCATENATE(A129," - ",D129)</f>
        <v>QTa? - Oldest piedmont alluvium?</v>
      </c>
      <c r="F129" s="1" t="s">
        <v>544</v>
      </c>
      <c r="G129" s="1" t="str">
        <f>CONCATENATE(D129," (", F129,")")</f>
        <v>Oldest piedmont alluvium? (Pleistocene and Pliocene(?))</v>
      </c>
      <c r="H129" s="3"/>
      <c r="I129" s="3"/>
      <c r="J129" s="3"/>
      <c r="K129" s="3">
        <v>45</v>
      </c>
      <c r="M129" s="2" t="str">
        <f t="shared" ref="M129:M194" si="9">_xlfn.CONCAT(TEXT(H129,"000"),"-",TEXT(I129,"000"),"-",TEXT(J129,"000"),"-",TEXT(K129,"000"),"-",TEXT(L129,"000"))</f>
        <v>000-000-000-045-000</v>
      </c>
      <c r="N129" s="1" t="s">
        <v>561</v>
      </c>
      <c r="O129" s="1" t="s">
        <v>568</v>
      </c>
      <c r="P129" s="1" t="s">
        <v>565</v>
      </c>
      <c r="Q129" s="1" t="s">
        <v>577</v>
      </c>
      <c r="R129" s="1" t="s">
        <v>578</v>
      </c>
      <c r="S129" s="1"/>
    </row>
    <row r="130" spans="1:19" x14ac:dyDescent="0.25">
      <c r="A130" s="1" t="s">
        <v>39</v>
      </c>
      <c r="B130" s="1" t="str">
        <f t="shared" si="8"/>
        <v>QTac</v>
      </c>
      <c r="C130" s="1" t="str">
        <f t="shared" si="6"/>
        <v>QTac</v>
      </c>
      <c r="D130" s="1" t="s">
        <v>158</v>
      </c>
      <c r="E130" s="3" t="str">
        <f>CONCATENATE(A130," - ",D130)</f>
        <v>QTac - Oldest piedmont alluvium with reworked Colorado River sediments</v>
      </c>
      <c r="F130" s="1"/>
      <c r="G130" s="1" t="str">
        <f>CONCATENATE(D130," (", F130,")")</f>
        <v>Oldest piedmont alluvium with reworked Colorado River sediments ()</v>
      </c>
      <c r="H130" s="3"/>
      <c r="I130" s="3"/>
      <c r="J130" s="3"/>
      <c r="K130" s="3">
        <f t="shared" si="7"/>
        <v>46</v>
      </c>
      <c r="M130" s="2" t="str">
        <f t="shared" si="9"/>
        <v>000-000-000-046-000</v>
      </c>
      <c r="N130" s="1" t="s">
        <v>561</v>
      </c>
      <c r="O130" s="1" t="s">
        <v>568</v>
      </c>
      <c r="P130" s="1" t="s">
        <v>565</v>
      </c>
      <c r="Q130" s="1" t="s">
        <v>577</v>
      </c>
      <c r="R130" s="1" t="s">
        <v>578</v>
      </c>
      <c r="S130" s="1"/>
    </row>
    <row r="131" spans="1:19" s="10" customFormat="1" ht="15.75" thickBot="1" x14ac:dyDescent="0.3">
      <c r="A131" s="8" t="s">
        <v>45</v>
      </c>
      <c r="B131" s="8" t="str">
        <f t="shared" si="8"/>
        <v>QTtc</v>
      </c>
      <c r="C131" s="8" t="str">
        <f t="shared" ref="C131:C194" si="10">B131</f>
        <v>QTtc</v>
      </c>
      <c r="D131" s="8" t="s">
        <v>43</v>
      </c>
      <c r="E131" s="9" t="str">
        <f>CONCATENATE(A131," - ",D131)</f>
        <v>QTtc - Talus and colluvium</v>
      </c>
      <c r="F131" s="8"/>
      <c r="G131" s="8" t="str">
        <f>CONCATENATE(D131," (", F131,")")</f>
        <v>Talus and colluvium ()</v>
      </c>
      <c r="H131" s="9"/>
      <c r="I131" s="9"/>
      <c r="J131" s="9"/>
      <c r="K131" s="9">
        <f t="shared" si="7"/>
        <v>47</v>
      </c>
      <c r="M131" s="11" t="str">
        <f t="shared" si="9"/>
        <v>000-000-000-047-000</v>
      </c>
      <c r="N131" s="8" t="s">
        <v>561</v>
      </c>
      <c r="O131" s="8" t="s">
        <v>568</v>
      </c>
      <c r="P131" s="8" t="s">
        <v>565</v>
      </c>
      <c r="Q131" s="8" t="s">
        <v>577</v>
      </c>
      <c r="R131" s="8" t="s">
        <v>578</v>
      </c>
      <c r="S131" s="8"/>
    </row>
    <row r="132" spans="1:19" ht="15.75" thickTop="1" x14ac:dyDescent="0.25">
      <c r="A132" s="1" t="s">
        <v>40</v>
      </c>
      <c r="B132" s="1" t="str">
        <f t="shared" si="8"/>
        <v>QTbk</v>
      </c>
      <c r="C132" s="1" t="str">
        <f t="shared" si="10"/>
        <v>QTbk</v>
      </c>
      <c r="D132" s="1" t="s">
        <v>41</v>
      </c>
      <c r="E132" s="3" t="str">
        <f>CONCATENATE(A132," - ",D132)</f>
        <v>QTbk - Soil carbonate</v>
      </c>
      <c r="F132" s="1" t="s">
        <v>467</v>
      </c>
      <c r="G132" s="1" t="str">
        <f>CONCATENATE(D132," (", F132,")")</f>
        <v>Soil carbonate (lower Pleistocene to upper Pliocene)</v>
      </c>
      <c r="H132" s="3"/>
      <c r="I132" s="3"/>
      <c r="J132" s="3"/>
      <c r="K132" s="3">
        <f t="shared" si="7"/>
        <v>48</v>
      </c>
      <c r="L132" s="4">
        <v>0</v>
      </c>
      <c r="M132" s="2" t="str">
        <f t="shared" si="9"/>
        <v>000-000-000-048-000</v>
      </c>
      <c r="N132" s="1" t="s">
        <v>561</v>
      </c>
      <c r="O132" s="1" t="s">
        <v>572</v>
      </c>
      <c r="P132" s="1" t="s">
        <v>565</v>
      </c>
      <c r="Q132" s="1" t="s">
        <v>577</v>
      </c>
      <c r="R132" s="1" t="s">
        <v>578</v>
      </c>
      <c r="S132" s="1" t="s">
        <v>580</v>
      </c>
    </row>
    <row r="133" spans="1:19" x14ac:dyDescent="0.25">
      <c r="A133" s="1" t="s">
        <v>447</v>
      </c>
      <c r="B133" s="1" t="str">
        <f t="shared" si="8"/>
        <v>QTbk?</v>
      </c>
      <c r="C133" s="1" t="str">
        <f t="shared" si="10"/>
        <v>QTbk?</v>
      </c>
      <c r="D133" s="1" t="s">
        <v>448</v>
      </c>
      <c r="E133" s="3" t="str">
        <f>CONCATENATE(A133," - ",D133)</f>
        <v>QTbk? - Soil carbonate?</v>
      </c>
      <c r="F133" s="1" t="s">
        <v>467</v>
      </c>
      <c r="G133" s="1"/>
      <c r="H133" s="3"/>
      <c r="I133" s="3"/>
      <c r="J133" s="3"/>
      <c r="K133" s="3">
        <v>48</v>
      </c>
      <c r="L133" s="4">
        <v>0</v>
      </c>
      <c r="M133" s="2" t="str">
        <f t="shared" si="9"/>
        <v>000-000-000-048-000</v>
      </c>
      <c r="N133" s="1" t="s">
        <v>561</v>
      </c>
      <c r="O133" s="1" t="s">
        <v>572</v>
      </c>
      <c r="P133" s="1" t="s">
        <v>565</v>
      </c>
      <c r="Q133" s="1" t="s">
        <v>577</v>
      </c>
      <c r="R133" s="1" t="s">
        <v>578</v>
      </c>
      <c r="S133" s="1" t="s">
        <v>580</v>
      </c>
    </row>
    <row r="134" spans="1:19" x14ac:dyDescent="0.25">
      <c r="A134" s="1" t="s">
        <v>437</v>
      </c>
      <c r="B134" s="1" t="str">
        <f t="shared" si="8"/>
        <v>QTbk3</v>
      </c>
      <c r="C134" s="1" t="str">
        <f t="shared" si="10"/>
        <v>QTbk3</v>
      </c>
      <c r="D134" s="1" t="s">
        <v>436</v>
      </c>
      <c r="E134" s="3" t="str">
        <f>CONCATENATE(A134," - ",D134)</f>
        <v>QTbk3 - Soil carbonate, unit 3 (youngest)</v>
      </c>
      <c r="F134" s="1" t="s">
        <v>467</v>
      </c>
      <c r="G134" s="1" t="str">
        <f>CONCATENATE(D134," (", F134,")")</f>
        <v>Soil carbonate, unit 3 (youngest) (lower Pleistocene to upper Pliocene)</v>
      </c>
      <c r="H134" s="3"/>
      <c r="I134" s="3"/>
      <c r="J134" s="3"/>
      <c r="K134" s="3">
        <v>48</v>
      </c>
      <c r="L134" s="4">
        <v>1</v>
      </c>
      <c r="M134" s="2" t="str">
        <f t="shared" si="9"/>
        <v>000-000-000-048-001</v>
      </c>
      <c r="N134" s="1" t="s">
        <v>562</v>
      </c>
      <c r="O134" s="1" t="s">
        <v>572</v>
      </c>
      <c r="P134" s="1" t="s">
        <v>565</v>
      </c>
      <c r="Q134" s="1" t="s">
        <v>577</v>
      </c>
      <c r="R134" s="1" t="s">
        <v>578</v>
      </c>
      <c r="S134" s="1" t="s">
        <v>581</v>
      </c>
    </row>
    <row r="135" spans="1:19" x14ac:dyDescent="0.25">
      <c r="A135" s="1" t="s">
        <v>443</v>
      </c>
      <c r="B135" s="1" t="str">
        <f t="shared" si="8"/>
        <v>QTbk3?</v>
      </c>
      <c r="C135" s="1" t="str">
        <f t="shared" si="10"/>
        <v>QTbk3?</v>
      </c>
      <c r="D135" s="1" t="s">
        <v>444</v>
      </c>
      <c r="E135" s="3" t="str">
        <f>CONCATENATE(A135," - ",D135)</f>
        <v>QTbk3? - Soil carbonate, unit 3 (youngest)?</v>
      </c>
      <c r="F135" s="1" t="s">
        <v>467</v>
      </c>
      <c r="G135" s="1" t="str">
        <f>CONCATENATE(D135," (", F135,")")</f>
        <v>Soil carbonate, unit 3 (youngest)? (lower Pleistocene to upper Pliocene)</v>
      </c>
      <c r="H135" s="3"/>
      <c r="I135" s="3"/>
      <c r="J135" s="3"/>
      <c r="K135" s="3">
        <v>48</v>
      </c>
      <c r="L135" s="4">
        <v>1</v>
      </c>
      <c r="M135" s="2" t="str">
        <f t="shared" si="9"/>
        <v>000-000-000-048-001</v>
      </c>
      <c r="N135" s="1" t="s">
        <v>562</v>
      </c>
      <c r="O135" s="1" t="s">
        <v>572</v>
      </c>
      <c r="P135" s="1" t="s">
        <v>565</v>
      </c>
      <c r="Q135" s="1" t="s">
        <v>577</v>
      </c>
      <c r="R135" s="1" t="s">
        <v>578</v>
      </c>
      <c r="S135" s="1" t="s">
        <v>581</v>
      </c>
    </row>
    <row r="136" spans="1:19" x14ac:dyDescent="0.25">
      <c r="A136" s="1" t="s">
        <v>438</v>
      </c>
      <c r="B136" s="1" t="str">
        <f t="shared" si="8"/>
        <v>QTbk2</v>
      </c>
      <c r="C136" s="1" t="str">
        <f t="shared" si="10"/>
        <v>QTbk2</v>
      </c>
      <c r="D136" s="1" t="s">
        <v>435</v>
      </c>
      <c r="E136" s="3" t="str">
        <f>CONCATENATE(A136," - ",D136)</f>
        <v>QTbk2 - Soil carbonate, unit 2</v>
      </c>
      <c r="F136" s="1" t="s">
        <v>467</v>
      </c>
      <c r="G136" s="1" t="str">
        <f>CONCATENATE(D136," (", F136,")")</f>
        <v>Soil carbonate, unit 2 (lower Pleistocene to upper Pliocene)</v>
      </c>
      <c r="H136" s="3"/>
      <c r="I136" s="3"/>
      <c r="J136" s="3"/>
      <c r="K136" s="3">
        <v>48</v>
      </c>
      <c r="L136" s="4">
        <v>2</v>
      </c>
      <c r="M136" s="2" t="str">
        <f t="shared" si="9"/>
        <v>000-000-000-048-002</v>
      </c>
      <c r="N136" s="1" t="s">
        <v>562</v>
      </c>
      <c r="O136" s="1" t="s">
        <v>572</v>
      </c>
      <c r="P136" s="1" t="s">
        <v>565</v>
      </c>
      <c r="Q136" s="1" t="s">
        <v>577</v>
      </c>
      <c r="R136" s="1" t="s">
        <v>578</v>
      </c>
      <c r="S136" s="1" t="s">
        <v>582</v>
      </c>
    </row>
    <row r="137" spans="1:19" x14ac:dyDescent="0.25">
      <c r="A137" s="1" t="s">
        <v>442</v>
      </c>
      <c r="B137" s="1" t="str">
        <f t="shared" si="8"/>
        <v>QTbk2?</v>
      </c>
      <c r="C137" s="1" t="str">
        <f t="shared" si="10"/>
        <v>QTbk2?</v>
      </c>
      <c r="D137" s="1" t="s">
        <v>445</v>
      </c>
      <c r="E137" s="3" t="str">
        <f>CONCATENATE(A137," - ",D137)</f>
        <v>QTbk2? - Soil carbonate, unit 2?</v>
      </c>
      <c r="F137" s="1" t="s">
        <v>467</v>
      </c>
      <c r="G137" s="1" t="str">
        <f>CONCATENATE(D137," (", F137,")")</f>
        <v>Soil carbonate, unit 2? (lower Pleistocene to upper Pliocene)</v>
      </c>
      <c r="H137" s="3"/>
      <c r="I137" s="3"/>
      <c r="J137" s="3"/>
      <c r="K137" s="3">
        <v>48</v>
      </c>
      <c r="L137" s="4">
        <v>2</v>
      </c>
      <c r="M137" s="2" t="str">
        <f t="shared" si="9"/>
        <v>000-000-000-048-002</v>
      </c>
      <c r="N137" s="1" t="s">
        <v>562</v>
      </c>
      <c r="O137" s="1" t="s">
        <v>572</v>
      </c>
      <c r="P137" s="1" t="s">
        <v>565</v>
      </c>
      <c r="Q137" s="1" t="s">
        <v>577</v>
      </c>
      <c r="R137" s="1" t="s">
        <v>578</v>
      </c>
      <c r="S137" s="1" t="s">
        <v>582</v>
      </c>
    </row>
    <row r="138" spans="1:19" x14ac:dyDescent="0.25">
      <c r="A138" s="1" t="s">
        <v>439</v>
      </c>
      <c r="B138" s="1" t="str">
        <f t="shared" si="8"/>
        <v>QTbk1</v>
      </c>
      <c r="C138" s="1" t="str">
        <f t="shared" si="10"/>
        <v>QTbk1</v>
      </c>
      <c r="D138" s="1" t="s">
        <v>434</v>
      </c>
      <c r="E138" s="3" t="str">
        <f>CONCATENATE(A138," - ",D138)</f>
        <v>QTbk1 - Soil carbonate, unit 1 (oldest)</v>
      </c>
      <c r="F138" s="1" t="s">
        <v>467</v>
      </c>
      <c r="G138" s="1" t="str">
        <f>CONCATENATE(D138," (", F138,")")</f>
        <v>Soil carbonate, unit 1 (oldest) (lower Pleistocene to upper Pliocene)</v>
      </c>
      <c r="H138" s="3"/>
      <c r="I138" s="3"/>
      <c r="J138" s="3"/>
      <c r="K138" s="3">
        <v>48</v>
      </c>
      <c r="L138" s="4">
        <v>3</v>
      </c>
      <c r="M138" s="2" t="str">
        <f t="shared" si="9"/>
        <v>000-000-000-048-003</v>
      </c>
      <c r="N138" s="1" t="s">
        <v>562</v>
      </c>
      <c r="O138" s="1" t="s">
        <v>572</v>
      </c>
      <c r="P138" s="1" t="s">
        <v>565</v>
      </c>
      <c r="Q138" s="1" t="s">
        <v>577</v>
      </c>
      <c r="R138" s="1" t="s">
        <v>578</v>
      </c>
      <c r="S138" s="1" t="s">
        <v>583</v>
      </c>
    </row>
    <row r="139" spans="1:19" s="10" customFormat="1" ht="15.75" thickBot="1" x14ac:dyDescent="0.3">
      <c r="A139" s="8" t="s">
        <v>441</v>
      </c>
      <c r="B139" s="8" t="str">
        <f t="shared" si="8"/>
        <v>QTbk1?</v>
      </c>
      <c r="C139" s="8" t="str">
        <f t="shared" si="10"/>
        <v>QTbk1?</v>
      </c>
      <c r="D139" s="8" t="s">
        <v>446</v>
      </c>
      <c r="E139" s="9" t="str">
        <f>CONCATENATE(A139," - ",D139)</f>
        <v>QTbk1? - Soil carbonate, unit 1 (oldest)?</v>
      </c>
      <c r="F139" s="8" t="s">
        <v>467</v>
      </c>
      <c r="G139" s="8" t="str">
        <f>CONCATENATE(D139," (", F139,")")</f>
        <v>Soil carbonate, unit 1 (oldest)? (lower Pleistocene to upper Pliocene)</v>
      </c>
      <c r="H139" s="9"/>
      <c r="I139" s="9"/>
      <c r="J139" s="9"/>
      <c r="K139" s="9">
        <v>48</v>
      </c>
      <c r="L139" s="10">
        <v>3</v>
      </c>
      <c r="M139" s="11" t="str">
        <f t="shared" si="9"/>
        <v>000-000-000-048-003</v>
      </c>
      <c r="N139" s="8" t="s">
        <v>562</v>
      </c>
      <c r="O139" s="8" t="s">
        <v>572</v>
      </c>
      <c r="P139" s="8" t="s">
        <v>565</v>
      </c>
      <c r="Q139" s="8" t="s">
        <v>577</v>
      </c>
      <c r="R139" s="8" t="s">
        <v>578</v>
      </c>
      <c r="S139" s="8" t="s">
        <v>583</v>
      </c>
    </row>
    <row r="140" spans="1:19" ht="15.75" thickTop="1" x14ac:dyDescent="0.25">
      <c r="A140" s="1" t="s">
        <v>78</v>
      </c>
      <c r="B140" s="1" t="str">
        <f t="shared" si="8"/>
        <v>Tf</v>
      </c>
      <c r="C140" s="1" t="str">
        <f t="shared" si="10"/>
        <v>Tf</v>
      </c>
      <c r="D140" s="1" t="s">
        <v>234</v>
      </c>
      <c r="E140" s="3" t="str">
        <f>CONCATENATE(A140," - ",D140)</f>
        <v xml:space="preserve">Tf - Fanglomerate, undivided </v>
      </c>
      <c r="F140" s="1" t="s">
        <v>549</v>
      </c>
      <c r="G140" s="1" t="str">
        <f>CONCATENATE(D140," (", F140,")")</f>
        <v>Fanglomerate, undivided  (Pliocene to Miocene)</v>
      </c>
      <c r="H140" s="3"/>
      <c r="I140" s="3"/>
      <c r="J140" s="3"/>
      <c r="K140" s="3">
        <f t="shared" ref="K140:K201" si="11">K139+1</f>
        <v>49</v>
      </c>
      <c r="M140" s="2" t="str">
        <f t="shared" si="9"/>
        <v>000-000-000-049-000</v>
      </c>
      <c r="N140" s="1" t="s">
        <v>561</v>
      </c>
      <c r="O140" s="1" t="s">
        <v>568</v>
      </c>
      <c r="P140" s="1" t="s">
        <v>565</v>
      </c>
      <c r="Q140" s="1" t="s">
        <v>577</v>
      </c>
      <c r="R140" s="1" t="s">
        <v>578</v>
      </c>
      <c r="S140" s="1"/>
    </row>
    <row r="141" spans="1:19" x14ac:dyDescent="0.25">
      <c r="A141" s="1" t="s">
        <v>241</v>
      </c>
      <c r="B141" s="1" t="str">
        <f t="shared" si="8"/>
        <v>Tf?</v>
      </c>
      <c r="C141" s="1" t="str">
        <f t="shared" si="10"/>
        <v>Tf?</v>
      </c>
      <c r="D141" s="1" t="s">
        <v>242</v>
      </c>
      <c r="E141" s="3" t="str">
        <f>CONCATENATE(A141," - ",D141)</f>
        <v>Tf? - Fanglomerate, undivided?</v>
      </c>
      <c r="F141" s="1" t="s">
        <v>549</v>
      </c>
      <c r="G141" s="1" t="str">
        <f>CONCATENATE(D141," (", F141,")")</f>
        <v>Fanglomerate, undivided? (Pliocene to Miocene)</v>
      </c>
      <c r="H141" s="3"/>
      <c r="I141" s="3"/>
      <c r="J141" s="3"/>
      <c r="K141" s="3">
        <v>50</v>
      </c>
      <c r="M141" s="2" t="str">
        <f t="shared" si="9"/>
        <v>000-000-000-050-000</v>
      </c>
      <c r="N141" s="1" t="s">
        <v>561</v>
      </c>
      <c r="O141" s="1" t="s">
        <v>568</v>
      </c>
      <c r="P141" s="1" t="s">
        <v>565</v>
      </c>
      <c r="Q141" s="1" t="s">
        <v>577</v>
      </c>
      <c r="R141" s="1" t="s">
        <v>578</v>
      </c>
      <c r="S141" s="1"/>
    </row>
    <row r="142" spans="1:19" x14ac:dyDescent="0.25">
      <c r="A142" s="1" t="s">
        <v>85</v>
      </c>
      <c r="B142" s="1" t="str">
        <f t="shared" si="8"/>
        <v>Tfy</v>
      </c>
      <c r="C142" s="1" t="str">
        <f t="shared" si="10"/>
        <v>Tfy</v>
      </c>
      <c r="D142" s="1" t="s">
        <v>235</v>
      </c>
      <c r="E142" s="3" t="str">
        <f>CONCATENATE(A142," - ",D142)</f>
        <v>Tfy - Younger fanglomerate (post river integration; coeval with Bullhead Alluvium)</v>
      </c>
      <c r="F142" s="1"/>
      <c r="G142" s="1" t="str">
        <f>CONCATENATE(D142," (", F142,")")</f>
        <v>Younger fanglomerate (post river integration; coeval with Bullhead Alluvium) ()</v>
      </c>
      <c r="H142" s="3"/>
      <c r="I142" s="3"/>
      <c r="J142" s="3"/>
      <c r="K142" s="3">
        <f t="shared" si="11"/>
        <v>51</v>
      </c>
      <c r="M142" s="2" t="str">
        <f t="shared" si="9"/>
        <v>000-000-000-051-000</v>
      </c>
      <c r="N142" s="1" t="s">
        <v>561</v>
      </c>
      <c r="O142" s="1" t="s">
        <v>568</v>
      </c>
      <c r="P142" s="1" t="s">
        <v>565</v>
      </c>
      <c r="Q142" s="1" t="s">
        <v>577</v>
      </c>
      <c r="R142" s="1" t="s">
        <v>578</v>
      </c>
      <c r="S142" s="1"/>
    </row>
    <row r="143" spans="1:19" x14ac:dyDescent="0.25">
      <c r="A143" s="1" t="s">
        <v>237</v>
      </c>
      <c r="B143" s="1" t="str">
        <f t="shared" si="8"/>
        <v>Tfy?</v>
      </c>
      <c r="C143" s="1" t="str">
        <f t="shared" si="10"/>
        <v>Tfy?</v>
      </c>
      <c r="D143" s="1" t="s">
        <v>238</v>
      </c>
      <c r="E143" s="3" t="str">
        <f>CONCATENATE(A143," - ",D143)</f>
        <v>Tfy? - Younger fanglomerate (post river integration; coeval with Bullhead Alluvium)?</v>
      </c>
      <c r="F143" s="1"/>
      <c r="G143" s="1" t="str">
        <f>CONCATENATE(D143," (", F143,")")</f>
        <v>Younger fanglomerate (post river integration; coeval with Bullhead Alluvium)? ()</v>
      </c>
      <c r="H143" s="3"/>
      <c r="I143" s="3"/>
      <c r="J143" s="3"/>
      <c r="K143" s="3">
        <v>51</v>
      </c>
      <c r="M143" s="2" t="str">
        <f t="shared" si="9"/>
        <v>000-000-000-051-000</v>
      </c>
      <c r="N143" s="1" t="s">
        <v>561</v>
      </c>
      <c r="O143" s="1" t="s">
        <v>568</v>
      </c>
      <c r="P143" s="1" t="s">
        <v>565</v>
      </c>
      <c r="Q143" s="1" t="s">
        <v>577</v>
      </c>
      <c r="R143" s="1" t="s">
        <v>578</v>
      </c>
      <c r="S143" s="1"/>
    </row>
    <row r="144" spans="1:19" x14ac:dyDescent="0.25">
      <c r="A144" s="1" t="s">
        <v>233</v>
      </c>
      <c r="B144" s="1" t="str">
        <f t="shared" si="8"/>
        <v>Tfo</v>
      </c>
      <c r="C144" s="1" t="str">
        <f t="shared" si="10"/>
        <v>Tfo</v>
      </c>
      <c r="D144" s="1" t="s">
        <v>236</v>
      </c>
      <c r="E144" s="3" t="str">
        <f>CONCATENATE(A144," - ",D144)</f>
        <v>Tfo - Older fanglomerate (pre river integration; pre to barely coeval with Bouse)</v>
      </c>
      <c r="F144" s="1" t="s">
        <v>383</v>
      </c>
      <c r="G144" s="1" t="str">
        <f>CONCATENATE(D144," (", F144,")")</f>
        <v>Older fanglomerate (pre river integration; pre to barely coeval with Bouse) (upper Miocene)</v>
      </c>
      <c r="H144" s="3"/>
      <c r="I144" s="3"/>
      <c r="J144" s="3"/>
      <c r="K144" s="3">
        <f t="shared" si="11"/>
        <v>52</v>
      </c>
      <c r="M144" s="2" t="str">
        <f t="shared" si="9"/>
        <v>000-000-000-052-000</v>
      </c>
      <c r="N144" s="1" t="s">
        <v>561</v>
      </c>
      <c r="O144" s="1" t="s">
        <v>568</v>
      </c>
      <c r="P144" s="1" t="s">
        <v>565</v>
      </c>
      <c r="Q144" s="1" t="s">
        <v>577</v>
      </c>
      <c r="R144" s="1" t="s">
        <v>578</v>
      </c>
      <c r="S144" s="1"/>
    </row>
    <row r="145" spans="1:19" x14ac:dyDescent="0.25">
      <c r="A145" s="1" t="s">
        <v>239</v>
      </c>
      <c r="B145" s="1" t="str">
        <f t="shared" si="8"/>
        <v>Tfo?</v>
      </c>
      <c r="C145" s="1" t="str">
        <f t="shared" si="10"/>
        <v>Tfo?</v>
      </c>
      <c r="D145" s="1" t="s">
        <v>240</v>
      </c>
      <c r="E145" s="3" t="str">
        <f>CONCATENATE(A145," - ",D145)</f>
        <v>Tfo? - Older fanglomerate (pre river integration; pre to barely coeval with Bouse)?</v>
      </c>
      <c r="F145" s="1" t="s">
        <v>383</v>
      </c>
      <c r="G145" s="1" t="str">
        <f>CONCATENATE(D145," (", F145,")")</f>
        <v>Older fanglomerate (pre river integration; pre to barely coeval with Bouse)? (upper Miocene)</v>
      </c>
      <c r="H145" s="3"/>
      <c r="I145" s="3"/>
      <c r="J145" s="3"/>
      <c r="K145" s="3">
        <v>52</v>
      </c>
      <c r="M145" s="2" t="str">
        <f t="shared" si="9"/>
        <v>000-000-000-052-000</v>
      </c>
      <c r="N145" s="1" t="s">
        <v>561</v>
      </c>
      <c r="O145" s="1" t="s">
        <v>568</v>
      </c>
      <c r="P145" s="1" t="s">
        <v>565</v>
      </c>
      <c r="Q145" s="1" t="s">
        <v>577</v>
      </c>
      <c r="R145" s="1" t="s">
        <v>578</v>
      </c>
      <c r="S145" s="1"/>
    </row>
    <row r="146" spans="1:19" x14ac:dyDescent="0.25">
      <c r="A146" s="1" t="s">
        <v>509</v>
      </c>
      <c r="B146" s="1" t="str">
        <f t="shared" si="8"/>
        <v>Th</v>
      </c>
      <c r="C146" s="1" t="str">
        <f t="shared" si="10"/>
        <v>Th</v>
      </c>
      <c r="D146" s="1" t="s">
        <v>511</v>
      </c>
      <c r="E146" s="3"/>
      <c r="F146" s="1" t="s">
        <v>384</v>
      </c>
      <c r="G146" s="1" t="str">
        <f>CONCATENATE(D146," (", F146,")")</f>
        <v>Hualapai Limestone? (Miocene)</v>
      </c>
      <c r="H146" s="3"/>
      <c r="I146" s="3"/>
      <c r="J146" s="3"/>
      <c r="K146" s="3">
        <f t="shared" si="11"/>
        <v>53</v>
      </c>
      <c r="M146" s="2" t="str">
        <f t="shared" si="9"/>
        <v>000-000-000-053-000</v>
      </c>
      <c r="N146" s="1" t="s">
        <v>561</v>
      </c>
      <c r="O146" s="1" t="s">
        <v>568</v>
      </c>
      <c r="P146" s="1" t="s">
        <v>565</v>
      </c>
      <c r="Q146" s="1" t="s">
        <v>577</v>
      </c>
      <c r="R146" s="1" t="s">
        <v>578</v>
      </c>
      <c r="S146" s="1"/>
    </row>
    <row r="147" spans="1:19" x14ac:dyDescent="0.25">
      <c r="A147" s="1" t="s">
        <v>510</v>
      </c>
      <c r="B147" s="1" t="str">
        <f t="shared" si="8"/>
        <v>Th?</v>
      </c>
      <c r="C147" s="1" t="str">
        <f t="shared" si="10"/>
        <v>Th?</v>
      </c>
      <c r="D147" s="1" t="s">
        <v>511</v>
      </c>
      <c r="E147" s="3"/>
      <c r="F147" s="1" t="s">
        <v>384</v>
      </c>
      <c r="G147" s="1" t="str">
        <f>CONCATENATE(D147," (", F147,")")</f>
        <v>Hualapai Limestone? (Miocene)</v>
      </c>
      <c r="H147" s="3"/>
      <c r="I147" s="3"/>
      <c r="J147" s="3"/>
      <c r="K147" s="3">
        <v>53</v>
      </c>
      <c r="M147" s="2" t="str">
        <f t="shared" si="9"/>
        <v>000-000-000-053-000</v>
      </c>
      <c r="N147" s="1" t="s">
        <v>561</v>
      </c>
      <c r="O147" s="1" t="s">
        <v>568</v>
      </c>
      <c r="P147" s="1" t="s">
        <v>565</v>
      </c>
      <c r="Q147" s="1" t="s">
        <v>577</v>
      </c>
      <c r="R147" s="1" t="s">
        <v>578</v>
      </c>
      <c r="S147" s="1"/>
    </row>
    <row r="148" spans="1:19" x14ac:dyDescent="0.25">
      <c r="A148" s="1" t="s">
        <v>50</v>
      </c>
      <c r="B148" s="1" t="str">
        <f t="shared" si="8"/>
        <v>Tac</v>
      </c>
      <c r="C148" s="1" t="str">
        <f t="shared" si="10"/>
        <v>Tac</v>
      </c>
      <c r="D148" s="1" t="s">
        <v>159</v>
      </c>
      <c r="E148" s="3" t="str">
        <f>CONCATENATE(A148," - ",D148)</f>
        <v>Tac - Fanglomerate of Castle Rock (pre-river integration)</v>
      </c>
      <c r="F148" s="1" t="s">
        <v>383</v>
      </c>
      <c r="G148" s="1" t="str">
        <f>CONCATENATE(D148," (", F148,")")</f>
        <v>Fanglomerate of Castle Rock (pre-river integration) (upper Miocene)</v>
      </c>
      <c r="H148" s="3"/>
      <c r="I148" s="3"/>
      <c r="J148" s="3"/>
      <c r="K148" s="3">
        <f t="shared" si="11"/>
        <v>54</v>
      </c>
      <c r="M148" s="2" t="str">
        <f t="shared" si="9"/>
        <v>000-000-000-054-000</v>
      </c>
      <c r="N148" s="1" t="s">
        <v>561</v>
      </c>
      <c r="O148" s="1" t="s">
        <v>568</v>
      </c>
      <c r="P148" s="1" t="s">
        <v>565</v>
      </c>
      <c r="Q148" s="1" t="s">
        <v>577</v>
      </c>
      <c r="R148" s="1" t="s">
        <v>578</v>
      </c>
      <c r="S148" s="1"/>
    </row>
    <row r="149" spans="1:19" x14ac:dyDescent="0.25">
      <c r="A149" s="1" t="s">
        <v>451</v>
      </c>
      <c r="B149" s="1" t="str">
        <f t="shared" si="8"/>
        <v>Tfcy</v>
      </c>
      <c r="C149" s="1" t="str">
        <f t="shared" si="10"/>
        <v>Tfcy</v>
      </c>
      <c r="D149" s="1" t="s">
        <v>452</v>
      </c>
      <c r="E149" s="3" t="str">
        <f>CONCATENATE(A149," - ",D149)</f>
        <v>Tfcy - Younger paleochannel-fill conglomerate (coeval with Bullhead Alluvium)</v>
      </c>
      <c r="F149" s="1" t="s">
        <v>553</v>
      </c>
      <c r="G149" s="1" t="str">
        <f>CONCATENATE(D149," (", F149,")")</f>
        <v>Younger paleochannel-fill conglomerate (coeval with Bullhead Alluvium) (Pliocene(?) and Miocene)</v>
      </c>
      <c r="H149" s="3"/>
      <c r="I149" s="3"/>
      <c r="J149" s="3"/>
      <c r="K149" s="3">
        <f t="shared" si="11"/>
        <v>55</v>
      </c>
      <c r="M149" s="2" t="str">
        <f t="shared" si="9"/>
        <v>000-000-000-055-000</v>
      </c>
      <c r="N149" s="1" t="s">
        <v>561</v>
      </c>
      <c r="O149" s="1" t="s">
        <v>568</v>
      </c>
      <c r="P149" s="1" t="s">
        <v>565</v>
      </c>
      <c r="Q149" s="1" t="s">
        <v>577</v>
      </c>
      <c r="R149" s="1" t="s">
        <v>578</v>
      </c>
      <c r="S149" s="1"/>
    </row>
    <row r="150" spans="1:19" x14ac:dyDescent="0.25">
      <c r="A150" s="1" t="s">
        <v>475</v>
      </c>
      <c r="B150" s="1" t="str">
        <f t="shared" si="8"/>
        <v>Tfco</v>
      </c>
      <c r="C150" s="1" t="str">
        <f t="shared" si="10"/>
        <v>Tfco</v>
      </c>
      <c r="D150" s="1" t="s">
        <v>476</v>
      </c>
      <c r="E150" s="3" t="str">
        <f>CONCATENATE(A150," - ",D150)</f>
        <v>Tfco - Older paleochannel-fill conglomerate (coeval with Lost Cabin beds)</v>
      </c>
      <c r="F150" s="1" t="s">
        <v>554</v>
      </c>
      <c r="G150" s="1" t="str">
        <f>CONCATENATE(D150," (", F150,")")</f>
        <v>Older paleochannel-fill conglomerate (coeval with Lost Cabin beds) (Miocene )</v>
      </c>
      <c r="H150" s="3"/>
      <c r="I150" s="3"/>
      <c r="J150" s="3"/>
      <c r="K150" s="3">
        <f t="shared" si="11"/>
        <v>56</v>
      </c>
      <c r="M150" s="2" t="str">
        <f t="shared" si="9"/>
        <v>000-000-000-056-000</v>
      </c>
      <c r="N150" s="1" t="s">
        <v>561</v>
      </c>
      <c r="O150" s="1" t="s">
        <v>568</v>
      </c>
      <c r="P150" s="1" t="s">
        <v>565</v>
      </c>
      <c r="Q150" s="1" t="s">
        <v>577</v>
      </c>
      <c r="R150" s="1" t="s">
        <v>578</v>
      </c>
      <c r="S150" s="1"/>
    </row>
    <row r="151" spans="1:19" x14ac:dyDescent="0.25">
      <c r="A151" s="1" t="s">
        <v>83</v>
      </c>
      <c r="B151" s="1" t="str">
        <f t="shared" si="8"/>
        <v>Tfc</v>
      </c>
      <c r="C151" s="1" t="str">
        <f t="shared" si="10"/>
        <v>Tfc</v>
      </c>
      <c r="D151" s="5" t="s">
        <v>450</v>
      </c>
      <c r="E151" s="3" t="str">
        <f>CONCATENATE(A151," - ",D151)</f>
        <v>Tfc - Paleochannel-fill conglomerate</v>
      </c>
      <c r="F151" s="1" t="s">
        <v>382</v>
      </c>
      <c r="G151" s="1" t="str">
        <f>CONCATENATE(D151," (", F151,")")</f>
        <v>Paleochannel-fill conglomerate (lower Pliocene to upper Miocene)</v>
      </c>
      <c r="H151" s="3"/>
      <c r="I151" s="3"/>
      <c r="J151" s="3"/>
      <c r="K151" s="3">
        <f t="shared" si="11"/>
        <v>57</v>
      </c>
      <c r="M151" s="2" t="str">
        <f t="shared" si="9"/>
        <v>000-000-000-057-000</v>
      </c>
      <c r="N151" s="1" t="s">
        <v>561</v>
      </c>
      <c r="O151" s="1" t="s">
        <v>568</v>
      </c>
      <c r="P151" s="1" t="s">
        <v>565</v>
      </c>
      <c r="Q151" s="1" t="s">
        <v>577</v>
      </c>
      <c r="R151" s="1" t="s">
        <v>578</v>
      </c>
      <c r="S151" s="1"/>
    </row>
    <row r="152" spans="1:19" x14ac:dyDescent="0.25">
      <c r="A152" s="1" t="s">
        <v>421</v>
      </c>
      <c r="B152" s="1" t="str">
        <f t="shared" si="8"/>
        <v>Tfc?</v>
      </c>
      <c r="C152" s="1" t="str">
        <f t="shared" si="10"/>
        <v>Tfc?</v>
      </c>
      <c r="D152" s="5" t="s">
        <v>454</v>
      </c>
      <c r="E152" s="3" t="str">
        <f>CONCATENATE(A152," - ",D152)</f>
        <v>Tfc? - Paleochannel-fill conglomerate?</v>
      </c>
      <c r="F152" s="1" t="s">
        <v>382</v>
      </c>
      <c r="G152" s="1" t="str">
        <f>CONCATENATE(D152," (", F152,")")</f>
        <v>Paleochannel-fill conglomerate? (lower Pliocene to upper Miocene)</v>
      </c>
      <c r="H152" s="3"/>
      <c r="I152" s="3"/>
      <c r="J152" s="3"/>
      <c r="K152" s="3">
        <v>57</v>
      </c>
      <c r="M152" s="2" t="str">
        <f t="shared" si="9"/>
        <v>000-000-000-057-000</v>
      </c>
      <c r="N152" s="1" t="s">
        <v>561</v>
      </c>
      <c r="O152" s="1" t="s">
        <v>568</v>
      </c>
      <c r="P152" s="1" t="s">
        <v>565</v>
      </c>
      <c r="Q152" s="1" t="s">
        <v>577</v>
      </c>
      <c r="R152" s="1" t="s">
        <v>578</v>
      </c>
      <c r="S152" s="1"/>
    </row>
    <row r="153" spans="1:19" x14ac:dyDescent="0.25">
      <c r="A153" s="1" t="s">
        <v>1</v>
      </c>
      <c r="B153" s="1" t="str">
        <f>A153</f>
        <v>Bdrk</v>
      </c>
      <c r="C153" s="1" t="str">
        <f t="shared" si="10"/>
        <v>Bdrk</v>
      </c>
      <c r="D153" s="1" t="s">
        <v>119</v>
      </c>
      <c r="E153" s="3" t="str">
        <f>CONCATENATE(A153," - ",D153)</f>
        <v>Bdrk - Bedrock, undivided</v>
      </c>
      <c r="F153" s="1" t="s">
        <v>533</v>
      </c>
      <c r="G153" s="1" t="str">
        <f>CONCATENATE(D153," (", F153,")")</f>
        <v>Bedrock, undivided (Miocene to Paleoproterozoic)</v>
      </c>
      <c r="H153" s="3"/>
      <c r="I153" s="3"/>
      <c r="J153" s="3"/>
      <c r="K153" s="3">
        <f t="shared" si="11"/>
        <v>58</v>
      </c>
      <c r="M153" s="2" t="str">
        <f>_xlfn.CONCAT(TEXT(H153,"000"),"-",TEXT(I153,"000"),"-",TEXT(J153,"000"),"-",TEXT(K153,"000"),"-",TEXT(L153,"000"))</f>
        <v>000-000-000-058-000</v>
      </c>
      <c r="N153" s="1" t="s">
        <v>561</v>
      </c>
      <c r="O153" s="1" t="s">
        <v>573</v>
      </c>
      <c r="P153" s="1" t="s">
        <v>565</v>
      </c>
      <c r="Q153" s="1" t="s">
        <v>577</v>
      </c>
      <c r="R153" s="1" t="s">
        <v>578</v>
      </c>
      <c r="S153" s="1"/>
    </row>
    <row r="154" spans="1:19" x14ac:dyDescent="0.25">
      <c r="A154" s="1" t="s">
        <v>478</v>
      </c>
      <c r="B154" s="1" t="str">
        <f>A154</f>
        <v>Bdrk?</v>
      </c>
      <c r="C154" s="1" t="str">
        <f t="shared" si="10"/>
        <v>Bdrk?</v>
      </c>
      <c r="D154" s="1" t="s">
        <v>479</v>
      </c>
      <c r="E154" s="3" t="str">
        <f>CONCATENATE(A154," - ",D154)</f>
        <v>Bdrk? - Bedrock, undivided?</v>
      </c>
      <c r="F154" s="1" t="s">
        <v>533</v>
      </c>
      <c r="G154" s="1" t="str">
        <f>CONCATENATE(D154," (", F154,")")</f>
        <v>Bedrock, undivided? (Miocene to Paleoproterozoic)</v>
      </c>
      <c r="H154" s="3"/>
      <c r="I154" s="3"/>
      <c r="J154" s="3"/>
      <c r="K154" s="3">
        <v>58</v>
      </c>
      <c r="M154" s="2" t="str">
        <f>_xlfn.CONCAT(TEXT(H154,"000"),"-",TEXT(I154,"000"),"-",TEXT(J154,"000"),"-",TEXT(K154,"000"),"-",TEXT(L154,"000"))</f>
        <v>000-000-000-058-000</v>
      </c>
      <c r="N154" s="1" t="s">
        <v>561</v>
      </c>
      <c r="O154" s="1" t="s">
        <v>573</v>
      </c>
      <c r="P154" s="1" t="s">
        <v>565</v>
      </c>
      <c r="Q154" s="1" t="s">
        <v>577</v>
      </c>
      <c r="R154" s="1" t="s">
        <v>578</v>
      </c>
      <c r="S154" s="1"/>
    </row>
    <row r="155" spans="1:19" x14ac:dyDescent="0.25">
      <c r="A155" s="1" t="s">
        <v>66</v>
      </c>
      <c r="B155" s="1" t="str">
        <f t="shared" si="8"/>
        <v>Tbx</v>
      </c>
      <c r="C155" s="1" t="str">
        <f t="shared" si="10"/>
        <v>Tbx</v>
      </c>
      <c r="D155" s="1" t="s">
        <v>243</v>
      </c>
      <c r="E155" s="3" t="str">
        <f>CONCATENATE(A155," - ",D155)</f>
        <v>Tbx - Megabreccia, undifferentiated</v>
      </c>
      <c r="F155" s="1"/>
      <c r="G155" s="1" t="str">
        <f>CONCATENATE(D155," (", F155,")")</f>
        <v>Megabreccia, undifferentiated ()</v>
      </c>
      <c r="H155" s="3"/>
      <c r="I155" s="3"/>
      <c r="J155" s="3"/>
      <c r="K155" s="3">
        <f>K154+1</f>
        <v>59</v>
      </c>
      <c r="M155" s="2" t="str">
        <f t="shared" si="9"/>
        <v>000-000-000-059-000</v>
      </c>
      <c r="N155" s="1" t="s">
        <v>561</v>
      </c>
      <c r="O155" s="1"/>
      <c r="P155" s="1"/>
      <c r="Q155" s="1" t="s">
        <v>577</v>
      </c>
      <c r="R155" s="1" t="s">
        <v>578</v>
      </c>
      <c r="S155" s="1"/>
    </row>
    <row r="156" spans="1:19" x14ac:dyDescent="0.25">
      <c r="A156" s="1" t="s">
        <v>87</v>
      </c>
      <c r="B156" s="1" t="str">
        <f t="shared" si="8"/>
        <v>Tgf</v>
      </c>
      <c r="C156" s="1" t="str">
        <f t="shared" si="10"/>
        <v>Tgf</v>
      </c>
      <c r="D156" s="1" t="s">
        <v>296</v>
      </c>
      <c r="E156" s="3" t="str">
        <f>CONCATENATE(A156," - ",D156)</f>
        <v>Tgf - Granite-clast fanglomerate (ChemMtns)</v>
      </c>
      <c r="F156" s="1" t="s">
        <v>384</v>
      </c>
      <c r="G156" s="1" t="str">
        <f>CONCATENATE(D156," (", F156,")")</f>
        <v>Granite-clast fanglomerate (ChemMtns) (Miocene)</v>
      </c>
      <c r="H156" s="3"/>
      <c r="I156" s="3"/>
      <c r="J156" s="3"/>
      <c r="K156" s="3">
        <f t="shared" si="11"/>
        <v>60</v>
      </c>
      <c r="M156" s="2" t="str">
        <f t="shared" si="9"/>
        <v>000-000-000-060-000</v>
      </c>
      <c r="N156" s="1" t="s">
        <v>561</v>
      </c>
      <c r="O156" s="1"/>
      <c r="P156" s="1"/>
      <c r="Q156" s="1" t="s">
        <v>577</v>
      </c>
      <c r="R156" s="1" t="s">
        <v>578</v>
      </c>
      <c r="S156" s="1"/>
    </row>
    <row r="157" spans="1:19" x14ac:dyDescent="0.25">
      <c r="A157" s="1" t="s">
        <v>367</v>
      </c>
      <c r="B157" s="1" t="str">
        <f t="shared" si="8"/>
        <v>Tsb</v>
      </c>
      <c r="C157" s="1" t="str">
        <f t="shared" si="10"/>
        <v>Tsb</v>
      </c>
      <c r="D157" s="1" t="s">
        <v>368</v>
      </c>
      <c r="E157" s="3" t="str">
        <f>CONCATENATE(A157," - ",D157)</f>
        <v>Tsb - Sedimentary Breccia (ChemMtns)</v>
      </c>
      <c r="F157" s="1" t="s">
        <v>384</v>
      </c>
      <c r="G157" s="1" t="str">
        <f>CONCATENATE(D157," (", F157,")")</f>
        <v>Sedimentary Breccia (ChemMtns) (Miocene)</v>
      </c>
      <c r="H157" s="3"/>
      <c r="I157" s="3"/>
      <c r="J157" s="3"/>
      <c r="K157" s="3">
        <f t="shared" si="11"/>
        <v>61</v>
      </c>
      <c r="M157" s="2" t="str">
        <f t="shared" si="9"/>
        <v>000-000-000-061-000</v>
      </c>
      <c r="N157" s="1" t="s">
        <v>561</v>
      </c>
      <c r="O157" s="1"/>
      <c r="P157" s="1"/>
      <c r="Q157" s="1" t="s">
        <v>577</v>
      </c>
      <c r="R157" s="1" t="s">
        <v>578</v>
      </c>
      <c r="S157" s="1"/>
    </row>
    <row r="158" spans="1:19" x14ac:dyDescent="0.25">
      <c r="A158" s="1" t="s">
        <v>88</v>
      </c>
      <c r="B158" s="1" t="str">
        <f t="shared" si="8"/>
        <v>Tgm</v>
      </c>
      <c r="C158" s="1" t="str">
        <f t="shared" si="10"/>
        <v>Tgm</v>
      </c>
      <c r="D158" s="1" t="s">
        <v>300</v>
      </c>
      <c r="E158" s="3" t="str">
        <f>CONCATENATE(A158," - ",D158)</f>
        <v>Tgm - Granite megabreccia (ChemMtns)</v>
      </c>
      <c r="F158" s="1" t="s">
        <v>384</v>
      </c>
      <c r="G158" s="1" t="str">
        <f>CONCATENATE(D158," (", F158,")")</f>
        <v>Granite megabreccia (ChemMtns) (Miocene)</v>
      </c>
      <c r="H158" s="3"/>
      <c r="I158" s="3"/>
      <c r="J158" s="3"/>
      <c r="K158" s="3">
        <f t="shared" si="11"/>
        <v>62</v>
      </c>
      <c r="M158" s="2" t="str">
        <f t="shared" si="9"/>
        <v>000-000-000-062-000</v>
      </c>
      <c r="N158" s="1" t="s">
        <v>561</v>
      </c>
      <c r="O158" s="1"/>
      <c r="P158" s="1"/>
      <c r="Q158" s="1" t="s">
        <v>577</v>
      </c>
      <c r="R158" s="1" t="s">
        <v>578</v>
      </c>
      <c r="S158" s="1"/>
    </row>
    <row r="159" spans="1:19" x14ac:dyDescent="0.25">
      <c r="A159" s="1" t="s">
        <v>365</v>
      </c>
      <c r="B159" s="1" t="str">
        <f t="shared" si="8"/>
        <v>Tgnm</v>
      </c>
      <c r="C159" s="1" t="str">
        <f t="shared" si="10"/>
        <v>Tgnm</v>
      </c>
      <c r="D159" s="6" t="s">
        <v>366</v>
      </c>
      <c r="E159" s="3" t="str">
        <f>CONCATENATE(A159," - ",D159)</f>
        <v>Tgnm - Gneiss-clast megabreccia (ChemMtns)</v>
      </c>
      <c r="F159" s="1" t="s">
        <v>384</v>
      </c>
      <c r="G159" s="1" t="str">
        <f>CONCATENATE(D159," (", F159,")")</f>
        <v>Gneiss-clast megabreccia (ChemMtns) (Miocene)</v>
      </c>
      <c r="H159" s="3"/>
      <c r="I159" s="3"/>
      <c r="J159" s="3"/>
      <c r="K159" s="3">
        <f t="shared" si="11"/>
        <v>63</v>
      </c>
      <c r="M159" s="2" t="str">
        <f t="shared" si="9"/>
        <v>000-000-000-063-000</v>
      </c>
      <c r="N159" s="1" t="s">
        <v>561</v>
      </c>
      <c r="O159" s="1"/>
      <c r="P159" s="1"/>
      <c r="Q159" s="1" t="s">
        <v>577</v>
      </c>
      <c r="R159" s="1" t="s">
        <v>578</v>
      </c>
      <c r="S159" s="1"/>
    </row>
    <row r="160" spans="1:19" x14ac:dyDescent="0.25">
      <c r="A160" s="1" t="s">
        <v>89</v>
      </c>
      <c r="B160" s="1" t="str">
        <f t="shared" si="8"/>
        <v>Tgnf</v>
      </c>
      <c r="C160" s="1" t="str">
        <f t="shared" si="10"/>
        <v>Tgnf</v>
      </c>
      <c r="D160" s="1" t="s">
        <v>301</v>
      </c>
      <c r="E160" s="3" t="str">
        <f>CONCATENATE(A160," - ",D160)</f>
        <v>Tgnf - Gneiss-clast fanglomerate (ChemMtns)</v>
      </c>
      <c r="F160" s="1" t="s">
        <v>384</v>
      </c>
      <c r="G160" s="1" t="str">
        <f>CONCATENATE(D160," (", F160,")")</f>
        <v>Gneiss-clast fanglomerate (ChemMtns) (Miocene)</v>
      </c>
      <c r="H160" s="3"/>
      <c r="I160" s="3"/>
      <c r="J160" s="3"/>
      <c r="K160" s="3">
        <f t="shared" si="11"/>
        <v>64</v>
      </c>
      <c r="M160" s="2" t="str">
        <f t="shared" si="9"/>
        <v>000-000-000-064-000</v>
      </c>
      <c r="N160" s="1" t="s">
        <v>561</v>
      </c>
      <c r="O160" s="1"/>
      <c r="P160" s="1"/>
      <c r="Q160" s="1" t="s">
        <v>577</v>
      </c>
      <c r="R160" s="1" t="s">
        <v>578</v>
      </c>
      <c r="S160" s="1"/>
    </row>
    <row r="161" spans="1:19" x14ac:dyDescent="0.25">
      <c r="A161" s="1" t="s">
        <v>109</v>
      </c>
      <c r="B161" s="1" t="str">
        <f t="shared" si="8"/>
        <v>Tvf</v>
      </c>
      <c r="C161" s="1" t="str">
        <f t="shared" si="10"/>
        <v>Tvf</v>
      </c>
      <c r="D161" s="1" t="s">
        <v>302</v>
      </c>
      <c r="E161" s="3" t="str">
        <f>CONCATENATE(A161," - ",D161)</f>
        <v>Tvf - Volcanic-clast fanglomerate (ChemMtns)</v>
      </c>
      <c r="F161" s="1" t="s">
        <v>384</v>
      </c>
      <c r="G161" s="1" t="str">
        <f>CONCATENATE(D161," (", F161,")")</f>
        <v>Volcanic-clast fanglomerate (ChemMtns) (Miocene)</v>
      </c>
      <c r="H161" s="3"/>
      <c r="I161" s="3"/>
      <c r="J161" s="3"/>
      <c r="K161" s="3">
        <f t="shared" si="11"/>
        <v>65</v>
      </c>
      <c r="M161" s="2" t="str">
        <f t="shared" si="9"/>
        <v>000-000-000-065-000</v>
      </c>
      <c r="N161" s="1" t="s">
        <v>561</v>
      </c>
      <c r="O161" s="1"/>
      <c r="P161" s="1"/>
      <c r="Q161" s="1" t="s">
        <v>577</v>
      </c>
      <c r="R161" s="1" t="s">
        <v>578</v>
      </c>
      <c r="S161" s="1"/>
    </row>
    <row r="162" spans="1:19" x14ac:dyDescent="0.25">
      <c r="A162" s="1" t="s">
        <v>179</v>
      </c>
      <c r="B162" s="1" t="str">
        <f t="shared" si="8"/>
        <v>Tvm</v>
      </c>
      <c r="C162" s="1" t="str">
        <f t="shared" si="10"/>
        <v>Tvm</v>
      </c>
      <c r="D162" s="1" t="s">
        <v>303</v>
      </c>
      <c r="E162" s="3" t="str">
        <f>CONCATENATE(A162," - ",D162)</f>
        <v>Tvm - Volcanic-clast megabreccia (ChemMtns)</v>
      </c>
      <c r="F162" s="1" t="s">
        <v>384</v>
      </c>
      <c r="G162" s="1" t="str">
        <f>CONCATENATE(D162," (", F162,")")</f>
        <v>Volcanic-clast megabreccia (ChemMtns) (Miocene)</v>
      </c>
      <c r="H162" s="3"/>
      <c r="I162" s="3"/>
      <c r="J162" s="3"/>
      <c r="K162" s="3">
        <f t="shared" si="11"/>
        <v>66</v>
      </c>
      <c r="M162" s="2" t="str">
        <f t="shared" si="9"/>
        <v>000-000-000-066-000</v>
      </c>
      <c r="N162" s="1" t="s">
        <v>561</v>
      </c>
      <c r="O162" s="1"/>
      <c r="P162" s="1"/>
      <c r="Q162" s="1" t="s">
        <v>577</v>
      </c>
      <c r="R162" s="1" t="s">
        <v>578</v>
      </c>
      <c r="S162" s="1"/>
    </row>
    <row r="163" spans="1:19" x14ac:dyDescent="0.25">
      <c r="A163" s="1" t="s">
        <v>371</v>
      </c>
      <c r="B163" s="1" t="str">
        <f t="shared" si="8"/>
        <v>Tvpm</v>
      </c>
      <c r="C163" s="1" t="str">
        <f t="shared" si="10"/>
        <v>Tvpm</v>
      </c>
      <c r="D163" s="6" t="s">
        <v>360</v>
      </c>
      <c r="E163" s="3" t="str">
        <f>CONCATENATE(A163," - ",D163)</f>
        <v>Tvpm - Peach Spring Tuff megabreccia (ChemMtns)</v>
      </c>
      <c r="F163" s="1" t="s">
        <v>384</v>
      </c>
      <c r="G163" s="1" t="str">
        <f>CONCATENATE(D163," (", F163,")")</f>
        <v>Peach Spring Tuff megabreccia (ChemMtns) (Miocene)</v>
      </c>
      <c r="H163" s="3"/>
      <c r="I163" s="3"/>
      <c r="J163" s="3"/>
      <c r="K163" s="3">
        <f t="shared" si="11"/>
        <v>67</v>
      </c>
      <c r="M163" s="2" t="str">
        <f t="shared" si="9"/>
        <v>000-000-000-067-000</v>
      </c>
      <c r="N163" s="1" t="s">
        <v>561</v>
      </c>
      <c r="O163" s="1"/>
      <c r="P163" s="1"/>
      <c r="Q163" s="1" t="s">
        <v>577</v>
      </c>
      <c r="R163" s="1" t="s">
        <v>578</v>
      </c>
      <c r="S163" s="1"/>
    </row>
    <row r="164" spans="1:19" x14ac:dyDescent="0.25">
      <c r="A164" s="1" t="s">
        <v>67</v>
      </c>
      <c r="B164" s="1" t="str">
        <f t="shared" si="8"/>
        <v>Tc</v>
      </c>
      <c r="C164" s="1" t="str">
        <f t="shared" si="10"/>
        <v>Tc</v>
      </c>
      <c r="D164" s="1" t="s">
        <v>321</v>
      </c>
      <c r="E164" s="3" t="str">
        <f>CONCATENATE(A164," - ",D164)</f>
        <v>Tc - Conglomerate and sandstone (post-Tps?)</v>
      </c>
      <c r="F164" s="1"/>
      <c r="G164" s="1" t="str">
        <f>CONCATENATE(D164," (", F164,")")</f>
        <v>Conglomerate and sandstone (post-Tps?) ()</v>
      </c>
      <c r="H164" s="3"/>
      <c r="I164" s="3"/>
      <c r="J164" s="3"/>
      <c r="K164" s="3">
        <f t="shared" si="11"/>
        <v>68</v>
      </c>
      <c r="M164" s="2" t="str">
        <f t="shared" si="9"/>
        <v>000-000-000-068-000</v>
      </c>
      <c r="N164" s="1" t="s">
        <v>561</v>
      </c>
      <c r="O164" s="1"/>
      <c r="P164" s="1"/>
      <c r="Q164" s="1" t="s">
        <v>577</v>
      </c>
      <c r="R164" s="1" t="s">
        <v>578</v>
      </c>
      <c r="S164" s="1"/>
    </row>
    <row r="165" spans="1:19" x14ac:dyDescent="0.25">
      <c r="A165" s="1" t="s">
        <v>294</v>
      </c>
      <c r="B165" s="1" t="str">
        <f t="shared" si="8"/>
        <v>Txt</v>
      </c>
      <c r="C165" s="1" t="str">
        <f t="shared" si="10"/>
        <v>Txt</v>
      </c>
      <c r="D165" s="1" t="s">
        <v>298</v>
      </c>
      <c r="E165" s="3" t="str">
        <f>CONCATENATE(A165," - ",D165)</f>
        <v>Txt - Talus breccia (GeneWash)</v>
      </c>
      <c r="F165" s="1"/>
      <c r="G165" s="1" t="str">
        <f>CONCATENATE(D165," (", F165,")")</f>
        <v>Talus breccia (GeneWash) ()</v>
      </c>
      <c r="H165" s="3"/>
      <c r="I165" s="3"/>
      <c r="J165" s="3"/>
      <c r="K165" s="3">
        <f t="shared" si="11"/>
        <v>69</v>
      </c>
      <c r="M165" s="2" t="str">
        <f t="shared" si="9"/>
        <v>000-000-000-069-000</v>
      </c>
      <c r="N165" s="1" t="s">
        <v>561</v>
      </c>
      <c r="O165" s="1"/>
      <c r="P165" s="1"/>
      <c r="Q165" s="1" t="s">
        <v>577</v>
      </c>
      <c r="R165" s="1" t="s">
        <v>578</v>
      </c>
      <c r="S165" s="1"/>
    </row>
    <row r="166" spans="1:19" x14ac:dyDescent="0.25">
      <c r="A166" s="1" t="s">
        <v>102</v>
      </c>
      <c r="B166" s="1" t="str">
        <f t="shared" si="8"/>
        <v>Tss</v>
      </c>
      <c r="C166" s="1" t="str">
        <f t="shared" si="10"/>
        <v>Tss</v>
      </c>
      <c r="D166" s="1" t="s">
        <v>312</v>
      </c>
      <c r="E166" s="3" t="str">
        <f>CONCATENATE(A166," - ",D166)</f>
        <v>Tss - Sandstone and siltstone (post-Tps)</v>
      </c>
      <c r="F166" s="1" t="s">
        <v>384</v>
      </c>
      <c r="G166" s="1" t="str">
        <f>CONCATENATE(D166," (", F166,")")</f>
        <v>Sandstone and siltstone (post-Tps) (Miocene)</v>
      </c>
      <c r="H166" s="3"/>
      <c r="I166" s="3"/>
      <c r="J166" s="3"/>
      <c r="K166" s="3">
        <f t="shared" si="11"/>
        <v>70</v>
      </c>
      <c r="M166" s="2" t="str">
        <f t="shared" si="9"/>
        <v>000-000-000-070-000</v>
      </c>
      <c r="N166" s="1" t="s">
        <v>561</v>
      </c>
      <c r="O166" s="1"/>
      <c r="P166" s="1"/>
      <c r="Q166" s="1" t="s">
        <v>577</v>
      </c>
      <c r="R166" s="1" t="s">
        <v>578</v>
      </c>
      <c r="S166" s="1"/>
    </row>
    <row r="167" spans="1:19" x14ac:dyDescent="0.25">
      <c r="A167" s="1" t="s">
        <v>101</v>
      </c>
      <c r="B167" s="1" t="str">
        <f t="shared" si="8"/>
        <v>Ts</v>
      </c>
      <c r="C167" s="1" t="str">
        <f t="shared" si="10"/>
        <v>Ts</v>
      </c>
      <c r="D167" s="1" t="s">
        <v>311</v>
      </c>
      <c r="E167" s="3" t="str">
        <f>CONCATENATE(A167," - ",D167)</f>
        <v>Ts - Sedimentary rocks, undivided (pre-Tps)</v>
      </c>
      <c r="F167" s="1" t="s">
        <v>384</v>
      </c>
      <c r="G167" s="1" t="str">
        <f>CONCATENATE(D167," (", F167,")")</f>
        <v>Sedimentary rocks, undivided (pre-Tps) (Miocene)</v>
      </c>
      <c r="H167" s="3"/>
      <c r="I167" s="3"/>
      <c r="J167" s="3"/>
      <c r="K167" s="3">
        <f t="shared" si="11"/>
        <v>71</v>
      </c>
      <c r="M167" s="2" t="str">
        <f t="shared" si="9"/>
        <v>000-000-000-071-000</v>
      </c>
      <c r="N167" s="1" t="s">
        <v>561</v>
      </c>
      <c r="O167" s="1"/>
      <c r="P167" s="1"/>
      <c r="Q167" s="1" t="s">
        <v>577</v>
      </c>
      <c r="R167" s="1" t="s">
        <v>578</v>
      </c>
      <c r="S167" s="1"/>
    </row>
    <row r="168" spans="1:19" x14ac:dyDescent="0.25">
      <c r="A168" s="1" t="s">
        <v>295</v>
      </c>
      <c r="B168" s="1" t="str">
        <f t="shared" si="8"/>
        <v>Tsc</v>
      </c>
      <c r="C168" s="1" t="str">
        <f t="shared" si="10"/>
        <v>Tsc</v>
      </c>
      <c r="D168" s="1" t="s">
        <v>322</v>
      </c>
      <c r="E168" s="3" t="str">
        <f>CONCATENATE(A168," - ",D168)</f>
        <v>Tsc - Sandstone and conglomerate (pre-Tps?; GeneWash)</v>
      </c>
      <c r="F168" s="1"/>
      <c r="G168" s="1" t="str">
        <f>CONCATENATE(D168," (", F168,")")</f>
        <v>Sandstone and conglomerate (pre-Tps?; GeneWash) ()</v>
      </c>
      <c r="H168" s="3"/>
      <c r="I168" s="3"/>
      <c r="J168" s="3"/>
      <c r="K168" s="3">
        <f t="shared" si="11"/>
        <v>72</v>
      </c>
      <c r="M168" s="2" t="str">
        <f t="shared" si="9"/>
        <v>000-000-000-072-000</v>
      </c>
      <c r="N168" s="1" t="s">
        <v>561</v>
      </c>
      <c r="O168" s="1"/>
      <c r="P168" s="1"/>
      <c r="Q168" s="1" t="s">
        <v>577</v>
      </c>
      <c r="R168" s="1" t="s">
        <v>578</v>
      </c>
      <c r="S168" s="1"/>
    </row>
    <row r="169" spans="1:19" x14ac:dyDescent="0.25">
      <c r="A169" s="1" t="s">
        <v>293</v>
      </c>
      <c r="B169" s="1" t="str">
        <f t="shared" si="8"/>
        <v>Tx</v>
      </c>
      <c r="C169" s="1" t="str">
        <f t="shared" si="10"/>
        <v>Tx</v>
      </c>
      <c r="D169" s="1" t="s">
        <v>299</v>
      </c>
      <c r="E169" s="3" t="str">
        <f>CONCATENATE(A169," - ",D169)</f>
        <v>Tx - Rock avalanche breccia (GeneWash)</v>
      </c>
      <c r="F169" s="1"/>
      <c r="G169" s="1" t="str">
        <f>CONCATENATE(D169," (", F169,")")</f>
        <v>Rock avalanche breccia (GeneWash) ()</v>
      </c>
      <c r="H169" s="3"/>
      <c r="I169" s="3"/>
      <c r="J169" s="3"/>
      <c r="K169" s="3">
        <f t="shared" si="11"/>
        <v>73</v>
      </c>
      <c r="M169" s="2" t="str">
        <f t="shared" si="9"/>
        <v>000-000-000-073-000</v>
      </c>
      <c r="N169" s="1" t="s">
        <v>561</v>
      </c>
      <c r="O169" s="1"/>
      <c r="P169" s="1"/>
      <c r="Q169" s="1" t="s">
        <v>577</v>
      </c>
      <c r="R169" s="1" t="s">
        <v>578</v>
      </c>
      <c r="S169" s="1"/>
    </row>
    <row r="170" spans="1:19" x14ac:dyDescent="0.25">
      <c r="A170" s="1" t="s">
        <v>292</v>
      </c>
      <c r="B170" s="1" t="str">
        <f t="shared" si="8"/>
        <v>Tcg</v>
      </c>
      <c r="C170" s="1" t="str">
        <f t="shared" si="10"/>
        <v>Tcg</v>
      </c>
      <c r="D170" s="1" t="s">
        <v>297</v>
      </c>
      <c r="E170" s="3" t="str">
        <f>CONCATENATE(A170," - ",D170)</f>
        <v>Tcg - Conglomerate and conglomeratic sandstone, lower unit (GeneWash)</v>
      </c>
      <c r="F170" s="1"/>
      <c r="G170" s="1" t="str">
        <f>CONCATENATE(D170," (", F170,")")</f>
        <v>Conglomerate and conglomeratic sandstone, lower unit (GeneWash) ()</v>
      </c>
      <c r="H170" s="3"/>
      <c r="I170" s="3"/>
      <c r="J170" s="3"/>
      <c r="K170" s="3">
        <f t="shared" si="11"/>
        <v>74</v>
      </c>
      <c r="M170" s="2" t="str">
        <f t="shared" si="9"/>
        <v>000-000-000-074-000</v>
      </c>
      <c r="N170" s="1" t="s">
        <v>561</v>
      </c>
      <c r="O170" s="1"/>
      <c r="P170" s="1"/>
      <c r="Q170" s="1" t="s">
        <v>577</v>
      </c>
      <c r="R170" s="1" t="s">
        <v>578</v>
      </c>
      <c r="S170" s="1"/>
    </row>
    <row r="171" spans="1:19" x14ac:dyDescent="0.25">
      <c r="A171" s="1" t="s">
        <v>56</v>
      </c>
      <c r="B171" s="1" t="str">
        <f t="shared" si="8"/>
        <v>Tb</v>
      </c>
      <c r="C171" s="1" t="str">
        <f t="shared" si="10"/>
        <v>Tb</v>
      </c>
      <c r="D171" s="1" t="s">
        <v>173</v>
      </c>
      <c r="E171" s="3" t="str">
        <f>CONCATENATE(A171," - ",D171)</f>
        <v>Tb - Basalt, undivided</v>
      </c>
      <c r="F171" s="1" t="s">
        <v>384</v>
      </c>
      <c r="G171" s="1" t="str">
        <f>CONCATENATE(D171," (", F171,")")</f>
        <v>Basalt, undivided (Miocene)</v>
      </c>
      <c r="H171" s="3"/>
      <c r="I171" s="3"/>
      <c r="J171" s="3"/>
      <c r="K171" s="3">
        <f t="shared" si="11"/>
        <v>75</v>
      </c>
      <c r="M171" s="2" t="str">
        <f t="shared" si="9"/>
        <v>000-000-000-075-000</v>
      </c>
      <c r="N171" s="1" t="s">
        <v>561</v>
      </c>
      <c r="O171" s="1"/>
      <c r="P171" s="1"/>
      <c r="Q171" s="1" t="s">
        <v>577</v>
      </c>
      <c r="R171" s="1" t="s">
        <v>578</v>
      </c>
      <c r="S171" s="1"/>
    </row>
    <row r="172" spans="1:19" x14ac:dyDescent="0.25">
      <c r="A172" s="1" t="s">
        <v>95</v>
      </c>
      <c r="B172" s="1" t="str">
        <f t="shared" si="8"/>
        <v>Tps</v>
      </c>
      <c r="C172" s="1" t="str">
        <f t="shared" si="10"/>
        <v>Tps</v>
      </c>
      <c r="D172" s="1" t="s">
        <v>136</v>
      </c>
      <c r="E172" s="3" t="str">
        <f>CONCATENATE(A172," - ",D172)</f>
        <v>Tps - Peach Spring Tuff</v>
      </c>
      <c r="F172" s="1" t="s">
        <v>384</v>
      </c>
      <c r="G172" s="1" t="str">
        <f>CONCATENATE(D172," (", F172,")")</f>
        <v>Peach Spring Tuff (Miocene)</v>
      </c>
      <c r="H172" s="3"/>
      <c r="I172" s="3"/>
      <c r="J172" s="3"/>
      <c r="K172" s="3">
        <f t="shared" si="11"/>
        <v>76</v>
      </c>
      <c r="M172" s="2" t="str">
        <f t="shared" si="9"/>
        <v>000-000-000-076-000</v>
      </c>
      <c r="N172" s="1" t="s">
        <v>561</v>
      </c>
      <c r="O172" s="1"/>
      <c r="P172" s="1"/>
      <c r="Q172" s="1" t="s">
        <v>577</v>
      </c>
      <c r="R172" s="1" t="s">
        <v>578</v>
      </c>
      <c r="S172" s="1"/>
    </row>
    <row r="173" spans="1:19" x14ac:dyDescent="0.25">
      <c r="A173" s="1" t="s">
        <v>108</v>
      </c>
      <c r="B173" s="1" t="str">
        <f t="shared" si="8"/>
        <v>Tv</v>
      </c>
      <c r="C173" s="1" t="str">
        <f t="shared" si="10"/>
        <v>Tv</v>
      </c>
      <c r="D173" s="1" t="s">
        <v>323</v>
      </c>
      <c r="E173" s="3" t="str">
        <f>CONCATENATE(A173," - ",D173)</f>
        <v>Tv - Volcanic flows and intrusions, undivided</v>
      </c>
      <c r="F173" s="1" t="s">
        <v>385</v>
      </c>
      <c r="G173" s="1" t="str">
        <f>CONCATENATE(D173," (", F173,")")</f>
        <v>Volcanic flows and intrusions, undivided (Miocene and Oligocene(?))</v>
      </c>
      <c r="H173" s="3"/>
      <c r="I173" s="3"/>
      <c r="J173" s="3"/>
      <c r="K173" s="3">
        <f t="shared" si="11"/>
        <v>77</v>
      </c>
      <c r="M173" s="2" t="str">
        <f t="shared" si="9"/>
        <v>000-000-000-077-000</v>
      </c>
      <c r="N173" s="1" t="s">
        <v>561</v>
      </c>
      <c r="O173" s="1"/>
      <c r="P173" s="1"/>
      <c r="Q173" s="1" t="s">
        <v>577</v>
      </c>
      <c r="R173" s="1" t="s">
        <v>578</v>
      </c>
      <c r="S173" s="1"/>
    </row>
    <row r="174" spans="1:19" x14ac:dyDescent="0.25">
      <c r="A174" s="1" t="s">
        <v>232</v>
      </c>
      <c r="B174" s="1" t="str">
        <f t="shared" si="8"/>
        <v>Tv?</v>
      </c>
      <c r="C174" s="1" t="str">
        <f t="shared" si="10"/>
        <v>Tv?</v>
      </c>
      <c r="D174" s="1" t="s">
        <v>324</v>
      </c>
      <c r="E174" s="3" t="str">
        <f>CONCATENATE(A174," - ",D174)</f>
        <v>Tv? - Volcanic flows and intrusions, undivided?</v>
      </c>
      <c r="F174" s="1" t="s">
        <v>385</v>
      </c>
      <c r="G174" s="1" t="str">
        <f>CONCATENATE(D174," (", F174,")")</f>
        <v>Volcanic flows and intrusions, undivided? (Miocene and Oligocene(?))</v>
      </c>
      <c r="H174" s="3"/>
      <c r="I174" s="3"/>
      <c r="J174" s="3"/>
      <c r="K174" s="3">
        <v>76</v>
      </c>
      <c r="M174" s="2" t="str">
        <f t="shared" si="9"/>
        <v>000-000-000-076-000</v>
      </c>
      <c r="N174" s="1" t="s">
        <v>561</v>
      </c>
      <c r="O174" s="1"/>
      <c r="P174" s="1"/>
      <c r="Q174" s="1" t="s">
        <v>577</v>
      </c>
      <c r="R174" s="1" t="s">
        <v>578</v>
      </c>
      <c r="S174" s="1"/>
    </row>
    <row r="175" spans="1:19" x14ac:dyDescent="0.25">
      <c r="A175" s="1" t="s">
        <v>106</v>
      </c>
      <c r="B175" s="1" t="str">
        <f t="shared" si="8"/>
        <v>Tsv</v>
      </c>
      <c r="C175" s="1" t="str">
        <f t="shared" si="10"/>
        <v>Tsv</v>
      </c>
      <c r="D175" s="1" t="s">
        <v>305</v>
      </c>
      <c r="E175" s="3" t="str">
        <f>CONCATENATE(A175," - ",D175)</f>
        <v>Tsv - Sedimentary and volcanic rocks, undivided</v>
      </c>
      <c r="F175" s="1"/>
      <c r="G175" s="1" t="str">
        <f>CONCATENATE(D175," (", F175,")")</f>
        <v>Sedimentary and volcanic rocks, undivided ()</v>
      </c>
      <c r="H175" s="3"/>
      <c r="I175" s="3"/>
      <c r="J175" s="3"/>
      <c r="K175" s="3">
        <f t="shared" si="11"/>
        <v>77</v>
      </c>
      <c r="M175" s="2" t="str">
        <f t="shared" si="9"/>
        <v>000-000-000-077-000</v>
      </c>
      <c r="N175" s="1" t="s">
        <v>561</v>
      </c>
      <c r="O175" s="1"/>
      <c r="P175" s="1"/>
      <c r="Q175" s="1" t="s">
        <v>577</v>
      </c>
      <c r="R175" s="1" t="s">
        <v>578</v>
      </c>
      <c r="S175" s="1"/>
    </row>
    <row r="176" spans="1:19" x14ac:dyDescent="0.25">
      <c r="A176" s="1" t="s">
        <v>107</v>
      </c>
      <c r="B176" s="1" t="str">
        <f t="shared" si="8"/>
        <v>Tsv?</v>
      </c>
      <c r="C176" s="1" t="str">
        <f t="shared" si="10"/>
        <v>Tsv?</v>
      </c>
      <c r="D176" s="1" t="s">
        <v>306</v>
      </c>
      <c r="E176" s="3" t="str">
        <f>CONCATENATE(A176," - ",D176)</f>
        <v>Tsv? - Sedimentary and volcanic rocks, undivided?</v>
      </c>
      <c r="F176" s="1"/>
      <c r="G176" s="1" t="str">
        <f>CONCATENATE(D176," (", F176,")")</f>
        <v>Sedimentary and volcanic rocks, undivided? ()</v>
      </c>
      <c r="H176" s="3"/>
      <c r="I176" s="3"/>
      <c r="J176" s="3"/>
      <c r="K176" s="3">
        <v>77</v>
      </c>
      <c r="M176" s="2" t="str">
        <f t="shared" si="9"/>
        <v>000-000-000-077-000</v>
      </c>
      <c r="N176" s="1" t="s">
        <v>561</v>
      </c>
      <c r="O176" s="1"/>
      <c r="P176" s="1"/>
      <c r="Q176" s="1" t="s">
        <v>577</v>
      </c>
      <c r="R176" s="1" t="s">
        <v>578</v>
      </c>
      <c r="S176" s="1"/>
    </row>
    <row r="177" spans="1:19" x14ac:dyDescent="0.25">
      <c r="A177" s="1" t="s">
        <v>307</v>
      </c>
      <c r="B177" s="1" t="str">
        <f t="shared" si="8"/>
        <v>Tsvi</v>
      </c>
      <c r="C177" s="1" t="str">
        <f t="shared" si="10"/>
        <v>Tsvi</v>
      </c>
      <c r="D177" s="1" t="s">
        <v>308</v>
      </c>
      <c r="E177" s="3" t="str">
        <f>CONCATENATE(A177," - ",D177)</f>
        <v>Tsvi - Sedimentary and volcanic rocks, intermediate age (post-Tps)</v>
      </c>
      <c r="F177" s="1"/>
      <c r="G177" s="1" t="str">
        <f>CONCATENATE(D177," (", F177,")")</f>
        <v>Sedimentary and volcanic rocks, intermediate age (post-Tps) ()</v>
      </c>
      <c r="H177" s="3"/>
      <c r="I177" s="3"/>
      <c r="J177" s="3"/>
      <c r="K177" s="3">
        <f t="shared" si="11"/>
        <v>78</v>
      </c>
      <c r="M177" s="2" t="str">
        <f t="shared" si="9"/>
        <v>000-000-000-078-000</v>
      </c>
      <c r="N177" s="1" t="s">
        <v>561</v>
      </c>
      <c r="O177" s="1"/>
      <c r="P177" s="1"/>
      <c r="Q177" s="1" t="s">
        <v>577</v>
      </c>
      <c r="R177" s="1" t="s">
        <v>578</v>
      </c>
      <c r="S177" s="1"/>
    </row>
    <row r="178" spans="1:19" x14ac:dyDescent="0.25">
      <c r="A178" s="1" t="s">
        <v>309</v>
      </c>
      <c r="B178" s="1" t="str">
        <f t="shared" si="8"/>
        <v>Tsvo</v>
      </c>
      <c r="C178" s="1" t="str">
        <f t="shared" si="10"/>
        <v>Tsvo</v>
      </c>
      <c r="D178" s="1" t="s">
        <v>310</v>
      </c>
      <c r="E178" s="3" t="str">
        <f>CONCATENATE(A178," - ",D178)</f>
        <v>Tsvo - Sedimentary and volcanic rocks, older (pre-Tps)</v>
      </c>
      <c r="F178" s="1"/>
      <c r="G178" s="1" t="str">
        <f>CONCATENATE(D178," (", F178,")")</f>
        <v>Sedimentary and volcanic rocks, older (pre-Tps) ()</v>
      </c>
      <c r="H178" s="3"/>
      <c r="I178" s="3"/>
      <c r="J178" s="3"/>
      <c r="K178" s="3">
        <f t="shared" si="11"/>
        <v>79</v>
      </c>
      <c r="M178" s="2" t="str">
        <f t="shared" si="9"/>
        <v>000-000-000-079-000</v>
      </c>
      <c r="N178" s="1" t="s">
        <v>561</v>
      </c>
      <c r="O178" s="1"/>
      <c r="P178" s="1"/>
      <c r="Q178" s="1" t="s">
        <v>577</v>
      </c>
      <c r="R178" s="1" t="s">
        <v>578</v>
      </c>
      <c r="S178" s="1"/>
    </row>
    <row r="179" spans="1:19" x14ac:dyDescent="0.25">
      <c r="A179" s="1" t="s">
        <v>318</v>
      </c>
      <c r="B179" s="1" t="str">
        <f t="shared" si="8"/>
        <v>Tmv</v>
      </c>
      <c r="C179" s="1" t="str">
        <f t="shared" si="10"/>
        <v>Tmv</v>
      </c>
      <c r="D179" s="1" t="s">
        <v>319</v>
      </c>
      <c r="E179" s="3" t="str">
        <f>CONCATENATE(A179," - ",D179)</f>
        <v>Tmv - Volcanic rocks (GeneWash)</v>
      </c>
      <c r="F179" s="1"/>
      <c r="G179" s="1" t="str">
        <f>CONCATENATE(D179," (", F179,")")</f>
        <v>Volcanic rocks (GeneWash) ()</v>
      </c>
      <c r="H179" s="3"/>
      <c r="I179" s="3"/>
      <c r="J179" s="3"/>
      <c r="K179" s="3">
        <f t="shared" si="11"/>
        <v>80</v>
      </c>
      <c r="M179" s="2" t="str">
        <f t="shared" si="9"/>
        <v>000-000-000-080-000</v>
      </c>
      <c r="N179" s="1" t="s">
        <v>561</v>
      </c>
      <c r="O179" s="1"/>
      <c r="P179" s="1"/>
      <c r="Q179" s="1" t="s">
        <v>577</v>
      </c>
      <c r="R179" s="1" t="s">
        <v>578</v>
      </c>
      <c r="S179" s="1"/>
    </row>
    <row r="180" spans="1:19" x14ac:dyDescent="0.25">
      <c r="A180" s="1" t="s">
        <v>325</v>
      </c>
      <c r="B180" s="1" t="str">
        <f t="shared" si="8"/>
        <v>TXmd</v>
      </c>
      <c r="C180" s="1" t="str">
        <f t="shared" si="10"/>
        <v>TXmd</v>
      </c>
      <c r="D180" s="1" t="s">
        <v>326</v>
      </c>
      <c r="E180" s="3" t="str">
        <f>CONCATENATE(A180," - ",D180)</f>
        <v>TXmd - Mafic dikes (GeneWash)</v>
      </c>
      <c r="F180" s="1"/>
      <c r="G180" s="1" t="str">
        <f>CONCATENATE(D180," (", F180,")")</f>
        <v>Mafic dikes (GeneWash) ()</v>
      </c>
      <c r="H180" s="3"/>
      <c r="I180" s="3"/>
      <c r="J180" s="3"/>
      <c r="K180" s="3">
        <f t="shared" si="11"/>
        <v>81</v>
      </c>
      <c r="M180" s="2" t="str">
        <f t="shared" si="9"/>
        <v>000-000-000-081-000</v>
      </c>
      <c r="N180" s="1" t="s">
        <v>561</v>
      </c>
      <c r="O180" s="1"/>
      <c r="P180" s="1"/>
      <c r="Q180" s="1" t="s">
        <v>577</v>
      </c>
      <c r="R180" s="1" t="s">
        <v>578</v>
      </c>
      <c r="S180" s="1"/>
    </row>
    <row r="181" spans="1:19" x14ac:dyDescent="0.25">
      <c r="A181" s="1" t="s">
        <v>193</v>
      </c>
      <c r="B181" s="1" t="str">
        <f t="shared" si="8"/>
        <v>Kgg</v>
      </c>
      <c r="C181" s="1" t="str">
        <f t="shared" si="10"/>
        <v>Kgg</v>
      </c>
      <c r="D181" s="2" t="s">
        <v>304</v>
      </c>
      <c r="E181" s="3" t="str">
        <f>CONCATENATE(A181," - ",D181)</f>
        <v>Kgg - Garnet-two-mica monzogranite (ChemMtns)</v>
      </c>
      <c r="F181" s="1"/>
      <c r="G181" s="1" t="str">
        <f>CONCATENATE(D181," (", F181,")")</f>
        <v>Garnet-two-mica monzogranite (ChemMtns) ()</v>
      </c>
      <c r="H181" s="3"/>
      <c r="I181" s="3"/>
      <c r="J181" s="3"/>
      <c r="K181" s="3">
        <f t="shared" si="11"/>
        <v>82</v>
      </c>
      <c r="M181" s="2" t="str">
        <f t="shared" si="9"/>
        <v>000-000-000-082-000</v>
      </c>
      <c r="N181" s="1" t="s">
        <v>561</v>
      </c>
      <c r="O181" s="1"/>
      <c r="P181" s="1"/>
      <c r="Q181" s="1" t="s">
        <v>577</v>
      </c>
      <c r="R181" s="1" t="s">
        <v>578</v>
      </c>
      <c r="S181" s="1"/>
    </row>
    <row r="182" spans="1:19" x14ac:dyDescent="0.25">
      <c r="A182" s="1" t="s">
        <v>196</v>
      </c>
      <c r="B182" s="1" t="str">
        <f t="shared" si="8"/>
        <v>Kgg?</v>
      </c>
      <c r="C182" s="1" t="str">
        <f t="shared" si="10"/>
        <v>Kgg?</v>
      </c>
      <c r="D182" s="1" t="s">
        <v>197</v>
      </c>
      <c r="E182" s="3" t="str">
        <f>CONCATENATE(A182," - ",D182)</f>
        <v>Kgg? - Granite gneiss? (WhippleMts)</v>
      </c>
      <c r="F182" s="1"/>
      <c r="G182" s="1" t="str">
        <f>CONCATENATE(D182," (", F182,")")</f>
        <v>Granite gneiss? (WhippleMts) ()</v>
      </c>
      <c r="H182" s="3"/>
      <c r="I182" s="3"/>
      <c r="J182" s="3"/>
      <c r="K182" s="3">
        <v>82</v>
      </c>
      <c r="M182" s="2" t="str">
        <f t="shared" si="9"/>
        <v>000-000-000-082-000</v>
      </c>
      <c r="N182" s="1" t="s">
        <v>561</v>
      </c>
      <c r="O182" s="1"/>
      <c r="P182" s="1"/>
      <c r="Q182" s="1" t="s">
        <v>577</v>
      </c>
      <c r="R182" s="1" t="s">
        <v>578</v>
      </c>
      <c r="S182" s="1"/>
    </row>
    <row r="183" spans="1:19" x14ac:dyDescent="0.25">
      <c r="A183" s="1" t="s">
        <v>6</v>
      </c>
      <c r="B183" s="1" t="str">
        <f t="shared" si="8"/>
        <v>Kg</v>
      </c>
      <c r="C183" s="1" t="str">
        <f t="shared" si="10"/>
        <v>Kg</v>
      </c>
      <c r="D183" s="1" t="s">
        <v>336</v>
      </c>
      <c r="E183" s="3" t="str">
        <f>CONCATENATE(A183," - ",D183)</f>
        <v>Kg - Two-mica granodiorite and monzogranite (ChemMtns)</v>
      </c>
      <c r="F183" s="1" t="s">
        <v>5</v>
      </c>
      <c r="G183" s="1" t="str">
        <f>CONCATENATE(D183," (", F183,")")</f>
        <v>Two-mica granodiorite and monzogranite (ChemMtns) (Cretaceous)</v>
      </c>
      <c r="H183" s="3"/>
      <c r="I183" s="3"/>
      <c r="J183" s="3"/>
      <c r="K183" s="3">
        <f t="shared" si="11"/>
        <v>83</v>
      </c>
      <c r="M183" s="2" t="str">
        <f t="shared" si="9"/>
        <v>000-000-000-083-000</v>
      </c>
      <c r="N183" s="1" t="s">
        <v>561</v>
      </c>
      <c r="O183" s="1"/>
      <c r="P183" s="1"/>
      <c r="Q183" s="1" t="s">
        <v>577</v>
      </c>
      <c r="R183" s="1" t="s">
        <v>578</v>
      </c>
      <c r="S183" s="1"/>
    </row>
    <row r="184" spans="1:19" x14ac:dyDescent="0.25">
      <c r="A184" s="1" t="s">
        <v>8</v>
      </c>
      <c r="B184" s="1" t="str">
        <f t="shared" si="8"/>
        <v>Kpg</v>
      </c>
      <c r="C184" s="1" t="str">
        <f t="shared" si="10"/>
        <v>Kpg</v>
      </c>
      <c r="D184" s="1" t="s">
        <v>337</v>
      </c>
      <c r="E184" s="3" t="str">
        <f>CONCATENATE(A184," - ",D184)</f>
        <v>Kpg - Porphyritic biotite granodiorite and monzogranite (ChemMtns)</v>
      </c>
      <c r="F184" s="1" t="s">
        <v>5</v>
      </c>
      <c r="G184" s="1" t="str">
        <f>CONCATENATE(D184," (", F184,")")</f>
        <v>Porphyritic biotite granodiorite and monzogranite (ChemMtns) (Cretaceous)</v>
      </c>
      <c r="H184" s="3"/>
      <c r="I184" s="3"/>
      <c r="J184" s="3"/>
      <c r="K184" s="3">
        <f t="shared" si="11"/>
        <v>84</v>
      </c>
      <c r="M184" s="2" t="str">
        <f t="shared" si="9"/>
        <v>000-000-000-084-000</v>
      </c>
      <c r="N184" s="1" t="s">
        <v>561</v>
      </c>
      <c r="O184" s="1"/>
      <c r="P184" s="1"/>
      <c r="Q184" s="1" t="s">
        <v>577</v>
      </c>
      <c r="R184" s="1" t="s">
        <v>578</v>
      </c>
      <c r="S184" s="1"/>
    </row>
    <row r="185" spans="1:19" x14ac:dyDescent="0.25">
      <c r="A185" s="1" t="s">
        <v>4</v>
      </c>
      <c r="B185" s="1" t="str">
        <f t="shared" si="8"/>
        <v>Kbg</v>
      </c>
      <c r="C185" s="1" t="str">
        <f t="shared" si="10"/>
        <v>Kbg</v>
      </c>
      <c r="D185" s="1" t="s">
        <v>338</v>
      </c>
      <c r="E185" s="3" t="str">
        <f>CONCATENATE(A185," - ",D185)</f>
        <v>Kbg - Biotite granodiorite (ChemMtns)</v>
      </c>
      <c r="F185" s="1" t="s">
        <v>5</v>
      </c>
      <c r="G185" s="1" t="str">
        <f>CONCATENATE(D185," (", F185,")")</f>
        <v>Biotite granodiorite (ChemMtns) (Cretaceous)</v>
      </c>
      <c r="H185" s="3"/>
      <c r="I185" s="3"/>
      <c r="J185" s="3"/>
      <c r="K185" s="3">
        <f t="shared" si="11"/>
        <v>85</v>
      </c>
      <c r="M185" s="2" t="str">
        <f t="shared" si="9"/>
        <v>000-000-000-085-000</v>
      </c>
      <c r="N185" s="1" t="s">
        <v>561</v>
      </c>
      <c r="O185" s="1"/>
      <c r="P185" s="1"/>
      <c r="Q185" s="1" t="s">
        <v>577</v>
      </c>
      <c r="R185" s="1" t="s">
        <v>578</v>
      </c>
      <c r="S185" s="1"/>
    </row>
    <row r="186" spans="1:19" x14ac:dyDescent="0.25">
      <c r="A186" s="1" t="s">
        <v>7</v>
      </c>
      <c r="B186" s="1" t="str">
        <f t="shared" si="8"/>
        <v>Kgd</v>
      </c>
      <c r="C186" s="1" t="str">
        <f t="shared" si="10"/>
        <v>Kgd</v>
      </c>
      <c r="D186" s="1" t="s">
        <v>339</v>
      </c>
      <c r="E186" s="3" t="str">
        <f>CONCATENATE(A186," - ",D186)</f>
        <v>Kgd - Porphyritic hornblende-biotite granodiorite (ChemMtns)</v>
      </c>
      <c r="F186" s="1" t="s">
        <v>5</v>
      </c>
      <c r="G186" s="1" t="str">
        <f>CONCATENATE(D186," (", F186,")")</f>
        <v>Porphyritic hornblende-biotite granodiorite (ChemMtns) (Cretaceous)</v>
      </c>
      <c r="H186" s="3"/>
      <c r="I186" s="3"/>
      <c r="J186" s="3"/>
      <c r="K186" s="3">
        <f t="shared" si="11"/>
        <v>86</v>
      </c>
      <c r="M186" s="2" t="str">
        <f t="shared" si="9"/>
        <v>000-000-000-086-000</v>
      </c>
      <c r="N186" s="1" t="s">
        <v>561</v>
      </c>
      <c r="O186" s="1"/>
      <c r="P186" s="1"/>
      <c r="Q186" s="1" t="s">
        <v>577</v>
      </c>
      <c r="R186" s="1" t="s">
        <v>578</v>
      </c>
      <c r="S186" s="1"/>
    </row>
    <row r="187" spans="1:19" x14ac:dyDescent="0.25">
      <c r="A187" s="2" t="s">
        <v>194</v>
      </c>
      <c r="B187" s="1" t="str">
        <f t="shared" si="8"/>
        <v>KJqm</v>
      </c>
      <c r="C187" s="1" t="str">
        <f t="shared" si="10"/>
        <v>KJqm</v>
      </c>
      <c r="D187" s="2" t="s">
        <v>340</v>
      </c>
      <c r="E187" s="3" t="str">
        <f>CONCATENATE(A187," - ",D187)</f>
        <v>KJqm - Porphyritic hornblende-biotite monzogranite and quartz monzonite (ChemMtns)</v>
      </c>
      <c r="F187" s="1"/>
      <c r="G187" s="1" t="str">
        <f>CONCATENATE(D187," (", F187,")")</f>
        <v>Porphyritic hornblende-biotite monzogranite and quartz monzonite (ChemMtns) ()</v>
      </c>
      <c r="H187" s="3"/>
      <c r="I187" s="3"/>
      <c r="J187" s="3"/>
      <c r="K187" s="3">
        <f t="shared" si="11"/>
        <v>87</v>
      </c>
      <c r="M187" s="2" t="str">
        <f t="shared" si="9"/>
        <v>000-000-000-087-000</v>
      </c>
      <c r="N187" s="1" t="s">
        <v>561</v>
      </c>
      <c r="O187" s="1"/>
      <c r="P187" s="1"/>
      <c r="Q187" s="1" t="s">
        <v>577</v>
      </c>
      <c r="R187" s="1" t="s">
        <v>578</v>
      </c>
      <c r="S187" s="1"/>
    </row>
    <row r="188" spans="1:19" x14ac:dyDescent="0.25">
      <c r="A188" s="1" t="s">
        <v>170</v>
      </c>
      <c r="B188" s="1" t="str">
        <f t="shared" si="8"/>
        <v>KJqd</v>
      </c>
      <c r="C188" s="1" t="str">
        <f t="shared" si="10"/>
        <v>KJqd</v>
      </c>
      <c r="D188" s="1" t="s">
        <v>341</v>
      </c>
      <c r="E188" s="3" t="str">
        <f>CONCATENATE(A188," - ",D188)</f>
        <v>KJqd - Hornblende-biotite quartz diorite and quartz monzodiorite (ChemMtns)</v>
      </c>
      <c r="F188" s="1" t="s">
        <v>171</v>
      </c>
      <c r="G188" s="1" t="str">
        <f>CONCATENATE(D188," (", F188,")")</f>
        <v>Hornblende-biotite quartz diorite and quartz monzodiorite (ChemMtns) (Cretaceous or Jurassic)</v>
      </c>
      <c r="H188" s="3"/>
      <c r="I188" s="3"/>
      <c r="J188" s="3"/>
      <c r="K188" s="3">
        <f t="shared" si="11"/>
        <v>88</v>
      </c>
      <c r="M188" s="2" t="str">
        <f t="shared" si="9"/>
        <v>000-000-000-088-000</v>
      </c>
      <c r="N188" s="1" t="s">
        <v>561</v>
      </c>
      <c r="O188" s="1"/>
      <c r="P188" s="1"/>
      <c r="Q188" s="1" t="s">
        <v>577</v>
      </c>
      <c r="R188" s="1" t="s">
        <v>578</v>
      </c>
      <c r="S188" s="1"/>
    </row>
    <row r="189" spans="1:19" x14ac:dyDescent="0.25">
      <c r="A189" s="1" t="s">
        <v>320</v>
      </c>
      <c r="B189" s="1" t="str">
        <f t="shared" si="8"/>
        <v>Yu</v>
      </c>
      <c r="C189" s="1" t="str">
        <f t="shared" si="10"/>
        <v>Yu</v>
      </c>
      <c r="D189" s="1" t="s">
        <v>315</v>
      </c>
      <c r="E189" s="3" t="str">
        <f>CONCATENATE(A189," - ",D189)</f>
        <v>Yu - Plutonic and metamorphic rocks, undivided</v>
      </c>
      <c r="F189" s="1"/>
      <c r="G189" s="1" t="str">
        <f>CONCATENATE(D189," (", F189,")")</f>
        <v>Plutonic and metamorphic rocks, undivided ()</v>
      </c>
      <c r="H189" s="3"/>
      <c r="I189" s="3"/>
      <c r="J189" s="3"/>
      <c r="K189" s="3">
        <f t="shared" si="11"/>
        <v>89</v>
      </c>
      <c r="M189" s="2" t="str">
        <f t="shared" si="9"/>
        <v>000-000-000-089-000</v>
      </c>
      <c r="N189" s="1" t="s">
        <v>561</v>
      </c>
      <c r="O189" s="1"/>
      <c r="P189" s="1"/>
      <c r="Q189" s="1" t="s">
        <v>577</v>
      </c>
      <c r="R189" s="1" t="s">
        <v>578</v>
      </c>
      <c r="S189" s="1"/>
    </row>
    <row r="190" spans="1:19" x14ac:dyDescent="0.25">
      <c r="A190" s="1" t="s">
        <v>117</v>
      </c>
      <c r="B190" s="1" t="str">
        <f t="shared" si="8"/>
        <v>Yg</v>
      </c>
      <c r="C190" s="1" t="str">
        <f t="shared" si="10"/>
        <v>Yg</v>
      </c>
      <c r="D190" s="1" t="s">
        <v>342</v>
      </c>
      <c r="E190" s="3" t="str">
        <f>CONCATENATE(A190," - ",D190)</f>
        <v>Yg - Porphyritic monzogranite (ChemMtns)</v>
      </c>
      <c r="F190" s="1" t="s">
        <v>386</v>
      </c>
      <c r="G190" s="1" t="str">
        <f>CONCATENATE(D190," (", F190,")")</f>
        <v>Porphyritic monzogranite (ChemMtns) (Mesoproterozoic)</v>
      </c>
      <c r="H190" s="3"/>
      <c r="I190" s="3"/>
      <c r="J190" s="3"/>
      <c r="K190" s="3">
        <f t="shared" si="11"/>
        <v>90</v>
      </c>
      <c r="M190" s="2" t="str">
        <f t="shared" si="9"/>
        <v>000-000-000-090-000</v>
      </c>
      <c r="N190" s="1" t="s">
        <v>561</v>
      </c>
      <c r="O190" s="1"/>
      <c r="P190" s="1"/>
      <c r="Q190" s="1" t="s">
        <v>577</v>
      </c>
      <c r="R190" s="1" t="s">
        <v>578</v>
      </c>
      <c r="S190" s="1"/>
    </row>
    <row r="191" spans="1:19" x14ac:dyDescent="0.25">
      <c r="A191" s="1" t="s">
        <v>313</v>
      </c>
      <c r="B191" s="1" t="str">
        <f t="shared" si="8"/>
        <v>YXu</v>
      </c>
      <c r="C191" s="1" t="str">
        <f t="shared" si="10"/>
        <v>YXu</v>
      </c>
      <c r="D191" s="1" t="s">
        <v>315</v>
      </c>
      <c r="E191" s="3" t="str">
        <f>CONCATENATE(A191," - ",D191)</f>
        <v>YXu - Plutonic and metamorphic rocks, undivided</v>
      </c>
      <c r="F191" s="1"/>
      <c r="G191" s="1" t="str">
        <f>CONCATENATE(D191," (", F191,")")</f>
        <v>Plutonic and metamorphic rocks, undivided ()</v>
      </c>
      <c r="H191" s="3"/>
      <c r="I191" s="3"/>
      <c r="J191" s="3"/>
      <c r="K191" s="3">
        <f t="shared" si="11"/>
        <v>91</v>
      </c>
      <c r="M191" s="2" t="str">
        <f t="shared" si="9"/>
        <v>000-000-000-091-000</v>
      </c>
      <c r="N191" s="1" t="s">
        <v>561</v>
      </c>
      <c r="O191" s="1"/>
      <c r="P191" s="1"/>
      <c r="Q191" s="1" t="s">
        <v>577</v>
      </c>
      <c r="R191" s="1" t="s">
        <v>578</v>
      </c>
      <c r="S191" s="1"/>
    </row>
    <row r="192" spans="1:19" x14ac:dyDescent="0.25">
      <c r="A192" s="1" t="s">
        <v>314</v>
      </c>
      <c r="B192" s="1" t="str">
        <f t="shared" si="8"/>
        <v>YXgu</v>
      </c>
      <c r="C192" s="1" t="str">
        <f t="shared" si="10"/>
        <v>YXgu</v>
      </c>
      <c r="D192" s="1" t="s">
        <v>327</v>
      </c>
      <c r="E192" s="3" t="str">
        <f>CONCATENATE(A192," - ",D192)</f>
        <v>YXgu - Granitic and gneissic rocks, undivided (GeneWash)</v>
      </c>
      <c r="F192" s="1"/>
      <c r="G192" s="1" t="str">
        <f>CONCATENATE(D192," (", F192,")")</f>
        <v>Granitic and gneissic rocks, undivided (GeneWash) ()</v>
      </c>
      <c r="H192" s="3"/>
      <c r="I192" s="3"/>
      <c r="J192" s="3"/>
      <c r="K192" s="3">
        <f t="shared" si="11"/>
        <v>92</v>
      </c>
      <c r="M192" s="2" t="str">
        <f t="shared" si="9"/>
        <v>000-000-000-092-000</v>
      </c>
      <c r="N192" s="1" t="s">
        <v>561</v>
      </c>
      <c r="O192" s="1"/>
      <c r="P192" s="1"/>
      <c r="Q192" s="1" t="s">
        <v>577</v>
      </c>
      <c r="R192" s="1" t="s">
        <v>578</v>
      </c>
      <c r="S192" s="1"/>
    </row>
    <row r="193" spans="1:19" x14ac:dyDescent="0.25">
      <c r="A193" s="1" t="s">
        <v>316</v>
      </c>
      <c r="B193" s="1" t="str">
        <f t="shared" si="8"/>
        <v>YXqm</v>
      </c>
      <c r="C193" s="1" t="str">
        <f t="shared" si="10"/>
        <v>YXqm</v>
      </c>
      <c r="D193" s="1" t="s">
        <v>328</v>
      </c>
      <c r="E193" s="3" t="str">
        <f>CONCATENATE(A193," - ",D193)</f>
        <v>YXqm - Quartz monzodiorite (GeneWash)</v>
      </c>
      <c r="F193" s="1"/>
      <c r="G193" s="1" t="str">
        <f>CONCATENATE(D193," (", F193,")")</f>
        <v>Quartz monzodiorite (GeneWash) ()</v>
      </c>
      <c r="H193" s="3"/>
      <c r="I193" s="3"/>
      <c r="J193" s="3"/>
      <c r="K193" s="3">
        <f t="shared" si="11"/>
        <v>93</v>
      </c>
      <c r="M193" s="2" t="str">
        <f t="shared" si="9"/>
        <v>000-000-000-093-000</v>
      </c>
      <c r="N193" s="1" t="s">
        <v>561</v>
      </c>
      <c r="O193" s="1"/>
      <c r="P193" s="1"/>
      <c r="Q193" s="1" t="s">
        <v>577</v>
      </c>
      <c r="R193" s="1" t="s">
        <v>578</v>
      </c>
      <c r="S193" s="1"/>
    </row>
    <row r="194" spans="1:19" x14ac:dyDescent="0.25">
      <c r="A194" s="1" t="s">
        <v>317</v>
      </c>
      <c r="B194" s="1" t="str">
        <f t="shared" si="8"/>
        <v>YXgp</v>
      </c>
      <c r="C194" s="1" t="str">
        <f t="shared" si="10"/>
        <v>YXgp</v>
      </c>
      <c r="D194" s="1" t="s">
        <v>329</v>
      </c>
      <c r="E194" s="3" t="str">
        <f>CONCATENATE(A194," - ",D194)</f>
        <v>YXgp - Megacrystic granite (GeneWash)</v>
      </c>
      <c r="F194" s="1"/>
      <c r="G194" s="1" t="str">
        <f>CONCATENATE(D194," (", F194,")")</f>
        <v>Megacrystic granite (GeneWash) ()</v>
      </c>
      <c r="H194" s="3"/>
      <c r="I194" s="3"/>
      <c r="J194" s="3"/>
      <c r="K194" s="3">
        <f t="shared" si="11"/>
        <v>94</v>
      </c>
      <c r="M194" s="2" t="str">
        <f t="shared" si="9"/>
        <v>000-000-000-094-000</v>
      </c>
      <c r="N194" s="1" t="s">
        <v>561</v>
      </c>
      <c r="O194" s="1"/>
      <c r="P194" s="1"/>
      <c r="Q194" s="1" t="s">
        <v>577</v>
      </c>
      <c r="R194" s="1" t="s">
        <v>578</v>
      </c>
      <c r="S194" s="1"/>
    </row>
    <row r="195" spans="1:19" x14ac:dyDescent="0.25">
      <c r="A195" s="1" t="s">
        <v>118</v>
      </c>
      <c r="B195" s="1" t="str">
        <f t="shared" ref="B195:B242" si="12">A195</f>
        <v>YXgn</v>
      </c>
      <c r="C195" s="1" t="str">
        <f t="shared" ref="C195:C242" si="13">B195</f>
        <v>YXgn</v>
      </c>
      <c r="D195" s="1" t="s">
        <v>330</v>
      </c>
      <c r="E195" s="3" t="str">
        <f>CONCATENATE(A195," - ",D195)</f>
        <v>YXgn - Gneiss and foliated metagranitoids (GeneWash)</v>
      </c>
      <c r="F195" s="1"/>
      <c r="G195" s="1" t="str">
        <f>CONCATENATE(D195," (", F195,")")</f>
        <v>Gneiss and foliated metagranitoids (GeneWash) ()</v>
      </c>
      <c r="H195" s="3"/>
      <c r="I195" s="3"/>
      <c r="J195" s="3"/>
      <c r="K195" s="3">
        <f t="shared" si="11"/>
        <v>95</v>
      </c>
      <c r="M195" s="2" t="str">
        <f t="shared" ref="M195:M242" si="14">_xlfn.CONCAT(TEXT(H195,"000"),"-",TEXT(I195,"000"),"-",TEXT(J195,"000"),"-",TEXT(K195,"000"),"-",TEXT(L195,"000"))</f>
        <v>000-000-000-095-000</v>
      </c>
      <c r="N195" s="1" t="s">
        <v>561</v>
      </c>
      <c r="O195" s="1"/>
      <c r="P195" s="1"/>
      <c r="Q195" s="1" t="s">
        <v>577</v>
      </c>
      <c r="R195" s="1" t="s">
        <v>578</v>
      </c>
      <c r="S195" s="1"/>
    </row>
    <row r="196" spans="1:19" x14ac:dyDescent="0.25">
      <c r="A196" s="1" t="s">
        <v>284</v>
      </c>
      <c r="B196" s="1" t="str">
        <f t="shared" si="12"/>
        <v>Xu</v>
      </c>
      <c r="C196" s="1" t="str">
        <f t="shared" si="13"/>
        <v>Xu</v>
      </c>
      <c r="D196" s="1" t="s">
        <v>285</v>
      </c>
      <c r="E196" s="3" t="str">
        <f>CONCATENATE(A196," - ",D196)</f>
        <v>Xu - Metamorphic and plutonic rocks, undivded</v>
      </c>
      <c r="F196" s="1"/>
      <c r="G196" s="1" t="str">
        <f>CONCATENATE(D196," (", F196,")")</f>
        <v>Metamorphic and plutonic rocks, undivded ()</v>
      </c>
      <c r="H196" s="3"/>
      <c r="I196" s="3"/>
      <c r="J196" s="3"/>
      <c r="K196" s="3">
        <f t="shared" si="11"/>
        <v>96</v>
      </c>
      <c r="M196" s="2" t="str">
        <f t="shared" si="14"/>
        <v>000-000-000-096-000</v>
      </c>
      <c r="N196" s="1" t="s">
        <v>561</v>
      </c>
      <c r="O196" s="1"/>
      <c r="P196" s="1"/>
      <c r="Q196" s="1" t="s">
        <v>577</v>
      </c>
      <c r="R196" s="1" t="s">
        <v>578</v>
      </c>
      <c r="S196" s="1"/>
    </row>
    <row r="197" spans="1:19" x14ac:dyDescent="0.25">
      <c r="A197" s="1" t="s">
        <v>112</v>
      </c>
      <c r="B197" s="1" t="str">
        <f t="shared" si="12"/>
        <v>Xgn</v>
      </c>
      <c r="C197" s="1" t="str">
        <f t="shared" si="13"/>
        <v>Xgn</v>
      </c>
      <c r="D197" s="1" t="s">
        <v>331</v>
      </c>
      <c r="E197" s="3" t="str">
        <f>CONCATENATE(A197," - ",D197)</f>
        <v>Xgn - Gneiss and migmatite (ChemMtns)</v>
      </c>
      <c r="F197" s="1" t="s">
        <v>286</v>
      </c>
      <c r="G197" s="1" t="str">
        <f>CONCATENATE(D197," (", F197,")")</f>
        <v>Gneiss and migmatite (ChemMtns) (Paleoproterozoic)</v>
      </c>
      <c r="H197" s="3"/>
      <c r="I197" s="3"/>
      <c r="J197" s="3"/>
      <c r="K197" s="3">
        <f t="shared" si="11"/>
        <v>97</v>
      </c>
      <c r="M197" s="2" t="str">
        <f t="shared" si="14"/>
        <v>000-000-000-097-000</v>
      </c>
      <c r="N197" s="1" t="s">
        <v>561</v>
      </c>
      <c r="O197" s="1"/>
      <c r="P197" s="1"/>
      <c r="Q197" s="1" t="s">
        <v>577</v>
      </c>
      <c r="R197" s="1" t="s">
        <v>578</v>
      </c>
      <c r="S197" s="1"/>
    </row>
    <row r="198" spans="1:19" x14ac:dyDescent="0.25">
      <c r="A198" s="1" t="s">
        <v>113</v>
      </c>
      <c r="B198" s="1" t="str">
        <f t="shared" si="12"/>
        <v>Xmgn</v>
      </c>
      <c r="C198" s="1" t="str">
        <f t="shared" si="13"/>
        <v>Xmgn</v>
      </c>
      <c r="D198" s="1" t="s">
        <v>332</v>
      </c>
      <c r="E198" s="3" t="str">
        <f>CONCATENATE(A198," - ",D198)</f>
        <v>Xmgn - Mylonitized gneiss and migmatite (ChemMtns)</v>
      </c>
      <c r="F198" s="1" t="s">
        <v>286</v>
      </c>
      <c r="G198" s="1" t="str">
        <f>CONCATENATE(D198," (", F198,")")</f>
        <v>Mylonitized gneiss and migmatite (ChemMtns) (Paleoproterozoic)</v>
      </c>
      <c r="H198" s="3"/>
      <c r="I198" s="3"/>
      <c r="J198" s="3"/>
      <c r="K198" s="3">
        <f t="shared" si="11"/>
        <v>98</v>
      </c>
      <c r="M198" s="2" t="str">
        <f t="shared" si="14"/>
        <v>000-000-000-098-000</v>
      </c>
      <c r="N198" s="1" t="s">
        <v>561</v>
      </c>
      <c r="O198" s="1"/>
      <c r="P198" s="1"/>
      <c r="Q198" s="1" t="s">
        <v>577</v>
      </c>
      <c r="R198" s="1" t="s">
        <v>578</v>
      </c>
      <c r="S198" s="1"/>
    </row>
    <row r="199" spans="1:19" x14ac:dyDescent="0.25">
      <c r="A199" s="1" t="s">
        <v>287</v>
      </c>
      <c r="B199" s="1" t="str">
        <f t="shared" si="12"/>
        <v>mr</v>
      </c>
      <c r="C199" s="1" t="str">
        <f t="shared" si="13"/>
        <v>mr</v>
      </c>
      <c r="D199" s="1" t="s">
        <v>335</v>
      </c>
      <c r="E199" s="3" t="str">
        <f>CONCATENATE(A199," - ",D199)</f>
        <v>mr - Metamorphic rocks intruded by dikes and sills (WhippleMts)</v>
      </c>
      <c r="F199" s="1"/>
      <c r="G199" s="1" t="str">
        <f>CONCATENATE(D199," (", F199,")")</f>
        <v>Metamorphic rocks intruded by dikes and sills (WhippleMts) ()</v>
      </c>
      <c r="H199" s="3"/>
      <c r="I199" s="3"/>
      <c r="J199" s="3"/>
      <c r="K199" s="3">
        <f t="shared" si="11"/>
        <v>99</v>
      </c>
      <c r="M199" s="2" t="str">
        <f t="shared" si="14"/>
        <v>000-000-000-099-000</v>
      </c>
      <c r="N199" s="1" t="s">
        <v>561</v>
      </c>
      <c r="O199" s="1"/>
      <c r="P199" s="1"/>
      <c r="Q199" s="1" t="s">
        <v>577</v>
      </c>
      <c r="R199" s="1" t="s">
        <v>578</v>
      </c>
      <c r="S199" s="1"/>
    </row>
    <row r="200" spans="1:19" x14ac:dyDescent="0.25">
      <c r="A200" s="1" t="s">
        <v>165</v>
      </c>
      <c r="B200" s="1" t="str">
        <f t="shared" si="12"/>
        <v>qm</v>
      </c>
      <c r="C200" s="1" t="str">
        <f t="shared" si="13"/>
        <v>qm</v>
      </c>
      <c r="D200" s="1" t="s">
        <v>333</v>
      </c>
      <c r="E200" s="3" t="str">
        <f>CONCATENATE(A200," - ",D200)</f>
        <v>qm - Biotite monzogranite to syenogranite (ChemMtns)</v>
      </c>
      <c r="F200" s="1" t="s">
        <v>166</v>
      </c>
      <c r="G200" s="1" t="str">
        <f>CONCATENATE(D200," (", F200,")")</f>
        <v>Biotite monzogranite to syenogranite (ChemMtns) (Cenozoic or Mesozoic)</v>
      </c>
      <c r="H200" s="3"/>
      <c r="I200" s="3"/>
      <c r="J200" s="3"/>
      <c r="K200" s="3">
        <f t="shared" si="11"/>
        <v>100</v>
      </c>
      <c r="M200" s="2" t="str">
        <f t="shared" si="14"/>
        <v>000-000-000-100-000</v>
      </c>
      <c r="N200" s="1" t="s">
        <v>561</v>
      </c>
      <c r="O200" s="1"/>
      <c r="P200" s="1"/>
      <c r="Q200" s="1" t="s">
        <v>577</v>
      </c>
      <c r="R200" s="1" t="s">
        <v>578</v>
      </c>
      <c r="S200" s="1"/>
    </row>
    <row r="201" spans="1:19" x14ac:dyDescent="0.25">
      <c r="A201" s="1" t="s">
        <v>195</v>
      </c>
      <c r="B201" s="1" t="str">
        <f t="shared" si="12"/>
        <v>lgn</v>
      </c>
      <c r="C201" s="1" t="str">
        <f t="shared" si="13"/>
        <v>lgn</v>
      </c>
      <c r="D201" s="2" t="s">
        <v>334</v>
      </c>
      <c r="E201" s="3" t="str">
        <f>CONCATENATE(A201," - ",D201)</f>
        <v>lgn - Biotite monzogranite and leucogneiss (ChemMtns)</v>
      </c>
      <c r="F201" s="1"/>
      <c r="G201" s="1" t="str">
        <f>CONCATENATE(D201," (", F201,")")</f>
        <v>Biotite monzogranite and leucogneiss (ChemMtns) ()</v>
      </c>
      <c r="H201" s="3"/>
      <c r="I201" s="3"/>
      <c r="J201" s="3"/>
      <c r="K201" s="3">
        <f t="shared" si="11"/>
        <v>101</v>
      </c>
      <c r="M201" s="2" t="str">
        <f t="shared" si="14"/>
        <v>000-000-000-101-000</v>
      </c>
      <c r="N201" s="1" t="s">
        <v>561</v>
      </c>
      <c r="O201" s="1"/>
      <c r="P201" s="1"/>
      <c r="Q201" s="1" t="s">
        <v>577</v>
      </c>
      <c r="R201" s="1" t="s">
        <v>578</v>
      </c>
      <c r="S201" s="1"/>
    </row>
    <row r="202" spans="1:19" x14ac:dyDescent="0.25">
      <c r="A202" s="1" t="s">
        <v>198</v>
      </c>
      <c r="B202" s="1" t="str">
        <f t="shared" si="12"/>
        <v>lg</v>
      </c>
      <c r="C202" s="1" t="str">
        <f t="shared" si="13"/>
        <v>lg</v>
      </c>
      <c r="D202" s="1" t="s">
        <v>245</v>
      </c>
      <c r="E202" s="3" t="str">
        <f>CONCATENATE(A202," - ",D202)</f>
        <v>lg - Lower plate (Whipple Mtn Detachment fault) gneisses</v>
      </c>
      <c r="F202" s="1"/>
      <c r="G202" s="1" t="str">
        <f>CONCATENATE(D202," (", F202,")")</f>
        <v>Lower plate (Whipple Mtn Detachment fault) gneisses ()</v>
      </c>
      <c r="H202" s="3"/>
      <c r="I202" s="3"/>
      <c r="J202" s="3"/>
      <c r="K202" s="3">
        <f t="shared" ref="K202:K241" si="15">K201+1</f>
        <v>102</v>
      </c>
      <c r="M202" s="2" t="str">
        <f t="shared" si="14"/>
        <v>000-000-000-102-000</v>
      </c>
      <c r="N202" s="1" t="s">
        <v>561</v>
      </c>
      <c r="O202" s="1"/>
      <c r="P202" s="1"/>
      <c r="Q202" s="1" t="s">
        <v>577</v>
      </c>
      <c r="R202" s="1" t="s">
        <v>578</v>
      </c>
      <c r="S202" s="1"/>
    </row>
    <row r="203" spans="1:19" x14ac:dyDescent="0.25">
      <c r="A203" s="1" t="s">
        <v>47</v>
      </c>
      <c r="B203" s="1" t="str">
        <f t="shared" si="12"/>
        <v>Qy+i</v>
      </c>
      <c r="C203" s="1" t="str">
        <f t="shared" si="13"/>
        <v>Qy+i</v>
      </c>
      <c r="D203" s="1" t="s">
        <v>244</v>
      </c>
      <c r="E203" s="3" t="str">
        <f>CONCATENATE(A203," - ",D203)</f>
        <v>Qy+i - Young plus intermediate age peidmont alluvium (SpiritMtnNW)</v>
      </c>
      <c r="F203" s="1"/>
      <c r="G203" s="1" t="str">
        <f>CONCATENATE(D203," (", F203,")")</f>
        <v>Young plus intermediate age peidmont alluvium (SpiritMtnNW) ()</v>
      </c>
      <c r="H203" s="3"/>
      <c r="I203" s="3"/>
      <c r="J203" s="3"/>
      <c r="K203" s="3">
        <f t="shared" si="15"/>
        <v>103</v>
      </c>
      <c r="M203" s="2" t="str">
        <f t="shared" si="14"/>
        <v>000-000-000-103-000</v>
      </c>
      <c r="N203" s="1" t="s">
        <v>561</v>
      </c>
      <c r="O203" s="1"/>
      <c r="P203" s="1"/>
      <c r="Q203" s="1" t="s">
        <v>577</v>
      </c>
      <c r="R203" s="1" t="s">
        <v>578</v>
      </c>
      <c r="S203" s="1"/>
    </row>
    <row r="204" spans="1:19" s="10" customFormat="1" ht="15.75" thickBot="1" x14ac:dyDescent="0.3">
      <c r="A204" s="8" t="s">
        <v>169</v>
      </c>
      <c r="B204" s="8" t="str">
        <f t="shared" si="12"/>
        <v>Qi+y</v>
      </c>
      <c r="C204" s="8" t="str">
        <f t="shared" si="13"/>
        <v>Qi+y</v>
      </c>
      <c r="D204" s="8" t="s">
        <v>246</v>
      </c>
      <c r="E204" s="9" t="str">
        <f>CONCATENATE(A204," - ",D204)</f>
        <v>Qi+y - Intermediate age plus young piedmont alluvium (SpiritMtnNW)</v>
      </c>
      <c r="F204" s="8"/>
      <c r="G204" s="8" t="str">
        <f>CONCATENATE(D204," (", F204,")")</f>
        <v>Intermediate age plus young piedmont alluvium (SpiritMtnNW) ()</v>
      </c>
      <c r="H204" s="9"/>
      <c r="I204" s="9"/>
      <c r="J204" s="9"/>
      <c r="K204" s="9">
        <f t="shared" si="15"/>
        <v>104</v>
      </c>
      <c r="M204" s="11" t="str">
        <f t="shared" si="14"/>
        <v>000-000-000-104-000</v>
      </c>
      <c r="N204" s="8" t="s">
        <v>561</v>
      </c>
      <c r="O204" s="8"/>
      <c r="P204" s="8"/>
      <c r="Q204" s="8" t="s">
        <v>577</v>
      </c>
      <c r="R204" s="8" t="s">
        <v>578</v>
      </c>
      <c r="S204" s="8"/>
    </row>
    <row r="205" spans="1:19" ht="15.75" thickTop="1" x14ac:dyDescent="0.25">
      <c r="A205" s="1" t="s">
        <v>79</v>
      </c>
      <c r="B205" s="1" t="str">
        <f t="shared" si="12"/>
        <v>Tfb</v>
      </c>
      <c r="C205" s="1" t="str">
        <f t="shared" si="13"/>
        <v>Tfb</v>
      </c>
      <c r="D205" s="1" t="s">
        <v>80</v>
      </c>
      <c r="E205" s="3" t="str">
        <f>CONCATENATE(A205," - ",D205)</f>
        <v>Tfb - Black Mountains fanglomerate</v>
      </c>
      <c r="F205" s="1" t="s">
        <v>549</v>
      </c>
      <c r="G205" s="1" t="str">
        <f>CONCATENATE(D205," (", F205,")")</f>
        <v>Black Mountains fanglomerate (Pliocene to Miocene)</v>
      </c>
      <c r="H205" s="3"/>
      <c r="I205" s="3"/>
      <c r="J205" s="3"/>
      <c r="K205" s="3">
        <f t="shared" si="15"/>
        <v>105</v>
      </c>
      <c r="M205" s="2" t="str">
        <f t="shared" si="14"/>
        <v>000-000-000-105-000</v>
      </c>
      <c r="N205" s="1" t="s">
        <v>561</v>
      </c>
      <c r="O205" s="1" t="s">
        <v>568</v>
      </c>
      <c r="P205" s="1" t="s">
        <v>565</v>
      </c>
      <c r="Q205" s="1" t="s">
        <v>577</v>
      </c>
      <c r="R205" s="1" t="s">
        <v>578</v>
      </c>
      <c r="S205" s="1"/>
    </row>
    <row r="206" spans="1:19" x14ac:dyDescent="0.25">
      <c r="A206" s="1" t="s">
        <v>81</v>
      </c>
      <c r="B206" s="1" t="str">
        <f t="shared" si="12"/>
        <v>Tfb?</v>
      </c>
      <c r="C206" s="1" t="str">
        <f t="shared" si="13"/>
        <v>Tfb?</v>
      </c>
      <c r="D206" s="1" t="s">
        <v>82</v>
      </c>
      <c r="E206" s="3" t="str">
        <f>CONCATENATE(A206," - ",D206)</f>
        <v>Tfb? - Black Mountains fanglomerate?</v>
      </c>
      <c r="F206" s="1" t="s">
        <v>549</v>
      </c>
      <c r="G206" s="1" t="str">
        <f>CONCATENATE(D206," (", F206,")")</f>
        <v>Black Mountains fanglomerate? (Pliocene to Miocene)</v>
      </c>
      <c r="H206" s="3"/>
      <c r="I206" s="3"/>
      <c r="J206" s="3"/>
      <c r="K206" s="7">
        <v>105</v>
      </c>
      <c r="M206" s="2" t="str">
        <f t="shared" si="14"/>
        <v>000-000-000-105-000</v>
      </c>
      <c r="N206" s="1" t="s">
        <v>561</v>
      </c>
      <c r="O206" s="1" t="s">
        <v>568</v>
      </c>
      <c r="P206" s="1" t="s">
        <v>565</v>
      </c>
      <c r="Q206" s="1" t="s">
        <v>577</v>
      </c>
      <c r="R206" s="1" t="s">
        <v>578</v>
      </c>
      <c r="S206" s="1"/>
    </row>
    <row r="207" spans="1:19" x14ac:dyDescent="0.25">
      <c r="A207" s="1" t="s">
        <v>404</v>
      </c>
      <c r="B207" s="1" t="str">
        <f t="shared" si="12"/>
        <v>Tfb1</v>
      </c>
      <c r="C207" s="1" t="str">
        <f t="shared" si="13"/>
        <v>Tfb1</v>
      </c>
      <c r="D207" s="1" t="s">
        <v>411</v>
      </c>
      <c r="E207" s="3" t="str">
        <f>CONCATENATE(A207," - ",D207)</f>
        <v>Tfb1 - Black Mountains fanglomerate (pre- to syn-Tbo)</v>
      </c>
      <c r="F207" s="1" t="s">
        <v>552</v>
      </c>
      <c r="G207" s="1" t="str">
        <f>CONCATENATE(D207," (", F207,")")</f>
        <v>Black Mountains fanglomerate (pre- to syn-Tbo) (lower Pliocene and upper to middle(?) Miocene)</v>
      </c>
      <c r="H207" s="3"/>
      <c r="I207" s="3"/>
      <c r="J207" s="3"/>
      <c r="K207" s="7">
        <v>105</v>
      </c>
      <c r="L207" s="4">
        <v>1</v>
      </c>
      <c r="M207" s="2" t="str">
        <f t="shared" si="14"/>
        <v>000-000-000-105-001</v>
      </c>
      <c r="N207" s="1" t="s">
        <v>562</v>
      </c>
      <c r="O207" s="1" t="s">
        <v>568</v>
      </c>
      <c r="P207" s="1" t="s">
        <v>565</v>
      </c>
      <c r="Q207" s="1" t="s">
        <v>577</v>
      </c>
      <c r="R207" s="1" t="s">
        <v>578</v>
      </c>
      <c r="S207" s="1"/>
    </row>
    <row r="208" spans="1:19" x14ac:dyDescent="0.25">
      <c r="A208" s="1" t="s">
        <v>405</v>
      </c>
      <c r="B208" s="1" t="str">
        <f t="shared" si="12"/>
        <v>Tfb1?</v>
      </c>
      <c r="C208" s="1" t="str">
        <f t="shared" si="13"/>
        <v>Tfb1?</v>
      </c>
      <c r="D208" s="1" t="s">
        <v>412</v>
      </c>
      <c r="E208" s="3" t="str">
        <f>CONCATENATE(A208," - ",D208)</f>
        <v>Tfb1? - Black Mountains fanglomerate, (pre- to syn-Tbo)?</v>
      </c>
      <c r="F208" s="1" t="s">
        <v>552</v>
      </c>
      <c r="G208" s="1" t="str">
        <f>CONCATENATE(D208," (", F208,")")</f>
        <v>Black Mountains fanglomerate, (pre- to syn-Tbo)? (lower Pliocene and upper to middle(?) Miocene)</v>
      </c>
      <c r="H208" s="3"/>
      <c r="I208" s="3"/>
      <c r="J208" s="3"/>
      <c r="K208" s="7">
        <v>105</v>
      </c>
      <c r="L208" s="4">
        <v>1</v>
      </c>
      <c r="M208" s="2" t="str">
        <f t="shared" si="14"/>
        <v>000-000-000-105-001</v>
      </c>
      <c r="N208" s="1" t="s">
        <v>562</v>
      </c>
      <c r="O208" s="1" t="s">
        <v>568</v>
      </c>
      <c r="P208" s="1" t="s">
        <v>565</v>
      </c>
      <c r="Q208" s="1" t="s">
        <v>577</v>
      </c>
      <c r="R208" s="1" t="s">
        <v>578</v>
      </c>
      <c r="S208" s="1"/>
    </row>
    <row r="209" spans="1:19" x14ac:dyDescent="0.25">
      <c r="A209" s="1" t="s">
        <v>406</v>
      </c>
      <c r="B209" s="1" t="str">
        <f t="shared" si="12"/>
        <v>Tfb2</v>
      </c>
      <c r="C209" s="1" t="str">
        <f t="shared" si="13"/>
        <v>Tfb2</v>
      </c>
      <c r="D209" s="1" t="s">
        <v>413</v>
      </c>
      <c r="E209" s="3" t="str">
        <f>CONCATENATE(A209," - ",D209)</f>
        <v>Tfb2 - Black Mountains fanglomerate, (post-Tbo, often syn-Tcb)</v>
      </c>
      <c r="F209" s="1" t="s">
        <v>551</v>
      </c>
      <c r="G209" s="1" t="str">
        <f>CONCATENATE(D209," (", F209,")")</f>
        <v>Black Mountains fanglomerate, (post-Tbo, often syn-Tcb) (early Pliocene)</v>
      </c>
      <c r="H209" s="3"/>
      <c r="I209" s="3"/>
      <c r="J209" s="3"/>
      <c r="K209" s="7">
        <v>105</v>
      </c>
      <c r="L209" s="4">
        <v>2</v>
      </c>
      <c r="M209" s="2" t="str">
        <f t="shared" si="14"/>
        <v>000-000-000-105-002</v>
      </c>
      <c r="N209" s="1" t="s">
        <v>562</v>
      </c>
      <c r="O209" s="1" t="s">
        <v>568</v>
      </c>
      <c r="P209" s="1" t="s">
        <v>565</v>
      </c>
      <c r="Q209" s="1" t="s">
        <v>577</v>
      </c>
      <c r="R209" s="1" t="s">
        <v>578</v>
      </c>
      <c r="S209" s="1"/>
    </row>
    <row r="210" spans="1:19" x14ac:dyDescent="0.25">
      <c r="A210" s="1" t="s">
        <v>407</v>
      </c>
      <c r="B210" s="1" t="str">
        <f t="shared" si="12"/>
        <v>Tfb2?</v>
      </c>
      <c r="C210" s="1" t="str">
        <f t="shared" si="13"/>
        <v>Tfb2?</v>
      </c>
      <c r="D210" s="1" t="s">
        <v>414</v>
      </c>
      <c r="E210" s="3" t="str">
        <f>CONCATENATE(A210," - ",D210)</f>
        <v>Tfb2? - Black Mountains fanglomerate, (post-Tbo, often syn-Tcb)?</v>
      </c>
      <c r="F210" s="1" t="s">
        <v>551</v>
      </c>
      <c r="G210" s="1" t="str">
        <f>CONCATENATE(D210," (", F210,")")</f>
        <v>Black Mountains fanglomerate, (post-Tbo, often syn-Tcb)? (early Pliocene)</v>
      </c>
      <c r="H210" s="3"/>
      <c r="I210" s="3"/>
      <c r="J210" s="3"/>
      <c r="K210" s="7">
        <v>105</v>
      </c>
      <c r="L210" s="4">
        <v>2</v>
      </c>
      <c r="M210" s="2" t="str">
        <f t="shared" si="14"/>
        <v>000-000-000-105-002</v>
      </c>
      <c r="N210" s="1" t="s">
        <v>562</v>
      </c>
      <c r="O210" s="1" t="s">
        <v>568</v>
      </c>
      <c r="P210" s="1" t="s">
        <v>565</v>
      </c>
      <c r="Q210" s="1" t="s">
        <v>577</v>
      </c>
      <c r="R210" s="1" t="s">
        <v>578</v>
      </c>
      <c r="S210" s="1"/>
    </row>
    <row r="211" spans="1:19" x14ac:dyDescent="0.25">
      <c r="A211" s="1" t="s">
        <v>408</v>
      </c>
      <c r="B211" s="1" t="str">
        <f t="shared" si="12"/>
        <v>Tfb3</v>
      </c>
      <c r="C211" s="1" t="str">
        <f t="shared" si="13"/>
        <v>Tfb3</v>
      </c>
      <c r="D211" s="1" t="s">
        <v>415</v>
      </c>
      <c r="E211" s="3" t="str">
        <f>CONCATENATE(A211," - ",D211)</f>
        <v>Tfb3 - Black Mountains fanglomerate, (post incision of Tcb)</v>
      </c>
      <c r="F211" s="1" t="s">
        <v>550</v>
      </c>
      <c r="G211" s="1" t="str">
        <f>CONCATENATE(D211," (", F211,")")</f>
        <v>Black Mountains fanglomerate, (post incision of Tcb) (late Pliocene)</v>
      </c>
      <c r="H211" s="3"/>
      <c r="I211" s="3"/>
      <c r="J211" s="3"/>
      <c r="K211" s="7">
        <v>105</v>
      </c>
      <c r="L211" s="4">
        <v>3</v>
      </c>
      <c r="M211" s="2" t="str">
        <f t="shared" si="14"/>
        <v>000-000-000-105-003</v>
      </c>
      <c r="N211" s="1" t="s">
        <v>562</v>
      </c>
      <c r="O211" s="1" t="s">
        <v>568</v>
      </c>
      <c r="P211" s="1" t="s">
        <v>565</v>
      </c>
      <c r="Q211" s="1" t="s">
        <v>577</v>
      </c>
      <c r="R211" s="1" t="s">
        <v>578</v>
      </c>
      <c r="S211" s="1"/>
    </row>
    <row r="212" spans="1:19" s="10" customFormat="1" ht="15.75" thickBot="1" x14ac:dyDescent="0.3">
      <c r="A212" s="8" t="s">
        <v>409</v>
      </c>
      <c r="B212" s="8" t="str">
        <f t="shared" si="12"/>
        <v>Tfb3?</v>
      </c>
      <c r="C212" s="8" t="str">
        <f t="shared" si="13"/>
        <v>Tfb3?</v>
      </c>
      <c r="D212" s="8" t="s">
        <v>416</v>
      </c>
      <c r="E212" s="9" t="str">
        <f>CONCATENATE(A212," - ",D212)</f>
        <v>Tfb3? - Black Mountains fanglomerate, (post incision of Tcb)?</v>
      </c>
      <c r="F212" s="8" t="s">
        <v>550</v>
      </c>
      <c r="G212" s="8" t="str">
        <f>CONCATENATE(D212," (", F212,")")</f>
        <v>Black Mountains fanglomerate, (post incision of Tcb)? (late Pliocene)</v>
      </c>
      <c r="H212" s="9"/>
      <c r="I212" s="9"/>
      <c r="J212" s="9"/>
      <c r="K212" s="9">
        <v>105</v>
      </c>
      <c r="L212" s="10">
        <v>3</v>
      </c>
      <c r="M212" s="11" t="str">
        <f t="shared" si="14"/>
        <v>000-000-000-105-003</v>
      </c>
      <c r="N212" s="8" t="s">
        <v>562</v>
      </c>
      <c r="O212" s="8" t="s">
        <v>568</v>
      </c>
      <c r="P212" s="8" t="s">
        <v>565</v>
      </c>
      <c r="Q212" s="8" t="s">
        <v>577</v>
      </c>
      <c r="R212" s="8" t="s">
        <v>578</v>
      </c>
      <c r="S212" s="8"/>
    </row>
    <row r="213" spans="1:19" ht="15.75" thickTop="1" x14ac:dyDescent="0.25">
      <c r="A213" s="1" t="s">
        <v>84</v>
      </c>
      <c r="B213" s="1" t="str">
        <f t="shared" si="12"/>
        <v>Tfn</v>
      </c>
      <c r="C213" s="1" t="str">
        <f t="shared" si="13"/>
        <v>Tfn</v>
      </c>
      <c r="D213" s="1" t="s">
        <v>425</v>
      </c>
      <c r="E213" s="3" t="str">
        <f>CONCATENATE(A213," - ",D213)</f>
        <v>Tfn - Newberry Mountains fanglomerate</v>
      </c>
      <c r="F213" s="1" t="s">
        <v>549</v>
      </c>
      <c r="G213" s="1" t="str">
        <f>CONCATENATE(D213," (", F213,")")</f>
        <v>Newberry Mountains fanglomerate (Pliocene to Miocene)</v>
      </c>
      <c r="H213" s="3"/>
      <c r="I213" s="3"/>
      <c r="J213" s="3"/>
      <c r="K213" s="3">
        <f t="shared" si="15"/>
        <v>106</v>
      </c>
      <c r="M213" s="2" t="str">
        <f t="shared" si="14"/>
        <v>000-000-000-106-000</v>
      </c>
      <c r="N213" s="1" t="s">
        <v>561</v>
      </c>
      <c r="O213" s="1" t="s">
        <v>568</v>
      </c>
      <c r="P213" s="1" t="s">
        <v>565</v>
      </c>
      <c r="Q213" s="1" t="s">
        <v>577</v>
      </c>
      <c r="R213" s="1" t="s">
        <v>578</v>
      </c>
      <c r="S213" s="1"/>
    </row>
    <row r="214" spans="1:19" x14ac:dyDescent="0.25">
      <c r="A214" s="1" t="s">
        <v>422</v>
      </c>
      <c r="B214" s="1" t="str">
        <f t="shared" si="12"/>
        <v>Tfn?</v>
      </c>
      <c r="C214" s="1" t="str">
        <f t="shared" si="13"/>
        <v>Tfn?</v>
      </c>
      <c r="D214" s="1" t="s">
        <v>428</v>
      </c>
      <c r="E214" s="3" t="str">
        <f>CONCATENATE(A214," - ",D214)</f>
        <v>Tfn? - Newberry Mountains fanglomerate?</v>
      </c>
      <c r="F214" s="1" t="s">
        <v>549</v>
      </c>
      <c r="G214" s="1" t="str">
        <f>CONCATENATE(D214," (", F214,")")</f>
        <v>Newberry Mountains fanglomerate? (Pliocene to Miocene)</v>
      </c>
      <c r="H214" s="3"/>
      <c r="I214" s="3"/>
      <c r="J214" s="3"/>
      <c r="K214" s="3">
        <v>106</v>
      </c>
      <c r="M214" s="2" t="str">
        <f t="shared" si="14"/>
        <v>000-000-000-106-000</v>
      </c>
      <c r="N214" s="1" t="s">
        <v>561</v>
      </c>
      <c r="O214" s="1" t="s">
        <v>568</v>
      </c>
      <c r="P214" s="1" t="s">
        <v>565</v>
      </c>
      <c r="Q214" s="1" t="s">
        <v>577</v>
      </c>
      <c r="R214" s="1" t="s">
        <v>578</v>
      </c>
      <c r="S214" s="1"/>
    </row>
    <row r="215" spans="1:19" x14ac:dyDescent="0.25">
      <c r="A215" s="1" t="s">
        <v>426</v>
      </c>
      <c r="B215" s="1" t="str">
        <f t="shared" si="12"/>
        <v>Tfbx</v>
      </c>
      <c r="C215" s="1" t="str">
        <f t="shared" si="13"/>
        <v>Tfbx</v>
      </c>
      <c r="D215" s="1" t="s">
        <v>427</v>
      </c>
      <c r="E215" s="3" t="str">
        <f>CONCATENATE(A215," - ",D215)</f>
        <v>Tfbx - Massive debris flow deposits composed primarily of Xogn</v>
      </c>
      <c r="F215" s="1"/>
      <c r="G215" s="1" t="str">
        <f>CONCATENATE(D215," (", F215,")")</f>
        <v>Massive debris flow deposits composed primarily of Xogn ()</v>
      </c>
      <c r="H215" s="3"/>
      <c r="I215" s="3"/>
      <c r="J215" s="3"/>
      <c r="K215" s="3">
        <f t="shared" si="15"/>
        <v>107</v>
      </c>
      <c r="M215" s="2" t="str">
        <f t="shared" si="14"/>
        <v>000-000-000-107-000</v>
      </c>
      <c r="N215" s="1" t="s">
        <v>561</v>
      </c>
      <c r="O215" s="1"/>
      <c r="P215" s="1"/>
      <c r="Q215" s="1" t="s">
        <v>577</v>
      </c>
      <c r="R215" s="1" t="s">
        <v>578</v>
      </c>
      <c r="S215" s="1"/>
    </row>
    <row r="216" spans="1:19" x14ac:dyDescent="0.25">
      <c r="A216" s="1" t="s">
        <v>90</v>
      </c>
      <c r="B216" s="1" t="str">
        <f t="shared" si="12"/>
        <v>Tlc</v>
      </c>
      <c r="C216" s="1" t="str">
        <f t="shared" si="13"/>
        <v>Tlc</v>
      </c>
      <c r="D216" s="1" t="s">
        <v>134</v>
      </c>
      <c r="E216" s="3" t="str">
        <f>CONCATENATE(A216," - ",D216)</f>
        <v>Tlc - Lost Cabin beds</v>
      </c>
      <c r="F216" s="1" t="s">
        <v>382</v>
      </c>
      <c r="G216" s="1" t="str">
        <f>CONCATENATE(D216," (", F216,")")</f>
        <v>Lost Cabin beds (lower Pliocene to upper Miocene)</v>
      </c>
      <c r="H216" s="3"/>
      <c r="I216" s="3"/>
      <c r="J216" s="3"/>
      <c r="K216" s="3">
        <f t="shared" si="15"/>
        <v>108</v>
      </c>
      <c r="M216" s="2" t="str">
        <f t="shared" si="14"/>
        <v>000-000-000-108-000</v>
      </c>
      <c r="N216" s="1" t="s">
        <v>561</v>
      </c>
      <c r="O216" s="1" t="s">
        <v>574</v>
      </c>
      <c r="P216" s="1" t="s">
        <v>565</v>
      </c>
      <c r="Q216" s="1" t="s">
        <v>577</v>
      </c>
      <c r="R216" s="1" t="s">
        <v>578</v>
      </c>
      <c r="S216" s="1"/>
    </row>
    <row r="217" spans="1:19" x14ac:dyDescent="0.25">
      <c r="A217" s="1" t="s">
        <v>91</v>
      </c>
      <c r="B217" s="1" t="str">
        <f t="shared" si="12"/>
        <v>Tlc?</v>
      </c>
      <c r="C217" s="1" t="str">
        <f t="shared" si="13"/>
        <v>Tlc?</v>
      </c>
      <c r="D217" s="1" t="s">
        <v>135</v>
      </c>
      <c r="E217" s="3" t="str">
        <f>CONCATENATE(A217," - ",D217)</f>
        <v>Tlc? - Lost Cabin beds?</v>
      </c>
      <c r="F217" s="1" t="s">
        <v>382</v>
      </c>
      <c r="G217" s="1" t="str">
        <f>CONCATENATE(D217," (", F217,")")</f>
        <v>Lost Cabin beds? (lower Pliocene to upper Miocene)</v>
      </c>
      <c r="H217" s="3"/>
      <c r="I217" s="3"/>
      <c r="J217" s="3"/>
      <c r="K217" s="3">
        <v>108</v>
      </c>
      <c r="M217" s="2" t="str">
        <f t="shared" si="14"/>
        <v>000-000-000-108-000</v>
      </c>
      <c r="N217" s="1" t="s">
        <v>561</v>
      </c>
      <c r="O217" s="1" t="s">
        <v>574</v>
      </c>
      <c r="P217" s="1" t="s">
        <v>565</v>
      </c>
      <c r="Q217" s="1" t="s">
        <v>577</v>
      </c>
      <c r="R217" s="1" t="s">
        <v>578</v>
      </c>
      <c r="S217" s="1"/>
    </row>
    <row r="218" spans="1:19" x14ac:dyDescent="0.25">
      <c r="A218" s="1" t="s">
        <v>423</v>
      </c>
      <c r="B218" s="1" t="str">
        <f t="shared" si="12"/>
        <v>Tnw</v>
      </c>
      <c r="C218" s="1" t="str">
        <f t="shared" si="13"/>
        <v>Tnw</v>
      </c>
      <c r="D218" s="1" t="s">
        <v>429</v>
      </c>
      <c r="E218" s="3" t="str">
        <f>CONCATENATE(A218," - ",D218)</f>
        <v>Tnw - Nellis Wash beds</v>
      </c>
      <c r="F218" s="1" t="s">
        <v>384</v>
      </c>
      <c r="G218" s="1" t="str">
        <f>CONCATENATE(D218," (", F218,")")</f>
        <v>Nellis Wash beds (Miocene)</v>
      </c>
      <c r="H218" s="3"/>
      <c r="I218" s="3"/>
      <c r="J218" s="3"/>
      <c r="K218" s="3">
        <f t="shared" si="15"/>
        <v>109</v>
      </c>
      <c r="M218" s="2" t="str">
        <f t="shared" si="14"/>
        <v>000-000-000-109-000</v>
      </c>
      <c r="N218" s="1" t="s">
        <v>561</v>
      </c>
      <c r="O218" s="1" t="s">
        <v>574</v>
      </c>
      <c r="P218" s="1" t="s">
        <v>565</v>
      </c>
      <c r="Q218" s="1" t="s">
        <v>577</v>
      </c>
      <c r="R218" s="1" t="s">
        <v>578</v>
      </c>
      <c r="S218" s="1"/>
    </row>
    <row r="219" spans="1:19" x14ac:dyDescent="0.25">
      <c r="A219" s="1" t="s">
        <v>456</v>
      </c>
      <c r="B219" s="1" t="str">
        <f t="shared" si="12"/>
        <v>Tnw?</v>
      </c>
      <c r="C219" s="1" t="str">
        <f t="shared" si="13"/>
        <v>Tnw?</v>
      </c>
      <c r="D219" s="1" t="s">
        <v>455</v>
      </c>
      <c r="E219" s="3" t="str">
        <f>CONCATENATE(A219," - ",D219)</f>
        <v>Tnw? - Nellis Wash beds?</v>
      </c>
      <c r="F219" s="1" t="s">
        <v>384</v>
      </c>
      <c r="G219" s="1" t="str">
        <f>CONCATENATE(D219," (", F219,")")</f>
        <v>Nellis Wash beds? (Miocene)</v>
      </c>
      <c r="H219" s="3"/>
      <c r="I219" s="3"/>
      <c r="J219" s="3"/>
      <c r="K219" s="3">
        <v>109</v>
      </c>
      <c r="M219" s="2" t="str">
        <f t="shared" si="14"/>
        <v>000-000-000-109-000</v>
      </c>
      <c r="N219" s="1" t="s">
        <v>561</v>
      </c>
      <c r="O219" s="1" t="s">
        <v>574</v>
      </c>
      <c r="P219" s="1" t="s">
        <v>565</v>
      </c>
      <c r="Q219" s="1" t="s">
        <v>577</v>
      </c>
      <c r="R219" s="1" t="s">
        <v>578</v>
      </c>
      <c r="S219" s="1"/>
    </row>
    <row r="220" spans="1:19" x14ac:dyDescent="0.25">
      <c r="A220" s="1" t="s">
        <v>53</v>
      </c>
      <c r="B220" s="1" t="str">
        <f t="shared" si="12"/>
        <v>Taf</v>
      </c>
      <c r="C220" s="1" t="str">
        <f t="shared" si="13"/>
        <v>Taf</v>
      </c>
      <c r="D220" s="1" t="s">
        <v>160</v>
      </c>
      <c r="E220" s="3" t="str">
        <f>CONCATENATE(A220," - ",D220)</f>
        <v>Taf - Older valley fill deposits</v>
      </c>
      <c r="F220" s="1"/>
      <c r="G220" s="1" t="str">
        <f>CONCATENATE(D220," (", F220,")")</f>
        <v>Older valley fill deposits ()</v>
      </c>
      <c r="H220" s="3"/>
      <c r="I220" s="3"/>
      <c r="J220" s="3"/>
      <c r="K220" s="3">
        <f t="shared" si="15"/>
        <v>110</v>
      </c>
      <c r="M220" s="2" t="str">
        <f t="shared" si="14"/>
        <v>000-000-000-110-000</v>
      </c>
      <c r="N220" s="1" t="s">
        <v>561</v>
      </c>
      <c r="O220" s="1"/>
      <c r="P220" s="1"/>
      <c r="Q220" s="1" t="s">
        <v>577</v>
      </c>
      <c r="R220" s="1" t="s">
        <v>578</v>
      </c>
      <c r="S220" s="1"/>
    </row>
    <row r="221" spans="1:19" x14ac:dyDescent="0.25">
      <c r="A221" s="1" t="s">
        <v>92</v>
      </c>
      <c r="B221" s="1" t="str">
        <f t="shared" si="12"/>
        <v>Tls</v>
      </c>
      <c r="C221" s="1" t="str">
        <f t="shared" si="13"/>
        <v>Tls</v>
      </c>
      <c r="D221" s="1" t="s">
        <v>174</v>
      </c>
      <c r="E221" s="3" t="str">
        <f>CONCATENATE(A221," - ",D221)</f>
        <v>Tls - Limestone??</v>
      </c>
      <c r="F221" s="1"/>
      <c r="G221" s="1" t="str">
        <f>CONCATENATE(D221," (", F221,")")</f>
        <v>Limestone?? ()</v>
      </c>
      <c r="H221" s="3"/>
      <c r="I221" s="3"/>
      <c r="J221" s="3"/>
      <c r="K221" s="3">
        <f t="shared" si="15"/>
        <v>111</v>
      </c>
      <c r="M221" s="2" t="str">
        <f t="shared" si="14"/>
        <v>000-000-000-111-000</v>
      </c>
      <c r="N221" s="1" t="s">
        <v>561</v>
      </c>
      <c r="O221" s="1"/>
      <c r="P221" s="1"/>
      <c r="Q221" s="1" t="s">
        <v>577</v>
      </c>
      <c r="R221" s="1" t="s">
        <v>578</v>
      </c>
      <c r="S221" s="1"/>
    </row>
    <row r="222" spans="1:19" x14ac:dyDescent="0.25">
      <c r="A222" s="1" t="s">
        <v>65</v>
      </c>
      <c r="B222" s="1" t="str">
        <f t="shared" si="12"/>
        <v>Tbu</v>
      </c>
      <c r="C222" s="1" t="str">
        <f t="shared" si="13"/>
        <v>Tbu</v>
      </c>
      <c r="D222" s="1" t="s">
        <v>167</v>
      </c>
      <c r="E222" s="3" t="str">
        <f>CONCATENATE(A222," - ",D222)</f>
        <v>Tbu - Basalt, upper unit, Osborne Wash association (~8.5 Ma)</v>
      </c>
      <c r="F222" s="1"/>
      <c r="G222" s="1" t="str">
        <f>CONCATENATE(D222," (", F222,")")</f>
        <v>Basalt, upper unit, Osborne Wash association (~8.5 Ma) ()</v>
      </c>
      <c r="H222" s="3"/>
      <c r="I222" s="3"/>
      <c r="J222" s="3"/>
      <c r="K222" s="3">
        <f t="shared" si="15"/>
        <v>112</v>
      </c>
      <c r="M222" s="2" t="str">
        <f t="shared" si="14"/>
        <v>000-000-000-112-000</v>
      </c>
      <c r="N222" s="1" t="s">
        <v>561</v>
      </c>
      <c r="O222" s="1"/>
      <c r="P222" s="1"/>
      <c r="Q222" s="1" t="s">
        <v>577</v>
      </c>
      <c r="R222" s="1" t="s">
        <v>578</v>
      </c>
      <c r="S222" s="1"/>
    </row>
    <row r="223" spans="1:19" x14ac:dyDescent="0.25">
      <c r="A223" s="1" t="s">
        <v>73</v>
      </c>
      <c r="B223" s="1" t="str">
        <f t="shared" si="12"/>
        <v>Tda</v>
      </c>
      <c r="C223" s="1" t="str">
        <f t="shared" si="13"/>
        <v>Tda</v>
      </c>
      <c r="D223" s="1" t="s">
        <v>129</v>
      </c>
      <c r="E223" s="3" t="str">
        <f>CONCATENATE(A223," - ",D223)</f>
        <v xml:space="preserve">Tda - Dacite-andesite lava flows  </v>
      </c>
      <c r="F223" s="1"/>
      <c r="G223" s="1" t="str">
        <f>CONCATENATE(D223," (", F223,")")</f>
        <v>Dacite-andesite lava flows   ()</v>
      </c>
      <c r="H223" s="3"/>
      <c r="I223" s="3"/>
      <c r="J223" s="3"/>
      <c r="K223" s="3">
        <f t="shared" si="15"/>
        <v>113</v>
      </c>
      <c r="M223" s="2" t="str">
        <f t="shared" si="14"/>
        <v>000-000-000-113-000</v>
      </c>
      <c r="N223" s="1" t="s">
        <v>561</v>
      </c>
      <c r="O223" s="1"/>
      <c r="P223" s="1"/>
      <c r="Q223" s="1" t="s">
        <v>577</v>
      </c>
      <c r="R223" s="1" t="s">
        <v>578</v>
      </c>
      <c r="S223" s="1"/>
    </row>
    <row r="224" spans="1:19" x14ac:dyDescent="0.25">
      <c r="A224" s="1" t="s">
        <v>76</v>
      </c>
      <c r="B224" s="1" t="str">
        <f t="shared" si="12"/>
        <v>Tdm</v>
      </c>
      <c r="C224" s="1" t="str">
        <f t="shared" si="13"/>
        <v>Tdm</v>
      </c>
      <c r="D224" s="1" t="s">
        <v>141</v>
      </c>
      <c r="E224" s="3" t="str">
        <f>CONCATENATE(A224," - ",D224)</f>
        <v>Tdm - Basaltic andesite lavas</v>
      </c>
      <c r="F224" s="1"/>
      <c r="G224" s="1" t="str">
        <f>CONCATENATE(D224," (", F224,")")</f>
        <v>Basaltic andesite lavas ()</v>
      </c>
      <c r="H224" s="3"/>
      <c r="I224" s="3"/>
      <c r="J224" s="3"/>
      <c r="K224" s="3">
        <f t="shared" si="15"/>
        <v>114</v>
      </c>
      <c r="M224" s="2" t="str">
        <f t="shared" si="14"/>
        <v>000-000-000-114-000</v>
      </c>
      <c r="N224" s="1" t="s">
        <v>561</v>
      </c>
      <c r="O224" s="1"/>
      <c r="P224" s="1"/>
      <c r="Q224" s="1" t="s">
        <v>577</v>
      </c>
      <c r="R224" s="1" t="s">
        <v>578</v>
      </c>
      <c r="S224" s="1"/>
    </row>
    <row r="225" spans="1:19" x14ac:dyDescent="0.25">
      <c r="A225" s="1" t="s">
        <v>100</v>
      </c>
      <c r="B225" s="1" t="str">
        <f t="shared" si="12"/>
        <v>Trt</v>
      </c>
      <c r="C225" s="1" t="str">
        <f t="shared" si="13"/>
        <v>Trt</v>
      </c>
      <c r="D225" s="1" t="s">
        <v>140</v>
      </c>
      <c r="E225" s="3" t="str">
        <f>CONCATENATE(A225," - ",D225)</f>
        <v>Trt - Rhyolitic tuffaceous rocks</v>
      </c>
      <c r="F225" s="1"/>
      <c r="G225" s="1" t="str">
        <f>CONCATENATE(D225," (", F225,")")</f>
        <v>Rhyolitic tuffaceous rocks ()</v>
      </c>
      <c r="H225" s="3"/>
      <c r="I225" s="3"/>
      <c r="J225" s="3"/>
      <c r="K225" s="3">
        <f t="shared" si="15"/>
        <v>115</v>
      </c>
      <c r="M225" s="2" t="str">
        <f t="shared" si="14"/>
        <v>000-000-000-115-000</v>
      </c>
      <c r="N225" s="1" t="s">
        <v>561</v>
      </c>
      <c r="O225" s="1"/>
      <c r="P225" s="1"/>
      <c r="Q225" s="1" t="s">
        <v>577</v>
      </c>
      <c r="R225" s="1" t="s">
        <v>578</v>
      </c>
      <c r="S225" s="1"/>
    </row>
    <row r="226" spans="1:19" x14ac:dyDescent="0.25">
      <c r="A226" s="1" t="s">
        <v>74</v>
      </c>
      <c r="B226" s="1" t="str">
        <f t="shared" si="12"/>
        <v>Tdbv</v>
      </c>
      <c r="C226" s="1" t="str">
        <f t="shared" si="13"/>
        <v>Tdbv</v>
      </c>
      <c r="D226" s="1" t="s">
        <v>130</v>
      </c>
      <c r="E226" s="3" t="str">
        <f>CONCATENATE(A226," - ",D226)</f>
        <v>Tdbv - Breccia of volcanic rock</v>
      </c>
      <c r="F226" s="1"/>
      <c r="G226" s="1" t="str">
        <f>CONCATENATE(D226," (", F226,")")</f>
        <v>Breccia of volcanic rock ()</v>
      </c>
      <c r="H226" s="3"/>
      <c r="I226" s="3"/>
      <c r="J226" s="3"/>
      <c r="K226" s="3">
        <f t="shared" si="15"/>
        <v>116</v>
      </c>
      <c r="M226" s="2" t="str">
        <f t="shared" si="14"/>
        <v>000-000-000-116-000</v>
      </c>
      <c r="N226" s="1" t="s">
        <v>561</v>
      </c>
      <c r="O226" s="1"/>
      <c r="P226" s="1"/>
      <c r="Q226" s="1" t="s">
        <v>577</v>
      </c>
      <c r="R226" s="1" t="s">
        <v>578</v>
      </c>
      <c r="S226" s="1"/>
    </row>
    <row r="227" spans="1:19" x14ac:dyDescent="0.25">
      <c r="A227" s="1" t="s">
        <v>103</v>
      </c>
      <c r="B227" s="1" t="str">
        <f t="shared" si="12"/>
        <v>Tsu</v>
      </c>
      <c r="C227" s="1" t="str">
        <f t="shared" si="13"/>
        <v>Tsu</v>
      </c>
      <c r="D227" s="1" t="s">
        <v>104</v>
      </c>
      <c r="E227" s="3" t="str">
        <f>CONCATENATE(A227," - ",D227)</f>
        <v>Tsu - Upper Searchlight pluton, quartz monzonite to granodiorite</v>
      </c>
      <c r="F227" s="1"/>
      <c r="G227" s="1" t="str">
        <f>CONCATENATE(D227," (", F227,")")</f>
        <v>Upper Searchlight pluton, quartz monzonite to granodiorite ()</v>
      </c>
      <c r="H227" s="3"/>
      <c r="I227" s="3"/>
      <c r="J227" s="3"/>
      <c r="K227" s="3">
        <f t="shared" si="15"/>
        <v>117</v>
      </c>
      <c r="M227" s="2" t="str">
        <f t="shared" si="14"/>
        <v>000-000-000-117-000</v>
      </c>
      <c r="N227" s="1" t="s">
        <v>561</v>
      </c>
      <c r="O227" s="1"/>
      <c r="P227" s="1"/>
      <c r="Q227" s="1" t="s">
        <v>577</v>
      </c>
      <c r="R227" s="1" t="s">
        <v>578</v>
      </c>
      <c r="S227" s="1"/>
    </row>
    <row r="228" spans="1:19" x14ac:dyDescent="0.25">
      <c r="A228" s="1" t="s">
        <v>105</v>
      </c>
      <c r="B228" s="1" t="str">
        <f t="shared" si="12"/>
        <v>Tsuf</v>
      </c>
      <c r="C228" s="1" t="str">
        <f t="shared" si="13"/>
        <v>Tsuf</v>
      </c>
      <c r="D228" s="1" t="s">
        <v>161</v>
      </c>
      <c r="E228" s="3" t="str">
        <f>CONCATENATE(A228," - ",D228)</f>
        <v>Tsuf - Upper Searchlight pluton, porphyritic-phaneritic, quartz monzonite to granodiorite</v>
      </c>
      <c r="F228" s="1"/>
      <c r="G228" s="1" t="str">
        <f>CONCATENATE(D228," (", F228,")")</f>
        <v>Upper Searchlight pluton, porphyritic-phaneritic, quartz monzonite to granodiorite ()</v>
      </c>
      <c r="H228" s="3"/>
      <c r="I228" s="3"/>
      <c r="J228" s="3"/>
      <c r="K228" s="3">
        <f t="shared" si="15"/>
        <v>118</v>
      </c>
      <c r="M228" s="2" t="str">
        <f t="shared" si="14"/>
        <v>000-000-000-118-000</v>
      </c>
      <c r="N228" s="1" t="s">
        <v>561</v>
      </c>
      <c r="O228" s="1"/>
      <c r="P228" s="1"/>
      <c r="Q228" s="1" t="s">
        <v>577</v>
      </c>
      <c r="R228" s="1" t="s">
        <v>578</v>
      </c>
      <c r="S228" s="1"/>
    </row>
    <row r="229" spans="1:19" x14ac:dyDescent="0.25">
      <c r="A229" s="1" t="s">
        <v>51</v>
      </c>
      <c r="B229" s="1" t="str">
        <f t="shared" si="12"/>
        <v>Tadi</v>
      </c>
      <c r="C229" s="1" t="str">
        <f t="shared" si="13"/>
        <v>Tadi</v>
      </c>
      <c r="D229" s="1" t="s">
        <v>52</v>
      </c>
      <c r="E229" s="3" t="str">
        <f>CONCATENATE(A229," - ",D229)</f>
        <v>Tadi - Altered andesite, dacite, and diorite dikes</v>
      </c>
      <c r="F229" s="1"/>
      <c r="G229" s="1" t="str">
        <f>CONCATENATE(D229," (", F229,")")</f>
        <v>Altered andesite, dacite, and diorite dikes ()</v>
      </c>
      <c r="H229" s="3"/>
      <c r="I229" s="3"/>
      <c r="J229" s="3"/>
      <c r="K229" s="3">
        <f t="shared" si="15"/>
        <v>119</v>
      </c>
      <c r="M229" s="2" t="str">
        <f t="shared" si="14"/>
        <v>000-000-000-119-000</v>
      </c>
      <c r="N229" s="1" t="s">
        <v>561</v>
      </c>
      <c r="O229" s="1"/>
      <c r="P229" s="1"/>
      <c r="Q229" s="1" t="s">
        <v>577</v>
      </c>
      <c r="R229" s="1" t="s">
        <v>578</v>
      </c>
      <c r="S229" s="1"/>
    </row>
    <row r="230" spans="1:19" x14ac:dyDescent="0.25">
      <c r="A230" s="1" t="s">
        <v>54</v>
      </c>
      <c r="B230" s="1" t="str">
        <f t="shared" si="12"/>
        <v>Tai</v>
      </c>
      <c r="C230" s="1" t="str">
        <f t="shared" si="13"/>
        <v>Tai</v>
      </c>
      <c r="D230" s="1" t="s">
        <v>55</v>
      </c>
      <c r="E230" s="3" t="str">
        <f>CONCATENATE(A230," - ",D230)</f>
        <v>Tai - Andesite to dacite dikes</v>
      </c>
      <c r="F230" s="1"/>
      <c r="G230" s="1" t="str">
        <f>CONCATENATE(D230," (", F230,")")</f>
        <v>Andesite to dacite dikes ()</v>
      </c>
      <c r="H230" s="3"/>
      <c r="I230" s="3"/>
      <c r="J230" s="3"/>
      <c r="K230" s="3">
        <f t="shared" si="15"/>
        <v>120</v>
      </c>
      <c r="M230" s="2" t="str">
        <f t="shared" si="14"/>
        <v>000-000-000-120-000</v>
      </c>
      <c r="N230" s="1" t="s">
        <v>561</v>
      </c>
      <c r="O230" s="1"/>
      <c r="P230" s="1"/>
      <c r="Q230" s="1" t="s">
        <v>577</v>
      </c>
      <c r="R230" s="1" t="s">
        <v>578</v>
      </c>
      <c r="S230" s="1"/>
    </row>
    <row r="231" spans="1:19" x14ac:dyDescent="0.25">
      <c r="A231" s="1" t="s">
        <v>75</v>
      </c>
      <c r="B231" s="1" t="str">
        <f t="shared" si="12"/>
        <v>Tdi</v>
      </c>
      <c r="C231" s="1" t="str">
        <f t="shared" si="13"/>
        <v>Tdi</v>
      </c>
      <c r="D231" s="1" t="s">
        <v>131</v>
      </c>
      <c r="E231" s="3" t="str">
        <f>CONCATENATE(A231," - ",D231)</f>
        <v>Tdi - Dacite dikes</v>
      </c>
      <c r="F231" s="1"/>
      <c r="G231" s="1" t="str">
        <f>CONCATENATE(D231," (", F231,")")</f>
        <v>Dacite dikes ()</v>
      </c>
      <c r="H231" s="3"/>
      <c r="I231" s="3"/>
      <c r="J231" s="3"/>
      <c r="K231" s="3">
        <f t="shared" si="15"/>
        <v>121</v>
      </c>
      <c r="M231" s="2" t="str">
        <f t="shared" si="14"/>
        <v>000-000-000-121-000</v>
      </c>
      <c r="N231" s="1" t="s">
        <v>561</v>
      </c>
      <c r="O231" s="1"/>
      <c r="P231" s="1"/>
      <c r="Q231" s="1" t="s">
        <v>577</v>
      </c>
      <c r="R231" s="1" t="s">
        <v>578</v>
      </c>
      <c r="S231" s="1"/>
    </row>
    <row r="232" spans="1:19" x14ac:dyDescent="0.25">
      <c r="A232" s="1" t="s">
        <v>77</v>
      </c>
      <c r="B232" s="1" t="str">
        <f t="shared" si="12"/>
        <v>Tdti</v>
      </c>
      <c r="C232" s="1" t="str">
        <f t="shared" si="13"/>
        <v>Tdti</v>
      </c>
      <c r="D232" s="1" t="s">
        <v>132</v>
      </c>
      <c r="E232" s="3" t="str">
        <f>CONCATENATE(A232," - ",D232)</f>
        <v>Tdti - Fine to medium-grained, locally porphyritic diorite dikes</v>
      </c>
      <c r="F232" s="1"/>
      <c r="G232" s="1" t="str">
        <f>CONCATENATE(D232," (", F232,")")</f>
        <v>Fine to medium-grained, locally porphyritic diorite dikes ()</v>
      </c>
      <c r="H232" s="3"/>
      <c r="I232" s="3"/>
      <c r="J232" s="3"/>
      <c r="K232" s="3">
        <f t="shared" si="15"/>
        <v>122</v>
      </c>
      <c r="M232" s="2" t="str">
        <f t="shared" si="14"/>
        <v>000-000-000-122-000</v>
      </c>
      <c r="N232" s="1" t="s">
        <v>561</v>
      </c>
      <c r="O232" s="1"/>
      <c r="P232" s="1"/>
      <c r="Q232" s="1" t="s">
        <v>577</v>
      </c>
      <c r="R232" s="1" t="s">
        <v>578</v>
      </c>
      <c r="S232" s="1"/>
    </row>
    <row r="233" spans="1:19" x14ac:dyDescent="0.25">
      <c r="A233" s="1" t="s">
        <v>86</v>
      </c>
      <c r="B233" s="1" t="str">
        <f t="shared" si="12"/>
        <v>Tgdi</v>
      </c>
      <c r="C233" s="1" t="str">
        <f t="shared" si="13"/>
        <v>Tgdi</v>
      </c>
      <c r="D233" s="1" t="s">
        <v>133</v>
      </c>
      <c r="E233" s="3" t="str">
        <f>CONCATENATE(A233," - ",D233)</f>
        <v>Tgdi - Porphyritic granodiorite dikes</v>
      </c>
      <c r="F233" s="1"/>
      <c r="G233" s="1" t="str">
        <f>CONCATENATE(D233," (", F233,")")</f>
        <v>Porphyritic granodiorite dikes ()</v>
      </c>
      <c r="H233" s="3"/>
      <c r="I233" s="3"/>
      <c r="J233" s="3"/>
      <c r="K233" s="3">
        <f t="shared" si="15"/>
        <v>123</v>
      </c>
      <c r="M233" s="2" t="str">
        <f t="shared" si="14"/>
        <v>000-000-000-123-000</v>
      </c>
      <c r="N233" s="1" t="s">
        <v>561</v>
      </c>
      <c r="O233" s="1"/>
      <c r="P233" s="1"/>
      <c r="Q233" s="1" t="s">
        <v>577</v>
      </c>
      <c r="R233" s="1" t="s">
        <v>578</v>
      </c>
      <c r="S233" s="1"/>
    </row>
    <row r="234" spans="1:19" x14ac:dyDescent="0.25">
      <c r="A234" s="1" t="s">
        <v>93</v>
      </c>
      <c r="B234" s="1" t="str">
        <f t="shared" si="12"/>
        <v>Tpdi</v>
      </c>
      <c r="C234" s="1" t="str">
        <f t="shared" si="13"/>
        <v>Tpdi</v>
      </c>
      <c r="D234" s="1" t="s">
        <v>94</v>
      </c>
      <c r="E234" s="3" t="str">
        <f>CONCATENATE(A234," - ",D234)</f>
        <v>Tpdi - Porphyritic dacite or diorite dikes</v>
      </c>
      <c r="F234" s="1"/>
      <c r="G234" s="1" t="str">
        <f>CONCATENATE(D234," (", F234,")")</f>
        <v>Porphyritic dacite or diorite dikes ()</v>
      </c>
      <c r="H234" s="3"/>
      <c r="I234" s="3"/>
      <c r="J234" s="3"/>
      <c r="K234" s="3">
        <f t="shared" si="15"/>
        <v>124</v>
      </c>
      <c r="M234" s="2" t="str">
        <f t="shared" si="14"/>
        <v>000-000-000-124-000</v>
      </c>
      <c r="N234" s="1" t="s">
        <v>561</v>
      </c>
      <c r="O234" s="1"/>
      <c r="P234" s="1"/>
      <c r="Q234" s="1" t="s">
        <v>577</v>
      </c>
      <c r="R234" s="1" t="s">
        <v>578</v>
      </c>
      <c r="S234" s="1"/>
    </row>
    <row r="235" spans="1:19" x14ac:dyDescent="0.25">
      <c r="A235" s="1" t="s">
        <v>96</v>
      </c>
      <c r="B235" s="1" t="str">
        <f t="shared" si="12"/>
        <v>Tqrdi</v>
      </c>
      <c r="C235" s="1" t="str">
        <f t="shared" si="13"/>
        <v>Tqrdi</v>
      </c>
      <c r="D235" s="1" t="s">
        <v>137</v>
      </c>
      <c r="E235" s="3" t="str">
        <f>CONCATENATE(A235," - ",D235)</f>
        <v>Tqrdi - Rhyodacite dikes - quartz bearing</v>
      </c>
      <c r="F235" s="1"/>
      <c r="G235" s="1" t="str">
        <f>CONCATENATE(D235," (", F235,")")</f>
        <v>Rhyodacite dikes - quartz bearing ()</v>
      </c>
      <c r="H235" s="3"/>
      <c r="I235" s="3"/>
      <c r="J235" s="3"/>
      <c r="K235" s="3">
        <f t="shared" si="15"/>
        <v>125</v>
      </c>
      <c r="M235" s="2" t="str">
        <f t="shared" si="14"/>
        <v>000-000-000-125-000</v>
      </c>
      <c r="N235" s="1" t="s">
        <v>561</v>
      </c>
      <c r="O235" s="1"/>
      <c r="P235" s="1"/>
      <c r="Q235" s="1" t="s">
        <v>577</v>
      </c>
      <c r="R235" s="1" t="s">
        <v>578</v>
      </c>
      <c r="S235" s="1"/>
    </row>
    <row r="236" spans="1:19" x14ac:dyDescent="0.25">
      <c r="A236" s="1" t="s">
        <v>97</v>
      </c>
      <c r="B236" s="1" t="str">
        <f t="shared" si="12"/>
        <v>Tqri</v>
      </c>
      <c r="C236" s="1" t="str">
        <f t="shared" si="13"/>
        <v>Tqri</v>
      </c>
      <c r="D236" s="1" t="s">
        <v>172</v>
      </c>
      <c r="E236" s="3" t="str">
        <f>CONCATENATE(A236," - ",D236)</f>
        <v>Tqri - Rhyolite dikes - quartz bearing</v>
      </c>
      <c r="F236" s="1"/>
      <c r="G236" s="1" t="str">
        <f>CONCATENATE(D236," (", F236,")")</f>
        <v>Rhyolite dikes - quartz bearing ()</v>
      </c>
      <c r="H236" s="3"/>
      <c r="I236" s="3"/>
      <c r="J236" s="3"/>
      <c r="K236" s="3">
        <f t="shared" si="15"/>
        <v>126</v>
      </c>
      <c r="M236" s="2" t="str">
        <f t="shared" si="14"/>
        <v>000-000-000-126-000</v>
      </c>
      <c r="N236" s="1" t="s">
        <v>561</v>
      </c>
      <c r="O236" s="1"/>
      <c r="P236" s="1"/>
      <c r="Q236" s="1" t="s">
        <v>577</v>
      </c>
      <c r="R236" s="1" t="s">
        <v>578</v>
      </c>
      <c r="S236" s="1"/>
    </row>
    <row r="237" spans="1:19" x14ac:dyDescent="0.25">
      <c r="A237" s="1" t="s">
        <v>98</v>
      </c>
      <c r="B237" s="1" t="str">
        <f t="shared" si="12"/>
        <v>Trdi</v>
      </c>
      <c r="C237" s="1" t="str">
        <f t="shared" si="13"/>
        <v>Trdi</v>
      </c>
      <c r="D237" s="1" t="s">
        <v>138</v>
      </c>
      <c r="E237" s="3" t="str">
        <f>CONCATENATE(A237," - ",D237)</f>
        <v>Trdi - Rhyodacite dikes</v>
      </c>
      <c r="F237" s="1"/>
      <c r="G237" s="1" t="str">
        <f>CONCATENATE(D237," (", F237,")")</f>
        <v>Rhyodacite dikes ()</v>
      </c>
      <c r="H237" s="3"/>
      <c r="I237" s="3"/>
      <c r="J237" s="3"/>
      <c r="K237" s="3">
        <f t="shared" si="15"/>
        <v>127</v>
      </c>
      <c r="M237" s="2" t="str">
        <f t="shared" si="14"/>
        <v>000-000-000-127-000</v>
      </c>
      <c r="N237" s="1" t="s">
        <v>561</v>
      </c>
      <c r="O237" s="1"/>
      <c r="P237" s="1"/>
      <c r="Q237" s="1" t="s">
        <v>577</v>
      </c>
      <c r="R237" s="1" t="s">
        <v>578</v>
      </c>
      <c r="S237" s="1"/>
    </row>
    <row r="238" spans="1:19" x14ac:dyDescent="0.25">
      <c r="A238" s="1" t="s">
        <v>99</v>
      </c>
      <c r="B238" s="1" t="str">
        <f t="shared" si="12"/>
        <v>Tri</v>
      </c>
      <c r="C238" s="1" t="str">
        <f t="shared" si="13"/>
        <v>Tri</v>
      </c>
      <c r="D238" s="1" t="s">
        <v>139</v>
      </c>
      <c r="E238" s="3" t="str">
        <f>CONCATENATE(A238," - ",D238)</f>
        <v>Tri - Rhyolite dikes</v>
      </c>
      <c r="F238" s="1"/>
      <c r="G238" s="1" t="str">
        <f>CONCATENATE(D238," (", F238,")")</f>
        <v>Rhyolite dikes ()</v>
      </c>
      <c r="H238" s="3"/>
      <c r="I238" s="3"/>
      <c r="J238" s="3"/>
      <c r="K238" s="3">
        <f t="shared" si="15"/>
        <v>128</v>
      </c>
      <c r="M238" s="2" t="str">
        <f t="shared" si="14"/>
        <v>000-000-000-128-000</v>
      </c>
      <c r="N238" s="1" t="s">
        <v>561</v>
      </c>
      <c r="O238" s="1"/>
      <c r="P238" s="1"/>
      <c r="Q238" s="1" t="s">
        <v>577</v>
      </c>
      <c r="R238" s="1" t="s">
        <v>578</v>
      </c>
      <c r="S238" s="1"/>
    </row>
    <row r="239" spans="1:19" x14ac:dyDescent="0.25">
      <c r="A239" s="1" t="s">
        <v>114</v>
      </c>
      <c r="B239" s="1" t="str">
        <f t="shared" si="12"/>
        <v>Xogn</v>
      </c>
      <c r="C239" s="1" t="str">
        <f t="shared" si="13"/>
        <v>Xogn</v>
      </c>
      <c r="D239" s="1" t="s">
        <v>162</v>
      </c>
      <c r="E239" s="3" t="str">
        <f>CONCATENATE(A239," - ",D239)</f>
        <v>Xogn - Granitic to dioritic orthogneiss</v>
      </c>
      <c r="F239" s="1"/>
      <c r="G239" s="1" t="str">
        <f>CONCATENATE(D239," (", F239,")")</f>
        <v>Granitic to dioritic orthogneiss ()</v>
      </c>
      <c r="H239" s="3"/>
      <c r="I239" s="3"/>
      <c r="J239" s="3"/>
      <c r="K239" s="3">
        <f t="shared" si="15"/>
        <v>129</v>
      </c>
      <c r="M239" s="2" t="str">
        <f t="shared" si="14"/>
        <v>000-000-000-129-000</v>
      </c>
      <c r="N239" s="1" t="s">
        <v>561</v>
      </c>
      <c r="O239" s="1"/>
      <c r="P239" s="1"/>
      <c r="Q239" s="1" t="s">
        <v>577</v>
      </c>
      <c r="R239" s="1" t="s">
        <v>578</v>
      </c>
      <c r="S239" s="1"/>
    </row>
    <row r="240" spans="1:19" x14ac:dyDescent="0.25">
      <c r="A240" s="1" t="s">
        <v>115</v>
      </c>
      <c r="B240" s="1" t="str">
        <f t="shared" si="12"/>
        <v>Xpg</v>
      </c>
      <c r="C240" s="1" t="str">
        <f t="shared" si="13"/>
        <v>Xpg</v>
      </c>
      <c r="D240" s="1" t="s">
        <v>163</v>
      </c>
      <c r="E240" s="3" t="str">
        <f>CONCATENATE(A240," - ",D240)</f>
        <v>Xpg - Pegmatite dikes</v>
      </c>
      <c r="F240" s="1"/>
      <c r="G240" s="1" t="str">
        <f>CONCATENATE(D240," (", F240,")")</f>
        <v>Pegmatite dikes ()</v>
      </c>
      <c r="H240" s="3"/>
      <c r="I240" s="3"/>
      <c r="J240" s="3"/>
      <c r="K240" s="3">
        <f t="shared" si="15"/>
        <v>130</v>
      </c>
      <c r="M240" s="2" t="str">
        <f t="shared" si="14"/>
        <v>000-000-000-130-000</v>
      </c>
      <c r="N240" s="1" t="s">
        <v>561</v>
      </c>
      <c r="O240" s="1"/>
      <c r="P240" s="1"/>
      <c r="Q240" s="1" t="s">
        <v>577</v>
      </c>
      <c r="R240" s="1" t="s">
        <v>578</v>
      </c>
      <c r="S240" s="1"/>
    </row>
    <row r="241" spans="1:19" x14ac:dyDescent="0.25">
      <c r="A241" s="1" t="s">
        <v>116</v>
      </c>
      <c r="B241" s="1" t="str">
        <f t="shared" si="12"/>
        <v>Xq</v>
      </c>
      <c r="C241" s="1" t="str">
        <f t="shared" si="13"/>
        <v>Xq</v>
      </c>
      <c r="D241" s="1" t="s">
        <v>164</v>
      </c>
      <c r="E241" s="3" t="str">
        <f>CONCATENATE(A241," - ",D241)</f>
        <v>Xq - Quartzite</v>
      </c>
      <c r="F241" s="1"/>
      <c r="G241" s="1" t="str">
        <f>CONCATENATE(D241," (", F241,")")</f>
        <v>Quartzite ()</v>
      </c>
      <c r="H241" s="3"/>
      <c r="I241" s="3"/>
      <c r="J241" s="3"/>
      <c r="K241" s="3">
        <f t="shared" si="15"/>
        <v>131</v>
      </c>
      <c r="M241" s="2" t="str">
        <f t="shared" si="14"/>
        <v>000-000-000-131-000</v>
      </c>
      <c r="N241" s="1" t="s">
        <v>561</v>
      </c>
      <c r="O241" s="1"/>
      <c r="P241" s="1"/>
      <c r="Q241" s="1" t="s">
        <v>577</v>
      </c>
      <c r="R241" s="1" t="s">
        <v>578</v>
      </c>
      <c r="S241" s="1"/>
    </row>
    <row r="242" spans="1:19" x14ac:dyDescent="0.25">
      <c r="A242" s="1" t="s">
        <v>431</v>
      </c>
      <c r="B242" s="1" t="str">
        <f t="shared" si="12"/>
        <v>Xdg</v>
      </c>
      <c r="C242" s="1" t="str">
        <f t="shared" si="13"/>
        <v>Xdg</v>
      </c>
      <c r="D242" s="1" t="s">
        <v>430</v>
      </c>
      <c r="E242" s="3" t="str">
        <f>CONCATENATE(A242," - ",D242)</f>
        <v>Xdg - Megacrystic Davis Dam granite</v>
      </c>
      <c r="G242" s="1" t="str">
        <f>CONCATENATE(D242," (", F242,")")</f>
        <v>Megacrystic Davis Dam granite ()</v>
      </c>
      <c r="H242" s="3"/>
      <c r="I242" s="3"/>
      <c r="J242" s="3"/>
      <c r="K242" s="3">
        <f t="shared" ref="K242" si="16">K241+1</f>
        <v>132</v>
      </c>
      <c r="M242" s="2" t="str">
        <f t="shared" si="14"/>
        <v>000-000-000-132-000</v>
      </c>
      <c r="N242" s="1" t="s">
        <v>561</v>
      </c>
      <c r="O242" s="1"/>
      <c r="P242" s="1"/>
      <c r="Q242" s="1" t="s">
        <v>577</v>
      </c>
      <c r="R242" s="1" t="s">
        <v>578</v>
      </c>
      <c r="S2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opLeftCell="A7" workbookViewId="0">
      <selection activeCell="G23" sqref="G23"/>
    </sheetView>
  </sheetViews>
  <sheetFormatPr defaultRowHeight="15" x14ac:dyDescent="0.25"/>
  <sheetData>
    <row r="1" spans="1:2" x14ac:dyDescent="0.25">
      <c r="A1" t="s">
        <v>397</v>
      </c>
    </row>
    <row r="2" spans="1:2" x14ac:dyDescent="0.25">
      <c r="A2" t="s">
        <v>424</v>
      </c>
    </row>
    <row r="3" spans="1:2" x14ac:dyDescent="0.25">
      <c r="A3" t="s">
        <v>433</v>
      </c>
    </row>
    <row r="4" spans="1:2" x14ac:dyDescent="0.25">
      <c r="A4" t="s">
        <v>449</v>
      </c>
    </row>
    <row r="5" spans="1:2" x14ac:dyDescent="0.25">
      <c r="A5" t="s">
        <v>453</v>
      </c>
    </row>
    <row r="6" spans="1:2" x14ac:dyDescent="0.25">
      <c r="A6" t="s">
        <v>457</v>
      </c>
    </row>
    <row r="7" spans="1:2" x14ac:dyDescent="0.25">
      <c r="A7" t="s">
        <v>461</v>
      </c>
    </row>
    <row r="8" spans="1:2" x14ac:dyDescent="0.25">
      <c r="A8" t="s">
        <v>465</v>
      </c>
    </row>
    <row r="9" spans="1:2" x14ac:dyDescent="0.25">
      <c r="A9" t="s">
        <v>466</v>
      </c>
    </row>
    <row r="10" spans="1:2" x14ac:dyDescent="0.25">
      <c r="A10" t="s">
        <v>468</v>
      </c>
    </row>
    <row r="11" spans="1:2" x14ac:dyDescent="0.25">
      <c r="A11" t="s">
        <v>471</v>
      </c>
    </row>
    <row r="12" spans="1:2" x14ac:dyDescent="0.25">
      <c r="A12" t="s">
        <v>474</v>
      </c>
    </row>
    <row r="13" spans="1:2" x14ac:dyDescent="0.25">
      <c r="A13" t="s">
        <v>477</v>
      </c>
    </row>
    <row r="14" spans="1:2" x14ac:dyDescent="0.25">
      <c r="A14" t="s">
        <v>480</v>
      </c>
    </row>
    <row r="15" spans="1:2" x14ac:dyDescent="0.25">
      <c r="A15" t="s">
        <v>508</v>
      </c>
    </row>
    <row r="16" spans="1:2" x14ac:dyDescent="0.25">
      <c r="B16" t="s">
        <v>527</v>
      </c>
    </row>
    <row r="17" spans="1:1" x14ac:dyDescent="0.25">
      <c r="A17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PKH_LMU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Felger, Tracey J.</dc:creator>
  <cp:lastModifiedBy>Crow, Ryan S</cp:lastModifiedBy>
  <cp:lastPrinted>2017-03-01T18:52:49Z</cp:lastPrinted>
  <dcterms:created xsi:type="dcterms:W3CDTF">2015-12-28T22:35:56Z</dcterms:created>
  <dcterms:modified xsi:type="dcterms:W3CDTF">2018-11-29T22:50:12Z</dcterms:modified>
</cp:coreProperties>
</file>