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techmodalbristol-my.sharepoint.com/personal/g_cabrera_techmodal_com/Documents/0-Business/1-Projects/29-CodeV&amp;V/3-FINAL/Pylint Output/"/>
    </mc:Choice>
  </mc:AlternateContent>
  <xr:revisionPtr revIDLastSave="622" documentId="13_ncr:1_{BFD86DEC-E301-43D6-9340-D168D39C9E74}" xr6:coauthVersionLast="47" xr6:coauthVersionMax="47" xr10:uidLastSave="{D2FA178E-7D97-4992-8785-2EF11262B502}"/>
  <bookViews>
    <workbookView xWindow="-120" yWindow="-120" windowWidth="29040" windowHeight="15720" tabRatio="909" activeTab="1" xr2:uid="{9EBA962E-E26A-4B55-9FE3-099BC27EA84E}"/>
  </bookViews>
  <sheets>
    <sheet name="Statements" sheetId="13" r:id="rId1"/>
    <sheet name="All Messages" sheetId="16" r:id="rId2"/>
    <sheet name="All Messages (Pivot Table)" sheetId="20" r:id="rId3"/>
    <sheet name="Errors List" sheetId="21" r:id="rId4"/>
    <sheet name="Pylint Score" sheetId="14" r:id="rId5"/>
    <sheet name="Sheet1" sheetId="1" state="hidden" r:id="rId6"/>
  </sheets>
  <definedNames>
    <definedName name="ExternalData_1" localSheetId="1" hidden="1">'All Messages'!$A$1:$D$236</definedName>
    <definedName name="ExternalData_2" localSheetId="3" hidden="1">'Errors List'!$A$1:$B$26</definedName>
    <definedName name="ExternalData_3" localSheetId="4" hidden="1">'Pylint Score'!$A$1:$D$3</definedName>
    <definedName name="ExternalData_3" localSheetId="0" hidden="1">Statements!$A$1:$B$5</definedName>
    <definedName name="path">Sheet1!$A$2</definedName>
  </definedNames>
  <calcPr calcId="191029"/>
  <pivotCaches>
    <pivotCache cacheId="3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4" l="1"/>
  <c r="D4" i="14"/>
  <c r="AW4" i="20" a="1"/>
  <c r="AW4" i="20" s="1"/>
  <c r="AW5" i="20" a="1"/>
  <c r="AW5" i="20" s="1"/>
  <c r="AW6" i="20" a="1"/>
  <c r="AW6" i="20" s="1"/>
  <c r="AW7" i="20" a="1"/>
  <c r="AW7" i="20" s="1"/>
  <c r="AW8" i="20" a="1"/>
  <c r="AW8" i="20" s="1"/>
  <c r="AW9" i="20" a="1"/>
  <c r="AW9" i="20" s="1"/>
  <c r="AW10" i="20" a="1"/>
  <c r="AW10" i="20"/>
  <c r="AW11" i="20" a="1"/>
  <c r="AW11" i="20" s="1"/>
  <c r="AW12" i="20" a="1"/>
  <c r="AW12" i="20" s="1"/>
  <c r="AW13" i="20" a="1"/>
  <c r="AW13" i="20" s="1"/>
  <c r="AW14" i="20" a="1"/>
  <c r="AW14" i="20" s="1"/>
  <c r="AW15" i="20" a="1"/>
  <c r="AW15" i="20" s="1"/>
  <c r="AW16" i="20" a="1"/>
  <c r="AW16" i="20" s="1"/>
  <c r="AW17" i="20" a="1"/>
  <c r="AW17" i="20" s="1"/>
  <c r="AW18" i="20" a="1"/>
  <c r="AW18" i="20" s="1"/>
  <c r="AW19" i="20" a="1"/>
  <c r="AW19" i="20" s="1"/>
  <c r="AW20" i="20" a="1"/>
  <c r="AW20" i="20"/>
  <c r="AW21" i="20" a="1"/>
  <c r="AW21" i="20" s="1"/>
  <c r="AW22" i="20" a="1"/>
  <c r="AW22" i="20" s="1"/>
  <c r="AW23" i="20" a="1"/>
  <c r="AW23" i="20" s="1"/>
  <c r="AW24" i="20" a="1"/>
  <c r="AW24" i="20" s="1"/>
  <c r="AW25" i="20" a="1"/>
  <c r="AW25" i="20" s="1"/>
  <c r="AW26" i="20" a="1"/>
  <c r="AW26" i="20" s="1"/>
  <c r="AW27" i="20" a="1"/>
  <c r="AW27" i="20" s="1"/>
  <c r="AW28" i="20" a="1"/>
  <c r="AW28" i="20" s="1"/>
  <c r="AW29" i="20" a="1"/>
  <c r="AW29" i="20" s="1"/>
  <c r="AW30" i="20" a="1"/>
  <c r="AW30" i="20" s="1"/>
  <c r="AW31" i="20" a="1"/>
  <c r="AW31" i="20" s="1"/>
  <c r="AW32" i="20" a="1"/>
  <c r="AW32" i="20" s="1"/>
  <c r="AW33" i="20" a="1"/>
  <c r="AW33" i="20" s="1"/>
  <c r="AW34" i="20" a="1"/>
  <c r="AW34" i="20" s="1"/>
  <c r="AW35" i="20" a="1"/>
  <c r="AW35" i="20" s="1"/>
  <c r="AW36" i="20" a="1"/>
  <c r="AW36" i="20" s="1"/>
  <c r="AW37" i="20" a="1"/>
  <c r="AW37" i="20" s="1"/>
  <c r="AW38" i="20" a="1"/>
  <c r="AW38" i="20" s="1"/>
  <c r="AW39" i="20" a="1"/>
  <c r="AW39" i="20" s="1"/>
  <c r="AW40" i="20" a="1"/>
  <c r="AW40" i="20" s="1"/>
  <c r="AW41" i="20" a="1"/>
  <c r="AW41" i="20" s="1"/>
  <c r="AW42" i="20" a="1"/>
  <c r="AW42" i="20" s="1"/>
  <c r="AW43" i="20" a="1"/>
  <c r="AW43" i="20" s="1"/>
  <c r="AW44" i="20" a="1"/>
  <c r="AW44" i="20" s="1"/>
  <c r="AW45" i="20" a="1"/>
  <c r="AW45" i="20" s="1"/>
  <c r="AW46" i="20" a="1"/>
  <c r="AW46" i="20" s="1"/>
  <c r="AW47" i="20" a="1"/>
  <c r="AW47" i="20"/>
  <c r="AW48" i="20" a="1"/>
  <c r="AW48" i="20"/>
  <c r="AW49" i="20" a="1"/>
  <c r="AW49" i="20" s="1"/>
  <c r="AW50" i="20" a="1"/>
  <c r="AW50" i="20" s="1"/>
  <c r="AW51" i="20" a="1"/>
  <c r="AW51" i="20" s="1"/>
  <c r="AW52" i="20" a="1"/>
  <c r="AW52" i="20" s="1"/>
  <c r="AW53" i="20" a="1"/>
  <c r="AW53" i="20" s="1"/>
  <c r="AW54" i="20" a="1"/>
  <c r="AW54" i="20" s="1"/>
  <c r="AW55" i="20" a="1"/>
  <c r="AW55" i="20" s="1"/>
  <c r="AW56" i="20" a="1"/>
  <c r="AW56" i="20" s="1"/>
  <c r="AW57" i="20" a="1"/>
  <c r="AW57" i="20"/>
  <c r="AW58" i="20" a="1"/>
  <c r="AW58" i="20"/>
  <c r="AW59" i="20" a="1"/>
  <c r="AW59" i="20" s="1"/>
  <c r="AW60" i="20" a="1"/>
  <c r="AW60" i="20" s="1"/>
  <c r="AW61" i="20" a="1"/>
  <c r="AW61" i="20" s="1"/>
  <c r="AW62" i="20" a="1"/>
  <c r="AW62" i="20" s="1"/>
  <c r="AW63" i="20" a="1"/>
  <c r="AW63" i="20" s="1"/>
  <c r="AW64" i="20" a="1"/>
  <c r="AW64" i="20" s="1"/>
  <c r="AW65" i="20" a="1"/>
  <c r="AW65" i="20" s="1"/>
  <c r="AW66" i="20" a="1"/>
  <c r="AW66" i="20" s="1"/>
  <c r="AW67" i="20" a="1"/>
  <c r="AW67" i="20" s="1"/>
  <c r="AW68" i="20" a="1"/>
  <c r="AW68" i="20" s="1"/>
  <c r="AW69" i="20" a="1"/>
  <c r="AW69" i="20" s="1"/>
  <c r="AW70" i="20" a="1"/>
  <c r="AW70" i="20" s="1"/>
  <c r="AW71" i="20" a="1"/>
  <c r="AW71" i="20" s="1"/>
  <c r="AW72" i="20" a="1"/>
  <c r="AW72" i="20" s="1"/>
  <c r="AW73" i="20" a="1"/>
  <c r="AW73" i="20" s="1"/>
  <c r="AW74" i="20" a="1"/>
  <c r="AW74" i="20" s="1"/>
  <c r="AW75" i="20" a="1"/>
  <c r="AW75" i="20"/>
  <c r="AW76" i="20" a="1"/>
  <c r="AW76" i="20" s="1"/>
  <c r="AW77" i="20" a="1"/>
  <c r="AW77" i="20" s="1"/>
  <c r="AW78" i="20" a="1"/>
  <c r="AW78" i="20" s="1"/>
  <c r="AW79" i="20" a="1"/>
  <c r="AW79" i="20" s="1"/>
  <c r="AW80" i="20" a="1"/>
  <c r="AW80" i="20" s="1"/>
  <c r="AW81" i="20" a="1"/>
  <c r="AW81" i="20" s="1"/>
  <c r="AW82" i="20" a="1"/>
  <c r="AW82" i="20"/>
  <c r="AW83" i="20" a="1"/>
  <c r="AW83" i="20" s="1"/>
  <c r="AW84" i="20" a="1"/>
  <c r="AW84" i="20" s="1"/>
  <c r="AW85" i="20" a="1"/>
  <c r="AW85" i="20" s="1"/>
  <c r="AW86" i="20" a="1"/>
  <c r="AW86" i="20" s="1"/>
  <c r="AW87" i="20" a="1"/>
  <c r="AW87" i="20" s="1"/>
  <c r="AW88" i="20" a="1"/>
  <c r="AW88" i="20" s="1"/>
  <c r="AW89" i="20" a="1"/>
  <c r="AW89" i="20" s="1"/>
  <c r="AW90" i="20" a="1"/>
  <c r="AW90" i="20" s="1"/>
  <c r="AW91" i="20" a="1"/>
  <c r="AW91" i="20" s="1"/>
  <c r="AW92" i="20" a="1"/>
  <c r="AW92" i="20" s="1"/>
  <c r="AW93" i="20" a="1"/>
  <c r="AW93" i="20" s="1"/>
  <c r="AW94" i="20" a="1"/>
  <c r="AW94" i="20" s="1"/>
  <c r="AW95" i="20" a="1"/>
  <c r="AW95" i="20" s="1"/>
  <c r="AW96" i="20" a="1"/>
  <c r="AW96" i="20" s="1"/>
  <c r="AW97" i="20" a="1"/>
  <c r="AW97" i="20"/>
  <c r="AW98" i="20" a="1"/>
  <c r="AW98" i="20" s="1"/>
  <c r="AW99" i="20" a="1"/>
  <c r="AW99" i="20" s="1"/>
  <c r="AW100" i="20" a="1"/>
  <c r="AW100" i="20" s="1"/>
  <c r="AW101" i="20" a="1"/>
  <c r="AW101" i="20" s="1"/>
  <c r="AW102" i="20" a="1"/>
  <c r="AW102" i="20" s="1"/>
  <c r="AW103" i="20" a="1"/>
  <c r="AW103" i="20" s="1"/>
  <c r="AW104" i="20" a="1"/>
  <c r="AW104" i="20" s="1"/>
  <c r="AW105" i="20" a="1"/>
  <c r="AW105" i="20" s="1"/>
  <c r="AW106" i="20" a="1"/>
  <c r="AW106" i="20" s="1"/>
  <c r="AW107" i="20" a="1"/>
  <c r="AW107" i="20" s="1"/>
  <c r="AW108" i="20" a="1"/>
  <c r="AW108" i="20" s="1"/>
  <c r="AW109" i="20" a="1"/>
  <c r="AW109" i="20" s="1"/>
  <c r="AW110" i="20" a="1"/>
  <c r="AW110" i="20" s="1"/>
  <c r="AW111" i="20" a="1"/>
  <c r="AW111" i="20" s="1"/>
  <c r="AW112" i="20" a="1"/>
  <c r="AW112" i="20" s="1"/>
  <c r="AW113" i="20" a="1"/>
  <c r="AW113" i="20" s="1"/>
  <c r="AW114" i="20" a="1"/>
  <c r="AW114" i="20"/>
  <c r="AW115" i="20" a="1"/>
  <c r="AW115" i="20"/>
  <c r="AW116" i="20" a="1"/>
  <c r="AW116" i="20" s="1"/>
  <c r="AW117" i="20" a="1"/>
  <c r="AW117" i="20" s="1"/>
  <c r="AW118" i="20" a="1"/>
  <c r="AW118" i="20" s="1"/>
  <c r="AW119" i="20" a="1"/>
  <c r="AW119" i="20" s="1"/>
  <c r="AW120" i="20" a="1"/>
  <c r="AW120" i="20" s="1"/>
  <c r="AW121" i="20" a="1"/>
  <c r="AW121" i="20" s="1"/>
  <c r="AW122" i="20" a="1"/>
  <c r="AW122" i="20" s="1"/>
  <c r="AW123" i="20" a="1"/>
  <c r="AW123" i="20" s="1"/>
  <c r="AW124" i="20" a="1"/>
  <c r="AW124" i="20"/>
  <c r="AW125" i="20" a="1"/>
  <c r="AW125" i="20" s="1"/>
  <c r="AW126" i="20" a="1"/>
  <c r="AW126" i="20" s="1"/>
  <c r="AW127" i="20" a="1"/>
  <c r="AW127" i="20" s="1"/>
  <c r="AW128" i="20" a="1"/>
  <c r="AW128" i="20" s="1"/>
  <c r="AW129" i="20" a="1"/>
  <c r="AW129" i="20" s="1"/>
  <c r="AW130" i="20" a="1"/>
  <c r="AW130" i="20" s="1"/>
  <c r="AW131" i="20" a="1"/>
  <c r="AW131" i="20" s="1"/>
  <c r="AW132" i="20" a="1"/>
  <c r="AW132" i="20" s="1"/>
  <c r="AW133" i="20" a="1"/>
  <c r="AW133" i="20" s="1"/>
  <c r="AW134" i="20" a="1"/>
  <c r="AW134" i="20" s="1"/>
  <c r="AW135" i="20" a="1"/>
  <c r="AW135" i="20" s="1"/>
  <c r="AW136" i="20" a="1"/>
  <c r="AW136" i="20" s="1"/>
  <c r="AW137" i="20" a="1"/>
  <c r="AW137" i="20" s="1"/>
  <c r="AW138" i="20" a="1"/>
  <c r="AW138" i="20" s="1"/>
  <c r="AW139" i="20" a="1"/>
  <c r="AW139" i="20"/>
  <c r="AW140" i="20" a="1"/>
  <c r="AW140" i="20" s="1"/>
  <c r="AW141" i="20" a="1"/>
  <c r="AW141" i="20" s="1"/>
  <c r="AW142" i="20" a="1"/>
  <c r="AW142" i="20" s="1"/>
  <c r="AW143" i="20" a="1"/>
  <c r="AW143" i="20" s="1"/>
  <c r="AW144" i="20" a="1"/>
  <c r="AW144" i="20" s="1"/>
  <c r="AW145" i="20" a="1"/>
  <c r="AW145" i="20" s="1"/>
  <c r="AW146" i="20" a="1"/>
  <c r="AW146" i="20" s="1"/>
  <c r="AW147" i="20" a="1"/>
  <c r="AW147" i="20" s="1"/>
  <c r="AW148" i="20" a="1"/>
  <c r="AW148" i="20" s="1"/>
  <c r="AW149" i="20" a="1"/>
  <c r="AW149" i="20"/>
  <c r="AW150" i="20" a="1"/>
  <c r="AW150" i="20" s="1"/>
  <c r="AW151" i="20" a="1"/>
  <c r="AW151" i="20" s="1"/>
  <c r="AW152" i="20" a="1"/>
  <c r="AW152" i="20" s="1"/>
  <c r="AW153" i="20" a="1"/>
  <c r="AW153" i="20" s="1"/>
  <c r="AW154" i="20" a="1"/>
  <c r="AW154" i="20" s="1"/>
  <c r="AW155" i="20" a="1"/>
  <c r="AW155" i="20" s="1"/>
  <c r="AW156" i="20" a="1"/>
  <c r="AW156" i="20" s="1"/>
  <c r="AW157" i="20" a="1"/>
  <c r="AW157" i="20" s="1"/>
  <c r="AW158" i="20" a="1"/>
  <c r="AW158" i="20" s="1"/>
  <c r="AW159" i="20" a="1"/>
  <c r="AW159" i="20" s="1"/>
  <c r="AW160" i="20" a="1"/>
  <c r="AW160" i="20" s="1"/>
  <c r="AW161" i="20" a="1"/>
  <c r="AW161" i="20" s="1"/>
  <c r="AW162" i="20" a="1"/>
  <c r="AW162" i="20" s="1"/>
  <c r="AW163" i="20" a="1"/>
  <c r="AW163" i="20"/>
  <c r="AW164" i="20" a="1"/>
  <c r="AW164" i="20" s="1"/>
  <c r="AW165" i="20" a="1"/>
  <c r="AW165" i="20" s="1"/>
  <c r="AW166" i="20" a="1"/>
  <c r="AW166" i="20" s="1"/>
  <c r="AW167" i="20" a="1"/>
  <c r="AW167" i="20" s="1"/>
  <c r="AW168" i="20" a="1"/>
  <c r="AW168" i="20" s="1"/>
  <c r="AW169" i="20" a="1"/>
  <c r="AW169" i="20" s="1"/>
  <c r="AW170" i="20" a="1"/>
  <c r="AW170" i="20" s="1"/>
  <c r="AW171" i="20" a="1"/>
  <c r="AW171" i="20"/>
  <c r="AW172" i="20" a="1"/>
  <c r="AW172" i="20" s="1"/>
  <c r="AW173" i="20" a="1"/>
  <c r="AW173" i="20" s="1"/>
  <c r="AW174" i="20" a="1"/>
  <c r="AW174" i="20" s="1"/>
  <c r="AW175" i="20" a="1"/>
  <c r="AW175" i="20" s="1"/>
  <c r="AW176" i="20" a="1"/>
  <c r="AW176" i="20" s="1"/>
  <c r="AW177" i="20" a="1"/>
  <c r="AW177" i="20" s="1"/>
  <c r="AW178" i="20" a="1"/>
  <c r="AW178" i="20" s="1"/>
  <c r="AW179" i="20" a="1"/>
  <c r="AW179" i="20" s="1"/>
  <c r="AW180" i="20" a="1"/>
  <c r="AW180" i="20"/>
  <c r="AW181" i="20" a="1"/>
  <c r="AW181" i="20"/>
  <c r="AW182" i="20" a="1"/>
  <c r="AW182" i="20" s="1"/>
  <c r="AW183" i="20" a="1"/>
  <c r="AW183" i="20" s="1"/>
  <c r="AW184" i="20" a="1"/>
  <c r="AW184" i="20" s="1"/>
  <c r="AW3" i="20" a="1"/>
  <c r="AW3" i="20" s="1"/>
  <c r="AX4" i="20" a="1"/>
  <c r="AX4" i="20" s="1"/>
  <c r="AX5" i="20" a="1"/>
  <c r="AX5" i="20"/>
  <c r="AX6" i="20" a="1"/>
  <c r="AX6" i="20" s="1"/>
  <c r="AX7" i="20" a="1"/>
  <c r="AX7" i="20" s="1"/>
  <c r="AX8" i="20" a="1"/>
  <c r="AX8" i="20" s="1"/>
  <c r="AX9" i="20" a="1"/>
  <c r="AX9" i="20" s="1"/>
  <c r="AX10" i="20" a="1"/>
  <c r="AX10" i="20" s="1"/>
  <c r="AX11" i="20" a="1"/>
  <c r="AX11" i="20" s="1"/>
  <c r="AX12" i="20" a="1"/>
  <c r="AX12" i="20" s="1"/>
  <c r="AX13" i="20" a="1"/>
  <c r="AX13" i="20" s="1"/>
  <c r="AX14" i="20" a="1"/>
  <c r="AX14" i="20" s="1"/>
  <c r="AX15" i="20" a="1"/>
  <c r="AX15" i="20" s="1"/>
  <c r="AX16" i="20" a="1"/>
  <c r="AX16" i="20" s="1"/>
  <c r="AX17" i="20" a="1"/>
  <c r="AX17" i="20"/>
  <c r="AX18" i="20" a="1"/>
  <c r="AX18" i="20" s="1"/>
  <c r="AX19" i="20" a="1"/>
  <c r="AX19" i="20" s="1"/>
  <c r="AX20" i="20" a="1"/>
  <c r="AX20" i="20" s="1"/>
  <c r="AX21" i="20" a="1"/>
  <c r="AX21" i="20" s="1"/>
  <c r="AX22" i="20" a="1"/>
  <c r="AX22" i="20" s="1"/>
  <c r="AX23" i="20" a="1"/>
  <c r="AX23" i="20" s="1"/>
  <c r="AX24" i="20" a="1"/>
  <c r="AX24" i="20" s="1"/>
  <c r="AX25" i="20" a="1"/>
  <c r="AX25" i="20" s="1"/>
  <c r="AX26" i="20" a="1"/>
  <c r="AX26" i="20" s="1"/>
  <c r="AX27" i="20" a="1"/>
  <c r="AX27" i="20"/>
  <c r="AX28" i="20" a="1"/>
  <c r="AX28" i="20" s="1"/>
  <c r="AX29" i="20" a="1"/>
  <c r="AX29" i="20" s="1"/>
  <c r="AX30" i="20" a="1"/>
  <c r="AX30" i="20" s="1"/>
  <c r="AX31" i="20" a="1"/>
  <c r="AX31" i="20" s="1"/>
  <c r="AX32" i="20" a="1"/>
  <c r="AX32" i="20" s="1"/>
  <c r="AX33" i="20" a="1"/>
  <c r="AX33" i="20" s="1"/>
  <c r="AX34" i="20" a="1"/>
  <c r="AX34" i="20" s="1"/>
  <c r="AX35" i="20" a="1"/>
  <c r="AX35" i="20"/>
  <c r="AX36" i="20" a="1"/>
  <c r="AX36" i="20" s="1"/>
  <c r="AX37" i="20" a="1"/>
  <c r="AX37" i="20" s="1"/>
  <c r="AX38" i="20" a="1"/>
  <c r="AX38" i="20" s="1"/>
  <c r="AX39" i="20" a="1"/>
  <c r="AX39" i="20" s="1"/>
  <c r="AX40" i="20" a="1"/>
  <c r="AX40" i="20"/>
  <c r="AX41" i="20" a="1"/>
  <c r="AX41" i="20" s="1"/>
  <c r="AX42" i="20" a="1"/>
  <c r="AX42" i="20" s="1"/>
  <c r="AX43" i="20" a="1"/>
  <c r="AX43" i="20" s="1"/>
  <c r="AX44" i="20" a="1"/>
  <c r="AX44" i="20" s="1"/>
  <c r="AX45" i="20" a="1"/>
  <c r="AX45" i="20" s="1"/>
  <c r="AX46" i="20" a="1"/>
  <c r="AX46" i="20" s="1"/>
  <c r="AX47" i="20" a="1"/>
  <c r="AX47" i="20" s="1"/>
  <c r="AX48" i="20" a="1"/>
  <c r="AX48" i="20" s="1"/>
  <c r="AX49" i="20" a="1"/>
  <c r="AX49" i="20" s="1"/>
  <c r="AX50" i="20" a="1"/>
  <c r="AX50" i="20"/>
  <c r="AX51" i="20" a="1"/>
  <c r="AX51" i="20" s="1"/>
  <c r="AX52" i="20" a="1"/>
  <c r="AX52" i="20" s="1"/>
  <c r="AX53" i="20" a="1"/>
  <c r="AX53" i="20" s="1"/>
  <c r="AX54" i="20" a="1"/>
  <c r="AX54" i="20" s="1"/>
  <c r="AX55" i="20" a="1"/>
  <c r="AX55" i="20" s="1"/>
  <c r="AX56" i="20" a="1"/>
  <c r="AX56" i="20" s="1"/>
  <c r="AX57" i="20" a="1"/>
  <c r="AX57" i="20" s="1"/>
  <c r="AX58" i="20" a="1"/>
  <c r="AX58" i="20" s="1"/>
  <c r="AX59" i="20" a="1"/>
  <c r="AX59" i="20" s="1"/>
  <c r="AX60" i="20" a="1"/>
  <c r="AX60" i="20" s="1"/>
  <c r="AX61" i="20" a="1"/>
  <c r="AX61" i="20"/>
  <c r="AX62" i="20" a="1"/>
  <c r="AX62" i="20" s="1"/>
  <c r="AX63" i="20" a="1"/>
  <c r="AX63" i="20" s="1"/>
  <c r="AX64" i="20" a="1"/>
  <c r="AX64" i="20" s="1"/>
  <c r="AX65" i="20" a="1"/>
  <c r="AX65" i="20" s="1"/>
  <c r="AX66" i="20" a="1"/>
  <c r="AX66" i="20" s="1"/>
  <c r="AX67" i="20" a="1"/>
  <c r="AX67" i="20" s="1"/>
  <c r="AX68" i="20" a="1"/>
  <c r="AX68" i="20" s="1"/>
  <c r="AX69" i="20" a="1"/>
  <c r="AX69" i="20" s="1"/>
  <c r="AX70" i="20" a="1"/>
  <c r="AX70" i="20" s="1"/>
  <c r="AX71" i="20" a="1"/>
  <c r="AX71" i="20"/>
  <c r="AX72" i="20" a="1"/>
  <c r="AX72" i="20" s="1"/>
  <c r="AX73" i="20" a="1"/>
  <c r="AX73" i="20" s="1"/>
  <c r="AX74" i="20" a="1"/>
  <c r="AX74" i="20" s="1"/>
  <c r="AX75" i="20" a="1"/>
  <c r="AX75" i="20" s="1"/>
  <c r="AX76" i="20" a="1"/>
  <c r="AX76" i="20" s="1"/>
  <c r="AX77" i="20" a="1"/>
  <c r="AX77" i="20" s="1"/>
  <c r="AX78" i="20" a="1"/>
  <c r="AX78" i="20" s="1"/>
  <c r="AX79" i="20" a="1"/>
  <c r="AX79" i="20" s="1"/>
  <c r="AX80" i="20" a="1"/>
  <c r="AX80" i="20" s="1"/>
  <c r="AX81" i="20" a="1"/>
  <c r="AX81" i="20" s="1"/>
  <c r="AX82" i="20" a="1"/>
  <c r="AX82" i="20" s="1"/>
  <c r="AX83" i="20" a="1"/>
  <c r="AX83" i="20" s="1"/>
  <c r="AX84" i="20" a="1"/>
  <c r="AX84" i="20" s="1"/>
  <c r="AX85" i="20" a="1"/>
  <c r="AX85" i="20"/>
  <c r="AX86" i="20" a="1"/>
  <c r="AX86" i="20" s="1"/>
  <c r="AX87" i="20" a="1"/>
  <c r="AX87" i="20" s="1"/>
  <c r="AX88" i="20" a="1"/>
  <c r="AX88" i="20" s="1"/>
  <c r="AX89" i="20" a="1"/>
  <c r="AX89" i="20"/>
  <c r="AX90" i="20" a="1"/>
  <c r="AX90" i="20" s="1"/>
  <c r="AX91" i="20" a="1"/>
  <c r="AX91" i="20" s="1"/>
  <c r="AX92" i="20" a="1"/>
  <c r="AX92" i="20" s="1"/>
  <c r="AX93" i="20" a="1"/>
  <c r="AX93" i="20" s="1"/>
  <c r="AX94" i="20" a="1"/>
  <c r="AX94" i="20" s="1"/>
  <c r="AX95" i="20" a="1"/>
  <c r="AX95" i="20" s="1"/>
  <c r="AX96" i="20" a="1"/>
  <c r="AX96" i="20" s="1"/>
  <c r="AX97" i="20" a="1"/>
  <c r="AX97" i="20" s="1"/>
  <c r="AX98" i="20" a="1"/>
  <c r="AX98" i="20" s="1"/>
  <c r="AX99" i="20" a="1"/>
  <c r="AX99" i="20" s="1"/>
  <c r="AX100" i="20" a="1"/>
  <c r="AX100" i="20" s="1"/>
  <c r="AX101" i="20" a="1"/>
  <c r="AX101" i="20"/>
  <c r="AX102" i="20" a="1"/>
  <c r="AX102" i="20" s="1"/>
  <c r="AX103" i="20" a="1"/>
  <c r="AX103" i="20" s="1"/>
  <c r="AX104" i="20" a="1"/>
  <c r="AX104" i="20" s="1"/>
  <c r="AX105" i="20" a="1"/>
  <c r="AX105" i="20" s="1"/>
  <c r="AX106" i="20" a="1"/>
  <c r="AX106" i="20" s="1"/>
  <c r="AX107" i="20" a="1"/>
  <c r="AX107" i="20" s="1"/>
  <c r="AX108" i="20" a="1"/>
  <c r="AX108" i="20" s="1"/>
  <c r="AX109" i="20" a="1"/>
  <c r="AX109" i="20" s="1"/>
  <c r="AX110" i="20" a="1"/>
  <c r="AX110" i="20"/>
  <c r="AX111" i="20" a="1"/>
  <c r="AX111" i="20" s="1"/>
  <c r="AX112" i="20" a="1"/>
  <c r="AX112" i="20" s="1"/>
  <c r="AX113" i="20" a="1"/>
  <c r="AX113" i="20" s="1"/>
  <c r="AX114" i="20" a="1"/>
  <c r="AX114" i="20" s="1"/>
  <c r="AX115" i="20" a="1"/>
  <c r="AX115" i="20" s="1"/>
  <c r="AX116" i="20" a="1"/>
  <c r="AX116" i="20" s="1"/>
  <c r="AX117" i="20" a="1"/>
  <c r="AX117" i="20" s="1"/>
  <c r="AX118" i="20" a="1"/>
  <c r="AX118" i="20" s="1"/>
  <c r="AX119" i="20" a="1"/>
  <c r="AX119" i="20" s="1"/>
  <c r="AX120" i="20" a="1"/>
  <c r="AX120" i="20" s="1"/>
  <c r="AX121" i="20" a="1"/>
  <c r="AX121" i="20" s="1"/>
  <c r="AX122" i="20" a="1"/>
  <c r="AX122" i="20" s="1"/>
  <c r="AX123" i="20" a="1"/>
  <c r="AX123" i="20" s="1"/>
  <c r="AX124" i="20" a="1"/>
  <c r="AX124" i="20" s="1"/>
  <c r="AX125" i="20" a="1"/>
  <c r="AX125" i="20" s="1"/>
  <c r="AX126" i="20" a="1"/>
  <c r="AX126" i="20" s="1"/>
  <c r="AX127" i="20" a="1"/>
  <c r="AX127" i="20" s="1"/>
  <c r="AX128" i="20" a="1"/>
  <c r="AX128" i="20"/>
  <c r="AX129" i="20" a="1"/>
  <c r="AX129" i="20" s="1"/>
  <c r="AX130" i="20" a="1"/>
  <c r="AX130" i="20" s="1"/>
  <c r="AX131" i="20" a="1"/>
  <c r="AX131" i="20" s="1"/>
  <c r="AX132" i="20" a="1"/>
  <c r="AX132" i="20" s="1"/>
  <c r="AX133" i="20" a="1"/>
  <c r="AX133" i="20" s="1"/>
  <c r="AX134" i="20" a="1"/>
  <c r="AX134" i="20" s="1"/>
  <c r="AX135" i="20" a="1"/>
  <c r="AX135" i="20" s="1"/>
  <c r="AX136" i="20" a="1"/>
  <c r="AX136" i="20"/>
  <c r="AX137" i="20" a="1"/>
  <c r="AX137" i="20" s="1"/>
  <c r="AX138" i="20" a="1"/>
  <c r="AX138" i="20" s="1"/>
  <c r="AX139" i="20" a="1"/>
  <c r="AX139" i="20" s="1"/>
  <c r="AX140" i="20" a="1"/>
  <c r="AX140" i="20"/>
  <c r="AX141" i="20" a="1"/>
  <c r="AX141" i="20" s="1"/>
  <c r="AX142" i="20" a="1"/>
  <c r="AX142" i="20" s="1"/>
  <c r="AX143" i="20" a="1"/>
  <c r="AX143" i="20" s="1"/>
  <c r="AX144" i="20" a="1"/>
  <c r="AX144" i="20" s="1"/>
  <c r="AX145" i="20" a="1"/>
  <c r="AX145" i="20" s="1"/>
  <c r="AX146" i="20" a="1"/>
  <c r="AX146" i="20" s="1"/>
  <c r="AX147" i="20" a="1"/>
  <c r="AX147" i="20" s="1"/>
  <c r="AX148" i="20" a="1"/>
  <c r="AX148" i="20"/>
  <c r="AX149" i="20" a="1"/>
  <c r="AX149" i="20"/>
  <c r="AX150" i="20" a="1"/>
  <c r="AX150" i="20" s="1"/>
  <c r="AX151" i="20" a="1"/>
  <c r="AX151" i="20" s="1"/>
  <c r="AX152" i="20" a="1"/>
  <c r="AX152" i="20" s="1"/>
  <c r="AX153" i="20" a="1"/>
  <c r="AX153" i="20" s="1"/>
  <c r="AX154" i="20" a="1"/>
  <c r="AX154" i="20" s="1"/>
  <c r="AX155" i="20" a="1"/>
  <c r="AX155" i="20" s="1"/>
  <c r="AX156" i="20" a="1"/>
  <c r="AX156" i="20" s="1"/>
  <c r="AX157" i="20" a="1"/>
  <c r="AX157" i="20" s="1"/>
  <c r="AX158" i="20" a="1"/>
  <c r="AX158" i="20" s="1"/>
  <c r="AX159" i="20" a="1"/>
  <c r="AX159" i="20" s="1"/>
  <c r="AX160" i="20" a="1"/>
  <c r="AX160" i="20" s="1"/>
  <c r="AX161" i="20" a="1"/>
  <c r="AX161" i="20" s="1"/>
  <c r="AX162" i="20" a="1"/>
  <c r="AX162" i="20" s="1"/>
  <c r="AX163" i="20" a="1"/>
  <c r="AX163" i="20" s="1"/>
  <c r="AX164" i="20" a="1"/>
  <c r="AX164" i="20" s="1"/>
  <c r="AX165" i="20" a="1"/>
  <c r="AX165" i="20" s="1"/>
  <c r="AX166" i="20" a="1"/>
  <c r="AX166" i="20" s="1"/>
  <c r="AX167" i="20" a="1"/>
  <c r="AX167" i="20"/>
  <c r="AX168" i="20" a="1"/>
  <c r="AX168" i="20" s="1"/>
  <c r="AX169" i="20" a="1"/>
  <c r="AX169" i="20" s="1"/>
  <c r="AX170" i="20" a="1"/>
  <c r="AX170" i="20" s="1"/>
  <c r="AX171" i="20" a="1"/>
  <c r="AX171" i="20"/>
  <c r="AX172" i="20" a="1"/>
  <c r="AX172" i="20" s="1"/>
  <c r="AX173" i="20" a="1"/>
  <c r="AX173" i="20" s="1"/>
  <c r="AX174" i="20" a="1"/>
  <c r="AX174" i="20" s="1"/>
  <c r="AX175" i="20" a="1"/>
  <c r="AX175" i="20" s="1"/>
  <c r="AX176" i="20" a="1"/>
  <c r="AX176" i="20" s="1"/>
  <c r="AX177" i="20" a="1"/>
  <c r="AX177" i="20" s="1"/>
  <c r="AX178" i="20" a="1"/>
  <c r="AX178" i="20" s="1"/>
  <c r="AX179" i="20" a="1"/>
  <c r="AX179" i="20" s="1"/>
  <c r="AX180" i="20" a="1"/>
  <c r="AX180" i="20" s="1"/>
  <c r="AX181" i="20" a="1"/>
  <c r="AX181" i="20" s="1"/>
  <c r="AX182" i="20" a="1"/>
  <c r="AX182" i="20"/>
  <c r="AX183" i="20" a="1"/>
  <c r="AX183" i="20" s="1"/>
  <c r="AX184" i="20" a="1"/>
  <c r="AX184" i="20" s="1"/>
  <c r="AX3" i="20" a="1"/>
  <c r="AX3" i="20" s="1"/>
  <c r="AV23" i="20"/>
  <c r="AV24" i="20"/>
  <c r="AV25" i="20"/>
  <c r="AV26" i="20"/>
  <c r="AV27" i="20"/>
  <c r="AV28" i="20"/>
  <c r="AV29" i="20"/>
  <c r="AV30" i="20"/>
  <c r="AV31" i="20"/>
  <c r="AV32" i="20"/>
  <c r="AV33" i="20"/>
  <c r="AV34" i="20"/>
  <c r="AV35" i="20"/>
  <c r="AV36" i="20"/>
  <c r="AV37" i="20"/>
  <c r="AV38" i="20"/>
  <c r="AV39" i="20"/>
  <c r="AV40" i="20"/>
  <c r="AV41" i="20"/>
  <c r="AV42" i="20"/>
  <c r="AV43" i="20"/>
  <c r="AV44" i="20"/>
  <c r="AV45" i="20"/>
  <c r="AV46" i="20"/>
  <c r="AV47" i="20"/>
  <c r="AV48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83" i="20"/>
  <c r="AV84" i="20"/>
  <c r="AV85" i="20"/>
  <c r="AV86" i="20"/>
  <c r="AV87" i="20"/>
  <c r="AV88" i="20"/>
  <c r="AV89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2" i="20"/>
  <c r="AV103" i="20"/>
  <c r="AV104" i="20"/>
  <c r="AV105" i="20"/>
  <c r="AV106" i="20"/>
  <c r="AV107" i="20"/>
  <c r="AV108" i="20"/>
  <c r="AV109" i="20"/>
  <c r="AV110" i="20"/>
  <c r="AV111" i="20"/>
  <c r="AV112" i="20"/>
  <c r="AV113" i="20"/>
  <c r="AV114" i="20"/>
  <c r="AV115" i="20"/>
  <c r="AV116" i="20"/>
  <c r="AV117" i="20"/>
  <c r="AV118" i="20"/>
  <c r="AV119" i="20"/>
  <c r="AV120" i="20"/>
  <c r="AV121" i="20"/>
  <c r="AV122" i="20"/>
  <c r="AV123" i="20"/>
  <c r="AV124" i="20"/>
  <c r="AV125" i="20"/>
  <c r="AV126" i="20"/>
  <c r="AV127" i="20"/>
  <c r="AV128" i="20"/>
  <c r="AV129" i="20"/>
  <c r="AV130" i="20"/>
  <c r="AV131" i="20"/>
  <c r="AV132" i="20"/>
  <c r="AV133" i="20"/>
  <c r="AV134" i="20"/>
  <c r="AV135" i="20"/>
  <c r="AV136" i="20"/>
  <c r="AV137" i="20"/>
  <c r="AV138" i="20"/>
  <c r="AV139" i="20"/>
  <c r="AV140" i="20"/>
  <c r="AV141" i="20"/>
  <c r="AV142" i="20"/>
  <c r="AV143" i="20"/>
  <c r="AV144" i="20"/>
  <c r="AV145" i="20"/>
  <c r="AV146" i="20"/>
  <c r="AV147" i="20"/>
  <c r="AV148" i="20"/>
  <c r="AV149" i="20"/>
  <c r="AV150" i="20"/>
  <c r="AV151" i="20"/>
  <c r="AV152" i="20"/>
  <c r="AV153" i="20"/>
  <c r="AV154" i="20"/>
  <c r="AV155" i="20"/>
  <c r="AV156" i="20"/>
  <c r="AV157" i="20"/>
  <c r="AV158" i="20"/>
  <c r="AV159" i="20"/>
  <c r="AV160" i="20"/>
  <c r="AV161" i="20"/>
  <c r="AV162" i="20"/>
  <c r="AV163" i="20"/>
  <c r="AV164" i="20"/>
  <c r="AV165" i="20"/>
  <c r="AV166" i="20"/>
  <c r="AV167" i="20"/>
  <c r="AV168" i="20"/>
  <c r="AV169" i="20"/>
  <c r="AV170" i="20"/>
  <c r="AV171" i="20"/>
  <c r="AV172" i="20"/>
  <c r="AV173" i="20"/>
  <c r="AV174" i="20"/>
  <c r="AV175" i="20"/>
  <c r="AV176" i="20"/>
  <c r="AV177" i="20"/>
  <c r="AV178" i="20"/>
  <c r="AV179" i="20"/>
  <c r="AV180" i="20"/>
  <c r="AV181" i="20"/>
  <c r="AV182" i="20"/>
  <c r="AV183" i="20"/>
  <c r="AV4" i="20"/>
  <c r="AV5" i="20"/>
  <c r="AV6" i="20"/>
  <c r="AV7" i="20"/>
  <c r="AV8" i="20"/>
  <c r="AV9" i="20"/>
  <c r="AV10" i="20"/>
  <c r="AV11" i="20"/>
  <c r="AV12" i="20"/>
  <c r="AV13" i="20"/>
  <c r="AV14" i="20"/>
  <c r="AV15" i="20"/>
  <c r="AV16" i="20"/>
  <c r="AV17" i="20"/>
  <c r="AV18" i="20"/>
  <c r="AV19" i="20"/>
  <c r="AV20" i="20"/>
  <c r="AV21" i="20"/>
  <c r="AV22" i="20"/>
  <c r="AU4" i="20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2" i="20"/>
  <c r="AU23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3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83" i="20"/>
  <c r="AU84" i="20"/>
  <c r="AU85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  <c r="AU170" i="20"/>
  <c r="AU171" i="20"/>
  <c r="AU172" i="20"/>
  <c r="AU173" i="20"/>
  <c r="AU174" i="20"/>
  <c r="AU175" i="20"/>
  <c r="AU176" i="20"/>
  <c r="AU177" i="20"/>
  <c r="AU178" i="20"/>
  <c r="AU179" i="20"/>
  <c r="AU180" i="20"/>
  <c r="AU181" i="20"/>
  <c r="AU182" i="20"/>
  <c r="AU183" i="20"/>
  <c r="AU184" i="20"/>
  <c r="AV3" i="20"/>
  <c r="AU3" i="20"/>
  <c r="A1" i="1" a="1"/>
  <c r="A1" i="1" s="1"/>
  <c r="AY71" i="20" l="1"/>
  <c r="AY182" i="20"/>
  <c r="AY181" i="20"/>
  <c r="AY64" i="20"/>
  <c r="AY124" i="20"/>
  <c r="AY12" i="20"/>
  <c r="AY82" i="20"/>
  <c r="AY40" i="20"/>
  <c r="AY68" i="20"/>
  <c r="AY85" i="20"/>
  <c r="AY110" i="20"/>
  <c r="AY83" i="20"/>
  <c r="AY139" i="20"/>
  <c r="AY125" i="20"/>
  <c r="AY141" i="20"/>
  <c r="AY169" i="20"/>
  <c r="AY140" i="20"/>
  <c r="AY89" i="20"/>
  <c r="AY19" i="20"/>
  <c r="AY45" i="20"/>
  <c r="AY178" i="20"/>
  <c r="AY59" i="20"/>
  <c r="AY154" i="20"/>
  <c r="AY57" i="20"/>
  <c r="AY113" i="20"/>
  <c r="AY87" i="20"/>
  <c r="AY79" i="20"/>
  <c r="AY52" i="20"/>
  <c r="AY26" i="20"/>
  <c r="AY86" i="20"/>
  <c r="AY36" i="20"/>
  <c r="AY115" i="20"/>
  <c r="AY176" i="20"/>
  <c r="AY44" i="20"/>
  <c r="AY156" i="20"/>
  <c r="AY96" i="20"/>
  <c r="AY43" i="20"/>
  <c r="AY27" i="20"/>
  <c r="AY17" i="20"/>
  <c r="AY29" i="20"/>
  <c r="AY155" i="20"/>
  <c r="AY55" i="20"/>
  <c r="AY93" i="20"/>
  <c r="AY58" i="20"/>
  <c r="AY162" i="20"/>
  <c r="AY92" i="20"/>
  <c r="AY101" i="20"/>
  <c r="AY72" i="20"/>
  <c r="AY135" i="20"/>
  <c r="AY157" i="20"/>
  <c r="AY100" i="20"/>
  <c r="AY42" i="20"/>
  <c r="AY138" i="20"/>
  <c r="AY128" i="20"/>
  <c r="AY22" i="20"/>
  <c r="AY15" i="20"/>
  <c r="AY142" i="20"/>
  <c r="AY117" i="20"/>
  <c r="AY90" i="20"/>
  <c r="AY94" i="20"/>
  <c r="AY54" i="20"/>
  <c r="AY152" i="20"/>
  <c r="AY111" i="20"/>
  <c r="AY183" i="20"/>
  <c r="AY13" i="20"/>
  <c r="AY84" i="20"/>
  <c r="AY166" i="20"/>
  <c r="AY150" i="20"/>
  <c r="AY173" i="20"/>
  <c r="AY171" i="20"/>
  <c r="AY114" i="20"/>
  <c r="AY97" i="20"/>
  <c r="AY56" i="20"/>
  <c r="AY129" i="20"/>
  <c r="AY153" i="20"/>
  <c r="AY30" i="20"/>
  <c r="AY14" i="20"/>
  <c r="AY174" i="20"/>
  <c r="AY37" i="20"/>
  <c r="AY41" i="20"/>
  <c r="AY98" i="20"/>
  <c r="AY4" i="20"/>
  <c r="AY112" i="20"/>
  <c r="AY120" i="20"/>
  <c r="AY134" i="20"/>
  <c r="AY170" i="20"/>
  <c r="AY11" i="20"/>
  <c r="AY3" i="20"/>
  <c r="AY70" i="20"/>
  <c r="AY73" i="20"/>
  <c r="AY131" i="20"/>
  <c r="AY78" i="20"/>
  <c r="AY184" i="20"/>
  <c r="AY168" i="20"/>
  <c r="AY143" i="20"/>
  <c r="AY127" i="20"/>
  <c r="AY69" i="20"/>
  <c r="AY167" i="20"/>
  <c r="AY28" i="20"/>
  <c r="AY75" i="20"/>
  <c r="AY99" i="20"/>
  <c r="AY16" i="20"/>
  <c r="AY177" i="20"/>
  <c r="AY33" i="20"/>
  <c r="AY126" i="20"/>
  <c r="AY147" i="20"/>
  <c r="AY102" i="20"/>
  <c r="AY34" i="20"/>
  <c r="AY109" i="20"/>
  <c r="AY10" i="20"/>
  <c r="AY158" i="20"/>
  <c r="AY105" i="20"/>
  <c r="AY7" i="20"/>
  <c r="AY116" i="20"/>
  <c r="AY108" i="20"/>
  <c r="AY63" i="20"/>
  <c r="AY18" i="20"/>
  <c r="AY123" i="20"/>
  <c r="AY25" i="20"/>
  <c r="AY62" i="20"/>
  <c r="AY32" i="20"/>
  <c r="AY9" i="20"/>
  <c r="AY137" i="20"/>
  <c r="AY39" i="20"/>
  <c r="AY31" i="20"/>
  <c r="AY175" i="20"/>
  <c r="AY159" i="20"/>
  <c r="AY144" i="20"/>
  <c r="AY136" i="20"/>
  <c r="AY121" i="20"/>
  <c r="AY106" i="20"/>
  <c r="AY91" i="20"/>
  <c r="AY76" i="20"/>
  <c r="AY61" i="20"/>
  <c r="AY46" i="20"/>
  <c r="AY38" i="20"/>
  <c r="AY23" i="20"/>
  <c r="AY8" i="20"/>
  <c r="AY165" i="20"/>
  <c r="AY67" i="20"/>
  <c r="AY132" i="20"/>
  <c r="AY49" i="20"/>
  <c r="AY161" i="20"/>
  <c r="AY146" i="20"/>
  <c r="AY48" i="20"/>
  <c r="AY160" i="20"/>
  <c r="AY145" i="20"/>
  <c r="AY130" i="20"/>
  <c r="AY122" i="20"/>
  <c r="AY107" i="20"/>
  <c r="AY77" i="20"/>
  <c r="AY47" i="20"/>
  <c r="AY24" i="20"/>
  <c r="AY151" i="20"/>
  <c r="AY53" i="20"/>
  <c r="AY119" i="20"/>
  <c r="AY104" i="20"/>
  <c r="AY6" i="20"/>
  <c r="AY172" i="20"/>
  <c r="AY81" i="20"/>
  <c r="AY180" i="20"/>
  <c r="AY163" i="20"/>
  <c r="AY148" i="20"/>
  <c r="AY133" i="20"/>
  <c r="AY118" i="20"/>
  <c r="AY103" i="20"/>
  <c r="AY88" i="20"/>
  <c r="AY80" i="20"/>
  <c r="AY65" i="20"/>
  <c r="AY50" i="20"/>
  <c r="AY35" i="20"/>
  <c r="AY20" i="20"/>
  <c r="AY5" i="20"/>
  <c r="AY60" i="20"/>
  <c r="AY164" i="20"/>
  <c r="AY149" i="20"/>
  <c r="AY74" i="20"/>
  <c r="AY66" i="20"/>
  <c r="AY51" i="20"/>
  <c r="AY21" i="20"/>
  <c r="AY179" i="20"/>
  <c r="AY95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31A69-5C1B-4796-BC5C-04426338EAD2}" keepAlive="1" name="Query - All Messages1" description="Connection to the 'All Messages' query in the workbook." type="5" refreshedVersion="8" background="1" saveData="1">
    <dbPr connection="Provider=Microsoft.Mashup.OleDb.1;Data Source=$Workbook$;Location=&quot;All Messages&quot;;Extended Properties=&quot;&quot;" command="SELECT * FROM [All Messages]"/>
  </connection>
  <connection id="2" xr16:uid="{DFCB8069-EE87-44EC-80AC-269FF91983DC}" keepAlive="1" name="Query - Errors List" description="Connection to the 'Errors List' query in the workbook." type="5" refreshedVersion="8" background="1" saveData="1">
    <dbPr connection="Provider=Microsoft.Mashup.OleDb.1;Data Source=$Workbook$;Location=&quot;Errors List&quot;;Extended Properties=&quot;&quot;" command="SELECT * FROM [Errors List]"/>
  </connection>
  <connection id="3" xr16:uid="{E266E760-4D97-45D3-A21E-BC4F2987D8F5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3AC9E142-AE29-4772-9D59-08C4F07F0793}" keepAlive="1" name="Query - Statements Analyzed" description="Connection to the 'Statements Analyzed' query in the workbook." type="5" refreshedVersion="8" background="1" saveData="1">
    <dbPr connection="Provider=Microsoft.Mashup.OleDb.1;Data Source=$Workbook$;Location=&quot;Statements Analyzed&quot;;Extended Properties=&quot;&quot;" command="SELECT * FROM [Statements Analyzed]"/>
  </connection>
  <connection id="5" xr16:uid="{420DC5E5-89DF-4358-923D-F3F29CEBC429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<sst xmlns="http://schemas.openxmlformats.org/spreadsheetml/2006/main" count="809" uniqueCount="104">
  <si>
    <t>C:\Users\s.atudosie\PycharmProjects\ASTRID353\OPCP 04.04\Outputs\</t>
  </si>
  <si>
    <t xml:space="preserve"> C0301</t>
  </si>
  <si>
    <t xml:space="preserve"> C0114</t>
  </si>
  <si>
    <t xml:space="preserve"> C0103</t>
  </si>
  <si>
    <t xml:space="preserve"> C0411</t>
  </si>
  <si>
    <t>main.py</t>
  </si>
  <si>
    <t xml:space="preserve"> E0401</t>
  </si>
  <si>
    <t xml:space="preserve"> W0201</t>
  </si>
  <si>
    <t xml:space="preserve"> R0915</t>
  </si>
  <si>
    <t>File</t>
  </si>
  <si>
    <t>Statements</t>
  </si>
  <si>
    <t>Path</t>
  </si>
  <si>
    <t>Flags</t>
  </si>
  <si>
    <t>Score</t>
  </si>
  <si>
    <t>.</t>
  </si>
  <si>
    <t>Row Labels</t>
  </si>
  <si>
    <t>Grand Total</t>
  </si>
  <si>
    <t>Column Labels</t>
  </si>
  <si>
    <t>Count of Code</t>
  </si>
  <si>
    <t>Filename</t>
  </si>
  <si>
    <t>Line</t>
  </si>
  <si>
    <t>Code</t>
  </si>
  <si>
    <t>Description</t>
  </si>
  <si>
    <t xml:space="preserve"> Line too long (105/100) (line-too-long)</t>
  </si>
  <si>
    <t xml:space="preserve"> Line too long (104/100) (line-too-long)</t>
  </si>
  <si>
    <t xml:space="preserve"> Missing module docstring (missing-module-docstring)</t>
  </si>
  <si>
    <t xml:space="preserve"> Line too long (118/100) (line-too-long)</t>
  </si>
  <si>
    <t xml:space="preserve"> Line too long (108/100) (line-too-long)</t>
  </si>
  <si>
    <t xml:space="preserve"> Line too long (113/100) (line-too-long)</t>
  </si>
  <si>
    <t xml:space="preserve"> Line too long (106/100) (line-too-long)</t>
  </si>
  <si>
    <t xml:space="preserve"> Line too long (102/100) (line-too-long)</t>
  </si>
  <si>
    <t xml:space="preserve"> Line too long (114/100) (line-too-long)</t>
  </si>
  <si>
    <t>Pylint Scores</t>
  </si>
  <si>
    <t>TM Scores</t>
  </si>
  <si>
    <t>Errors</t>
  </si>
  <si>
    <t>Total</t>
  </si>
  <si>
    <t xml:space="preserve"> Constant name gif_filename doesn't conform to UPPER_CASE naming style (invalid-name)</t>
  </si>
  <si>
    <t xml:space="preserve"> C0115</t>
  </si>
  <si>
    <t xml:space="preserve"> Missing class docstring (missing-class-docstring)</t>
  </si>
  <si>
    <t xml:space="preserve"> C0116</t>
  </si>
  <si>
    <t xml:space="preserve"> Missing function or method docstring (missing-function-docstring)</t>
  </si>
  <si>
    <t xml:space="preserve"> C0121</t>
  </si>
  <si>
    <t xml:space="preserve"> Comparison 'test.startswith('B') == True' should be 'test.startswith('B') is True' if checking for the singleton value True, or 'test.startswith('B')' if testing for truthiness (singleton-comparison)</t>
  </si>
  <si>
    <t xml:space="preserve"> C0303</t>
  </si>
  <si>
    <t xml:space="preserve"> Trailing whitespace (trailing-whitespace)</t>
  </si>
  <si>
    <t xml:space="preserve"> standard import import random should be placed before import FreeSimpleGUI as sg (wrong-import-order)</t>
  </si>
  <si>
    <t xml:space="preserve"> Unable to import 'FreeSimpleGUI' (import-error)</t>
  </si>
  <si>
    <t xml:space="preserve"> R0912</t>
  </si>
  <si>
    <t xml:space="preserve"> Too many branches (89/12) (too-many-branches)</t>
  </si>
  <si>
    <t xml:space="preserve"> Too many statements (224/50) (too-many-statements)</t>
  </si>
  <si>
    <t xml:space="preserve"> R1702</t>
  </si>
  <si>
    <t xml:space="preserve"> Too many nested blocks (6/5) (too-many-nested-blocks)</t>
  </si>
  <si>
    <t xml:space="preserve"> R1711</t>
  </si>
  <si>
    <t xml:space="preserve"> Useless return at end of function or method (useless-return)</t>
  </si>
  <si>
    <t xml:space="preserve"> R1714</t>
  </si>
  <si>
    <t xml:space="preserve"> Consider merging these comparisons with 'in' by using 'event in (sg.WIN_CLOSED, 'Exit')'. Use a set instead if elements are hashable. (consider-using-in)</t>
  </si>
  <si>
    <t xml:space="preserve"> Attribute 'location' defined outside __init__ (attribute-defined-outside-init)</t>
  </si>
  <si>
    <t xml:space="preserve"> W0221</t>
  </si>
  <si>
    <t xml:space="preserve"> Number of parameters was 1 in 'Component.setup' and is now 4 in overriding 'Part.setup' method (arguments-differ)</t>
  </si>
  <si>
    <t xml:space="preserve"> W0612</t>
  </si>
  <si>
    <t xml:space="preserve"> Unused variable 'k' (unused-variable)</t>
  </si>
  <si>
    <t xml:space="preserve"> W0621</t>
  </si>
  <si>
    <t xml:space="preserve"> Redefining name 'product' from outer scope (line 558) (redefined-outer-name)</t>
  </si>
  <si>
    <t xml:space="preserve"> W0622</t>
  </si>
  <si>
    <t xml:space="preserve"> Redefining built-in 'exit' (redefined-builtin)</t>
  </si>
  <si>
    <t xml:space="preserve"> W4701</t>
  </si>
  <si>
    <t xml:space="preserve"> Iterated list 'USE_warehouse' is being modified inside for loop body, consider iterating through a copy of it instead. (modified-iterating-list)</t>
  </si>
  <si>
    <t xml:space="preserve"> Redefining name 'i' from outer scope (line 130) (redefined-outer-name)</t>
  </si>
  <si>
    <t xml:space="preserve"> Redefining name 'entry' from outer scope (line 600) (redefined-outer-name)</t>
  </si>
  <si>
    <t xml:space="preserve"> Redefining name 'x' from outer scope (line 568) (redefined-outer-name)</t>
  </si>
  <si>
    <t xml:space="preserve"> Too many nested blocks (7/5) (too-many-nested-blocks)</t>
  </si>
  <si>
    <t xml:space="preserve"> Variable name x doesn't conform to snake_case naming style (invalid-name)</t>
  </si>
  <si>
    <t xml:space="preserve"> Iterated list 'STORE_warehouse' is being modified inside for loop body, consider iterating through a copy of it instead. (modified-iterating-list)</t>
  </si>
  <si>
    <t xml:space="preserve"> Attribute 'ach' defined outside __init__ (attribute-defined-outside-init)</t>
  </si>
  <si>
    <t xml:space="preserve"> Redefining name 'k' from outer scope (line 599) (redefined-outer-name)</t>
  </si>
  <si>
    <t xml:space="preserve"> Redefining name 'v' from outer scope (line 599) (redefined-outer-name)</t>
  </si>
  <si>
    <t xml:space="preserve"> Variable name v doesn't conform to snake_case naming style (invalid-name)</t>
  </si>
  <si>
    <t xml:space="preserve"> Comparison 'test.startswith('R') == True' should be 'test.startswith('R') is True' if checking for the singleton value True, or 'test.startswith('R')' if testing for truthiness (singleton-comparison)</t>
  </si>
  <si>
    <t xml:space="preserve"> Comparison 'test.startswith('M') == True' should be 'test.startswith('M') is True' if checking for the singleton value True, or 'test.startswith('M')' if testing for truthiness (singleton-comparison)</t>
  </si>
  <si>
    <t xml:space="preserve"> Redefining name 'pro' from outer scope (line 565) (redefined-outer-name)</t>
  </si>
  <si>
    <t xml:space="preserve"> Redefining name 'sys' from outer scope (line 566) (redefined-outer-name)</t>
  </si>
  <si>
    <t xml:space="preserve"> Redefining name 'ser' from outer scope (line 567) (redefined-outer-name)</t>
  </si>
  <si>
    <t xml:space="preserve"> Constant name sys doesn't conform to UPPER_CASE naming style (invalid-name)</t>
  </si>
  <si>
    <t xml:space="preserve"> Constant name ser doesn't conform to UPPER_CASE naming style (invalid-name)</t>
  </si>
  <si>
    <t xml:space="preserve"> Constant name model_time doesn't conform to UPPER_CASE naming style (invalid-name)</t>
  </si>
  <si>
    <t xml:space="preserve"> standard import from timeit import default_timer as timer should be placed before import FreeSimpleGUI as sg (wrong-import-order)</t>
  </si>
  <si>
    <t xml:space="preserve"> standard import from datetime import timedelta should be placed before import FreeSimpleGUI as sg (wrong-import-order)</t>
  </si>
  <si>
    <t xml:space="preserve"> standard import from sys import exit should be placed before import FreeSimpleGUI as sg (wrong-import-order)</t>
  </si>
  <si>
    <t>code_runner.py</t>
  </si>
  <si>
    <t xml:space="preserve"> C0305</t>
  </si>
  <si>
    <t xml:space="preserve"> Trailing newlines (trailing-newlines)</t>
  </si>
  <si>
    <t xml:space="preserve"> W0718</t>
  </si>
  <si>
    <t xml:space="preserve"> Catching too general exception Exception (broad-exception-caught)</t>
  </si>
  <si>
    <t xml:space="preserve"> W1510</t>
  </si>
  <si>
    <t xml:space="preserve"> 'subprocess.run' used without explicitly defining the value for 'check'. (subprocess-run-check)</t>
  </si>
  <si>
    <t xml:space="preserve"> Variable name e doesn't conform to snake_case naming style (invalid-name)</t>
  </si>
  <si>
    <t xml:space="preserve"> W1514</t>
  </si>
  <si>
    <t xml:space="preserve"> Using open without explicitly specifying an encoding (unspecified-encoding)</t>
  </si>
  <si>
    <t xml:space="preserve"> W1309</t>
  </si>
  <si>
    <t xml:space="preserve"> Using an f-string that does not have any interpolated variables (f-string-without-interpolation)</t>
  </si>
  <si>
    <t xml:space="preserve"> standard import import re should be placed before from tqdm import tqdm (wrong-import-order)</t>
  </si>
  <si>
    <t>main - Copy.py</t>
  </si>
  <si>
    <t xml:space="preserve"> Module name main - Copy doesn't conform to snake_case naming style (invalid-name)</t>
  </si>
  <si>
    <t>__init__.py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</si>
</sst>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applyBorder="1" applyAlignment="1">
      <alignment textRotation="90"/>
    </xf>
    <xf numFmtId="0" fontId="1" fillId="0" borderId="0" xfId="0" applyFont="1" applyBorder="1" applyAlignment="1">
      <alignment textRotation="90"/>
    </xf>
    <xf numFmtId="0" fontId="1" fillId="2" borderId="0" xfId="0" applyFont="1" applyFill="1" applyBorder="1" applyAlignment="1">
      <alignment textRotation="90"/>
    </xf>
    <xf numFmtId="2" fontId="1" fillId="3" borderId="0" xfId="0" applyNumberFormat="1" applyFont="1" applyFill="1" applyBorder="1" applyAlignment="1">
      <alignment textRotation="9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134"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8" tint="0.79998168889431442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E2E48A"/>
        </patternFill>
      </fill>
    </dxf>
    <dxf>
      <fill>
        <patternFill patternType="solid">
          <bgColor rgb="FFFF7C8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34998626667073579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E2E48A"/>
        </patternFill>
      </fill>
    </dxf>
    <dxf>
      <fill>
        <patternFill patternType="solid">
          <bgColor rgb="FFFF7C8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34998626667073579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E2E48A"/>
        </patternFill>
      </fill>
    </dxf>
    <dxf>
      <fill>
        <patternFill patternType="solid">
          <bgColor rgb="FFFF7C8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34998626667073579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</border>
    </dxf>
    <dxf>
      <border>
        <left/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E2E48A"/>
        </patternFill>
      </fill>
    </dxf>
    <dxf>
      <fill>
        <patternFill patternType="solid">
          <bgColor rgb="FFFF7C8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34998626667073579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9966"/>
      <color rgb="FFE2E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466726</xdr:colOff>
      <xdr:row>1</xdr:row>
      <xdr:rowOff>28575</xdr:rowOff>
    </xdr:from>
    <xdr:to>
      <xdr:col>60</xdr:col>
      <xdr:colOff>134542</xdr:colOff>
      <xdr:row>10</xdr:row>
      <xdr:rowOff>123825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90B38D-D876-95A5-A5DF-AFD23D56D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1" y="219075"/>
          <a:ext cx="5154216" cy="24669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rgio Cabrera" refreshedDate="45769.62314502315" createdVersion="8" refreshedVersion="8" minRefreshableVersion="3" recordCount="235" xr:uid="{A1D2FB89-54F1-4FC4-868E-330E835BA1F3}">
  <cacheSource type="worksheet">
    <worksheetSource name="All_Messages"/>
  </cacheSource>
  <cacheFields count="4">
    <cacheField name="Filename" numFmtId="0">
      <sharedItems count="33">
        <s v="main - Copy.py"/>
        <s v="main.py"/>
        <s v="code_runner.py" u="1"/>
        <s v="core_methods.py" u="1"/>
        <s v="general_methods.py" u="1"/>
        <s v="Ambulance.py" u="1"/>
        <s v="Cleaner.py" u="1"/>
        <s v="Input.py" u="1"/>
        <s v="Output.py" u="1"/>
        <s v="Patient.py" u="1"/>
        <s v="PatientAttributesEnums.py" u="1"/>
        <s v="PatientGenerator.py" u="1"/>
        <s v="casualties.py" u="1"/>
        <s v="durations.py" u="1"/>
        <s v="miscellaneous.py" u="1"/>
        <s v="model_setup.py" u="1"/>
        <s v="pq_outputs.py" u="1"/>
        <s v="probabilities.py" u="1"/>
        <s v="resources.py" u="1"/>
        <s v="treatments.py" u="1"/>
        <s v="verification.py" u="1"/>
        <s v="LocationHash.py" u="1"/>
        <s v="LocationHasher.py" u="1"/>
        <s v="ModelParamsHash.py" u="1"/>
        <s v="ModelParamsHasher.py" u="1"/>
        <s v="PatientAttributesHash.py" u="1"/>
        <s v="PatientAttributesHasher.py" u="1"/>
        <s v="ResourceHash.py" u="1"/>
        <s v="ResourceHasher.py" u="1"/>
        <s v="StageHash.py" u="1"/>
        <s v="StageHasher.py" u="1"/>
        <s v="test_general_methods.py" u="1"/>
        <s v="test_patient_generator.py" u="1"/>
      </sharedItems>
    </cacheField>
    <cacheField name="Line" numFmtId="0">
      <sharedItems containsSemiMixedTypes="0" containsString="0" containsNumber="1" containsInteger="1" minValue="1" maxValue="580"/>
    </cacheField>
    <cacheField name="Code" numFmtId="0">
      <sharedItems count="41">
        <s v=" C0301"/>
        <s v=" C0303"/>
        <s v=" C0114"/>
        <s v=" C0103"/>
        <s v=" W0622"/>
        <s v=" E0401"/>
        <s v=" C0116"/>
        <s v=" R1711"/>
        <s v=" R1714"/>
        <s v=" C0115"/>
        <s v=" W0221"/>
        <s v=" W0621"/>
        <s v=" W4701"/>
        <s v=" R1702"/>
        <s v=" R0912"/>
        <s v=" R0915"/>
        <s v=" W0201"/>
        <s v=" C0121"/>
        <s v=" W0612"/>
        <s v=" C0411"/>
        <s v=" C0305" u="1"/>
        <s v=" W0718" u="1"/>
        <s v=" W1510" u="1"/>
        <s v=" W1514" u="1"/>
        <s v=" W1309" u="1"/>
        <s v=" E1101" u="1"/>
        <s v=" R0402" u="1"/>
        <s v=" R1722" u="1"/>
        <s v=" R0902" u="1"/>
        <s v=" R0903" u="1"/>
        <s v=" R1705" u="1"/>
        <s v=" R1710" u="1"/>
        <s v=" R1719" u="1"/>
        <s v=" R0913" u="1"/>
        <s v=" E1136" u="1"/>
        <s v=" C0112" u="1"/>
        <s v=" C0412" u="1"/>
        <s v=" R1735" u="1"/>
        <s v=" C1803" u="1"/>
        <s v=" W0611" u="1"/>
        <s v=" W0613" u="1"/>
      </sharedItems>
    </cacheField>
    <cacheField name="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n v="59"/>
    <x v="0"/>
    <s v=" Line too long (104/100) (line-too-long)"/>
  </r>
  <r>
    <x v="0"/>
    <n v="66"/>
    <x v="0"/>
    <s v=" Line too long (104/100) (line-too-long)"/>
  </r>
  <r>
    <x v="0"/>
    <n v="78"/>
    <x v="0"/>
    <s v=" Line too long (118/100) (line-too-long)"/>
  </r>
  <r>
    <x v="0"/>
    <n v="82"/>
    <x v="0"/>
    <s v=" Line too long (108/100) (line-too-long)"/>
  </r>
  <r>
    <x v="0"/>
    <n v="84"/>
    <x v="0"/>
    <s v=" Line too long (108/100) (line-too-long)"/>
  </r>
  <r>
    <x v="0"/>
    <n v="86"/>
    <x v="0"/>
    <s v=" Line too long (113/100) (line-too-long)"/>
  </r>
  <r>
    <x v="0"/>
    <n v="89"/>
    <x v="0"/>
    <s v=" Line too long (108/100) (line-too-long)"/>
  </r>
  <r>
    <x v="0"/>
    <n v="91"/>
    <x v="0"/>
    <s v=" Line too long (108/100) (line-too-long)"/>
  </r>
  <r>
    <x v="0"/>
    <n v="93"/>
    <x v="0"/>
    <s v=" Line too long (113/100) (line-too-long)"/>
  </r>
  <r>
    <x v="0"/>
    <n v="96"/>
    <x v="0"/>
    <s v=" Line too long (108/100) (line-too-long)"/>
  </r>
  <r>
    <x v="0"/>
    <n v="98"/>
    <x v="0"/>
    <s v=" Line too long (108/100) (line-too-long)"/>
  </r>
  <r>
    <x v="0"/>
    <n v="100"/>
    <x v="0"/>
    <s v=" Line too long (114/100) (line-too-long)"/>
  </r>
  <r>
    <x v="0"/>
    <n v="106"/>
    <x v="0"/>
    <s v=" Line too long (105/100) (line-too-long)"/>
  </r>
  <r>
    <x v="0"/>
    <n v="175"/>
    <x v="0"/>
    <s v=" Line too long (114/100) (line-too-long)"/>
  </r>
  <r>
    <x v="0"/>
    <n v="181"/>
    <x v="0"/>
    <s v=" Line too long (102/100) (line-too-long)"/>
  </r>
  <r>
    <x v="0"/>
    <n v="211"/>
    <x v="1"/>
    <s v=" Trailing whitespace (trailing-whitespace)"/>
  </r>
  <r>
    <x v="0"/>
    <n v="212"/>
    <x v="1"/>
    <s v=" Trailing whitespace (trailing-whitespace)"/>
  </r>
  <r>
    <x v="0"/>
    <n v="226"/>
    <x v="1"/>
    <s v=" Trailing whitespace (trailing-whitespace)"/>
  </r>
  <r>
    <x v="0"/>
    <n v="227"/>
    <x v="1"/>
    <s v=" Trailing whitespace (trailing-whitespace)"/>
  </r>
  <r>
    <x v="0"/>
    <n v="232"/>
    <x v="0"/>
    <s v=" Line too long (118/100) (line-too-long)"/>
  </r>
  <r>
    <x v="0"/>
    <n v="274"/>
    <x v="0"/>
    <s v=" Line too long (102/100) (line-too-long)"/>
  </r>
  <r>
    <x v="0"/>
    <n v="303"/>
    <x v="1"/>
    <s v=" Trailing whitespace (trailing-whitespace)"/>
  </r>
  <r>
    <x v="0"/>
    <n v="304"/>
    <x v="1"/>
    <s v=" Trailing whitespace (trailing-whitespace)"/>
  </r>
  <r>
    <x v="0"/>
    <n v="323"/>
    <x v="0"/>
    <s v=" Line too long (114/100) (line-too-long)"/>
  </r>
  <r>
    <x v="0"/>
    <n v="328"/>
    <x v="0"/>
    <s v=" Line too long (106/100) (line-too-long)"/>
  </r>
  <r>
    <x v="0"/>
    <n v="357"/>
    <x v="1"/>
    <s v=" Trailing whitespace (trailing-whitespace)"/>
  </r>
  <r>
    <x v="0"/>
    <n v="358"/>
    <x v="1"/>
    <s v=" Trailing whitespace (trailing-whitespace)"/>
  </r>
  <r>
    <x v="0"/>
    <n v="372"/>
    <x v="1"/>
    <s v=" Trailing whitespace (trailing-whitespace)"/>
  </r>
  <r>
    <x v="0"/>
    <n v="373"/>
    <x v="1"/>
    <s v=" Trailing whitespace (trailing-whitespace)"/>
  </r>
  <r>
    <x v="0"/>
    <n v="419"/>
    <x v="0"/>
    <s v=" Line too long (102/100) (line-too-long)"/>
  </r>
  <r>
    <x v="0"/>
    <n v="448"/>
    <x v="1"/>
    <s v=" Trailing whitespace (trailing-whitespace)"/>
  </r>
  <r>
    <x v="0"/>
    <n v="449"/>
    <x v="1"/>
    <s v=" Trailing whitespace (trailing-whitespace)"/>
  </r>
  <r>
    <x v="0"/>
    <n v="571"/>
    <x v="1"/>
    <s v=" Trailing whitespace (trailing-whitespace)"/>
  </r>
  <r>
    <x v="0"/>
    <n v="1"/>
    <x v="2"/>
    <s v=" Missing module docstring (missing-module-docstring)"/>
  </r>
  <r>
    <x v="0"/>
    <n v="1"/>
    <x v="3"/>
    <s v=" Module name main - Copy doesn't conform to snake_case naming style (invalid-name)"/>
  </r>
  <r>
    <x v="0"/>
    <n v="8"/>
    <x v="4"/>
    <s v=" Redefining built-in 'exit' (redefined-builtin)"/>
  </r>
  <r>
    <x v="0"/>
    <n v="2"/>
    <x v="5"/>
    <s v=" Unable to import 'FreeSimpleGUI' (import-error)"/>
  </r>
  <r>
    <x v="0"/>
    <n v="20"/>
    <x v="3"/>
    <s v=" Constant name gif_filename doesn't conform to UPPER_CASE naming style (invalid-name)"/>
  </r>
  <r>
    <x v="0"/>
    <n v="109"/>
    <x v="6"/>
    <s v=" Missing function or method docstring (missing-function-docstring)"/>
  </r>
  <r>
    <x v="0"/>
    <n v="109"/>
    <x v="7"/>
    <s v=" Useless return at end of function or method (useless-return)"/>
  </r>
  <r>
    <x v="0"/>
    <n v="116"/>
    <x v="8"/>
    <s v=" Consider merging these comparisons with 'in' by using 'event in (sg.WIN_CLOSED, 'Exit')'. Use a set instead if elements are hashable. (consider-using-in)"/>
  </r>
  <r>
    <x v="0"/>
    <n v="156"/>
    <x v="9"/>
    <s v=" Missing class docstring (missing-class-docstring)"/>
  </r>
  <r>
    <x v="0"/>
    <n v="157"/>
    <x v="10"/>
    <s v=" Number of parameters was 1 in 'Component.setup' and is now 4 in overriding 'Part.setup' method (arguments-differ)"/>
  </r>
  <r>
    <x v="0"/>
    <n v="157"/>
    <x v="11"/>
    <s v=" Redefining name 'product' from outer scope (line 558) (redefined-outer-name)"/>
  </r>
  <r>
    <x v="0"/>
    <n v="166"/>
    <x v="6"/>
    <s v=" Missing function or method docstring (missing-function-docstring)"/>
  </r>
  <r>
    <x v="0"/>
    <n v="191"/>
    <x v="11"/>
    <s v=" Redefining name 'i' from outer scope (line 130) (redefined-outer-name)"/>
  </r>
  <r>
    <x v="0"/>
    <n v="192"/>
    <x v="11"/>
    <s v=" Redefining name 'entry' from outer scope (line 600) (redefined-outer-name)"/>
  </r>
  <r>
    <x v="0"/>
    <n v="310"/>
    <x v="11"/>
    <s v=" Redefining name 'x' from outer scope (line 568) (redefined-outer-name)"/>
  </r>
  <r>
    <x v="0"/>
    <n v="235"/>
    <x v="12"/>
    <s v=" Iterated list 'USE_warehouse' is being modified inside for loop body, consider iterating through a copy of it instead. (modified-iterating-list)"/>
  </r>
  <r>
    <x v="0"/>
    <n v="167"/>
    <x v="13"/>
    <s v=" Too many nested blocks (6/5) (too-many-nested-blocks)"/>
  </r>
  <r>
    <x v="0"/>
    <n v="167"/>
    <x v="13"/>
    <s v=" Too many nested blocks (7/5) (too-many-nested-blocks)"/>
  </r>
  <r>
    <x v="0"/>
    <n v="167"/>
    <x v="13"/>
    <s v=" Too many nested blocks (7/5) (too-many-nested-blocks)"/>
  </r>
  <r>
    <x v="0"/>
    <n v="310"/>
    <x v="3"/>
    <s v=" Variable name x doesn't conform to snake_case naming style (invalid-name)"/>
  </r>
  <r>
    <x v="0"/>
    <n v="167"/>
    <x v="13"/>
    <s v=" Too many nested blocks (6/5) (too-many-nested-blocks)"/>
  </r>
  <r>
    <x v="0"/>
    <n v="382"/>
    <x v="12"/>
    <s v=" Iterated list 'STORE_warehouse' is being modified inside for loop body, consider iterating through a copy of it instead. (modified-iterating-list)"/>
  </r>
  <r>
    <x v="0"/>
    <n v="167"/>
    <x v="13"/>
    <s v=" Too many nested blocks (6/5) (too-many-nested-blocks)"/>
  </r>
  <r>
    <x v="0"/>
    <n v="167"/>
    <x v="13"/>
    <s v=" Too many nested blocks (7/5) (too-many-nested-blocks)"/>
  </r>
  <r>
    <x v="0"/>
    <n v="167"/>
    <x v="13"/>
    <s v=" Too many nested blocks (7/5) (too-many-nested-blocks)"/>
  </r>
  <r>
    <x v="0"/>
    <n v="166"/>
    <x v="14"/>
    <s v=" Too many branches (89/12) (too-many-branches)"/>
  </r>
  <r>
    <x v="0"/>
    <n v="166"/>
    <x v="15"/>
    <s v=" Too many statements (224/50) (too-many-statements)"/>
  </r>
  <r>
    <x v="0"/>
    <n v="172"/>
    <x v="16"/>
    <s v=" Attribute 'location' defined outside __init__ (attribute-defined-outside-init)"/>
  </r>
  <r>
    <x v="0"/>
    <n v="189"/>
    <x v="16"/>
    <s v=" Attribute 'location' defined outside __init__ (attribute-defined-outside-init)"/>
  </r>
  <r>
    <x v="0"/>
    <n v="199"/>
    <x v="16"/>
    <s v=" Attribute 'location' defined outside __init__ (attribute-defined-outside-init)"/>
  </r>
  <r>
    <x v="0"/>
    <n v="214"/>
    <x v="16"/>
    <s v=" Attribute 'location' defined outside __init__ (attribute-defined-outside-init)"/>
  </r>
  <r>
    <x v="0"/>
    <n v="245"/>
    <x v="16"/>
    <s v=" Attribute 'location' defined outside __init__ (attribute-defined-outside-init)"/>
  </r>
  <r>
    <x v="0"/>
    <n v="253"/>
    <x v="16"/>
    <s v=" Attribute 'location' defined outside __init__ (attribute-defined-outside-init)"/>
  </r>
  <r>
    <x v="0"/>
    <n v="273"/>
    <x v="16"/>
    <s v=" Attribute 'location' defined outside __init__ (attribute-defined-outside-init)"/>
  </r>
  <r>
    <x v="0"/>
    <n v="287"/>
    <x v="16"/>
    <s v=" Attribute 'location' defined outside __init__ (attribute-defined-outside-init)"/>
  </r>
  <r>
    <x v="0"/>
    <n v="320"/>
    <x v="16"/>
    <s v=" Attribute 'location' defined outside __init__ (attribute-defined-outside-init)"/>
  </r>
  <r>
    <x v="0"/>
    <n v="336"/>
    <x v="16"/>
    <s v=" Attribute 'location' defined outside __init__ (attribute-defined-outside-init)"/>
  </r>
  <r>
    <x v="0"/>
    <n v="346"/>
    <x v="16"/>
    <s v=" Attribute 'location' defined outside __init__ (attribute-defined-outside-init)"/>
  </r>
  <r>
    <x v="0"/>
    <n v="360"/>
    <x v="16"/>
    <s v=" Attribute 'location' defined outside __init__ (attribute-defined-outside-init)"/>
  </r>
  <r>
    <x v="0"/>
    <n v="392"/>
    <x v="16"/>
    <s v=" Attribute 'location' defined outside __init__ (attribute-defined-outside-init)"/>
  </r>
  <r>
    <x v="0"/>
    <n v="400"/>
    <x v="16"/>
    <s v=" Attribute 'location' defined outside __init__ (attribute-defined-outside-init)"/>
  </r>
  <r>
    <x v="0"/>
    <n v="418"/>
    <x v="16"/>
    <s v=" Attribute 'location' defined outside __init__ (attribute-defined-outside-init)"/>
  </r>
  <r>
    <x v="0"/>
    <n v="432"/>
    <x v="16"/>
    <s v=" Attribute 'location' defined outside __init__ (attribute-defined-outside-init)"/>
  </r>
  <r>
    <x v="0"/>
    <n v="202"/>
    <x v="16"/>
    <s v=" Attribute 'ach' defined outside __init__ (attribute-defined-outside-init)"/>
  </r>
  <r>
    <x v="0"/>
    <n v="349"/>
    <x v="16"/>
    <s v=" Attribute 'ach' defined outside __init__ (attribute-defined-outside-init)"/>
  </r>
  <r>
    <x v="0"/>
    <n v="462"/>
    <x v="6"/>
    <s v=" Missing function or method docstring (missing-function-docstring)"/>
  </r>
  <r>
    <x v="0"/>
    <n v="465"/>
    <x v="11"/>
    <s v=" Redefining name 'k' from outer scope (line 599) (redefined-outer-name)"/>
  </r>
  <r>
    <x v="0"/>
    <n v="465"/>
    <x v="11"/>
    <s v=" Redefining name 'v' from outer scope (line 599) (redefined-outer-name)"/>
  </r>
  <r>
    <x v="0"/>
    <n v="465"/>
    <x v="3"/>
    <s v=" Variable name v doesn't conform to snake_case naming style (invalid-name)"/>
  </r>
  <r>
    <x v="0"/>
    <n v="467"/>
    <x v="17"/>
    <s v=" Comparison 'test.startswith('B') == True' should be 'test.startswith('B') is True' if checking for the singleton value True, or 'test.startswith('B')' if testing for truthiness (singleton-comparison)"/>
  </r>
  <r>
    <x v="0"/>
    <n v="469"/>
    <x v="17"/>
    <s v=" Comparison 'test.startswith('R') == True' should be 'test.startswith('R') is True' if checking for the singleton value True, or 'test.startswith('R')' if testing for truthiness (singleton-comparison)"/>
  </r>
  <r>
    <x v="0"/>
    <n v="465"/>
    <x v="18"/>
    <s v=" Unused variable 'k' (unused-variable)"/>
  </r>
  <r>
    <x v="0"/>
    <n v="476"/>
    <x v="6"/>
    <s v=" Missing function or method docstring (missing-function-docstring)"/>
  </r>
  <r>
    <x v="0"/>
    <n v="479"/>
    <x v="11"/>
    <s v=" Redefining name 'k' from outer scope (line 599) (redefined-outer-name)"/>
  </r>
  <r>
    <x v="0"/>
    <n v="479"/>
    <x v="11"/>
    <s v=" Redefining name 'v' from outer scope (line 599) (redefined-outer-name)"/>
  </r>
  <r>
    <x v="0"/>
    <n v="479"/>
    <x v="3"/>
    <s v=" Variable name v doesn't conform to snake_case naming style (invalid-name)"/>
  </r>
  <r>
    <x v="0"/>
    <n v="481"/>
    <x v="17"/>
    <s v=" Comparison 'test.startswith('B') == True' should be 'test.startswith('B') is True' if checking for the singleton value True, or 'test.startswith('B')' if testing for truthiness (singleton-comparison)"/>
  </r>
  <r>
    <x v="0"/>
    <n v="483"/>
    <x v="17"/>
    <s v=" Comparison 'test.startswith('M') == True' should be 'test.startswith('M') is True' if checking for the singleton value True, or 'test.startswith('M')' if testing for truthiness (singleton-comparison)"/>
  </r>
  <r>
    <x v="0"/>
    <n v="479"/>
    <x v="18"/>
    <s v=" Unused variable 'k' (unused-variable)"/>
  </r>
  <r>
    <x v="0"/>
    <n v="490"/>
    <x v="6"/>
    <s v=" Missing function or method docstring (missing-function-docstring)"/>
  </r>
  <r>
    <x v="0"/>
    <n v="492"/>
    <x v="11"/>
    <s v=" Redefining name 'k' from outer scope (line 599) (redefined-outer-name)"/>
  </r>
  <r>
    <x v="0"/>
    <n v="492"/>
    <x v="11"/>
    <s v=" Redefining name 'v' from outer scope (line 599) (redefined-outer-name)"/>
  </r>
  <r>
    <x v="0"/>
    <n v="492"/>
    <x v="3"/>
    <s v=" Variable name v doesn't conform to snake_case naming style (invalid-name)"/>
  </r>
  <r>
    <x v="0"/>
    <n v="500"/>
    <x v="6"/>
    <s v=" Missing function or method docstring (missing-function-docstring)"/>
  </r>
  <r>
    <x v="0"/>
    <n v="503"/>
    <x v="11"/>
    <s v=" Redefining name 'k' from outer scope (line 599) (redefined-outer-name)"/>
  </r>
  <r>
    <x v="0"/>
    <n v="503"/>
    <x v="11"/>
    <s v=" Redefining name 'v' from outer scope (line 599) (redefined-outer-name)"/>
  </r>
  <r>
    <x v="0"/>
    <n v="503"/>
    <x v="3"/>
    <s v=" Variable name v doesn't conform to snake_case naming style (invalid-name)"/>
  </r>
  <r>
    <x v="0"/>
    <n v="503"/>
    <x v="18"/>
    <s v=" Unused variable 'k' (unused-variable)"/>
  </r>
  <r>
    <x v="0"/>
    <n v="512"/>
    <x v="6"/>
    <s v=" Missing function or method docstring (missing-function-docstring)"/>
  </r>
  <r>
    <x v="0"/>
    <n v="512"/>
    <x v="11"/>
    <s v=" Redefining name 'product' from outer scope (line 558) (redefined-outer-name)"/>
  </r>
  <r>
    <x v="0"/>
    <n v="513"/>
    <x v="11"/>
    <s v=" Redefining name 'pro' from outer scope (line 565) (redefined-outer-name)"/>
  </r>
  <r>
    <x v="0"/>
    <n v="514"/>
    <x v="11"/>
    <s v=" Redefining name 'sys' from outer scope (line 566) (redefined-outer-name)"/>
  </r>
  <r>
    <x v="0"/>
    <n v="515"/>
    <x v="11"/>
    <s v=" Redefining name 'ser' from outer scope (line 567) (redefined-outer-name)"/>
  </r>
  <r>
    <x v="0"/>
    <n v="516"/>
    <x v="11"/>
    <s v=" Redefining name 'x' from outer scope (line 568) (redefined-outer-name)"/>
  </r>
  <r>
    <x v="0"/>
    <n v="516"/>
    <x v="3"/>
    <s v=" Variable name x doesn't conform to snake_case naming style (invalid-name)"/>
  </r>
  <r>
    <x v="0"/>
    <n v="520"/>
    <x v="6"/>
    <s v=" Missing function or method docstring (missing-function-docstring)"/>
  </r>
  <r>
    <x v="0"/>
    <n v="566"/>
    <x v="3"/>
    <s v=" Constant name sys doesn't conform to UPPER_CASE naming style (invalid-name)"/>
  </r>
  <r>
    <x v="0"/>
    <n v="567"/>
    <x v="3"/>
    <s v=" Constant name ser doesn't conform to UPPER_CASE naming style (invalid-name)"/>
  </r>
  <r>
    <x v="0"/>
    <n v="574"/>
    <x v="3"/>
    <s v=" Constant name sys doesn't conform to UPPER_CASE naming style (invalid-name)"/>
  </r>
  <r>
    <x v="0"/>
    <n v="575"/>
    <x v="3"/>
    <s v=" Constant name ser doesn't conform to UPPER_CASE naming style (invalid-name)"/>
  </r>
  <r>
    <x v="0"/>
    <n v="580"/>
    <x v="3"/>
    <s v=" Constant name model_time doesn't conform to UPPER_CASE naming style (invalid-name)"/>
  </r>
  <r>
    <x v="0"/>
    <n v="4"/>
    <x v="19"/>
    <s v=" standard import import random should be placed before import FreeSimpleGUI as sg (wrong-import-order)"/>
  </r>
  <r>
    <x v="0"/>
    <n v="6"/>
    <x v="19"/>
    <s v=" standard import from timeit import default_timer as timer should be placed before import FreeSimpleGUI as sg (wrong-import-order)"/>
  </r>
  <r>
    <x v="0"/>
    <n v="7"/>
    <x v="19"/>
    <s v=" standard import from datetime import timedelta should be placed before import FreeSimpleGUI as sg (wrong-import-order)"/>
  </r>
  <r>
    <x v="0"/>
    <n v="8"/>
    <x v="19"/>
    <s v=" standard import from sys import exit should be placed before import FreeSimpleGUI as sg (wrong-import-order)"/>
  </r>
  <r>
    <x v="1"/>
    <n v="59"/>
    <x v="0"/>
    <s v=" Line too long (104/100) (line-too-long)"/>
  </r>
  <r>
    <x v="1"/>
    <n v="66"/>
    <x v="0"/>
    <s v=" Line too long (104/100) (line-too-long)"/>
  </r>
  <r>
    <x v="1"/>
    <n v="78"/>
    <x v="0"/>
    <s v=" Line too long (118/100) (line-too-long)"/>
  </r>
  <r>
    <x v="1"/>
    <n v="82"/>
    <x v="0"/>
    <s v=" Line too long (108/100) (line-too-long)"/>
  </r>
  <r>
    <x v="1"/>
    <n v="84"/>
    <x v="0"/>
    <s v=" Line too long (108/100) (line-too-long)"/>
  </r>
  <r>
    <x v="1"/>
    <n v="86"/>
    <x v="0"/>
    <s v=" Line too long (113/100) (line-too-long)"/>
  </r>
  <r>
    <x v="1"/>
    <n v="89"/>
    <x v="0"/>
    <s v=" Line too long (108/100) (line-too-long)"/>
  </r>
  <r>
    <x v="1"/>
    <n v="91"/>
    <x v="0"/>
    <s v=" Line too long (108/100) (line-too-long)"/>
  </r>
  <r>
    <x v="1"/>
    <n v="93"/>
    <x v="0"/>
    <s v=" Line too long (113/100) (line-too-long)"/>
  </r>
  <r>
    <x v="1"/>
    <n v="96"/>
    <x v="0"/>
    <s v=" Line too long (108/100) (line-too-long)"/>
  </r>
  <r>
    <x v="1"/>
    <n v="98"/>
    <x v="0"/>
    <s v=" Line too long (108/100) (line-too-long)"/>
  </r>
  <r>
    <x v="1"/>
    <n v="100"/>
    <x v="0"/>
    <s v=" Line too long (114/100) (line-too-long)"/>
  </r>
  <r>
    <x v="1"/>
    <n v="106"/>
    <x v="0"/>
    <s v=" Line too long (105/100) (line-too-long)"/>
  </r>
  <r>
    <x v="1"/>
    <n v="175"/>
    <x v="0"/>
    <s v=" Line too long (114/100) (line-too-long)"/>
  </r>
  <r>
    <x v="1"/>
    <n v="181"/>
    <x v="0"/>
    <s v=" Line too long (102/100) (line-too-long)"/>
  </r>
  <r>
    <x v="1"/>
    <n v="211"/>
    <x v="1"/>
    <s v=" Trailing whitespace (trailing-whitespace)"/>
  </r>
  <r>
    <x v="1"/>
    <n v="212"/>
    <x v="1"/>
    <s v=" Trailing whitespace (trailing-whitespace)"/>
  </r>
  <r>
    <x v="1"/>
    <n v="226"/>
    <x v="1"/>
    <s v=" Trailing whitespace (trailing-whitespace)"/>
  </r>
  <r>
    <x v="1"/>
    <n v="227"/>
    <x v="1"/>
    <s v=" Trailing whitespace (trailing-whitespace)"/>
  </r>
  <r>
    <x v="1"/>
    <n v="232"/>
    <x v="0"/>
    <s v=" Line too long (118/100) (line-too-long)"/>
  </r>
  <r>
    <x v="1"/>
    <n v="274"/>
    <x v="0"/>
    <s v=" Line too long (102/100) (line-too-long)"/>
  </r>
  <r>
    <x v="1"/>
    <n v="303"/>
    <x v="1"/>
    <s v=" Trailing whitespace (trailing-whitespace)"/>
  </r>
  <r>
    <x v="1"/>
    <n v="304"/>
    <x v="1"/>
    <s v=" Trailing whitespace (trailing-whitespace)"/>
  </r>
  <r>
    <x v="1"/>
    <n v="323"/>
    <x v="0"/>
    <s v=" Line too long (114/100) (line-too-long)"/>
  </r>
  <r>
    <x v="1"/>
    <n v="328"/>
    <x v="0"/>
    <s v=" Line too long (106/100) (line-too-long)"/>
  </r>
  <r>
    <x v="1"/>
    <n v="357"/>
    <x v="1"/>
    <s v=" Trailing whitespace (trailing-whitespace)"/>
  </r>
  <r>
    <x v="1"/>
    <n v="358"/>
    <x v="1"/>
    <s v=" Trailing whitespace (trailing-whitespace)"/>
  </r>
  <r>
    <x v="1"/>
    <n v="372"/>
    <x v="1"/>
    <s v=" Trailing whitespace (trailing-whitespace)"/>
  </r>
  <r>
    <x v="1"/>
    <n v="373"/>
    <x v="1"/>
    <s v=" Trailing whitespace (trailing-whitespace)"/>
  </r>
  <r>
    <x v="1"/>
    <n v="419"/>
    <x v="0"/>
    <s v=" Line too long (102/100) (line-too-long)"/>
  </r>
  <r>
    <x v="1"/>
    <n v="448"/>
    <x v="1"/>
    <s v=" Trailing whitespace (trailing-whitespace)"/>
  </r>
  <r>
    <x v="1"/>
    <n v="449"/>
    <x v="1"/>
    <s v=" Trailing whitespace (trailing-whitespace)"/>
  </r>
  <r>
    <x v="1"/>
    <n v="571"/>
    <x v="1"/>
    <s v=" Trailing whitespace (trailing-whitespace)"/>
  </r>
  <r>
    <x v="1"/>
    <n v="1"/>
    <x v="2"/>
    <s v=" Missing module docstring (missing-module-docstring)"/>
  </r>
  <r>
    <x v="1"/>
    <n v="8"/>
    <x v="4"/>
    <s v=" Redefining built-in 'exit' (redefined-builtin)"/>
  </r>
  <r>
    <x v="1"/>
    <n v="2"/>
    <x v="5"/>
    <s v=" Unable to import 'FreeSimpleGUI' (import-error)"/>
  </r>
  <r>
    <x v="1"/>
    <n v="20"/>
    <x v="3"/>
    <s v=" Constant name gif_filename doesn't conform to UPPER_CASE naming style (invalid-name)"/>
  </r>
  <r>
    <x v="1"/>
    <n v="109"/>
    <x v="6"/>
    <s v=" Missing function or method docstring (missing-function-docstring)"/>
  </r>
  <r>
    <x v="1"/>
    <n v="109"/>
    <x v="7"/>
    <s v=" Useless return at end of function or method (useless-return)"/>
  </r>
  <r>
    <x v="1"/>
    <n v="116"/>
    <x v="8"/>
    <s v=" Consider merging these comparisons with 'in' by using 'event in (sg.WIN_CLOSED, 'Exit')'. Use a set instead if elements are hashable. (consider-using-in)"/>
  </r>
  <r>
    <x v="1"/>
    <n v="156"/>
    <x v="9"/>
    <s v=" Missing class docstring (missing-class-docstring)"/>
  </r>
  <r>
    <x v="1"/>
    <n v="157"/>
    <x v="10"/>
    <s v=" Number of parameters was 1 in 'Component.setup' and is now 4 in overriding 'Part.setup' method (arguments-differ)"/>
  </r>
  <r>
    <x v="1"/>
    <n v="157"/>
    <x v="11"/>
    <s v=" Redefining name 'product' from outer scope (line 558) (redefined-outer-name)"/>
  </r>
  <r>
    <x v="1"/>
    <n v="166"/>
    <x v="6"/>
    <s v=" Missing function or method docstring (missing-function-docstring)"/>
  </r>
  <r>
    <x v="1"/>
    <n v="191"/>
    <x v="11"/>
    <s v=" Redefining name 'i' from outer scope (line 130) (redefined-outer-name)"/>
  </r>
  <r>
    <x v="1"/>
    <n v="192"/>
    <x v="11"/>
    <s v=" Redefining name 'entry' from outer scope (line 600) (redefined-outer-name)"/>
  </r>
  <r>
    <x v="1"/>
    <n v="310"/>
    <x v="11"/>
    <s v=" Redefining name 'x' from outer scope (line 568) (redefined-outer-name)"/>
  </r>
  <r>
    <x v="1"/>
    <n v="235"/>
    <x v="12"/>
    <s v=" Iterated list 'USE_warehouse' is being modified inside for loop body, consider iterating through a copy of it instead. (modified-iterating-list)"/>
  </r>
  <r>
    <x v="1"/>
    <n v="167"/>
    <x v="13"/>
    <s v=" Too many nested blocks (6/5) (too-many-nested-blocks)"/>
  </r>
  <r>
    <x v="1"/>
    <n v="167"/>
    <x v="13"/>
    <s v=" Too many nested blocks (7/5) (too-many-nested-blocks)"/>
  </r>
  <r>
    <x v="1"/>
    <n v="167"/>
    <x v="13"/>
    <s v=" Too many nested blocks (7/5) (too-many-nested-blocks)"/>
  </r>
  <r>
    <x v="1"/>
    <n v="310"/>
    <x v="3"/>
    <s v=" Variable name x doesn't conform to snake_case naming style (invalid-name)"/>
  </r>
  <r>
    <x v="1"/>
    <n v="167"/>
    <x v="13"/>
    <s v=" Too many nested blocks (6/5) (too-many-nested-blocks)"/>
  </r>
  <r>
    <x v="1"/>
    <n v="382"/>
    <x v="12"/>
    <s v=" Iterated list 'STORE_warehouse' is being modified inside for loop body, consider iterating through a copy of it instead. (modified-iterating-list)"/>
  </r>
  <r>
    <x v="1"/>
    <n v="167"/>
    <x v="13"/>
    <s v=" Too many nested blocks (6/5) (too-many-nested-blocks)"/>
  </r>
  <r>
    <x v="1"/>
    <n v="167"/>
    <x v="13"/>
    <s v=" Too many nested blocks (7/5) (too-many-nested-blocks)"/>
  </r>
  <r>
    <x v="1"/>
    <n v="167"/>
    <x v="13"/>
    <s v=" Too many nested blocks (7/5) (too-many-nested-blocks)"/>
  </r>
  <r>
    <x v="1"/>
    <n v="166"/>
    <x v="14"/>
    <s v=" Too many branches (89/12) (too-many-branches)"/>
  </r>
  <r>
    <x v="1"/>
    <n v="166"/>
    <x v="15"/>
    <s v=" Too many statements (224/50) (too-many-statements)"/>
  </r>
  <r>
    <x v="1"/>
    <n v="172"/>
    <x v="16"/>
    <s v=" Attribute 'location' defined outside __init__ (attribute-defined-outside-init)"/>
  </r>
  <r>
    <x v="1"/>
    <n v="189"/>
    <x v="16"/>
    <s v=" Attribute 'location' defined outside __init__ (attribute-defined-outside-init)"/>
  </r>
  <r>
    <x v="1"/>
    <n v="199"/>
    <x v="16"/>
    <s v=" Attribute 'location' defined outside __init__ (attribute-defined-outside-init)"/>
  </r>
  <r>
    <x v="1"/>
    <n v="214"/>
    <x v="16"/>
    <s v=" Attribute 'location' defined outside __init__ (attribute-defined-outside-init)"/>
  </r>
  <r>
    <x v="1"/>
    <n v="245"/>
    <x v="16"/>
    <s v=" Attribute 'location' defined outside __init__ (attribute-defined-outside-init)"/>
  </r>
  <r>
    <x v="1"/>
    <n v="253"/>
    <x v="16"/>
    <s v=" Attribute 'location' defined outside __init__ (attribute-defined-outside-init)"/>
  </r>
  <r>
    <x v="1"/>
    <n v="273"/>
    <x v="16"/>
    <s v=" Attribute 'location' defined outside __init__ (attribute-defined-outside-init)"/>
  </r>
  <r>
    <x v="1"/>
    <n v="287"/>
    <x v="16"/>
    <s v=" Attribute 'location' defined outside __init__ (attribute-defined-outside-init)"/>
  </r>
  <r>
    <x v="1"/>
    <n v="320"/>
    <x v="16"/>
    <s v=" Attribute 'location' defined outside __init__ (attribute-defined-outside-init)"/>
  </r>
  <r>
    <x v="1"/>
    <n v="336"/>
    <x v="16"/>
    <s v=" Attribute 'location' defined outside __init__ (attribute-defined-outside-init)"/>
  </r>
  <r>
    <x v="1"/>
    <n v="346"/>
    <x v="16"/>
    <s v=" Attribute 'location' defined outside __init__ (attribute-defined-outside-init)"/>
  </r>
  <r>
    <x v="1"/>
    <n v="360"/>
    <x v="16"/>
    <s v=" Attribute 'location' defined outside __init__ (attribute-defined-outside-init)"/>
  </r>
  <r>
    <x v="1"/>
    <n v="392"/>
    <x v="16"/>
    <s v=" Attribute 'location' defined outside __init__ (attribute-defined-outside-init)"/>
  </r>
  <r>
    <x v="1"/>
    <n v="400"/>
    <x v="16"/>
    <s v=" Attribute 'location' defined outside __init__ (attribute-defined-outside-init)"/>
  </r>
  <r>
    <x v="1"/>
    <n v="418"/>
    <x v="16"/>
    <s v=" Attribute 'location' defined outside __init__ (attribute-defined-outside-init)"/>
  </r>
  <r>
    <x v="1"/>
    <n v="432"/>
    <x v="16"/>
    <s v=" Attribute 'location' defined outside __init__ (attribute-defined-outside-init)"/>
  </r>
  <r>
    <x v="1"/>
    <n v="202"/>
    <x v="16"/>
    <s v=" Attribute 'ach' defined outside __init__ (attribute-defined-outside-init)"/>
  </r>
  <r>
    <x v="1"/>
    <n v="349"/>
    <x v="16"/>
    <s v=" Attribute 'ach' defined outside __init__ (attribute-defined-outside-init)"/>
  </r>
  <r>
    <x v="1"/>
    <n v="462"/>
    <x v="6"/>
    <s v=" Missing function or method docstring (missing-function-docstring)"/>
  </r>
  <r>
    <x v="1"/>
    <n v="465"/>
    <x v="11"/>
    <s v=" Redefining name 'k' from outer scope (line 599) (redefined-outer-name)"/>
  </r>
  <r>
    <x v="1"/>
    <n v="465"/>
    <x v="11"/>
    <s v=" Redefining name 'v' from outer scope (line 599) (redefined-outer-name)"/>
  </r>
  <r>
    <x v="1"/>
    <n v="465"/>
    <x v="3"/>
    <s v=" Variable name v doesn't conform to snake_case naming style (invalid-name)"/>
  </r>
  <r>
    <x v="1"/>
    <n v="467"/>
    <x v="17"/>
    <s v=" Comparison 'test.startswith('B') == True' should be 'test.startswith('B') is True' if checking for the singleton value True, or 'test.startswith('B')' if testing for truthiness (singleton-comparison)"/>
  </r>
  <r>
    <x v="1"/>
    <n v="469"/>
    <x v="17"/>
    <s v=" Comparison 'test.startswith('R') == True' should be 'test.startswith('R') is True' if checking for the singleton value True, or 'test.startswith('R')' if testing for truthiness (singleton-comparison)"/>
  </r>
  <r>
    <x v="1"/>
    <n v="465"/>
    <x v="18"/>
    <s v=" Unused variable 'k' (unused-variable)"/>
  </r>
  <r>
    <x v="1"/>
    <n v="476"/>
    <x v="6"/>
    <s v=" Missing function or method docstring (missing-function-docstring)"/>
  </r>
  <r>
    <x v="1"/>
    <n v="479"/>
    <x v="11"/>
    <s v=" Redefining name 'k' from outer scope (line 599) (redefined-outer-name)"/>
  </r>
  <r>
    <x v="1"/>
    <n v="479"/>
    <x v="11"/>
    <s v=" Redefining name 'v' from outer scope (line 599) (redefined-outer-name)"/>
  </r>
  <r>
    <x v="1"/>
    <n v="479"/>
    <x v="3"/>
    <s v=" Variable name v doesn't conform to snake_case naming style (invalid-name)"/>
  </r>
  <r>
    <x v="1"/>
    <n v="481"/>
    <x v="17"/>
    <s v=" Comparison 'test.startswith('B') == True' should be 'test.startswith('B') is True' if checking for the singleton value True, or 'test.startswith('B')' if testing for truthiness (singleton-comparison)"/>
  </r>
  <r>
    <x v="1"/>
    <n v="483"/>
    <x v="17"/>
    <s v=" Comparison 'test.startswith('M') == True' should be 'test.startswith('M') is True' if checking for the singleton value True, or 'test.startswith('M')' if testing for truthiness (singleton-comparison)"/>
  </r>
  <r>
    <x v="1"/>
    <n v="479"/>
    <x v="18"/>
    <s v=" Unused variable 'k' (unused-variable)"/>
  </r>
  <r>
    <x v="1"/>
    <n v="490"/>
    <x v="6"/>
    <s v=" Missing function or method docstring (missing-function-docstring)"/>
  </r>
  <r>
    <x v="1"/>
    <n v="492"/>
    <x v="11"/>
    <s v=" Redefining name 'k' from outer scope (line 599) (redefined-outer-name)"/>
  </r>
  <r>
    <x v="1"/>
    <n v="492"/>
    <x v="11"/>
    <s v=" Redefining name 'v' from outer scope (line 599) (redefined-outer-name)"/>
  </r>
  <r>
    <x v="1"/>
    <n v="492"/>
    <x v="3"/>
    <s v=" Variable name v doesn't conform to snake_case naming style (invalid-name)"/>
  </r>
  <r>
    <x v="1"/>
    <n v="500"/>
    <x v="6"/>
    <s v=" Missing function or method docstring (missing-function-docstring)"/>
  </r>
  <r>
    <x v="1"/>
    <n v="503"/>
    <x v="11"/>
    <s v=" Redefining name 'k' from outer scope (line 599) (redefined-outer-name)"/>
  </r>
  <r>
    <x v="1"/>
    <n v="503"/>
    <x v="11"/>
    <s v=" Redefining name 'v' from outer scope (line 599) (redefined-outer-name)"/>
  </r>
  <r>
    <x v="1"/>
    <n v="503"/>
    <x v="3"/>
    <s v=" Variable name v doesn't conform to snake_case naming style (invalid-name)"/>
  </r>
  <r>
    <x v="1"/>
    <n v="503"/>
    <x v="18"/>
    <s v=" Unused variable 'k' (unused-variable)"/>
  </r>
  <r>
    <x v="1"/>
    <n v="512"/>
    <x v="6"/>
    <s v=" Missing function or method docstring (missing-function-docstring)"/>
  </r>
  <r>
    <x v="1"/>
    <n v="512"/>
    <x v="11"/>
    <s v=" Redefining name 'product' from outer scope (line 558) (redefined-outer-name)"/>
  </r>
  <r>
    <x v="1"/>
    <n v="513"/>
    <x v="11"/>
    <s v=" Redefining name 'pro' from outer scope (line 565) (redefined-outer-name)"/>
  </r>
  <r>
    <x v="1"/>
    <n v="514"/>
    <x v="11"/>
    <s v=" Redefining name 'sys' from outer scope (line 566) (redefined-outer-name)"/>
  </r>
  <r>
    <x v="1"/>
    <n v="515"/>
    <x v="11"/>
    <s v=" Redefining name 'ser' from outer scope (line 567) (redefined-outer-name)"/>
  </r>
  <r>
    <x v="1"/>
    <n v="516"/>
    <x v="11"/>
    <s v=" Redefining name 'x' from outer scope (line 568) (redefined-outer-name)"/>
  </r>
  <r>
    <x v="1"/>
    <n v="516"/>
    <x v="3"/>
    <s v=" Variable name x doesn't conform to snake_case naming style (invalid-name)"/>
  </r>
  <r>
    <x v="1"/>
    <n v="520"/>
    <x v="6"/>
    <s v=" Missing function or method docstring (missing-function-docstring)"/>
  </r>
  <r>
    <x v="1"/>
    <n v="566"/>
    <x v="3"/>
    <s v=" Constant name sys doesn't conform to UPPER_CASE naming style (invalid-name)"/>
  </r>
  <r>
    <x v="1"/>
    <n v="567"/>
    <x v="3"/>
    <s v=" Constant name ser doesn't conform to UPPER_CASE naming style (invalid-name)"/>
  </r>
  <r>
    <x v="1"/>
    <n v="574"/>
    <x v="3"/>
    <s v=" Constant name sys doesn't conform to UPPER_CASE naming style (invalid-name)"/>
  </r>
  <r>
    <x v="1"/>
    <n v="575"/>
    <x v="3"/>
    <s v=" Constant name ser doesn't conform to UPPER_CASE naming style (invalid-name)"/>
  </r>
  <r>
    <x v="1"/>
    <n v="580"/>
    <x v="3"/>
    <s v=" Constant name model_time doesn't conform to UPPER_CASE naming style (invalid-name)"/>
  </r>
  <r>
    <x v="1"/>
    <n v="4"/>
    <x v="19"/>
    <s v=" standard import import random should be placed before import FreeSimpleGUI as sg (wrong-import-order)"/>
  </r>
  <r>
    <x v="1"/>
    <n v="6"/>
    <x v="19"/>
    <s v=" standard import from timeit import default_timer as timer should be placed before import FreeSimpleGUI as sg (wrong-import-order)"/>
  </r>
  <r>
    <x v="1"/>
    <n v="7"/>
    <x v="19"/>
    <s v=" standard import from datetime import timedelta should be placed before import FreeSimpleGUI as sg (wrong-import-order)"/>
  </r>
  <r>
    <x v="1"/>
    <n v="8"/>
    <x v="19"/>
    <s v=" standard import from sys import exit should be placed before import FreeSimpleGUI as sg (wrong-import-order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ADEFC-A2CF-4D9A-8E76-BCD1364490A4}" name="AllMessagesPT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V5" firstHeaderRow="1" firstDataRow="2" firstDataCol="1"/>
  <pivotFields count="4">
    <pivotField axis="axisRow" showAll="0" sortType="ascending">
      <items count="34">
        <item m="1" x="5"/>
        <item m="1" x="12"/>
        <item m="1" x="6"/>
        <item m="1" x="2"/>
        <item m="1" x="3"/>
        <item m="1" x="13"/>
        <item m="1" x="4"/>
        <item m="1" x="7"/>
        <item m="1" x="21"/>
        <item m="1" x="22"/>
        <item x="0"/>
        <item x="1"/>
        <item m="1" x="14"/>
        <item m="1" x="15"/>
        <item m="1" x="23"/>
        <item m="1" x="24"/>
        <item m="1" x="8"/>
        <item m="1" x="9"/>
        <item m="1" x="10"/>
        <item m="1" x="25"/>
        <item m="1" x="26"/>
        <item m="1" x="11"/>
        <item m="1" x="16"/>
        <item m="1" x="17"/>
        <item m="1" x="27"/>
        <item m="1" x="28"/>
        <item m="1" x="18"/>
        <item m="1" x="29"/>
        <item m="1" x="30"/>
        <item m="1" x="31"/>
        <item m="1" x="32"/>
        <item m="1" x="19"/>
        <item m="1" x="20"/>
        <item t="default"/>
      </items>
    </pivotField>
    <pivotField showAll="0"/>
    <pivotField axis="axisCol" dataField="1" showAll="0" sortType="ascending">
      <items count="42">
        <item x="3"/>
        <item m="1" x="35"/>
        <item x="2"/>
        <item x="9"/>
        <item x="6"/>
        <item x="17"/>
        <item x="0"/>
        <item x="1"/>
        <item m="1" x="20"/>
        <item x="19"/>
        <item m="1" x="36"/>
        <item m="1" x="38"/>
        <item x="5"/>
        <item m="1" x="25"/>
        <item m="1" x="34"/>
        <item m="1" x="26"/>
        <item m="1" x="28"/>
        <item m="1" x="29"/>
        <item x="14"/>
        <item m="1" x="33"/>
        <item x="15"/>
        <item x="13"/>
        <item m="1" x="30"/>
        <item m="1" x="31"/>
        <item x="7"/>
        <item x="8"/>
        <item m="1" x="32"/>
        <item m="1" x="27"/>
        <item m="1" x="37"/>
        <item x="16"/>
        <item x="10"/>
        <item m="1" x="39"/>
        <item x="18"/>
        <item m="1" x="40"/>
        <item x="11"/>
        <item x="4"/>
        <item m="1" x="21"/>
        <item m="1" x="24"/>
        <item m="1" x="22"/>
        <item m="1" x="23"/>
        <item x="12"/>
        <item t="default"/>
      </items>
    </pivotField>
    <pivotField showAll="0"/>
  </pivotFields>
  <rowFields count="1">
    <field x="0"/>
  </rowFields>
  <rowItems count="3">
    <i>
      <x v="10"/>
    </i>
    <i>
      <x v="11"/>
    </i>
    <i t="grand">
      <x/>
    </i>
  </rowItems>
  <colFields count="1">
    <field x="2"/>
  </colFields>
  <colItems count="21">
    <i>
      <x/>
    </i>
    <i>
      <x v="2"/>
    </i>
    <i>
      <x v="3"/>
    </i>
    <i>
      <x v="4"/>
    </i>
    <i>
      <x v="5"/>
    </i>
    <i>
      <x v="6"/>
    </i>
    <i>
      <x v="7"/>
    </i>
    <i>
      <x v="9"/>
    </i>
    <i>
      <x v="12"/>
    </i>
    <i>
      <x v="18"/>
    </i>
    <i>
      <x v="20"/>
    </i>
    <i>
      <x v="21"/>
    </i>
    <i>
      <x v="24"/>
    </i>
    <i>
      <x v="25"/>
    </i>
    <i>
      <x v="29"/>
    </i>
    <i>
      <x v="30"/>
    </i>
    <i>
      <x v="32"/>
    </i>
    <i>
      <x v="34"/>
    </i>
    <i>
      <x v="35"/>
    </i>
    <i>
      <x v="40"/>
    </i>
    <i t="grand">
      <x/>
    </i>
  </colItems>
  <dataFields count="1">
    <dataField name="Count of Code" fld="2" subtotal="count" baseField="0" baseItem="0"/>
  </dataFields>
  <formats count="39">
    <format dxfId="106">
      <pivotArea collapsedLevelsAreSubtotals="1" fieldPosition="0">
        <references count="2">
          <reference field="0" count="0"/>
          <reference field="2" count="8" selected="0">
            <x v="0"/>
            <x v="2"/>
            <x v="3"/>
            <x v="4"/>
            <x v="5"/>
            <x v="6"/>
            <x v="7"/>
            <x v="9"/>
          </reference>
        </references>
      </pivotArea>
    </format>
    <format dxfId="107">
      <pivotArea collapsedLevelsAreSubtotals="1" fieldPosition="0">
        <references count="2">
          <reference field="0" count="0"/>
          <reference field="2" count="1" selected="0">
            <x v="12"/>
          </reference>
        </references>
      </pivotArea>
    </format>
    <format dxfId="108">
      <pivotArea collapsedLevelsAreSubtotals="1" fieldPosition="0">
        <references count="2">
          <reference field="0" count="0"/>
          <reference field="2" count="5" selected="0">
            <x v="18"/>
            <x v="20"/>
            <x v="21"/>
            <x v="24"/>
            <x v="25"/>
          </reference>
        </references>
      </pivotArea>
    </format>
    <format dxfId="109">
      <pivotArea collapsedLevelsAreSubtotals="1" fieldPosition="0">
        <references count="2">
          <reference field="0" count="0"/>
          <reference field="2" count="5" selected="0">
            <x v="18"/>
            <x v="20"/>
            <x v="21"/>
            <x v="24"/>
            <x v="25"/>
          </reference>
        </references>
      </pivotArea>
    </format>
    <format dxfId="110">
      <pivotArea collapsedLevelsAreSubtotals="1" fieldPosition="0">
        <references count="2">
          <reference field="0" count="0"/>
          <reference field="2" count="6" selected="0">
            <x v="29"/>
            <x v="30"/>
            <x v="32"/>
            <x v="34"/>
            <x v="35"/>
            <x v="40"/>
          </reference>
        </references>
      </pivotArea>
    </format>
    <format dxfId="111">
      <pivotArea outline="0" collapsedLevelsAreSubtotals="1" fieldPosition="0">
        <references count="1">
          <reference field="2" count="1" selected="0">
            <x v="12"/>
          </reference>
        </references>
      </pivotArea>
    </format>
    <format dxfId="112">
      <pivotArea dataOnly="0" labelOnly="1" fieldPosition="0">
        <references count="1">
          <reference field="2" count="1">
            <x v="12"/>
          </reference>
        </references>
      </pivotArea>
    </format>
    <format dxfId="113">
      <pivotArea dataOnly="0" labelOnly="1" fieldPosition="0">
        <references count="1">
          <reference field="2" count="1">
            <x v="12"/>
          </reference>
        </references>
      </pivotArea>
    </format>
    <format dxfId="114">
      <pivotArea type="all" dataOnly="0" outline="0" fieldPosition="0"/>
    </format>
    <format dxfId="115">
      <pivotArea outline="0" collapsedLevelsAreSubtotals="1" fieldPosition="0"/>
    </format>
    <format dxfId="116">
      <pivotArea type="origin" dataOnly="0" labelOnly="1" outline="0" fieldPosition="0"/>
    </format>
    <format dxfId="117">
      <pivotArea field="2" type="button" dataOnly="0" labelOnly="1" outline="0" axis="axisCol" fieldPosition="0"/>
    </format>
    <format dxfId="118">
      <pivotArea type="topRight" dataOnly="0" labelOnly="1" outline="0" fieldPosition="0"/>
    </format>
    <format dxfId="119">
      <pivotArea field="0" type="button" dataOnly="0" labelOnly="1" outline="0" axis="axisRow" fieldPosition="0"/>
    </format>
    <format dxfId="120">
      <pivotArea dataOnly="0" labelOnly="1" fieldPosition="0">
        <references count="1">
          <reference field="0" count="0"/>
        </references>
      </pivotArea>
    </format>
    <format dxfId="121">
      <pivotArea dataOnly="0" labelOnly="1" grandRow="1" outline="0" fieldPosition="0"/>
    </format>
    <format dxfId="122">
      <pivotArea dataOnly="0" labelOnly="1" fieldPosition="0">
        <references count="1">
          <reference field="2" count="0"/>
        </references>
      </pivotArea>
    </format>
    <format dxfId="123">
      <pivotArea dataOnly="0" labelOnly="1" grandCol="1" outline="0" fieldPosition="0"/>
    </format>
    <format dxfId="124">
      <pivotArea type="all" dataOnly="0" outline="0" fieldPosition="0"/>
    </format>
    <format dxfId="125">
      <pivotArea outline="0" collapsedLevelsAreSubtotals="1" fieldPosition="0"/>
    </format>
    <format dxfId="126">
      <pivotArea type="origin" dataOnly="0" labelOnly="1" outline="0" fieldPosition="0"/>
    </format>
    <format dxfId="127">
      <pivotArea field="2" type="button" dataOnly="0" labelOnly="1" outline="0" axis="axisCol" fieldPosition="0"/>
    </format>
    <format dxfId="128">
      <pivotArea type="topRight" dataOnly="0" labelOnly="1" outline="0" fieldPosition="0"/>
    </format>
    <format dxfId="129">
      <pivotArea field="0" type="button" dataOnly="0" labelOnly="1" outline="0" axis="axisRow" fieldPosition="0"/>
    </format>
    <format dxfId="130">
      <pivotArea dataOnly="0" labelOnly="1" fieldPosition="0">
        <references count="1">
          <reference field="0" count="0"/>
        </references>
      </pivotArea>
    </format>
    <format dxfId="131">
      <pivotArea dataOnly="0" labelOnly="1" grandRow="1" outline="0" fieldPosition="0"/>
    </format>
    <format dxfId="132">
      <pivotArea dataOnly="0" labelOnly="1" fieldPosition="0">
        <references count="1">
          <reference field="2" count="0"/>
        </references>
      </pivotArea>
    </format>
    <format dxfId="133">
      <pivotArea dataOnly="0" labelOnly="1" grandCol="1" outline="0" fieldPosition="0"/>
    </format>
    <format dxfId="105">
      <pivotArea dataOnly="0" labelOnly="1" fieldPosition="0">
        <references count="1">
          <reference field="2" count="1">
            <x v="18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3199A8F-1852-432E-AB45-472511255409}" autoFormatId="16" applyNumberFormats="0" applyBorderFormats="0" applyFontFormats="0" applyPatternFormats="0" applyAlignmentFormats="0" applyWidthHeightFormats="0">
  <queryTableRefresh nextId="3">
    <queryTableFields count="2">
      <queryTableField id="1" name="File" tableColumnId="1"/>
      <queryTableField id="2" name="Stateme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2F5F9-95DC-4CA3-A365-957F26DA5C75}" autoFormatId="16" applyNumberFormats="0" applyBorderFormats="0" applyFontFormats="0" applyPatternFormats="0" applyAlignmentFormats="0" applyWidthHeightFormats="0">
  <queryTableRefresh nextId="5">
    <queryTableFields count="4">
      <queryTableField id="1" name="Filename" tableColumnId="1"/>
      <queryTableField id="2" name="Line" tableColumnId="2"/>
      <queryTableField id="3" name="Code" tableColumnId="3"/>
      <queryTableField id="4" name="Descrip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1652BB-4790-43B7-8353-D1F4B5339675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Descript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40FFE66-C526-473A-BA1A-63153FD713ED}" autoFormatId="16" applyNumberFormats="0" applyBorderFormats="0" applyFontFormats="0" applyPatternFormats="0" applyAlignmentFormats="0" applyWidthHeightFormats="0">
  <queryTableRefresh nextId="6">
    <queryTableFields count="4">
      <queryTableField id="1" name="File" tableColumnId="1"/>
      <queryTableField id="2" name="Path" tableColumnId="2"/>
      <queryTableField id="3" name="Flags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5A942-D497-4700-8273-2506E6140E71}" name="Statements_Analyzed" displayName="Statements_Analyzed" ref="A1:B5" tableType="queryTable" totalsRowShown="0">
  <autoFilter ref="A1:B5" xr:uid="{6B95A942-D497-4700-8273-2506E6140E71}"/>
  <tableColumns count="2">
    <tableColumn id="1" xr3:uid="{D13FB383-249C-4B30-BAD2-9A6A5AAAB5E7}" uniqueName="1" name="File" queryTableFieldId="1" dataDxfId="17"/>
    <tableColumn id="2" xr3:uid="{BB946067-AB21-4811-9FDC-F9DC3E0D29A9}" uniqueName="2" name="Statement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2027BF-BDCA-4B1F-A4AC-E907AB6390DD}" name="All_Messages" displayName="All_Messages" ref="A1:D236" tableType="queryTable" totalsRowShown="0">
  <autoFilter ref="A1:D236" xr:uid="{562027BF-BDCA-4B1F-A4AC-E907AB6390DD}"/>
  <tableColumns count="4">
    <tableColumn id="1" xr3:uid="{390A3C2A-AC68-4F3D-87F8-710AC030E40E}" uniqueName="1" name="Filename" queryTableFieldId="1" dataDxfId="16"/>
    <tableColumn id="2" xr3:uid="{B3017054-A579-48C9-A9CB-9BC7DAE03A10}" uniqueName="2" name="Line" queryTableFieldId="2"/>
    <tableColumn id="3" xr3:uid="{AE50D7A6-40F6-413E-B073-D7A5F1D62568}" uniqueName="3" name="Code" queryTableFieldId="3" dataDxfId="15"/>
    <tableColumn id="4" xr3:uid="{BEFA4ED4-025C-4F8A-ADE6-58666934A0DF}" uniqueName="4" name="Description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1BA617-50BB-467F-A278-1314A3493E29}" name="Errors_List" displayName="Errors_List" ref="A1:B26" tableType="queryTable" totalsRowShown="0">
  <autoFilter ref="A1:B26" xr:uid="{F61BA617-50BB-467F-A278-1314A3493E29}"/>
  <tableColumns count="2">
    <tableColumn id="1" xr3:uid="{6187C3D7-09A4-44B8-8FDB-5D7705B5D809}" uniqueName="1" name="Code" queryTableFieldId="1" dataDxfId="13"/>
    <tableColumn id="2" xr3:uid="{37ED15BC-430E-4620-823D-75BD7935DAC3}" uniqueName="2" name="Description" queryTableFieldId="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105D6-7CC4-44E8-AB60-BA8B54974C7C}" name="Summary" displayName="Summary" ref="A1:D4" tableType="queryTable" totalsRowCount="1">
  <autoFilter ref="A1:D3" xr:uid="{1AD105D6-7CC4-44E8-AB60-BA8B54974C7C}"/>
  <sortState xmlns:xlrd2="http://schemas.microsoft.com/office/spreadsheetml/2017/richdata2" ref="A2:D3">
    <sortCondition ref="A1:A3"/>
  </sortState>
  <tableColumns count="4">
    <tableColumn id="1" xr3:uid="{64E84F6E-96B6-4199-A2B4-902A2B051EF9}" uniqueName="1" name="File" totalsRowLabel="Total" queryTableFieldId="1" dataDxfId="11"/>
    <tableColumn id="2" xr3:uid="{168A6010-797E-4E6E-818B-1D6ACB07C049}" uniqueName="2" name="Path" queryTableFieldId="2" dataDxfId="10"/>
    <tableColumn id="3" xr3:uid="{5CD3A999-EE5C-4691-A8B4-B577F1DAF26F}" uniqueName="3" name="Flags" totalsRowFunction="sum" queryTableFieldId="3"/>
    <tableColumn id="4" xr3:uid="{78D5B8B1-4BA3-497A-A81E-3B0E048C9721}" uniqueName="4" name="Score" totalsRowFunction="aver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267D-CD3D-4232-8038-85D3169CBB38}">
  <dimension ref="A1:B5"/>
  <sheetViews>
    <sheetView workbookViewId="0">
      <selection activeCell="F33" sqref="F33"/>
    </sheetView>
  </sheetViews>
  <sheetFormatPr defaultRowHeight="15" x14ac:dyDescent="0.25"/>
  <cols>
    <col min="1" max="1" width="14.7109375" bestFit="1" customWidth="1"/>
    <col min="2" max="2" width="13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3" t="s">
        <v>88</v>
      </c>
      <c r="B2">
        <v>80</v>
      </c>
    </row>
    <row r="3" spans="1:2" x14ac:dyDescent="0.25">
      <c r="A3" s="3" t="s">
        <v>101</v>
      </c>
      <c r="B3">
        <v>423</v>
      </c>
    </row>
    <row r="4" spans="1:2" x14ac:dyDescent="0.25">
      <c r="A4" s="3" t="s">
        <v>5</v>
      </c>
      <c r="B4">
        <v>423</v>
      </c>
    </row>
    <row r="5" spans="1:2" x14ac:dyDescent="0.25">
      <c r="A5" s="3" t="s">
        <v>103</v>
      </c>
      <c r="B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CB13-7B75-4AA5-A732-7F7843883033}">
  <dimension ref="A1:D236"/>
  <sheetViews>
    <sheetView tabSelected="1" zoomScaleNormal="100" workbookViewId="0">
      <selection activeCell="D26" sqref="D26"/>
    </sheetView>
  </sheetViews>
  <sheetFormatPr defaultRowHeight="15" x14ac:dyDescent="0.25"/>
  <cols>
    <col min="1" max="1" width="14.140625" bestFit="1" customWidth="1"/>
    <col min="2" max="2" width="7.140625" bestFit="1" customWidth="1"/>
    <col min="3" max="3" width="8.140625" bestFit="1" customWidth="1"/>
    <col min="4" max="4" width="81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3" t="s">
        <v>101</v>
      </c>
      <c r="B2">
        <v>59</v>
      </c>
      <c r="C2" s="3" t="s">
        <v>1</v>
      </c>
      <c r="D2" s="3" t="s">
        <v>24</v>
      </c>
    </row>
    <row r="3" spans="1:4" x14ac:dyDescent="0.25">
      <c r="A3" s="3" t="s">
        <v>101</v>
      </c>
      <c r="B3">
        <v>66</v>
      </c>
      <c r="C3" s="3" t="s">
        <v>1</v>
      </c>
      <c r="D3" s="3" t="s">
        <v>24</v>
      </c>
    </row>
    <row r="4" spans="1:4" x14ac:dyDescent="0.25">
      <c r="A4" s="3" t="s">
        <v>101</v>
      </c>
      <c r="B4">
        <v>78</v>
      </c>
      <c r="C4" s="3" t="s">
        <v>1</v>
      </c>
      <c r="D4" s="3" t="s">
        <v>26</v>
      </c>
    </row>
    <row r="5" spans="1:4" x14ac:dyDescent="0.25">
      <c r="A5" s="3" t="s">
        <v>101</v>
      </c>
      <c r="B5">
        <v>82</v>
      </c>
      <c r="C5" s="3" t="s">
        <v>1</v>
      </c>
      <c r="D5" s="3" t="s">
        <v>27</v>
      </c>
    </row>
    <row r="6" spans="1:4" x14ac:dyDescent="0.25">
      <c r="A6" s="3" t="s">
        <v>101</v>
      </c>
      <c r="B6">
        <v>84</v>
      </c>
      <c r="C6" s="3" t="s">
        <v>1</v>
      </c>
      <c r="D6" s="3" t="s">
        <v>27</v>
      </c>
    </row>
    <row r="7" spans="1:4" x14ac:dyDescent="0.25">
      <c r="A7" s="3" t="s">
        <v>101</v>
      </c>
      <c r="B7">
        <v>86</v>
      </c>
      <c r="C7" s="3" t="s">
        <v>1</v>
      </c>
      <c r="D7" s="3" t="s">
        <v>28</v>
      </c>
    </row>
    <row r="8" spans="1:4" x14ac:dyDescent="0.25">
      <c r="A8" s="3" t="s">
        <v>101</v>
      </c>
      <c r="B8">
        <v>89</v>
      </c>
      <c r="C8" s="3" t="s">
        <v>1</v>
      </c>
      <c r="D8" s="3" t="s">
        <v>27</v>
      </c>
    </row>
    <row r="9" spans="1:4" x14ac:dyDescent="0.25">
      <c r="A9" s="3" t="s">
        <v>101</v>
      </c>
      <c r="B9">
        <v>91</v>
      </c>
      <c r="C9" s="3" t="s">
        <v>1</v>
      </c>
      <c r="D9" s="3" t="s">
        <v>27</v>
      </c>
    </row>
    <row r="10" spans="1:4" x14ac:dyDescent="0.25">
      <c r="A10" s="3" t="s">
        <v>101</v>
      </c>
      <c r="B10">
        <v>93</v>
      </c>
      <c r="C10" s="3" t="s">
        <v>1</v>
      </c>
      <c r="D10" s="3" t="s">
        <v>28</v>
      </c>
    </row>
    <row r="11" spans="1:4" x14ac:dyDescent="0.25">
      <c r="A11" s="3" t="s">
        <v>101</v>
      </c>
      <c r="B11">
        <v>96</v>
      </c>
      <c r="C11" s="3" t="s">
        <v>1</v>
      </c>
      <c r="D11" s="3" t="s">
        <v>27</v>
      </c>
    </row>
    <row r="12" spans="1:4" x14ac:dyDescent="0.25">
      <c r="A12" s="3" t="s">
        <v>101</v>
      </c>
      <c r="B12">
        <v>98</v>
      </c>
      <c r="C12" s="3" t="s">
        <v>1</v>
      </c>
      <c r="D12" s="3" t="s">
        <v>27</v>
      </c>
    </row>
    <row r="13" spans="1:4" x14ac:dyDescent="0.25">
      <c r="A13" s="3" t="s">
        <v>101</v>
      </c>
      <c r="B13">
        <v>100</v>
      </c>
      <c r="C13" s="3" t="s">
        <v>1</v>
      </c>
      <c r="D13" s="3" t="s">
        <v>31</v>
      </c>
    </row>
    <row r="14" spans="1:4" x14ac:dyDescent="0.25">
      <c r="A14" s="3" t="s">
        <v>101</v>
      </c>
      <c r="B14">
        <v>106</v>
      </c>
      <c r="C14" s="3" t="s">
        <v>1</v>
      </c>
      <c r="D14" s="3" t="s">
        <v>23</v>
      </c>
    </row>
    <row r="15" spans="1:4" x14ac:dyDescent="0.25">
      <c r="A15" s="3" t="s">
        <v>101</v>
      </c>
      <c r="B15">
        <v>175</v>
      </c>
      <c r="C15" s="3" t="s">
        <v>1</v>
      </c>
      <c r="D15" s="3" t="s">
        <v>31</v>
      </c>
    </row>
    <row r="16" spans="1:4" x14ac:dyDescent="0.25">
      <c r="A16" s="3" t="s">
        <v>101</v>
      </c>
      <c r="B16">
        <v>181</v>
      </c>
      <c r="C16" s="3" t="s">
        <v>1</v>
      </c>
      <c r="D16" s="3" t="s">
        <v>30</v>
      </c>
    </row>
    <row r="17" spans="1:4" x14ac:dyDescent="0.25">
      <c r="A17" s="3" t="s">
        <v>101</v>
      </c>
      <c r="B17">
        <v>211</v>
      </c>
      <c r="C17" s="3" t="s">
        <v>43</v>
      </c>
      <c r="D17" s="3" t="s">
        <v>44</v>
      </c>
    </row>
    <row r="18" spans="1:4" x14ac:dyDescent="0.25">
      <c r="A18" s="3" t="s">
        <v>101</v>
      </c>
      <c r="B18">
        <v>212</v>
      </c>
      <c r="C18" s="3" t="s">
        <v>43</v>
      </c>
      <c r="D18" s="3" t="s">
        <v>44</v>
      </c>
    </row>
    <row r="19" spans="1:4" x14ac:dyDescent="0.25">
      <c r="A19" s="3" t="s">
        <v>101</v>
      </c>
      <c r="B19">
        <v>226</v>
      </c>
      <c r="C19" s="3" t="s">
        <v>43</v>
      </c>
      <c r="D19" s="3" t="s">
        <v>44</v>
      </c>
    </row>
    <row r="20" spans="1:4" x14ac:dyDescent="0.25">
      <c r="A20" s="3" t="s">
        <v>101</v>
      </c>
      <c r="B20">
        <v>227</v>
      </c>
      <c r="C20" s="3" t="s">
        <v>43</v>
      </c>
      <c r="D20" s="3" t="s">
        <v>44</v>
      </c>
    </row>
    <row r="21" spans="1:4" x14ac:dyDescent="0.25">
      <c r="A21" s="3" t="s">
        <v>101</v>
      </c>
      <c r="B21">
        <v>232</v>
      </c>
      <c r="C21" s="3" t="s">
        <v>1</v>
      </c>
      <c r="D21" s="3" t="s">
        <v>26</v>
      </c>
    </row>
    <row r="22" spans="1:4" x14ac:dyDescent="0.25">
      <c r="A22" s="3" t="s">
        <v>101</v>
      </c>
      <c r="B22">
        <v>274</v>
      </c>
      <c r="C22" s="3" t="s">
        <v>1</v>
      </c>
      <c r="D22" s="3" t="s">
        <v>30</v>
      </c>
    </row>
    <row r="23" spans="1:4" x14ac:dyDescent="0.25">
      <c r="A23" s="3" t="s">
        <v>101</v>
      </c>
      <c r="B23">
        <v>303</v>
      </c>
      <c r="C23" s="3" t="s">
        <v>43</v>
      </c>
      <c r="D23" s="3" t="s">
        <v>44</v>
      </c>
    </row>
    <row r="24" spans="1:4" x14ac:dyDescent="0.25">
      <c r="A24" s="3" t="s">
        <v>101</v>
      </c>
      <c r="B24">
        <v>304</v>
      </c>
      <c r="C24" s="3" t="s">
        <v>43</v>
      </c>
      <c r="D24" s="3" t="s">
        <v>44</v>
      </c>
    </row>
    <row r="25" spans="1:4" x14ac:dyDescent="0.25">
      <c r="A25" s="3" t="s">
        <v>101</v>
      </c>
      <c r="B25">
        <v>323</v>
      </c>
      <c r="C25" s="3" t="s">
        <v>1</v>
      </c>
      <c r="D25" s="3" t="s">
        <v>31</v>
      </c>
    </row>
    <row r="26" spans="1:4" x14ac:dyDescent="0.25">
      <c r="A26" s="3" t="s">
        <v>101</v>
      </c>
      <c r="B26">
        <v>328</v>
      </c>
      <c r="C26" s="3" t="s">
        <v>1</v>
      </c>
      <c r="D26" s="3" t="s">
        <v>29</v>
      </c>
    </row>
    <row r="27" spans="1:4" x14ac:dyDescent="0.25">
      <c r="A27" s="3" t="s">
        <v>101</v>
      </c>
      <c r="B27">
        <v>357</v>
      </c>
      <c r="C27" s="3" t="s">
        <v>43</v>
      </c>
      <c r="D27" s="3" t="s">
        <v>44</v>
      </c>
    </row>
    <row r="28" spans="1:4" x14ac:dyDescent="0.25">
      <c r="A28" s="3" t="s">
        <v>101</v>
      </c>
      <c r="B28">
        <v>358</v>
      </c>
      <c r="C28" s="3" t="s">
        <v>43</v>
      </c>
      <c r="D28" s="3" t="s">
        <v>44</v>
      </c>
    </row>
    <row r="29" spans="1:4" x14ac:dyDescent="0.25">
      <c r="A29" s="3" t="s">
        <v>101</v>
      </c>
      <c r="B29">
        <v>372</v>
      </c>
      <c r="C29" s="3" t="s">
        <v>43</v>
      </c>
      <c r="D29" s="3" t="s">
        <v>44</v>
      </c>
    </row>
    <row r="30" spans="1:4" x14ac:dyDescent="0.25">
      <c r="A30" s="3" t="s">
        <v>101</v>
      </c>
      <c r="B30">
        <v>373</v>
      </c>
      <c r="C30" s="3" t="s">
        <v>43</v>
      </c>
      <c r="D30" s="3" t="s">
        <v>44</v>
      </c>
    </row>
    <row r="31" spans="1:4" x14ac:dyDescent="0.25">
      <c r="A31" s="3" t="s">
        <v>101</v>
      </c>
      <c r="B31">
        <v>419</v>
      </c>
      <c r="C31" s="3" t="s">
        <v>1</v>
      </c>
      <c r="D31" s="3" t="s">
        <v>30</v>
      </c>
    </row>
    <row r="32" spans="1:4" x14ac:dyDescent="0.25">
      <c r="A32" s="3" t="s">
        <v>101</v>
      </c>
      <c r="B32">
        <v>448</v>
      </c>
      <c r="C32" s="3" t="s">
        <v>43</v>
      </c>
      <c r="D32" s="3" t="s">
        <v>44</v>
      </c>
    </row>
    <row r="33" spans="1:4" x14ac:dyDescent="0.25">
      <c r="A33" s="3" t="s">
        <v>101</v>
      </c>
      <c r="B33">
        <v>449</v>
      </c>
      <c r="C33" s="3" t="s">
        <v>43</v>
      </c>
      <c r="D33" s="3" t="s">
        <v>44</v>
      </c>
    </row>
    <row r="34" spans="1:4" x14ac:dyDescent="0.25">
      <c r="A34" s="3" t="s">
        <v>101</v>
      </c>
      <c r="B34">
        <v>571</v>
      </c>
      <c r="C34" s="3" t="s">
        <v>43</v>
      </c>
      <c r="D34" s="3" t="s">
        <v>44</v>
      </c>
    </row>
    <row r="35" spans="1:4" x14ac:dyDescent="0.25">
      <c r="A35" s="3" t="s">
        <v>101</v>
      </c>
      <c r="B35">
        <v>1</v>
      </c>
      <c r="C35" s="3" t="s">
        <v>2</v>
      </c>
      <c r="D35" s="3" t="s">
        <v>25</v>
      </c>
    </row>
    <row r="36" spans="1:4" x14ac:dyDescent="0.25">
      <c r="A36" s="3" t="s">
        <v>101</v>
      </c>
      <c r="B36">
        <v>1</v>
      </c>
      <c r="C36" s="3" t="s">
        <v>3</v>
      </c>
      <c r="D36" s="3" t="s">
        <v>102</v>
      </c>
    </row>
    <row r="37" spans="1:4" x14ac:dyDescent="0.25">
      <c r="A37" s="3" t="s">
        <v>101</v>
      </c>
      <c r="B37">
        <v>8</v>
      </c>
      <c r="C37" s="3" t="s">
        <v>63</v>
      </c>
      <c r="D37" s="3" t="s">
        <v>64</v>
      </c>
    </row>
    <row r="38" spans="1:4" x14ac:dyDescent="0.25">
      <c r="A38" s="3" t="s">
        <v>101</v>
      </c>
      <c r="B38">
        <v>2</v>
      </c>
      <c r="C38" s="3" t="s">
        <v>6</v>
      </c>
      <c r="D38" s="3" t="s">
        <v>46</v>
      </c>
    </row>
    <row r="39" spans="1:4" x14ac:dyDescent="0.25">
      <c r="A39" s="3" t="s">
        <v>101</v>
      </c>
      <c r="B39">
        <v>20</v>
      </c>
      <c r="C39" s="3" t="s">
        <v>3</v>
      </c>
      <c r="D39" s="3" t="s">
        <v>36</v>
      </c>
    </row>
    <row r="40" spans="1:4" x14ac:dyDescent="0.25">
      <c r="A40" s="3" t="s">
        <v>101</v>
      </c>
      <c r="B40">
        <v>109</v>
      </c>
      <c r="C40" s="3" t="s">
        <v>39</v>
      </c>
      <c r="D40" s="3" t="s">
        <v>40</v>
      </c>
    </row>
    <row r="41" spans="1:4" x14ac:dyDescent="0.25">
      <c r="A41" s="3" t="s">
        <v>101</v>
      </c>
      <c r="B41">
        <v>109</v>
      </c>
      <c r="C41" s="3" t="s">
        <v>52</v>
      </c>
      <c r="D41" s="3" t="s">
        <v>53</v>
      </c>
    </row>
    <row r="42" spans="1:4" x14ac:dyDescent="0.25">
      <c r="A42" s="3" t="s">
        <v>101</v>
      </c>
      <c r="B42">
        <v>116</v>
      </c>
      <c r="C42" s="3" t="s">
        <v>54</v>
      </c>
      <c r="D42" s="3" t="s">
        <v>55</v>
      </c>
    </row>
    <row r="43" spans="1:4" x14ac:dyDescent="0.25">
      <c r="A43" s="3" t="s">
        <v>101</v>
      </c>
      <c r="B43">
        <v>156</v>
      </c>
      <c r="C43" s="3" t="s">
        <v>37</v>
      </c>
      <c r="D43" s="3" t="s">
        <v>38</v>
      </c>
    </row>
    <row r="44" spans="1:4" x14ac:dyDescent="0.25">
      <c r="A44" s="3" t="s">
        <v>101</v>
      </c>
      <c r="B44">
        <v>157</v>
      </c>
      <c r="C44" s="3" t="s">
        <v>57</v>
      </c>
      <c r="D44" s="3" t="s">
        <v>58</v>
      </c>
    </row>
    <row r="45" spans="1:4" x14ac:dyDescent="0.25">
      <c r="A45" s="3" t="s">
        <v>101</v>
      </c>
      <c r="B45">
        <v>157</v>
      </c>
      <c r="C45" s="3" t="s">
        <v>61</v>
      </c>
      <c r="D45" s="3" t="s">
        <v>62</v>
      </c>
    </row>
    <row r="46" spans="1:4" x14ac:dyDescent="0.25">
      <c r="A46" s="3" t="s">
        <v>101</v>
      </c>
      <c r="B46">
        <v>166</v>
      </c>
      <c r="C46" s="3" t="s">
        <v>39</v>
      </c>
      <c r="D46" s="3" t="s">
        <v>40</v>
      </c>
    </row>
    <row r="47" spans="1:4" x14ac:dyDescent="0.25">
      <c r="A47" s="3" t="s">
        <v>101</v>
      </c>
      <c r="B47">
        <v>191</v>
      </c>
      <c r="C47" s="3" t="s">
        <v>61</v>
      </c>
      <c r="D47" s="3" t="s">
        <v>67</v>
      </c>
    </row>
    <row r="48" spans="1:4" x14ac:dyDescent="0.25">
      <c r="A48" s="3" t="s">
        <v>101</v>
      </c>
      <c r="B48">
        <v>192</v>
      </c>
      <c r="C48" s="3" t="s">
        <v>61</v>
      </c>
      <c r="D48" s="3" t="s">
        <v>68</v>
      </c>
    </row>
    <row r="49" spans="1:4" x14ac:dyDescent="0.25">
      <c r="A49" s="3" t="s">
        <v>101</v>
      </c>
      <c r="B49">
        <v>310</v>
      </c>
      <c r="C49" s="3" t="s">
        <v>61</v>
      </c>
      <c r="D49" s="3" t="s">
        <v>69</v>
      </c>
    </row>
    <row r="50" spans="1:4" x14ac:dyDescent="0.25">
      <c r="A50" s="3" t="s">
        <v>101</v>
      </c>
      <c r="B50">
        <v>235</v>
      </c>
      <c r="C50" s="3" t="s">
        <v>65</v>
      </c>
      <c r="D50" s="3" t="s">
        <v>66</v>
      </c>
    </row>
    <row r="51" spans="1:4" x14ac:dyDescent="0.25">
      <c r="A51" s="3" t="s">
        <v>101</v>
      </c>
      <c r="B51">
        <v>167</v>
      </c>
      <c r="C51" s="3" t="s">
        <v>50</v>
      </c>
      <c r="D51" s="3" t="s">
        <v>51</v>
      </c>
    </row>
    <row r="52" spans="1:4" x14ac:dyDescent="0.25">
      <c r="A52" s="3" t="s">
        <v>101</v>
      </c>
      <c r="B52">
        <v>167</v>
      </c>
      <c r="C52" s="3" t="s">
        <v>50</v>
      </c>
      <c r="D52" s="3" t="s">
        <v>70</v>
      </c>
    </row>
    <row r="53" spans="1:4" x14ac:dyDescent="0.25">
      <c r="A53" s="3" t="s">
        <v>101</v>
      </c>
      <c r="B53">
        <v>167</v>
      </c>
      <c r="C53" s="3" t="s">
        <v>50</v>
      </c>
      <c r="D53" s="3" t="s">
        <v>70</v>
      </c>
    </row>
    <row r="54" spans="1:4" x14ac:dyDescent="0.25">
      <c r="A54" s="3" t="s">
        <v>101</v>
      </c>
      <c r="B54">
        <v>310</v>
      </c>
      <c r="C54" s="3" t="s">
        <v>3</v>
      </c>
      <c r="D54" s="3" t="s">
        <v>71</v>
      </c>
    </row>
    <row r="55" spans="1:4" x14ac:dyDescent="0.25">
      <c r="A55" s="3" t="s">
        <v>101</v>
      </c>
      <c r="B55">
        <v>167</v>
      </c>
      <c r="C55" s="3" t="s">
        <v>50</v>
      </c>
      <c r="D55" s="3" t="s">
        <v>51</v>
      </c>
    </row>
    <row r="56" spans="1:4" x14ac:dyDescent="0.25">
      <c r="A56" s="3" t="s">
        <v>101</v>
      </c>
      <c r="B56">
        <v>382</v>
      </c>
      <c r="C56" s="3" t="s">
        <v>65</v>
      </c>
      <c r="D56" s="3" t="s">
        <v>72</v>
      </c>
    </row>
    <row r="57" spans="1:4" x14ac:dyDescent="0.25">
      <c r="A57" s="3" t="s">
        <v>101</v>
      </c>
      <c r="B57">
        <v>167</v>
      </c>
      <c r="C57" s="3" t="s">
        <v>50</v>
      </c>
      <c r="D57" s="3" t="s">
        <v>51</v>
      </c>
    </row>
    <row r="58" spans="1:4" x14ac:dyDescent="0.25">
      <c r="A58" s="3" t="s">
        <v>101</v>
      </c>
      <c r="B58">
        <v>167</v>
      </c>
      <c r="C58" s="3" t="s">
        <v>50</v>
      </c>
      <c r="D58" s="3" t="s">
        <v>70</v>
      </c>
    </row>
    <row r="59" spans="1:4" x14ac:dyDescent="0.25">
      <c r="A59" s="3" t="s">
        <v>101</v>
      </c>
      <c r="B59">
        <v>167</v>
      </c>
      <c r="C59" s="3" t="s">
        <v>50</v>
      </c>
      <c r="D59" s="3" t="s">
        <v>70</v>
      </c>
    </row>
    <row r="60" spans="1:4" x14ac:dyDescent="0.25">
      <c r="A60" s="3" t="s">
        <v>101</v>
      </c>
      <c r="B60">
        <v>166</v>
      </c>
      <c r="C60" s="3" t="s">
        <v>47</v>
      </c>
      <c r="D60" s="3" t="s">
        <v>48</v>
      </c>
    </row>
    <row r="61" spans="1:4" x14ac:dyDescent="0.25">
      <c r="A61" s="3" t="s">
        <v>101</v>
      </c>
      <c r="B61">
        <v>166</v>
      </c>
      <c r="C61" s="3" t="s">
        <v>8</v>
      </c>
      <c r="D61" s="3" t="s">
        <v>49</v>
      </c>
    </row>
    <row r="62" spans="1:4" x14ac:dyDescent="0.25">
      <c r="A62" s="3" t="s">
        <v>101</v>
      </c>
      <c r="B62">
        <v>172</v>
      </c>
      <c r="C62" s="3" t="s">
        <v>7</v>
      </c>
      <c r="D62" s="3" t="s">
        <v>56</v>
      </c>
    </row>
    <row r="63" spans="1:4" x14ac:dyDescent="0.25">
      <c r="A63" s="3" t="s">
        <v>101</v>
      </c>
      <c r="B63">
        <v>189</v>
      </c>
      <c r="C63" s="3" t="s">
        <v>7</v>
      </c>
      <c r="D63" s="3" t="s">
        <v>56</v>
      </c>
    </row>
    <row r="64" spans="1:4" x14ac:dyDescent="0.25">
      <c r="A64" s="3" t="s">
        <v>101</v>
      </c>
      <c r="B64">
        <v>199</v>
      </c>
      <c r="C64" s="3" t="s">
        <v>7</v>
      </c>
      <c r="D64" s="3" t="s">
        <v>56</v>
      </c>
    </row>
    <row r="65" spans="1:4" x14ac:dyDescent="0.25">
      <c r="A65" s="3" t="s">
        <v>101</v>
      </c>
      <c r="B65">
        <v>214</v>
      </c>
      <c r="C65" s="3" t="s">
        <v>7</v>
      </c>
      <c r="D65" s="3" t="s">
        <v>56</v>
      </c>
    </row>
    <row r="66" spans="1:4" x14ac:dyDescent="0.25">
      <c r="A66" s="3" t="s">
        <v>101</v>
      </c>
      <c r="B66">
        <v>245</v>
      </c>
      <c r="C66" s="3" t="s">
        <v>7</v>
      </c>
      <c r="D66" s="3" t="s">
        <v>56</v>
      </c>
    </row>
    <row r="67" spans="1:4" x14ac:dyDescent="0.25">
      <c r="A67" s="3" t="s">
        <v>101</v>
      </c>
      <c r="B67">
        <v>253</v>
      </c>
      <c r="C67" s="3" t="s">
        <v>7</v>
      </c>
      <c r="D67" s="3" t="s">
        <v>56</v>
      </c>
    </row>
    <row r="68" spans="1:4" x14ac:dyDescent="0.25">
      <c r="A68" s="3" t="s">
        <v>101</v>
      </c>
      <c r="B68">
        <v>273</v>
      </c>
      <c r="C68" s="3" t="s">
        <v>7</v>
      </c>
      <c r="D68" s="3" t="s">
        <v>56</v>
      </c>
    </row>
    <row r="69" spans="1:4" x14ac:dyDescent="0.25">
      <c r="A69" s="3" t="s">
        <v>101</v>
      </c>
      <c r="B69">
        <v>287</v>
      </c>
      <c r="C69" s="3" t="s">
        <v>7</v>
      </c>
      <c r="D69" s="3" t="s">
        <v>56</v>
      </c>
    </row>
    <row r="70" spans="1:4" x14ac:dyDescent="0.25">
      <c r="A70" s="3" t="s">
        <v>101</v>
      </c>
      <c r="B70">
        <v>320</v>
      </c>
      <c r="C70" s="3" t="s">
        <v>7</v>
      </c>
      <c r="D70" s="3" t="s">
        <v>56</v>
      </c>
    </row>
    <row r="71" spans="1:4" x14ac:dyDescent="0.25">
      <c r="A71" s="3" t="s">
        <v>101</v>
      </c>
      <c r="B71">
        <v>336</v>
      </c>
      <c r="C71" s="3" t="s">
        <v>7</v>
      </c>
      <c r="D71" s="3" t="s">
        <v>56</v>
      </c>
    </row>
    <row r="72" spans="1:4" x14ac:dyDescent="0.25">
      <c r="A72" s="3" t="s">
        <v>101</v>
      </c>
      <c r="B72">
        <v>346</v>
      </c>
      <c r="C72" s="3" t="s">
        <v>7</v>
      </c>
      <c r="D72" s="3" t="s">
        <v>56</v>
      </c>
    </row>
    <row r="73" spans="1:4" x14ac:dyDescent="0.25">
      <c r="A73" s="3" t="s">
        <v>101</v>
      </c>
      <c r="B73">
        <v>360</v>
      </c>
      <c r="C73" s="3" t="s">
        <v>7</v>
      </c>
      <c r="D73" s="3" t="s">
        <v>56</v>
      </c>
    </row>
    <row r="74" spans="1:4" x14ac:dyDescent="0.25">
      <c r="A74" s="3" t="s">
        <v>101</v>
      </c>
      <c r="B74">
        <v>392</v>
      </c>
      <c r="C74" s="3" t="s">
        <v>7</v>
      </c>
      <c r="D74" s="3" t="s">
        <v>56</v>
      </c>
    </row>
    <row r="75" spans="1:4" x14ac:dyDescent="0.25">
      <c r="A75" s="3" t="s">
        <v>101</v>
      </c>
      <c r="B75">
        <v>400</v>
      </c>
      <c r="C75" s="3" t="s">
        <v>7</v>
      </c>
      <c r="D75" s="3" t="s">
        <v>56</v>
      </c>
    </row>
    <row r="76" spans="1:4" x14ac:dyDescent="0.25">
      <c r="A76" s="3" t="s">
        <v>101</v>
      </c>
      <c r="B76">
        <v>418</v>
      </c>
      <c r="C76" s="3" t="s">
        <v>7</v>
      </c>
      <c r="D76" s="3" t="s">
        <v>56</v>
      </c>
    </row>
    <row r="77" spans="1:4" x14ac:dyDescent="0.25">
      <c r="A77" s="3" t="s">
        <v>101</v>
      </c>
      <c r="B77">
        <v>432</v>
      </c>
      <c r="C77" s="3" t="s">
        <v>7</v>
      </c>
      <c r="D77" s="3" t="s">
        <v>56</v>
      </c>
    </row>
    <row r="78" spans="1:4" x14ac:dyDescent="0.25">
      <c r="A78" s="3" t="s">
        <v>101</v>
      </c>
      <c r="B78">
        <v>202</v>
      </c>
      <c r="C78" s="3" t="s">
        <v>7</v>
      </c>
      <c r="D78" s="3" t="s">
        <v>73</v>
      </c>
    </row>
    <row r="79" spans="1:4" x14ac:dyDescent="0.25">
      <c r="A79" s="3" t="s">
        <v>101</v>
      </c>
      <c r="B79">
        <v>349</v>
      </c>
      <c r="C79" s="3" t="s">
        <v>7</v>
      </c>
      <c r="D79" s="3" t="s">
        <v>73</v>
      </c>
    </row>
    <row r="80" spans="1:4" x14ac:dyDescent="0.25">
      <c r="A80" s="3" t="s">
        <v>101</v>
      </c>
      <c r="B80">
        <v>462</v>
      </c>
      <c r="C80" s="3" t="s">
        <v>39</v>
      </c>
      <c r="D80" s="3" t="s">
        <v>40</v>
      </c>
    </row>
    <row r="81" spans="1:4" x14ac:dyDescent="0.25">
      <c r="A81" s="3" t="s">
        <v>101</v>
      </c>
      <c r="B81">
        <v>465</v>
      </c>
      <c r="C81" s="3" t="s">
        <v>61</v>
      </c>
      <c r="D81" s="3" t="s">
        <v>74</v>
      </c>
    </row>
    <row r="82" spans="1:4" x14ac:dyDescent="0.25">
      <c r="A82" s="3" t="s">
        <v>101</v>
      </c>
      <c r="B82">
        <v>465</v>
      </c>
      <c r="C82" s="3" t="s">
        <v>61</v>
      </c>
      <c r="D82" s="3" t="s">
        <v>75</v>
      </c>
    </row>
    <row r="83" spans="1:4" x14ac:dyDescent="0.25">
      <c r="A83" s="3" t="s">
        <v>101</v>
      </c>
      <c r="B83">
        <v>465</v>
      </c>
      <c r="C83" s="3" t="s">
        <v>3</v>
      </c>
      <c r="D83" s="3" t="s">
        <v>76</v>
      </c>
    </row>
    <row r="84" spans="1:4" x14ac:dyDescent="0.25">
      <c r="A84" s="3" t="s">
        <v>101</v>
      </c>
      <c r="B84">
        <v>467</v>
      </c>
      <c r="C84" s="3" t="s">
        <v>41</v>
      </c>
      <c r="D84" s="3" t="s">
        <v>42</v>
      </c>
    </row>
    <row r="85" spans="1:4" x14ac:dyDescent="0.25">
      <c r="A85" s="3" t="s">
        <v>101</v>
      </c>
      <c r="B85">
        <v>469</v>
      </c>
      <c r="C85" s="3" t="s">
        <v>41</v>
      </c>
      <c r="D85" s="3" t="s">
        <v>77</v>
      </c>
    </row>
    <row r="86" spans="1:4" x14ac:dyDescent="0.25">
      <c r="A86" s="3" t="s">
        <v>101</v>
      </c>
      <c r="B86">
        <v>465</v>
      </c>
      <c r="C86" s="3" t="s">
        <v>59</v>
      </c>
      <c r="D86" s="3" t="s">
        <v>60</v>
      </c>
    </row>
    <row r="87" spans="1:4" x14ac:dyDescent="0.25">
      <c r="A87" s="3" t="s">
        <v>101</v>
      </c>
      <c r="B87">
        <v>476</v>
      </c>
      <c r="C87" s="3" t="s">
        <v>39</v>
      </c>
      <c r="D87" s="3" t="s">
        <v>40</v>
      </c>
    </row>
    <row r="88" spans="1:4" x14ac:dyDescent="0.25">
      <c r="A88" s="3" t="s">
        <v>101</v>
      </c>
      <c r="B88">
        <v>479</v>
      </c>
      <c r="C88" s="3" t="s">
        <v>61</v>
      </c>
      <c r="D88" s="3" t="s">
        <v>74</v>
      </c>
    </row>
    <row r="89" spans="1:4" x14ac:dyDescent="0.25">
      <c r="A89" s="3" t="s">
        <v>101</v>
      </c>
      <c r="B89">
        <v>479</v>
      </c>
      <c r="C89" s="3" t="s">
        <v>61</v>
      </c>
      <c r="D89" s="3" t="s">
        <v>75</v>
      </c>
    </row>
    <row r="90" spans="1:4" x14ac:dyDescent="0.25">
      <c r="A90" s="3" t="s">
        <v>101</v>
      </c>
      <c r="B90">
        <v>479</v>
      </c>
      <c r="C90" s="3" t="s">
        <v>3</v>
      </c>
      <c r="D90" s="3" t="s">
        <v>76</v>
      </c>
    </row>
    <row r="91" spans="1:4" x14ac:dyDescent="0.25">
      <c r="A91" s="3" t="s">
        <v>101</v>
      </c>
      <c r="B91">
        <v>481</v>
      </c>
      <c r="C91" s="3" t="s">
        <v>41</v>
      </c>
      <c r="D91" s="3" t="s">
        <v>42</v>
      </c>
    </row>
    <row r="92" spans="1:4" x14ac:dyDescent="0.25">
      <c r="A92" s="3" t="s">
        <v>101</v>
      </c>
      <c r="B92">
        <v>483</v>
      </c>
      <c r="C92" s="3" t="s">
        <v>41</v>
      </c>
      <c r="D92" s="3" t="s">
        <v>78</v>
      </c>
    </row>
    <row r="93" spans="1:4" x14ac:dyDescent="0.25">
      <c r="A93" s="3" t="s">
        <v>101</v>
      </c>
      <c r="B93">
        <v>479</v>
      </c>
      <c r="C93" s="3" t="s">
        <v>59</v>
      </c>
      <c r="D93" s="3" t="s">
        <v>60</v>
      </c>
    </row>
    <row r="94" spans="1:4" x14ac:dyDescent="0.25">
      <c r="A94" s="3" t="s">
        <v>101</v>
      </c>
      <c r="B94">
        <v>490</v>
      </c>
      <c r="C94" s="3" t="s">
        <v>39</v>
      </c>
      <c r="D94" s="3" t="s">
        <v>40</v>
      </c>
    </row>
    <row r="95" spans="1:4" x14ac:dyDescent="0.25">
      <c r="A95" s="3" t="s">
        <v>101</v>
      </c>
      <c r="B95">
        <v>492</v>
      </c>
      <c r="C95" s="3" t="s">
        <v>61</v>
      </c>
      <c r="D95" s="3" t="s">
        <v>74</v>
      </c>
    </row>
    <row r="96" spans="1:4" x14ac:dyDescent="0.25">
      <c r="A96" s="3" t="s">
        <v>101</v>
      </c>
      <c r="B96">
        <v>492</v>
      </c>
      <c r="C96" s="3" t="s">
        <v>61</v>
      </c>
      <c r="D96" s="3" t="s">
        <v>75</v>
      </c>
    </row>
    <row r="97" spans="1:4" x14ac:dyDescent="0.25">
      <c r="A97" s="3" t="s">
        <v>101</v>
      </c>
      <c r="B97">
        <v>492</v>
      </c>
      <c r="C97" s="3" t="s">
        <v>3</v>
      </c>
      <c r="D97" s="3" t="s">
        <v>76</v>
      </c>
    </row>
    <row r="98" spans="1:4" x14ac:dyDescent="0.25">
      <c r="A98" s="3" t="s">
        <v>101</v>
      </c>
      <c r="B98">
        <v>500</v>
      </c>
      <c r="C98" s="3" t="s">
        <v>39</v>
      </c>
      <c r="D98" s="3" t="s">
        <v>40</v>
      </c>
    </row>
    <row r="99" spans="1:4" x14ac:dyDescent="0.25">
      <c r="A99" s="3" t="s">
        <v>101</v>
      </c>
      <c r="B99">
        <v>503</v>
      </c>
      <c r="C99" s="3" t="s">
        <v>61</v>
      </c>
      <c r="D99" s="3" t="s">
        <v>74</v>
      </c>
    </row>
    <row r="100" spans="1:4" x14ac:dyDescent="0.25">
      <c r="A100" s="3" t="s">
        <v>101</v>
      </c>
      <c r="B100">
        <v>503</v>
      </c>
      <c r="C100" s="3" t="s">
        <v>61</v>
      </c>
      <c r="D100" s="3" t="s">
        <v>75</v>
      </c>
    </row>
    <row r="101" spans="1:4" x14ac:dyDescent="0.25">
      <c r="A101" s="3" t="s">
        <v>101</v>
      </c>
      <c r="B101">
        <v>503</v>
      </c>
      <c r="C101" s="3" t="s">
        <v>3</v>
      </c>
      <c r="D101" s="3" t="s">
        <v>76</v>
      </c>
    </row>
    <row r="102" spans="1:4" x14ac:dyDescent="0.25">
      <c r="A102" s="3" t="s">
        <v>101</v>
      </c>
      <c r="B102">
        <v>503</v>
      </c>
      <c r="C102" s="3" t="s">
        <v>59</v>
      </c>
      <c r="D102" s="3" t="s">
        <v>60</v>
      </c>
    </row>
    <row r="103" spans="1:4" x14ac:dyDescent="0.25">
      <c r="A103" s="3" t="s">
        <v>101</v>
      </c>
      <c r="B103">
        <v>512</v>
      </c>
      <c r="C103" s="3" t="s">
        <v>39</v>
      </c>
      <c r="D103" s="3" t="s">
        <v>40</v>
      </c>
    </row>
    <row r="104" spans="1:4" x14ac:dyDescent="0.25">
      <c r="A104" s="3" t="s">
        <v>101</v>
      </c>
      <c r="B104">
        <v>512</v>
      </c>
      <c r="C104" s="3" t="s">
        <v>61</v>
      </c>
      <c r="D104" s="3" t="s">
        <v>62</v>
      </c>
    </row>
    <row r="105" spans="1:4" x14ac:dyDescent="0.25">
      <c r="A105" s="3" t="s">
        <v>101</v>
      </c>
      <c r="B105">
        <v>513</v>
      </c>
      <c r="C105" s="3" t="s">
        <v>61</v>
      </c>
      <c r="D105" s="3" t="s">
        <v>79</v>
      </c>
    </row>
    <row r="106" spans="1:4" x14ac:dyDescent="0.25">
      <c r="A106" s="3" t="s">
        <v>101</v>
      </c>
      <c r="B106">
        <v>514</v>
      </c>
      <c r="C106" s="3" t="s">
        <v>61</v>
      </c>
      <c r="D106" s="3" t="s">
        <v>80</v>
      </c>
    </row>
    <row r="107" spans="1:4" x14ac:dyDescent="0.25">
      <c r="A107" s="3" t="s">
        <v>101</v>
      </c>
      <c r="B107">
        <v>515</v>
      </c>
      <c r="C107" s="3" t="s">
        <v>61</v>
      </c>
      <c r="D107" s="3" t="s">
        <v>81</v>
      </c>
    </row>
    <row r="108" spans="1:4" x14ac:dyDescent="0.25">
      <c r="A108" s="3" t="s">
        <v>101</v>
      </c>
      <c r="B108">
        <v>516</v>
      </c>
      <c r="C108" s="3" t="s">
        <v>61</v>
      </c>
      <c r="D108" s="3" t="s">
        <v>69</v>
      </c>
    </row>
    <row r="109" spans="1:4" x14ac:dyDescent="0.25">
      <c r="A109" s="3" t="s">
        <v>101</v>
      </c>
      <c r="B109">
        <v>516</v>
      </c>
      <c r="C109" s="3" t="s">
        <v>3</v>
      </c>
      <c r="D109" s="3" t="s">
        <v>71</v>
      </c>
    </row>
    <row r="110" spans="1:4" x14ac:dyDescent="0.25">
      <c r="A110" s="3" t="s">
        <v>101</v>
      </c>
      <c r="B110">
        <v>520</v>
      </c>
      <c r="C110" s="3" t="s">
        <v>39</v>
      </c>
      <c r="D110" s="3" t="s">
        <v>40</v>
      </c>
    </row>
    <row r="111" spans="1:4" x14ac:dyDescent="0.25">
      <c r="A111" s="3" t="s">
        <v>101</v>
      </c>
      <c r="B111">
        <v>566</v>
      </c>
      <c r="C111" s="3" t="s">
        <v>3</v>
      </c>
      <c r="D111" s="3" t="s">
        <v>82</v>
      </c>
    </row>
    <row r="112" spans="1:4" x14ac:dyDescent="0.25">
      <c r="A112" s="3" t="s">
        <v>101</v>
      </c>
      <c r="B112">
        <v>567</v>
      </c>
      <c r="C112" s="3" t="s">
        <v>3</v>
      </c>
      <c r="D112" s="3" t="s">
        <v>83</v>
      </c>
    </row>
    <row r="113" spans="1:4" x14ac:dyDescent="0.25">
      <c r="A113" s="3" t="s">
        <v>101</v>
      </c>
      <c r="B113">
        <v>574</v>
      </c>
      <c r="C113" s="3" t="s">
        <v>3</v>
      </c>
      <c r="D113" s="3" t="s">
        <v>82</v>
      </c>
    </row>
    <row r="114" spans="1:4" x14ac:dyDescent="0.25">
      <c r="A114" s="3" t="s">
        <v>101</v>
      </c>
      <c r="B114">
        <v>575</v>
      </c>
      <c r="C114" s="3" t="s">
        <v>3</v>
      </c>
      <c r="D114" s="3" t="s">
        <v>83</v>
      </c>
    </row>
    <row r="115" spans="1:4" x14ac:dyDescent="0.25">
      <c r="A115" s="3" t="s">
        <v>101</v>
      </c>
      <c r="B115">
        <v>580</v>
      </c>
      <c r="C115" s="3" t="s">
        <v>3</v>
      </c>
      <c r="D115" s="3" t="s">
        <v>84</v>
      </c>
    </row>
    <row r="116" spans="1:4" x14ac:dyDescent="0.25">
      <c r="A116" s="3" t="s">
        <v>101</v>
      </c>
      <c r="B116">
        <v>4</v>
      </c>
      <c r="C116" s="3" t="s">
        <v>4</v>
      </c>
      <c r="D116" s="3" t="s">
        <v>45</v>
      </c>
    </row>
    <row r="117" spans="1:4" x14ac:dyDescent="0.25">
      <c r="A117" s="3" t="s">
        <v>101</v>
      </c>
      <c r="B117">
        <v>6</v>
      </c>
      <c r="C117" s="3" t="s">
        <v>4</v>
      </c>
      <c r="D117" s="3" t="s">
        <v>85</v>
      </c>
    </row>
    <row r="118" spans="1:4" x14ac:dyDescent="0.25">
      <c r="A118" s="3" t="s">
        <v>101</v>
      </c>
      <c r="B118">
        <v>7</v>
      </c>
      <c r="C118" s="3" t="s">
        <v>4</v>
      </c>
      <c r="D118" s="3" t="s">
        <v>86</v>
      </c>
    </row>
    <row r="119" spans="1:4" x14ac:dyDescent="0.25">
      <c r="A119" s="3" t="s">
        <v>101</v>
      </c>
      <c r="B119">
        <v>8</v>
      </c>
      <c r="C119" s="3" t="s">
        <v>4</v>
      </c>
      <c r="D119" s="3" t="s">
        <v>87</v>
      </c>
    </row>
    <row r="120" spans="1:4" x14ac:dyDescent="0.25">
      <c r="A120" s="3" t="s">
        <v>5</v>
      </c>
      <c r="B120">
        <v>59</v>
      </c>
      <c r="C120" s="3" t="s">
        <v>1</v>
      </c>
      <c r="D120" s="3" t="s">
        <v>24</v>
      </c>
    </row>
    <row r="121" spans="1:4" x14ac:dyDescent="0.25">
      <c r="A121" s="3" t="s">
        <v>5</v>
      </c>
      <c r="B121">
        <v>66</v>
      </c>
      <c r="C121" s="3" t="s">
        <v>1</v>
      </c>
      <c r="D121" s="3" t="s">
        <v>24</v>
      </c>
    </row>
    <row r="122" spans="1:4" x14ac:dyDescent="0.25">
      <c r="A122" s="3" t="s">
        <v>5</v>
      </c>
      <c r="B122">
        <v>78</v>
      </c>
      <c r="C122" s="3" t="s">
        <v>1</v>
      </c>
      <c r="D122" s="3" t="s">
        <v>26</v>
      </c>
    </row>
    <row r="123" spans="1:4" x14ac:dyDescent="0.25">
      <c r="A123" s="3" t="s">
        <v>5</v>
      </c>
      <c r="B123">
        <v>82</v>
      </c>
      <c r="C123" s="3" t="s">
        <v>1</v>
      </c>
      <c r="D123" s="3" t="s">
        <v>27</v>
      </c>
    </row>
    <row r="124" spans="1:4" x14ac:dyDescent="0.25">
      <c r="A124" s="3" t="s">
        <v>5</v>
      </c>
      <c r="B124">
        <v>84</v>
      </c>
      <c r="C124" s="3" t="s">
        <v>1</v>
      </c>
      <c r="D124" s="3" t="s">
        <v>27</v>
      </c>
    </row>
    <row r="125" spans="1:4" x14ac:dyDescent="0.25">
      <c r="A125" s="3" t="s">
        <v>5</v>
      </c>
      <c r="B125">
        <v>86</v>
      </c>
      <c r="C125" s="3" t="s">
        <v>1</v>
      </c>
      <c r="D125" s="3" t="s">
        <v>28</v>
      </c>
    </row>
    <row r="126" spans="1:4" x14ac:dyDescent="0.25">
      <c r="A126" s="3" t="s">
        <v>5</v>
      </c>
      <c r="B126">
        <v>89</v>
      </c>
      <c r="C126" s="3" t="s">
        <v>1</v>
      </c>
      <c r="D126" s="3" t="s">
        <v>27</v>
      </c>
    </row>
    <row r="127" spans="1:4" x14ac:dyDescent="0.25">
      <c r="A127" s="3" t="s">
        <v>5</v>
      </c>
      <c r="B127">
        <v>91</v>
      </c>
      <c r="C127" s="3" t="s">
        <v>1</v>
      </c>
      <c r="D127" s="3" t="s">
        <v>27</v>
      </c>
    </row>
    <row r="128" spans="1:4" x14ac:dyDescent="0.25">
      <c r="A128" s="3" t="s">
        <v>5</v>
      </c>
      <c r="B128">
        <v>93</v>
      </c>
      <c r="C128" s="3" t="s">
        <v>1</v>
      </c>
      <c r="D128" s="3" t="s">
        <v>28</v>
      </c>
    </row>
    <row r="129" spans="1:4" x14ac:dyDescent="0.25">
      <c r="A129" s="3" t="s">
        <v>5</v>
      </c>
      <c r="B129">
        <v>96</v>
      </c>
      <c r="C129" s="3" t="s">
        <v>1</v>
      </c>
      <c r="D129" s="3" t="s">
        <v>27</v>
      </c>
    </row>
    <row r="130" spans="1:4" x14ac:dyDescent="0.25">
      <c r="A130" s="3" t="s">
        <v>5</v>
      </c>
      <c r="B130">
        <v>98</v>
      </c>
      <c r="C130" s="3" t="s">
        <v>1</v>
      </c>
      <c r="D130" s="3" t="s">
        <v>27</v>
      </c>
    </row>
    <row r="131" spans="1:4" x14ac:dyDescent="0.25">
      <c r="A131" s="3" t="s">
        <v>5</v>
      </c>
      <c r="B131">
        <v>100</v>
      </c>
      <c r="C131" s="3" t="s">
        <v>1</v>
      </c>
      <c r="D131" s="3" t="s">
        <v>31</v>
      </c>
    </row>
    <row r="132" spans="1:4" x14ac:dyDescent="0.25">
      <c r="A132" s="3" t="s">
        <v>5</v>
      </c>
      <c r="B132">
        <v>106</v>
      </c>
      <c r="C132" s="3" t="s">
        <v>1</v>
      </c>
      <c r="D132" s="3" t="s">
        <v>23</v>
      </c>
    </row>
    <row r="133" spans="1:4" x14ac:dyDescent="0.25">
      <c r="A133" s="3" t="s">
        <v>5</v>
      </c>
      <c r="B133">
        <v>175</v>
      </c>
      <c r="C133" s="3" t="s">
        <v>1</v>
      </c>
      <c r="D133" s="3" t="s">
        <v>31</v>
      </c>
    </row>
    <row r="134" spans="1:4" x14ac:dyDescent="0.25">
      <c r="A134" s="3" t="s">
        <v>5</v>
      </c>
      <c r="B134">
        <v>181</v>
      </c>
      <c r="C134" s="3" t="s">
        <v>1</v>
      </c>
      <c r="D134" s="3" t="s">
        <v>30</v>
      </c>
    </row>
    <row r="135" spans="1:4" x14ac:dyDescent="0.25">
      <c r="A135" s="3" t="s">
        <v>5</v>
      </c>
      <c r="B135">
        <v>211</v>
      </c>
      <c r="C135" s="3" t="s">
        <v>43</v>
      </c>
      <c r="D135" s="3" t="s">
        <v>44</v>
      </c>
    </row>
    <row r="136" spans="1:4" x14ac:dyDescent="0.25">
      <c r="A136" s="3" t="s">
        <v>5</v>
      </c>
      <c r="B136">
        <v>212</v>
      </c>
      <c r="C136" s="3" t="s">
        <v>43</v>
      </c>
      <c r="D136" s="3" t="s">
        <v>44</v>
      </c>
    </row>
    <row r="137" spans="1:4" x14ac:dyDescent="0.25">
      <c r="A137" s="3" t="s">
        <v>5</v>
      </c>
      <c r="B137">
        <v>226</v>
      </c>
      <c r="C137" s="3" t="s">
        <v>43</v>
      </c>
      <c r="D137" s="3" t="s">
        <v>44</v>
      </c>
    </row>
    <row r="138" spans="1:4" x14ac:dyDescent="0.25">
      <c r="A138" s="3" t="s">
        <v>5</v>
      </c>
      <c r="B138">
        <v>227</v>
      </c>
      <c r="C138" s="3" t="s">
        <v>43</v>
      </c>
      <c r="D138" s="3" t="s">
        <v>44</v>
      </c>
    </row>
    <row r="139" spans="1:4" x14ac:dyDescent="0.25">
      <c r="A139" s="3" t="s">
        <v>5</v>
      </c>
      <c r="B139">
        <v>232</v>
      </c>
      <c r="C139" s="3" t="s">
        <v>1</v>
      </c>
      <c r="D139" s="3" t="s">
        <v>26</v>
      </c>
    </row>
    <row r="140" spans="1:4" x14ac:dyDescent="0.25">
      <c r="A140" s="3" t="s">
        <v>5</v>
      </c>
      <c r="B140">
        <v>274</v>
      </c>
      <c r="C140" s="3" t="s">
        <v>1</v>
      </c>
      <c r="D140" s="3" t="s">
        <v>30</v>
      </c>
    </row>
    <row r="141" spans="1:4" x14ac:dyDescent="0.25">
      <c r="A141" s="3" t="s">
        <v>5</v>
      </c>
      <c r="B141">
        <v>303</v>
      </c>
      <c r="C141" s="3" t="s">
        <v>43</v>
      </c>
      <c r="D141" s="3" t="s">
        <v>44</v>
      </c>
    </row>
    <row r="142" spans="1:4" x14ac:dyDescent="0.25">
      <c r="A142" s="3" t="s">
        <v>5</v>
      </c>
      <c r="B142">
        <v>304</v>
      </c>
      <c r="C142" s="3" t="s">
        <v>43</v>
      </c>
      <c r="D142" s="3" t="s">
        <v>44</v>
      </c>
    </row>
    <row r="143" spans="1:4" x14ac:dyDescent="0.25">
      <c r="A143" s="3" t="s">
        <v>5</v>
      </c>
      <c r="B143">
        <v>323</v>
      </c>
      <c r="C143" s="3" t="s">
        <v>1</v>
      </c>
      <c r="D143" s="3" t="s">
        <v>31</v>
      </c>
    </row>
    <row r="144" spans="1:4" x14ac:dyDescent="0.25">
      <c r="A144" s="3" t="s">
        <v>5</v>
      </c>
      <c r="B144">
        <v>328</v>
      </c>
      <c r="C144" s="3" t="s">
        <v>1</v>
      </c>
      <c r="D144" s="3" t="s">
        <v>29</v>
      </c>
    </row>
    <row r="145" spans="1:4" x14ac:dyDescent="0.25">
      <c r="A145" s="3" t="s">
        <v>5</v>
      </c>
      <c r="B145">
        <v>357</v>
      </c>
      <c r="C145" s="3" t="s">
        <v>43</v>
      </c>
      <c r="D145" s="3" t="s">
        <v>44</v>
      </c>
    </row>
    <row r="146" spans="1:4" x14ac:dyDescent="0.25">
      <c r="A146" s="3" t="s">
        <v>5</v>
      </c>
      <c r="B146">
        <v>358</v>
      </c>
      <c r="C146" s="3" t="s">
        <v>43</v>
      </c>
      <c r="D146" s="3" t="s">
        <v>44</v>
      </c>
    </row>
    <row r="147" spans="1:4" x14ac:dyDescent="0.25">
      <c r="A147" s="3" t="s">
        <v>5</v>
      </c>
      <c r="B147">
        <v>372</v>
      </c>
      <c r="C147" s="3" t="s">
        <v>43</v>
      </c>
      <c r="D147" s="3" t="s">
        <v>44</v>
      </c>
    </row>
    <row r="148" spans="1:4" x14ac:dyDescent="0.25">
      <c r="A148" s="3" t="s">
        <v>5</v>
      </c>
      <c r="B148">
        <v>373</v>
      </c>
      <c r="C148" s="3" t="s">
        <v>43</v>
      </c>
      <c r="D148" s="3" t="s">
        <v>44</v>
      </c>
    </row>
    <row r="149" spans="1:4" x14ac:dyDescent="0.25">
      <c r="A149" s="3" t="s">
        <v>5</v>
      </c>
      <c r="B149">
        <v>419</v>
      </c>
      <c r="C149" s="3" t="s">
        <v>1</v>
      </c>
      <c r="D149" s="3" t="s">
        <v>30</v>
      </c>
    </row>
    <row r="150" spans="1:4" x14ac:dyDescent="0.25">
      <c r="A150" s="3" t="s">
        <v>5</v>
      </c>
      <c r="B150">
        <v>448</v>
      </c>
      <c r="C150" s="3" t="s">
        <v>43</v>
      </c>
      <c r="D150" s="3" t="s">
        <v>44</v>
      </c>
    </row>
    <row r="151" spans="1:4" x14ac:dyDescent="0.25">
      <c r="A151" s="3" t="s">
        <v>5</v>
      </c>
      <c r="B151">
        <v>449</v>
      </c>
      <c r="C151" s="3" t="s">
        <v>43</v>
      </c>
      <c r="D151" s="3" t="s">
        <v>44</v>
      </c>
    </row>
    <row r="152" spans="1:4" x14ac:dyDescent="0.25">
      <c r="A152" s="3" t="s">
        <v>5</v>
      </c>
      <c r="B152">
        <v>571</v>
      </c>
      <c r="C152" s="3" t="s">
        <v>43</v>
      </c>
      <c r="D152" s="3" t="s">
        <v>44</v>
      </c>
    </row>
    <row r="153" spans="1:4" x14ac:dyDescent="0.25">
      <c r="A153" s="3" t="s">
        <v>5</v>
      </c>
      <c r="B153">
        <v>1</v>
      </c>
      <c r="C153" s="3" t="s">
        <v>2</v>
      </c>
      <c r="D153" s="3" t="s">
        <v>25</v>
      </c>
    </row>
    <row r="154" spans="1:4" x14ac:dyDescent="0.25">
      <c r="A154" s="3" t="s">
        <v>5</v>
      </c>
      <c r="B154">
        <v>8</v>
      </c>
      <c r="C154" s="3" t="s">
        <v>63</v>
      </c>
      <c r="D154" s="3" t="s">
        <v>64</v>
      </c>
    </row>
    <row r="155" spans="1:4" x14ac:dyDescent="0.25">
      <c r="A155" s="3" t="s">
        <v>5</v>
      </c>
      <c r="B155">
        <v>2</v>
      </c>
      <c r="C155" s="3" t="s">
        <v>6</v>
      </c>
      <c r="D155" s="3" t="s">
        <v>46</v>
      </c>
    </row>
    <row r="156" spans="1:4" x14ac:dyDescent="0.25">
      <c r="A156" s="3" t="s">
        <v>5</v>
      </c>
      <c r="B156">
        <v>20</v>
      </c>
      <c r="C156" s="3" t="s">
        <v>3</v>
      </c>
      <c r="D156" s="3" t="s">
        <v>36</v>
      </c>
    </row>
    <row r="157" spans="1:4" x14ac:dyDescent="0.25">
      <c r="A157" s="3" t="s">
        <v>5</v>
      </c>
      <c r="B157">
        <v>109</v>
      </c>
      <c r="C157" s="3" t="s">
        <v>39</v>
      </c>
      <c r="D157" s="3" t="s">
        <v>40</v>
      </c>
    </row>
    <row r="158" spans="1:4" x14ac:dyDescent="0.25">
      <c r="A158" s="3" t="s">
        <v>5</v>
      </c>
      <c r="B158">
        <v>109</v>
      </c>
      <c r="C158" s="3" t="s">
        <v>52</v>
      </c>
      <c r="D158" s="3" t="s">
        <v>53</v>
      </c>
    </row>
    <row r="159" spans="1:4" x14ac:dyDescent="0.25">
      <c r="A159" s="3" t="s">
        <v>5</v>
      </c>
      <c r="B159">
        <v>116</v>
      </c>
      <c r="C159" s="3" t="s">
        <v>54</v>
      </c>
      <c r="D159" s="3" t="s">
        <v>55</v>
      </c>
    </row>
    <row r="160" spans="1:4" x14ac:dyDescent="0.25">
      <c r="A160" s="3" t="s">
        <v>5</v>
      </c>
      <c r="B160">
        <v>156</v>
      </c>
      <c r="C160" s="3" t="s">
        <v>37</v>
      </c>
      <c r="D160" s="3" t="s">
        <v>38</v>
      </c>
    </row>
    <row r="161" spans="1:4" x14ac:dyDescent="0.25">
      <c r="A161" s="3" t="s">
        <v>5</v>
      </c>
      <c r="B161">
        <v>157</v>
      </c>
      <c r="C161" s="3" t="s">
        <v>57</v>
      </c>
      <c r="D161" s="3" t="s">
        <v>58</v>
      </c>
    </row>
    <row r="162" spans="1:4" x14ac:dyDescent="0.25">
      <c r="A162" s="3" t="s">
        <v>5</v>
      </c>
      <c r="B162">
        <v>157</v>
      </c>
      <c r="C162" s="3" t="s">
        <v>61</v>
      </c>
      <c r="D162" s="3" t="s">
        <v>62</v>
      </c>
    </row>
    <row r="163" spans="1:4" x14ac:dyDescent="0.25">
      <c r="A163" s="3" t="s">
        <v>5</v>
      </c>
      <c r="B163">
        <v>166</v>
      </c>
      <c r="C163" s="3" t="s">
        <v>39</v>
      </c>
      <c r="D163" s="3" t="s">
        <v>40</v>
      </c>
    </row>
    <row r="164" spans="1:4" x14ac:dyDescent="0.25">
      <c r="A164" s="3" t="s">
        <v>5</v>
      </c>
      <c r="B164">
        <v>191</v>
      </c>
      <c r="C164" s="3" t="s">
        <v>61</v>
      </c>
      <c r="D164" s="3" t="s">
        <v>67</v>
      </c>
    </row>
    <row r="165" spans="1:4" x14ac:dyDescent="0.25">
      <c r="A165" s="3" t="s">
        <v>5</v>
      </c>
      <c r="B165">
        <v>192</v>
      </c>
      <c r="C165" s="3" t="s">
        <v>61</v>
      </c>
      <c r="D165" s="3" t="s">
        <v>68</v>
      </c>
    </row>
    <row r="166" spans="1:4" x14ac:dyDescent="0.25">
      <c r="A166" s="3" t="s">
        <v>5</v>
      </c>
      <c r="B166">
        <v>310</v>
      </c>
      <c r="C166" s="3" t="s">
        <v>61</v>
      </c>
      <c r="D166" s="3" t="s">
        <v>69</v>
      </c>
    </row>
    <row r="167" spans="1:4" x14ac:dyDescent="0.25">
      <c r="A167" s="3" t="s">
        <v>5</v>
      </c>
      <c r="B167">
        <v>235</v>
      </c>
      <c r="C167" s="3" t="s">
        <v>65</v>
      </c>
      <c r="D167" s="3" t="s">
        <v>66</v>
      </c>
    </row>
    <row r="168" spans="1:4" x14ac:dyDescent="0.25">
      <c r="A168" s="3" t="s">
        <v>5</v>
      </c>
      <c r="B168">
        <v>167</v>
      </c>
      <c r="C168" s="3" t="s">
        <v>50</v>
      </c>
      <c r="D168" s="3" t="s">
        <v>51</v>
      </c>
    </row>
    <row r="169" spans="1:4" x14ac:dyDescent="0.25">
      <c r="A169" s="3" t="s">
        <v>5</v>
      </c>
      <c r="B169">
        <v>167</v>
      </c>
      <c r="C169" s="3" t="s">
        <v>50</v>
      </c>
      <c r="D169" s="3" t="s">
        <v>70</v>
      </c>
    </row>
    <row r="170" spans="1:4" x14ac:dyDescent="0.25">
      <c r="A170" s="3" t="s">
        <v>5</v>
      </c>
      <c r="B170">
        <v>167</v>
      </c>
      <c r="C170" s="3" t="s">
        <v>50</v>
      </c>
      <c r="D170" s="3" t="s">
        <v>70</v>
      </c>
    </row>
    <row r="171" spans="1:4" x14ac:dyDescent="0.25">
      <c r="A171" s="3" t="s">
        <v>5</v>
      </c>
      <c r="B171">
        <v>310</v>
      </c>
      <c r="C171" s="3" t="s">
        <v>3</v>
      </c>
      <c r="D171" s="3" t="s">
        <v>71</v>
      </c>
    </row>
    <row r="172" spans="1:4" x14ac:dyDescent="0.25">
      <c r="A172" s="3" t="s">
        <v>5</v>
      </c>
      <c r="B172">
        <v>167</v>
      </c>
      <c r="C172" s="3" t="s">
        <v>50</v>
      </c>
      <c r="D172" s="3" t="s">
        <v>51</v>
      </c>
    </row>
    <row r="173" spans="1:4" x14ac:dyDescent="0.25">
      <c r="A173" s="3" t="s">
        <v>5</v>
      </c>
      <c r="B173">
        <v>382</v>
      </c>
      <c r="C173" s="3" t="s">
        <v>65</v>
      </c>
      <c r="D173" s="3" t="s">
        <v>72</v>
      </c>
    </row>
    <row r="174" spans="1:4" x14ac:dyDescent="0.25">
      <c r="A174" s="3" t="s">
        <v>5</v>
      </c>
      <c r="B174">
        <v>167</v>
      </c>
      <c r="C174" s="3" t="s">
        <v>50</v>
      </c>
      <c r="D174" s="3" t="s">
        <v>51</v>
      </c>
    </row>
    <row r="175" spans="1:4" x14ac:dyDescent="0.25">
      <c r="A175" s="3" t="s">
        <v>5</v>
      </c>
      <c r="B175">
        <v>167</v>
      </c>
      <c r="C175" s="3" t="s">
        <v>50</v>
      </c>
      <c r="D175" s="3" t="s">
        <v>70</v>
      </c>
    </row>
    <row r="176" spans="1:4" x14ac:dyDescent="0.25">
      <c r="A176" s="3" t="s">
        <v>5</v>
      </c>
      <c r="B176">
        <v>167</v>
      </c>
      <c r="C176" s="3" t="s">
        <v>50</v>
      </c>
      <c r="D176" s="3" t="s">
        <v>70</v>
      </c>
    </row>
    <row r="177" spans="1:4" x14ac:dyDescent="0.25">
      <c r="A177" s="3" t="s">
        <v>5</v>
      </c>
      <c r="B177">
        <v>166</v>
      </c>
      <c r="C177" s="3" t="s">
        <v>47</v>
      </c>
      <c r="D177" s="3" t="s">
        <v>48</v>
      </c>
    </row>
    <row r="178" spans="1:4" x14ac:dyDescent="0.25">
      <c r="A178" s="3" t="s">
        <v>5</v>
      </c>
      <c r="B178">
        <v>166</v>
      </c>
      <c r="C178" s="3" t="s">
        <v>8</v>
      </c>
      <c r="D178" s="3" t="s">
        <v>49</v>
      </c>
    </row>
    <row r="179" spans="1:4" x14ac:dyDescent="0.25">
      <c r="A179" s="3" t="s">
        <v>5</v>
      </c>
      <c r="B179">
        <v>172</v>
      </c>
      <c r="C179" s="3" t="s">
        <v>7</v>
      </c>
      <c r="D179" s="3" t="s">
        <v>56</v>
      </c>
    </row>
    <row r="180" spans="1:4" x14ac:dyDescent="0.25">
      <c r="A180" s="3" t="s">
        <v>5</v>
      </c>
      <c r="B180">
        <v>189</v>
      </c>
      <c r="C180" s="3" t="s">
        <v>7</v>
      </c>
      <c r="D180" s="3" t="s">
        <v>56</v>
      </c>
    </row>
    <row r="181" spans="1:4" x14ac:dyDescent="0.25">
      <c r="A181" s="3" t="s">
        <v>5</v>
      </c>
      <c r="B181">
        <v>199</v>
      </c>
      <c r="C181" s="3" t="s">
        <v>7</v>
      </c>
      <c r="D181" s="3" t="s">
        <v>56</v>
      </c>
    </row>
    <row r="182" spans="1:4" x14ac:dyDescent="0.25">
      <c r="A182" s="3" t="s">
        <v>5</v>
      </c>
      <c r="B182">
        <v>214</v>
      </c>
      <c r="C182" s="3" t="s">
        <v>7</v>
      </c>
      <c r="D182" s="3" t="s">
        <v>56</v>
      </c>
    </row>
    <row r="183" spans="1:4" x14ac:dyDescent="0.25">
      <c r="A183" s="3" t="s">
        <v>5</v>
      </c>
      <c r="B183">
        <v>245</v>
      </c>
      <c r="C183" s="3" t="s">
        <v>7</v>
      </c>
      <c r="D183" s="3" t="s">
        <v>56</v>
      </c>
    </row>
    <row r="184" spans="1:4" x14ac:dyDescent="0.25">
      <c r="A184" s="3" t="s">
        <v>5</v>
      </c>
      <c r="B184">
        <v>253</v>
      </c>
      <c r="C184" s="3" t="s">
        <v>7</v>
      </c>
      <c r="D184" s="3" t="s">
        <v>56</v>
      </c>
    </row>
    <row r="185" spans="1:4" x14ac:dyDescent="0.25">
      <c r="A185" s="3" t="s">
        <v>5</v>
      </c>
      <c r="B185">
        <v>273</v>
      </c>
      <c r="C185" s="3" t="s">
        <v>7</v>
      </c>
      <c r="D185" s="3" t="s">
        <v>56</v>
      </c>
    </row>
    <row r="186" spans="1:4" x14ac:dyDescent="0.25">
      <c r="A186" s="3" t="s">
        <v>5</v>
      </c>
      <c r="B186">
        <v>287</v>
      </c>
      <c r="C186" s="3" t="s">
        <v>7</v>
      </c>
      <c r="D186" s="3" t="s">
        <v>56</v>
      </c>
    </row>
    <row r="187" spans="1:4" x14ac:dyDescent="0.25">
      <c r="A187" s="3" t="s">
        <v>5</v>
      </c>
      <c r="B187">
        <v>320</v>
      </c>
      <c r="C187" s="3" t="s">
        <v>7</v>
      </c>
      <c r="D187" s="3" t="s">
        <v>56</v>
      </c>
    </row>
    <row r="188" spans="1:4" x14ac:dyDescent="0.25">
      <c r="A188" s="3" t="s">
        <v>5</v>
      </c>
      <c r="B188">
        <v>336</v>
      </c>
      <c r="C188" s="3" t="s">
        <v>7</v>
      </c>
      <c r="D188" s="3" t="s">
        <v>56</v>
      </c>
    </row>
    <row r="189" spans="1:4" x14ac:dyDescent="0.25">
      <c r="A189" s="3" t="s">
        <v>5</v>
      </c>
      <c r="B189">
        <v>346</v>
      </c>
      <c r="C189" s="3" t="s">
        <v>7</v>
      </c>
      <c r="D189" s="3" t="s">
        <v>56</v>
      </c>
    </row>
    <row r="190" spans="1:4" x14ac:dyDescent="0.25">
      <c r="A190" s="3" t="s">
        <v>5</v>
      </c>
      <c r="B190">
        <v>360</v>
      </c>
      <c r="C190" s="3" t="s">
        <v>7</v>
      </c>
      <c r="D190" s="3" t="s">
        <v>56</v>
      </c>
    </row>
    <row r="191" spans="1:4" x14ac:dyDescent="0.25">
      <c r="A191" s="3" t="s">
        <v>5</v>
      </c>
      <c r="B191">
        <v>392</v>
      </c>
      <c r="C191" s="3" t="s">
        <v>7</v>
      </c>
      <c r="D191" s="3" t="s">
        <v>56</v>
      </c>
    </row>
    <row r="192" spans="1:4" x14ac:dyDescent="0.25">
      <c r="A192" s="3" t="s">
        <v>5</v>
      </c>
      <c r="B192">
        <v>400</v>
      </c>
      <c r="C192" s="3" t="s">
        <v>7</v>
      </c>
      <c r="D192" s="3" t="s">
        <v>56</v>
      </c>
    </row>
    <row r="193" spans="1:4" x14ac:dyDescent="0.25">
      <c r="A193" s="3" t="s">
        <v>5</v>
      </c>
      <c r="B193">
        <v>418</v>
      </c>
      <c r="C193" s="3" t="s">
        <v>7</v>
      </c>
      <c r="D193" s="3" t="s">
        <v>56</v>
      </c>
    </row>
    <row r="194" spans="1:4" x14ac:dyDescent="0.25">
      <c r="A194" s="3" t="s">
        <v>5</v>
      </c>
      <c r="B194">
        <v>432</v>
      </c>
      <c r="C194" s="3" t="s">
        <v>7</v>
      </c>
      <c r="D194" s="3" t="s">
        <v>56</v>
      </c>
    </row>
    <row r="195" spans="1:4" x14ac:dyDescent="0.25">
      <c r="A195" s="3" t="s">
        <v>5</v>
      </c>
      <c r="B195">
        <v>202</v>
      </c>
      <c r="C195" s="3" t="s">
        <v>7</v>
      </c>
      <c r="D195" s="3" t="s">
        <v>73</v>
      </c>
    </row>
    <row r="196" spans="1:4" x14ac:dyDescent="0.25">
      <c r="A196" s="3" t="s">
        <v>5</v>
      </c>
      <c r="B196">
        <v>349</v>
      </c>
      <c r="C196" s="3" t="s">
        <v>7</v>
      </c>
      <c r="D196" s="3" t="s">
        <v>73</v>
      </c>
    </row>
    <row r="197" spans="1:4" x14ac:dyDescent="0.25">
      <c r="A197" s="3" t="s">
        <v>5</v>
      </c>
      <c r="B197">
        <v>462</v>
      </c>
      <c r="C197" s="3" t="s">
        <v>39</v>
      </c>
      <c r="D197" s="3" t="s">
        <v>40</v>
      </c>
    </row>
    <row r="198" spans="1:4" x14ac:dyDescent="0.25">
      <c r="A198" s="3" t="s">
        <v>5</v>
      </c>
      <c r="B198">
        <v>465</v>
      </c>
      <c r="C198" s="3" t="s">
        <v>61</v>
      </c>
      <c r="D198" s="3" t="s">
        <v>74</v>
      </c>
    </row>
    <row r="199" spans="1:4" x14ac:dyDescent="0.25">
      <c r="A199" s="3" t="s">
        <v>5</v>
      </c>
      <c r="B199">
        <v>465</v>
      </c>
      <c r="C199" s="3" t="s">
        <v>61</v>
      </c>
      <c r="D199" s="3" t="s">
        <v>75</v>
      </c>
    </row>
    <row r="200" spans="1:4" x14ac:dyDescent="0.25">
      <c r="A200" s="3" t="s">
        <v>5</v>
      </c>
      <c r="B200">
        <v>465</v>
      </c>
      <c r="C200" s="3" t="s">
        <v>3</v>
      </c>
      <c r="D200" s="3" t="s">
        <v>76</v>
      </c>
    </row>
    <row r="201" spans="1:4" x14ac:dyDescent="0.25">
      <c r="A201" s="3" t="s">
        <v>5</v>
      </c>
      <c r="B201">
        <v>467</v>
      </c>
      <c r="C201" s="3" t="s">
        <v>41</v>
      </c>
      <c r="D201" s="3" t="s">
        <v>42</v>
      </c>
    </row>
    <row r="202" spans="1:4" x14ac:dyDescent="0.25">
      <c r="A202" s="3" t="s">
        <v>5</v>
      </c>
      <c r="B202">
        <v>469</v>
      </c>
      <c r="C202" s="3" t="s">
        <v>41</v>
      </c>
      <c r="D202" s="3" t="s">
        <v>77</v>
      </c>
    </row>
    <row r="203" spans="1:4" x14ac:dyDescent="0.25">
      <c r="A203" s="3" t="s">
        <v>5</v>
      </c>
      <c r="B203">
        <v>465</v>
      </c>
      <c r="C203" s="3" t="s">
        <v>59</v>
      </c>
      <c r="D203" s="3" t="s">
        <v>60</v>
      </c>
    </row>
    <row r="204" spans="1:4" x14ac:dyDescent="0.25">
      <c r="A204" s="3" t="s">
        <v>5</v>
      </c>
      <c r="B204">
        <v>476</v>
      </c>
      <c r="C204" s="3" t="s">
        <v>39</v>
      </c>
      <c r="D204" s="3" t="s">
        <v>40</v>
      </c>
    </row>
    <row r="205" spans="1:4" x14ac:dyDescent="0.25">
      <c r="A205" s="3" t="s">
        <v>5</v>
      </c>
      <c r="B205">
        <v>479</v>
      </c>
      <c r="C205" s="3" t="s">
        <v>61</v>
      </c>
      <c r="D205" s="3" t="s">
        <v>74</v>
      </c>
    </row>
    <row r="206" spans="1:4" x14ac:dyDescent="0.25">
      <c r="A206" s="3" t="s">
        <v>5</v>
      </c>
      <c r="B206">
        <v>479</v>
      </c>
      <c r="C206" s="3" t="s">
        <v>61</v>
      </c>
      <c r="D206" s="3" t="s">
        <v>75</v>
      </c>
    </row>
    <row r="207" spans="1:4" x14ac:dyDescent="0.25">
      <c r="A207" s="3" t="s">
        <v>5</v>
      </c>
      <c r="B207">
        <v>479</v>
      </c>
      <c r="C207" s="3" t="s">
        <v>3</v>
      </c>
      <c r="D207" s="3" t="s">
        <v>76</v>
      </c>
    </row>
    <row r="208" spans="1:4" x14ac:dyDescent="0.25">
      <c r="A208" s="3" t="s">
        <v>5</v>
      </c>
      <c r="B208">
        <v>481</v>
      </c>
      <c r="C208" s="3" t="s">
        <v>41</v>
      </c>
      <c r="D208" s="3" t="s">
        <v>42</v>
      </c>
    </row>
    <row r="209" spans="1:4" x14ac:dyDescent="0.25">
      <c r="A209" s="3" t="s">
        <v>5</v>
      </c>
      <c r="B209">
        <v>483</v>
      </c>
      <c r="C209" s="3" t="s">
        <v>41</v>
      </c>
      <c r="D209" s="3" t="s">
        <v>78</v>
      </c>
    </row>
    <row r="210" spans="1:4" x14ac:dyDescent="0.25">
      <c r="A210" s="3" t="s">
        <v>5</v>
      </c>
      <c r="B210">
        <v>479</v>
      </c>
      <c r="C210" s="3" t="s">
        <v>59</v>
      </c>
      <c r="D210" s="3" t="s">
        <v>60</v>
      </c>
    </row>
    <row r="211" spans="1:4" x14ac:dyDescent="0.25">
      <c r="A211" s="3" t="s">
        <v>5</v>
      </c>
      <c r="B211">
        <v>490</v>
      </c>
      <c r="C211" s="3" t="s">
        <v>39</v>
      </c>
      <c r="D211" s="3" t="s">
        <v>40</v>
      </c>
    </row>
    <row r="212" spans="1:4" x14ac:dyDescent="0.25">
      <c r="A212" s="3" t="s">
        <v>5</v>
      </c>
      <c r="B212">
        <v>492</v>
      </c>
      <c r="C212" s="3" t="s">
        <v>61</v>
      </c>
      <c r="D212" s="3" t="s">
        <v>74</v>
      </c>
    </row>
    <row r="213" spans="1:4" x14ac:dyDescent="0.25">
      <c r="A213" s="3" t="s">
        <v>5</v>
      </c>
      <c r="B213">
        <v>492</v>
      </c>
      <c r="C213" s="3" t="s">
        <v>61</v>
      </c>
      <c r="D213" s="3" t="s">
        <v>75</v>
      </c>
    </row>
    <row r="214" spans="1:4" x14ac:dyDescent="0.25">
      <c r="A214" s="3" t="s">
        <v>5</v>
      </c>
      <c r="B214">
        <v>492</v>
      </c>
      <c r="C214" s="3" t="s">
        <v>3</v>
      </c>
      <c r="D214" s="3" t="s">
        <v>76</v>
      </c>
    </row>
    <row r="215" spans="1:4" x14ac:dyDescent="0.25">
      <c r="A215" s="3" t="s">
        <v>5</v>
      </c>
      <c r="B215">
        <v>500</v>
      </c>
      <c r="C215" s="3" t="s">
        <v>39</v>
      </c>
      <c r="D215" s="3" t="s">
        <v>40</v>
      </c>
    </row>
    <row r="216" spans="1:4" x14ac:dyDescent="0.25">
      <c r="A216" s="3" t="s">
        <v>5</v>
      </c>
      <c r="B216">
        <v>503</v>
      </c>
      <c r="C216" s="3" t="s">
        <v>61</v>
      </c>
      <c r="D216" s="3" t="s">
        <v>74</v>
      </c>
    </row>
    <row r="217" spans="1:4" x14ac:dyDescent="0.25">
      <c r="A217" s="3" t="s">
        <v>5</v>
      </c>
      <c r="B217">
        <v>503</v>
      </c>
      <c r="C217" s="3" t="s">
        <v>61</v>
      </c>
      <c r="D217" s="3" t="s">
        <v>75</v>
      </c>
    </row>
    <row r="218" spans="1:4" x14ac:dyDescent="0.25">
      <c r="A218" s="3" t="s">
        <v>5</v>
      </c>
      <c r="B218">
        <v>503</v>
      </c>
      <c r="C218" s="3" t="s">
        <v>3</v>
      </c>
      <c r="D218" s="3" t="s">
        <v>76</v>
      </c>
    </row>
    <row r="219" spans="1:4" x14ac:dyDescent="0.25">
      <c r="A219" s="3" t="s">
        <v>5</v>
      </c>
      <c r="B219">
        <v>503</v>
      </c>
      <c r="C219" s="3" t="s">
        <v>59</v>
      </c>
      <c r="D219" s="3" t="s">
        <v>60</v>
      </c>
    </row>
    <row r="220" spans="1:4" x14ac:dyDescent="0.25">
      <c r="A220" s="3" t="s">
        <v>5</v>
      </c>
      <c r="B220">
        <v>512</v>
      </c>
      <c r="C220" s="3" t="s">
        <v>39</v>
      </c>
      <c r="D220" s="3" t="s">
        <v>40</v>
      </c>
    </row>
    <row r="221" spans="1:4" x14ac:dyDescent="0.25">
      <c r="A221" s="3" t="s">
        <v>5</v>
      </c>
      <c r="B221">
        <v>512</v>
      </c>
      <c r="C221" s="3" t="s">
        <v>61</v>
      </c>
      <c r="D221" s="3" t="s">
        <v>62</v>
      </c>
    </row>
    <row r="222" spans="1:4" x14ac:dyDescent="0.25">
      <c r="A222" s="3" t="s">
        <v>5</v>
      </c>
      <c r="B222">
        <v>513</v>
      </c>
      <c r="C222" s="3" t="s">
        <v>61</v>
      </c>
      <c r="D222" s="3" t="s">
        <v>79</v>
      </c>
    </row>
    <row r="223" spans="1:4" x14ac:dyDescent="0.25">
      <c r="A223" s="3" t="s">
        <v>5</v>
      </c>
      <c r="B223">
        <v>514</v>
      </c>
      <c r="C223" s="3" t="s">
        <v>61</v>
      </c>
      <c r="D223" s="3" t="s">
        <v>80</v>
      </c>
    </row>
    <row r="224" spans="1:4" x14ac:dyDescent="0.25">
      <c r="A224" s="3" t="s">
        <v>5</v>
      </c>
      <c r="B224">
        <v>515</v>
      </c>
      <c r="C224" s="3" t="s">
        <v>61</v>
      </c>
      <c r="D224" s="3" t="s">
        <v>81</v>
      </c>
    </row>
    <row r="225" spans="1:4" x14ac:dyDescent="0.25">
      <c r="A225" s="3" t="s">
        <v>5</v>
      </c>
      <c r="B225">
        <v>516</v>
      </c>
      <c r="C225" s="3" t="s">
        <v>61</v>
      </c>
      <c r="D225" s="3" t="s">
        <v>69</v>
      </c>
    </row>
    <row r="226" spans="1:4" x14ac:dyDescent="0.25">
      <c r="A226" s="3" t="s">
        <v>5</v>
      </c>
      <c r="B226">
        <v>516</v>
      </c>
      <c r="C226" s="3" t="s">
        <v>3</v>
      </c>
      <c r="D226" s="3" t="s">
        <v>71</v>
      </c>
    </row>
    <row r="227" spans="1:4" x14ac:dyDescent="0.25">
      <c r="A227" s="3" t="s">
        <v>5</v>
      </c>
      <c r="B227">
        <v>520</v>
      </c>
      <c r="C227" s="3" t="s">
        <v>39</v>
      </c>
      <c r="D227" s="3" t="s">
        <v>40</v>
      </c>
    </row>
    <row r="228" spans="1:4" x14ac:dyDescent="0.25">
      <c r="A228" s="3" t="s">
        <v>5</v>
      </c>
      <c r="B228">
        <v>566</v>
      </c>
      <c r="C228" s="3" t="s">
        <v>3</v>
      </c>
      <c r="D228" s="3" t="s">
        <v>82</v>
      </c>
    </row>
    <row r="229" spans="1:4" x14ac:dyDescent="0.25">
      <c r="A229" s="3" t="s">
        <v>5</v>
      </c>
      <c r="B229">
        <v>567</v>
      </c>
      <c r="C229" s="3" t="s">
        <v>3</v>
      </c>
      <c r="D229" s="3" t="s">
        <v>83</v>
      </c>
    </row>
    <row r="230" spans="1:4" x14ac:dyDescent="0.25">
      <c r="A230" s="3" t="s">
        <v>5</v>
      </c>
      <c r="B230">
        <v>574</v>
      </c>
      <c r="C230" s="3" t="s">
        <v>3</v>
      </c>
      <c r="D230" s="3" t="s">
        <v>82</v>
      </c>
    </row>
    <row r="231" spans="1:4" x14ac:dyDescent="0.25">
      <c r="A231" s="3" t="s">
        <v>5</v>
      </c>
      <c r="B231">
        <v>575</v>
      </c>
      <c r="C231" s="3" t="s">
        <v>3</v>
      </c>
      <c r="D231" s="3" t="s">
        <v>83</v>
      </c>
    </row>
    <row r="232" spans="1:4" x14ac:dyDescent="0.25">
      <c r="A232" s="3" t="s">
        <v>5</v>
      </c>
      <c r="B232">
        <v>580</v>
      </c>
      <c r="C232" s="3" t="s">
        <v>3</v>
      </c>
      <c r="D232" s="3" t="s">
        <v>84</v>
      </c>
    </row>
    <row r="233" spans="1:4" x14ac:dyDescent="0.25">
      <c r="A233" s="3" t="s">
        <v>5</v>
      </c>
      <c r="B233">
        <v>4</v>
      </c>
      <c r="C233" s="3" t="s">
        <v>4</v>
      </c>
      <c r="D233" s="3" t="s">
        <v>45</v>
      </c>
    </row>
    <row r="234" spans="1:4" x14ac:dyDescent="0.25">
      <c r="A234" s="3" t="s">
        <v>5</v>
      </c>
      <c r="B234">
        <v>6</v>
      </c>
      <c r="C234" s="3" t="s">
        <v>4</v>
      </c>
      <c r="D234" s="3" t="s">
        <v>85</v>
      </c>
    </row>
    <row r="235" spans="1:4" x14ac:dyDescent="0.25">
      <c r="A235" s="3" t="s">
        <v>5</v>
      </c>
      <c r="B235">
        <v>7</v>
      </c>
      <c r="C235" s="3" t="s">
        <v>4</v>
      </c>
      <c r="D235" s="3" t="s">
        <v>86</v>
      </c>
    </row>
    <row r="236" spans="1:4" x14ac:dyDescent="0.25">
      <c r="A236" s="3" t="s">
        <v>5</v>
      </c>
      <c r="B236">
        <v>8</v>
      </c>
      <c r="C236" s="3" t="s">
        <v>4</v>
      </c>
      <c r="D236" s="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F4C2-5DD8-4125-8F42-7AC316EEDFE6}">
  <dimension ref="A1:AY184"/>
  <sheetViews>
    <sheetView showGridLines="0" zoomScaleNormal="100" workbookViewId="0">
      <selection activeCell="AU5" sqref="AU5"/>
    </sheetView>
  </sheetViews>
  <sheetFormatPr defaultRowHeight="15" outlineLevelCol="1" x14ac:dyDescent="0.25"/>
  <cols>
    <col min="1" max="1" width="14.28515625" style="4" bestFit="1" customWidth="1"/>
    <col min="2" max="46" width="3.5703125" style="4" customWidth="1"/>
    <col min="47" max="47" width="4" style="1" customWidth="1" outlineLevel="1"/>
    <col min="48" max="48" width="5" style="4" customWidth="1" outlineLevel="1"/>
    <col min="49" max="49" width="3.7109375" style="4" customWidth="1" outlineLevel="1"/>
    <col min="50" max="50" width="4" style="4" customWidth="1" outlineLevel="1"/>
    <col min="51" max="51" width="8.42578125" style="4" bestFit="1" customWidth="1" outlineLevel="1"/>
    <col min="52" max="16384" width="9.140625" style="4"/>
  </cols>
  <sheetData>
    <row r="1" spans="1:51" x14ac:dyDescent="0.25">
      <c r="A1" s="5" t="s">
        <v>18</v>
      </c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51" ht="66.75" x14ac:dyDescent="0.25">
      <c r="A2" s="5" t="s">
        <v>15</v>
      </c>
      <c r="B2" s="5" t="s">
        <v>3</v>
      </c>
      <c r="C2" s="5" t="s">
        <v>2</v>
      </c>
      <c r="D2" s="5" t="s">
        <v>37</v>
      </c>
      <c r="E2" s="5" t="s">
        <v>39</v>
      </c>
      <c r="F2" s="5" t="s">
        <v>41</v>
      </c>
      <c r="G2" s="5" t="s">
        <v>1</v>
      </c>
      <c r="H2" s="5" t="s">
        <v>43</v>
      </c>
      <c r="I2" s="5" t="s">
        <v>4</v>
      </c>
      <c r="J2" s="5" t="s">
        <v>6</v>
      </c>
      <c r="K2" s="5" t="s">
        <v>47</v>
      </c>
      <c r="L2" s="5" t="s">
        <v>8</v>
      </c>
      <c r="M2" s="5" t="s">
        <v>50</v>
      </c>
      <c r="N2" s="5" t="s">
        <v>52</v>
      </c>
      <c r="O2" s="5" t="s">
        <v>54</v>
      </c>
      <c r="P2" s="5" t="s">
        <v>7</v>
      </c>
      <c r="Q2" s="5" t="s">
        <v>57</v>
      </c>
      <c r="R2" s="5" t="s">
        <v>59</v>
      </c>
      <c r="S2" s="5" t="s">
        <v>61</v>
      </c>
      <c r="T2" s="5" t="s">
        <v>63</v>
      </c>
      <c r="U2" s="5" t="s">
        <v>65</v>
      </c>
      <c r="V2" s="5" t="s">
        <v>16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2" t="s">
        <v>10</v>
      </c>
      <c r="AV2" s="10" t="s">
        <v>32</v>
      </c>
      <c r="AW2" s="9" t="s">
        <v>34</v>
      </c>
      <c r="AX2" s="9" t="s">
        <v>16</v>
      </c>
      <c r="AY2" s="11" t="s">
        <v>33</v>
      </c>
    </row>
    <row r="3" spans="1:51" x14ac:dyDescent="0.25">
      <c r="A3" s="6" t="s">
        <v>101</v>
      </c>
      <c r="B3" s="7">
        <v>13</v>
      </c>
      <c r="C3" s="7">
        <v>1</v>
      </c>
      <c r="D3" s="7">
        <v>1</v>
      </c>
      <c r="E3" s="7">
        <v>8</v>
      </c>
      <c r="F3" s="7">
        <v>4</v>
      </c>
      <c r="G3" s="7">
        <v>20</v>
      </c>
      <c r="H3" s="7">
        <v>13</v>
      </c>
      <c r="I3" s="7">
        <v>4</v>
      </c>
      <c r="J3" s="7">
        <v>1</v>
      </c>
      <c r="K3" s="7">
        <v>1</v>
      </c>
      <c r="L3" s="7">
        <v>1</v>
      </c>
      <c r="M3" s="7">
        <v>7</v>
      </c>
      <c r="N3" s="7">
        <v>1</v>
      </c>
      <c r="O3" s="7">
        <v>1</v>
      </c>
      <c r="P3" s="7">
        <v>18</v>
      </c>
      <c r="Q3" s="7">
        <v>1</v>
      </c>
      <c r="R3" s="7">
        <v>3</v>
      </c>
      <c r="S3" s="7">
        <v>17</v>
      </c>
      <c r="T3" s="7">
        <v>1</v>
      </c>
      <c r="U3" s="7">
        <v>2</v>
      </c>
      <c r="V3" s="7">
        <v>118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5">
        <f>_xlfn.IFNA(_xlfn.XLOOKUP(A3,Statements_Analyzed[File],Statements_Analyzed[Statements]),"")</f>
        <v>423</v>
      </c>
      <c r="AV3" s="13">
        <f>_xlfn.IFNA(_xlfn.XLOOKUP(A3,Summary[File],Summary[Score]),"")</f>
        <v>7.12</v>
      </c>
      <c r="AW3" s="4" cm="1">
        <f t="array" ref="AW3">IF(SUMPRODUCT((ISNUMBER(SEARCH("E", $B$2:$AT$2)))*(B3:AT3))=0,"",SUMPRODUCT((ISNUMBER(SEARCH("E", $B$2:$AT$2)))*(B3:AT3)))</f>
        <v>1</v>
      </c>
      <c r="AX3" s="4" cm="1">
        <f t="array" ref="AX3">IF(SUMPRODUCT((ISNUMBER(SEARCH("Grand Total", $B$2:$AT$2)))*(B3:AT3))=0,"",SUMPRODUCT((ISNUMBER(SEARCH("Grand Total", $B$2:$AT$2)))*(B3:AT3)))</f>
        <v>118</v>
      </c>
      <c r="AY3" s="14">
        <f>IFERROR(10-((AX3-AW3)/AU3)*10,"")</f>
        <v>7.2340425531914896</v>
      </c>
    </row>
    <row r="4" spans="1:51" x14ac:dyDescent="0.25">
      <c r="A4" s="6" t="s">
        <v>5</v>
      </c>
      <c r="B4" s="7">
        <v>12</v>
      </c>
      <c r="C4" s="7">
        <v>1</v>
      </c>
      <c r="D4" s="7">
        <v>1</v>
      </c>
      <c r="E4" s="7">
        <v>8</v>
      </c>
      <c r="F4" s="7">
        <v>4</v>
      </c>
      <c r="G4" s="7">
        <v>20</v>
      </c>
      <c r="H4" s="7">
        <v>13</v>
      </c>
      <c r="I4" s="7">
        <v>4</v>
      </c>
      <c r="J4" s="7">
        <v>1</v>
      </c>
      <c r="K4" s="7">
        <v>1</v>
      </c>
      <c r="L4" s="7">
        <v>1</v>
      </c>
      <c r="M4" s="7">
        <v>7</v>
      </c>
      <c r="N4" s="7">
        <v>1</v>
      </c>
      <c r="O4" s="7">
        <v>1</v>
      </c>
      <c r="P4" s="7">
        <v>18</v>
      </c>
      <c r="Q4" s="7">
        <v>1</v>
      </c>
      <c r="R4" s="7">
        <v>3</v>
      </c>
      <c r="S4" s="7">
        <v>17</v>
      </c>
      <c r="T4" s="7">
        <v>1</v>
      </c>
      <c r="U4" s="7">
        <v>2</v>
      </c>
      <c r="V4" s="7">
        <v>117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5">
        <f>_xlfn.IFNA(_xlfn.XLOOKUP(A4,Statements_Analyzed[File],Statements_Analyzed[Statements]),"")</f>
        <v>423</v>
      </c>
      <c r="AV4" s="13">
        <f>_xlfn.IFNA(_xlfn.XLOOKUP(A4,Summary[File],Summary[Score]),"")</f>
        <v>7.14</v>
      </c>
      <c r="AW4" s="4" cm="1">
        <f t="array" ref="AW4">IF(SUMPRODUCT((ISNUMBER(SEARCH("E", $B$2:$AT$2)))*(B4:AT4))=0,"",SUMPRODUCT((ISNUMBER(SEARCH("E", $B$2:$AT$2)))*(B4:AT4)))</f>
        <v>1</v>
      </c>
      <c r="AX4" s="4" cm="1">
        <f t="array" ref="AX4">IF(SUMPRODUCT((ISNUMBER(SEARCH("Grand Total", $B$2:$AT$2)))*(B4:AT4))=0,"",SUMPRODUCT((ISNUMBER(SEARCH("Grand Total", $B$2:$AT$2)))*(B4:AT4)))</f>
        <v>117</v>
      </c>
      <c r="AY4" s="14">
        <f t="shared" ref="AY4:AY67" si="0">IFERROR(10-((AX4-AW4)/AU4)*10,"")</f>
        <v>7.2576832151300241</v>
      </c>
    </row>
    <row r="5" spans="1:51" x14ac:dyDescent="0.25">
      <c r="A5" s="6" t="s">
        <v>16</v>
      </c>
      <c r="B5" s="7">
        <v>25</v>
      </c>
      <c r="C5" s="7">
        <v>2</v>
      </c>
      <c r="D5" s="7">
        <v>2</v>
      </c>
      <c r="E5" s="7">
        <v>16</v>
      </c>
      <c r="F5" s="7">
        <v>8</v>
      </c>
      <c r="G5" s="7">
        <v>40</v>
      </c>
      <c r="H5" s="7">
        <v>26</v>
      </c>
      <c r="I5" s="7">
        <v>8</v>
      </c>
      <c r="J5" s="7">
        <v>2</v>
      </c>
      <c r="K5" s="7">
        <v>2</v>
      </c>
      <c r="L5" s="7">
        <v>2</v>
      </c>
      <c r="M5" s="7">
        <v>14</v>
      </c>
      <c r="N5" s="7">
        <v>2</v>
      </c>
      <c r="O5" s="7">
        <v>2</v>
      </c>
      <c r="P5" s="7">
        <v>36</v>
      </c>
      <c r="Q5" s="7">
        <v>2</v>
      </c>
      <c r="R5" s="7">
        <v>6</v>
      </c>
      <c r="S5" s="7">
        <v>34</v>
      </c>
      <c r="T5" s="7">
        <v>2</v>
      </c>
      <c r="U5" s="7">
        <v>4</v>
      </c>
      <c r="V5" s="7">
        <v>235</v>
      </c>
      <c r="AU5" s="15" t="str">
        <f>_xlfn.IFNA(_xlfn.XLOOKUP(A5,Statements_Analyzed[File],Statements_Analyzed[Statements]),"")</f>
        <v/>
      </c>
      <c r="AV5" s="13" t="str">
        <f>_xlfn.IFNA(_xlfn.XLOOKUP(A5,Summary[File],Summary[Score]),"")</f>
        <v/>
      </c>
      <c r="AW5" s="4" cm="1">
        <f t="array" ref="AW5">IF(SUMPRODUCT((ISNUMBER(SEARCH("E", $B$2:$AT$2)))*(B5:AT5))=0,"",SUMPRODUCT((ISNUMBER(SEARCH("E", $B$2:$AT$2)))*(B5:AT5)))</f>
        <v>2</v>
      </c>
      <c r="AX5" s="4" cm="1">
        <f t="array" ref="AX5">IF(SUMPRODUCT((ISNUMBER(SEARCH("Grand Total", $B$2:$AT$2)))*(B5:AT5))=0,"",SUMPRODUCT((ISNUMBER(SEARCH("Grand Total", $B$2:$AT$2)))*(B5:AT5)))</f>
        <v>235</v>
      </c>
      <c r="AY5" s="14" t="str">
        <f t="shared" si="0"/>
        <v/>
      </c>
    </row>
    <row r="6" spans="1:51" x14ac:dyDescent="0.25">
      <c r="AU6" s="15" t="str">
        <f>_xlfn.IFNA(_xlfn.XLOOKUP(A6,Statements_Analyzed[File],Statements_Analyzed[Statements]),"")</f>
        <v/>
      </c>
      <c r="AV6" s="13" t="str">
        <f>_xlfn.IFNA(_xlfn.XLOOKUP(A6,Summary[File],Summary[Score]),"")</f>
        <v/>
      </c>
      <c r="AW6" s="4" t="str" cm="1">
        <f t="array" ref="AW6">IF(SUMPRODUCT((ISNUMBER(SEARCH("E", $B$2:$AT$2)))*(B6:AT6))=0,"",SUMPRODUCT((ISNUMBER(SEARCH("E", $B$2:$AT$2)))*(B6:AT6)))</f>
        <v/>
      </c>
      <c r="AX6" s="4" t="str" cm="1">
        <f t="array" ref="AX6">IF(SUMPRODUCT((ISNUMBER(SEARCH("Grand Total", $B$2:$AT$2)))*(B6:AT6))=0,"",SUMPRODUCT((ISNUMBER(SEARCH("Grand Total", $B$2:$AT$2)))*(B6:AT6)))</f>
        <v/>
      </c>
      <c r="AY6" s="14" t="str">
        <f t="shared" si="0"/>
        <v/>
      </c>
    </row>
    <row r="7" spans="1:51" x14ac:dyDescent="0.25">
      <c r="AU7" s="15" t="str">
        <f>_xlfn.IFNA(_xlfn.XLOOKUP(A7,Statements_Analyzed[File],Statements_Analyzed[Statements]),"")</f>
        <v/>
      </c>
      <c r="AV7" s="13" t="str">
        <f>_xlfn.IFNA(_xlfn.XLOOKUP(A7,Summary[File],Summary[Score]),"")</f>
        <v/>
      </c>
      <c r="AW7" s="4" t="str" cm="1">
        <f t="array" ref="AW7">IF(SUMPRODUCT((ISNUMBER(SEARCH("E", $B$2:$AT$2)))*(B7:AT7))=0,"",SUMPRODUCT((ISNUMBER(SEARCH("E", $B$2:$AT$2)))*(B7:AT7)))</f>
        <v/>
      </c>
      <c r="AX7" s="4" t="str" cm="1">
        <f t="array" ref="AX7">IF(SUMPRODUCT((ISNUMBER(SEARCH("Grand Total", $B$2:$AT$2)))*(B7:AT7))=0,"",SUMPRODUCT((ISNUMBER(SEARCH("Grand Total", $B$2:$AT$2)))*(B7:AT7)))</f>
        <v/>
      </c>
      <c r="AY7" s="14" t="str">
        <f t="shared" si="0"/>
        <v/>
      </c>
    </row>
    <row r="8" spans="1:51" x14ac:dyDescent="0.25">
      <c r="AU8" s="15" t="str">
        <f>_xlfn.IFNA(_xlfn.XLOOKUP(A8,Statements_Analyzed[File],Statements_Analyzed[Statements]),"")</f>
        <v/>
      </c>
      <c r="AV8" s="13" t="str">
        <f>_xlfn.IFNA(_xlfn.XLOOKUP(A8,Summary[File],Summary[Score]),"")</f>
        <v/>
      </c>
      <c r="AW8" s="4" t="str" cm="1">
        <f t="array" ref="AW8">IF(SUMPRODUCT((ISNUMBER(SEARCH("E", $B$2:$AT$2)))*(B8:AT8))=0,"",SUMPRODUCT((ISNUMBER(SEARCH("E", $B$2:$AT$2)))*(B8:AT8)))</f>
        <v/>
      </c>
      <c r="AX8" s="4" t="str" cm="1">
        <f t="array" ref="AX8">IF(SUMPRODUCT((ISNUMBER(SEARCH("Grand Total", $B$2:$AT$2)))*(B8:AT8))=0,"",SUMPRODUCT((ISNUMBER(SEARCH("Grand Total", $B$2:$AT$2)))*(B8:AT8)))</f>
        <v/>
      </c>
      <c r="AY8" s="14" t="str">
        <f t="shared" si="0"/>
        <v/>
      </c>
    </row>
    <row r="9" spans="1:51" x14ac:dyDescent="0.25">
      <c r="AU9" s="15" t="str">
        <f>_xlfn.IFNA(_xlfn.XLOOKUP(A9,Statements_Analyzed[File],Statements_Analyzed[Statements]),"")</f>
        <v/>
      </c>
      <c r="AV9" s="13" t="str">
        <f>_xlfn.IFNA(_xlfn.XLOOKUP(A9,Summary[File],Summary[Score]),"")</f>
        <v/>
      </c>
      <c r="AW9" s="4" t="str" cm="1">
        <f t="array" ref="AW9">IF(SUMPRODUCT((ISNUMBER(SEARCH("E", $B$2:$AT$2)))*(B9:AT9))=0,"",SUMPRODUCT((ISNUMBER(SEARCH("E", $B$2:$AT$2)))*(B9:AT9)))</f>
        <v/>
      </c>
      <c r="AX9" s="4" t="str" cm="1">
        <f t="array" ref="AX9">IF(SUMPRODUCT((ISNUMBER(SEARCH("Grand Total", $B$2:$AT$2)))*(B9:AT9))=0,"",SUMPRODUCT((ISNUMBER(SEARCH("Grand Total", $B$2:$AT$2)))*(B9:AT9)))</f>
        <v/>
      </c>
      <c r="AY9" s="14" t="str">
        <f t="shared" si="0"/>
        <v/>
      </c>
    </row>
    <row r="10" spans="1:51" x14ac:dyDescent="0.25">
      <c r="AU10" s="15" t="str">
        <f>_xlfn.IFNA(_xlfn.XLOOKUP(A10,Statements_Analyzed[File],Statements_Analyzed[Statements]),"")</f>
        <v/>
      </c>
      <c r="AV10" s="13" t="str">
        <f>_xlfn.IFNA(_xlfn.XLOOKUP(A10,Summary[File],Summary[Score]),"")</f>
        <v/>
      </c>
      <c r="AW10" s="4" t="str" cm="1">
        <f t="array" ref="AW10">IF(SUMPRODUCT((ISNUMBER(SEARCH("E", $B$2:$AT$2)))*(B10:AT10))=0,"",SUMPRODUCT((ISNUMBER(SEARCH("E", $B$2:$AT$2)))*(B10:AT10)))</f>
        <v/>
      </c>
      <c r="AX10" s="4" t="str" cm="1">
        <f t="array" ref="AX10">IF(SUMPRODUCT((ISNUMBER(SEARCH("Grand Total", $B$2:$AT$2)))*(B10:AT10))=0,"",SUMPRODUCT((ISNUMBER(SEARCH("Grand Total", $B$2:$AT$2)))*(B10:AT10)))</f>
        <v/>
      </c>
      <c r="AY10" s="14" t="str">
        <f t="shared" si="0"/>
        <v/>
      </c>
    </row>
    <row r="11" spans="1:51" x14ac:dyDescent="0.25">
      <c r="AU11" s="15" t="str">
        <f>_xlfn.IFNA(_xlfn.XLOOKUP(A11,Statements_Analyzed[File],Statements_Analyzed[Statements]),"")</f>
        <v/>
      </c>
      <c r="AV11" s="13" t="str">
        <f>_xlfn.IFNA(_xlfn.XLOOKUP(A11,Summary[File],Summary[Score]),"")</f>
        <v/>
      </c>
      <c r="AW11" s="4" t="str" cm="1">
        <f t="array" ref="AW11">IF(SUMPRODUCT((ISNUMBER(SEARCH("E", $B$2:$AT$2)))*(B11:AT11))=0,"",SUMPRODUCT((ISNUMBER(SEARCH("E", $B$2:$AT$2)))*(B11:AT11)))</f>
        <v/>
      </c>
      <c r="AX11" s="4" t="str" cm="1">
        <f t="array" ref="AX11">IF(SUMPRODUCT((ISNUMBER(SEARCH("Grand Total", $B$2:$AT$2)))*(B11:AT11))=0,"",SUMPRODUCT((ISNUMBER(SEARCH("Grand Total", $B$2:$AT$2)))*(B11:AT11)))</f>
        <v/>
      </c>
      <c r="AY11" s="14" t="str">
        <f t="shared" si="0"/>
        <v/>
      </c>
    </row>
    <row r="12" spans="1:51" x14ac:dyDescent="0.25">
      <c r="AU12" s="15" t="str">
        <f>_xlfn.IFNA(_xlfn.XLOOKUP(A12,Statements_Analyzed[File],Statements_Analyzed[Statements]),"")</f>
        <v/>
      </c>
      <c r="AV12" s="13" t="str">
        <f>_xlfn.IFNA(_xlfn.XLOOKUP(A12,Summary[File],Summary[Score]),"")</f>
        <v/>
      </c>
      <c r="AW12" s="4" t="str" cm="1">
        <f t="array" ref="AW12">IF(SUMPRODUCT((ISNUMBER(SEARCH("E", $B$2:$AT$2)))*(B12:AT12))=0,"",SUMPRODUCT((ISNUMBER(SEARCH("E", $B$2:$AT$2)))*(B12:AT12)))</f>
        <v/>
      </c>
      <c r="AX12" s="4" t="str" cm="1">
        <f t="array" ref="AX12">IF(SUMPRODUCT((ISNUMBER(SEARCH("Grand Total", $B$2:$AT$2)))*(B12:AT12))=0,"",SUMPRODUCT((ISNUMBER(SEARCH("Grand Total", $B$2:$AT$2)))*(B12:AT12)))</f>
        <v/>
      </c>
      <c r="AY12" s="14" t="str">
        <f t="shared" si="0"/>
        <v/>
      </c>
    </row>
    <row r="13" spans="1:51" x14ac:dyDescent="0.25">
      <c r="AU13" s="15" t="str">
        <f>_xlfn.IFNA(_xlfn.XLOOKUP(A13,Statements_Analyzed[File],Statements_Analyzed[Statements]),"")</f>
        <v/>
      </c>
      <c r="AV13" s="13" t="str">
        <f>_xlfn.IFNA(_xlfn.XLOOKUP(A13,Summary[File],Summary[Score]),"")</f>
        <v/>
      </c>
      <c r="AW13" s="4" t="str" cm="1">
        <f t="array" ref="AW13">IF(SUMPRODUCT((ISNUMBER(SEARCH("E", $B$2:$AT$2)))*(B13:AT13))=0,"",SUMPRODUCT((ISNUMBER(SEARCH("E", $B$2:$AT$2)))*(B13:AT13)))</f>
        <v/>
      </c>
      <c r="AX13" s="4" t="str" cm="1">
        <f t="array" ref="AX13">IF(SUMPRODUCT((ISNUMBER(SEARCH("Grand Total", $B$2:$AT$2)))*(B13:AT13))=0,"",SUMPRODUCT((ISNUMBER(SEARCH("Grand Total", $B$2:$AT$2)))*(B13:AT13)))</f>
        <v/>
      </c>
      <c r="AY13" s="14" t="str">
        <f t="shared" si="0"/>
        <v/>
      </c>
    </row>
    <row r="14" spans="1:51" x14ac:dyDescent="0.25">
      <c r="AU14" s="15" t="str">
        <f>_xlfn.IFNA(_xlfn.XLOOKUP(A14,Statements_Analyzed[File],Statements_Analyzed[Statements]),"")</f>
        <v/>
      </c>
      <c r="AV14" s="13" t="str">
        <f>_xlfn.IFNA(_xlfn.XLOOKUP(A14,Summary[File],Summary[Score]),"")</f>
        <v/>
      </c>
      <c r="AW14" s="4" t="str" cm="1">
        <f t="array" ref="AW14">IF(SUMPRODUCT((ISNUMBER(SEARCH("E", $B$2:$AT$2)))*(B14:AT14))=0,"",SUMPRODUCT((ISNUMBER(SEARCH("E", $B$2:$AT$2)))*(B14:AT14)))</f>
        <v/>
      </c>
      <c r="AX14" s="4" t="str" cm="1">
        <f t="array" ref="AX14">IF(SUMPRODUCT((ISNUMBER(SEARCH("Grand Total", $B$2:$AT$2)))*(B14:AT14))=0,"",SUMPRODUCT((ISNUMBER(SEARCH("Grand Total", $B$2:$AT$2)))*(B14:AT14)))</f>
        <v/>
      </c>
      <c r="AY14" s="14" t="str">
        <f t="shared" si="0"/>
        <v/>
      </c>
    </row>
    <row r="15" spans="1:51" x14ac:dyDescent="0.25">
      <c r="AU15" s="15" t="str">
        <f>_xlfn.IFNA(_xlfn.XLOOKUP(A15,Statements_Analyzed[File],Statements_Analyzed[Statements]),"")</f>
        <v/>
      </c>
      <c r="AV15" s="13" t="str">
        <f>_xlfn.IFNA(_xlfn.XLOOKUP(A15,Summary[File],Summary[Score]),"")</f>
        <v/>
      </c>
      <c r="AW15" s="4" t="str" cm="1">
        <f t="array" ref="AW15">IF(SUMPRODUCT((ISNUMBER(SEARCH("E", $B$2:$AT$2)))*(B15:AT15))=0,"",SUMPRODUCT((ISNUMBER(SEARCH("E", $B$2:$AT$2)))*(B15:AT15)))</f>
        <v/>
      </c>
      <c r="AX15" s="4" t="str" cm="1">
        <f t="array" ref="AX15">IF(SUMPRODUCT((ISNUMBER(SEARCH("Grand Total", $B$2:$AT$2)))*(B15:AT15))=0,"",SUMPRODUCT((ISNUMBER(SEARCH("Grand Total", $B$2:$AT$2)))*(B15:AT15)))</f>
        <v/>
      </c>
      <c r="AY15" s="14" t="str">
        <f t="shared" si="0"/>
        <v/>
      </c>
    </row>
    <row r="16" spans="1:51" x14ac:dyDescent="0.25">
      <c r="AU16" s="15" t="str">
        <f>_xlfn.IFNA(_xlfn.XLOOKUP(A16,Statements_Analyzed[File],Statements_Analyzed[Statements]),"")</f>
        <v/>
      </c>
      <c r="AV16" s="13" t="str">
        <f>_xlfn.IFNA(_xlfn.XLOOKUP(A16,Summary[File],Summary[Score]),"")</f>
        <v/>
      </c>
      <c r="AW16" s="4" t="str" cm="1">
        <f t="array" ref="AW16">IF(SUMPRODUCT((ISNUMBER(SEARCH("E", $B$2:$AT$2)))*(B16:AT16))=0,"",SUMPRODUCT((ISNUMBER(SEARCH("E", $B$2:$AT$2)))*(B16:AT16)))</f>
        <v/>
      </c>
      <c r="AX16" s="4" t="str" cm="1">
        <f t="array" ref="AX16">IF(SUMPRODUCT((ISNUMBER(SEARCH("Grand Total", $B$2:$AT$2)))*(B16:AT16))=0,"",SUMPRODUCT((ISNUMBER(SEARCH("Grand Total", $B$2:$AT$2)))*(B16:AT16)))</f>
        <v/>
      </c>
      <c r="AY16" s="14" t="str">
        <f t="shared" si="0"/>
        <v/>
      </c>
    </row>
    <row r="17" spans="47:51" x14ac:dyDescent="0.25">
      <c r="AU17" s="15" t="str">
        <f>_xlfn.IFNA(_xlfn.XLOOKUP(A17,Statements_Analyzed[File],Statements_Analyzed[Statements]),"")</f>
        <v/>
      </c>
      <c r="AV17" s="13" t="str">
        <f>_xlfn.IFNA(_xlfn.XLOOKUP(A17,Summary[File],Summary[Score]),"")</f>
        <v/>
      </c>
      <c r="AW17" s="4" t="str" cm="1">
        <f t="array" ref="AW17">IF(SUMPRODUCT((ISNUMBER(SEARCH("E", $B$2:$AT$2)))*(B17:AT17))=0,"",SUMPRODUCT((ISNUMBER(SEARCH("E", $B$2:$AT$2)))*(B17:AT17)))</f>
        <v/>
      </c>
      <c r="AX17" s="4" t="str" cm="1">
        <f t="array" ref="AX17">IF(SUMPRODUCT((ISNUMBER(SEARCH("Grand Total", $B$2:$AT$2)))*(B17:AT17))=0,"",SUMPRODUCT((ISNUMBER(SEARCH("Grand Total", $B$2:$AT$2)))*(B17:AT17)))</f>
        <v/>
      </c>
      <c r="AY17" s="14" t="str">
        <f t="shared" si="0"/>
        <v/>
      </c>
    </row>
    <row r="18" spans="47:51" x14ac:dyDescent="0.25">
      <c r="AU18" s="15" t="str">
        <f>_xlfn.IFNA(_xlfn.XLOOKUP(A18,Statements_Analyzed[File],Statements_Analyzed[Statements]),"")</f>
        <v/>
      </c>
      <c r="AV18" s="13" t="str">
        <f>_xlfn.IFNA(_xlfn.XLOOKUP(A18,Summary[File],Summary[Score]),"")</f>
        <v/>
      </c>
      <c r="AW18" s="4" t="str" cm="1">
        <f t="array" ref="AW18">IF(SUMPRODUCT((ISNUMBER(SEARCH("E", $B$2:$AT$2)))*(B18:AT18))=0,"",SUMPRODUCT((ISNUMBER(SEARCH("E", $B$2:$AT$2)))*(B18:AT18)))</f>
        <v/>
      </c>
      <c r="AX18" s="4" t="str" cm="1">
        <f t="array" ref="AX18">IF(SUMPRODUCT((ISNUMBER(SEARCH("Grand Total", $B$2:$AT$2)))*(B18:AT18))=0,"",SUMPRODUCT((ISNUMBER(SEARCH("Grand Total", $B$2:$AT$2)))*(B18:AT18)))</f>
        <v/>
      </c>
      <c r="AY18" s="14" t="str">
        <f t="shared" si="0"/>
        <v/>
      </c>
    </row>
    <row r="19" spans="47:51" x14ac:dyDescent="0.25">
      <c r="AU19" s="15" t="str">
        <f>_xlfn.IFNA(_xlfn.XLOOKUP(A19,Statements_Analyzed[File],Statements_Analyzed[Statements]),"")</f>
        <v/>
      </c>
      <c r="AV19" s="13" t="str">
        <f>_xlfn.IFNA(_xlfn.XLOOKUP(A19,Summary[File],Summary[Score]),"")</f>
        <v/>
      </c>
      <c r="AW19" s="4" t="str" cm="1">
        <f t="array" ref="AW19">IF(SUMPRODUCT((ISNUMBER(SEARCH("E", $B$2:$AT$2)))*(B19:AT19))=0,"",SUMPRODUCT((ISNUMBER(SEARCH("E", $B$2:$AT$2)))*(B19:AT19)))</f>
        <v/>
      </c>
      <c r="AX19" s="4" t="str" cm="1">
        <f t="array" ref="AX19">IF(SUMPRODUCT((ISNUMBER(SEARCH("Grand Total", $B$2:$AT$2)))*(B19:AT19))=0,"",SUMPRODUCT((ISNUMBER(SEARCH("Grand Total", $B$2:$AT$2)))*(B19:AT19)))</f>
        <v/>
      </c>
      <c r="AY19" s="14" t="str">
        <f t="shared" si="0"/>
        <v/>
      </c>
    </row>
    <row r="20" spans="47:51" x14ac:dyDescent="0.25">
      <c r="AU20" s="15" t="str">
        <f>_xlfn.IFNA(_xlfn.XLOOKUP(A20,Statements_Analyzed[File],Statements_Analyzed[Statements]),"")</f>
        <v/>
      </c>
      <c r="AV20" s="13" t="str">
        <f>_xlfn.IFNA(_xlfn.XLOOKUP(A20,Summary[File],Summary[Score]),"")</f>
        <v/>
      </c>
      <c r="AW20" s="4" t="str" cm="1">
        <f t="array" ref="AW20">IF(SUMPRODUCT((ISNUMBER(SEARCH("E", $B$2:$AT$2)))*(B20:AT20))=0,"",SUMPRODUCT((ISNUMBER(SEARCH("E", $B$2:$AT$2)))*(B20:AT20)))</f>
        <v/>
      </c>
      <c r="AX20" s="4" t="str" cm="1">
        <f t="array" ref="AX20">IF(SUMPRODUCT((ISNUMBER(SEARCH("Grand Total", $B$2:$AT$2)))*(B20:AT20))=0,"",SUMPRODUCT((ISNUMBER(SEARCH("Grand Total", $B$2:$AT$2)))*(B20:AT20)))</f>
        <v/>
      </c>
      <c r="AY20" s="14" t="str">
        <f t="shared" si="0"/>
        <v/>
      </c>
    </row>
    <row r="21" spans="47:51" x14ac:dyDescent="0.25">
      <c r="AU21" s="15" t="str">
        <f>_xlfn.IFNA(_xlfn.XLOOKUP(A21,Statements_Analyzed[File],Statements_Analyzed[Statements]),"")</f>
        <v/>
      </c>
      <c r="AV21" s="13" t="str">
        <f>_xlfn.IFNA(_xlfn.XLOOKUP(A21,Summary[File],Summary[Score]),"")</f>
        <v/>
      </c>
      <c r="AW21" s="4" t="str" cm="1">
        <f t="array" ref="AW21">IF(SUMPRODUCT((ISNUMBER(SEARCH("E", $B$2:$AT$2)))*(B21:AT21))=0,"",SUMPRODUCT((ISNUMBER(SEARCH("E", $B$2:$AT$2)))*(B21:AT21)))</f>
        <v/>
      </c>
      <c r="AX21" s="4" t="str" cm="1">
        <f t="array" ref="AX21">IF(SUMPRODUCT((ISNUMBER(SEARCH("Grand Total", $B$2:$AT$2)))*(B21:AT21))=0,"",SUMPRODUCT((ISNUMBER(SEARCH("Grand Total", $B$2:$AT$2)))*(B21:AT21)))</f>
        <v/>
      </c>
      <c r="AY21" s="14" t="str">
        <f t="shared" si="0"/>
        <v/>
      </c>
    </row>
    <row r="22" spans="47:51" x14ac:dyDescent="0.25">
      <c r="AU22" s="15" t="str">
        <f>_xlfn.IFNA(_xlfn.XLOOKUP(A22,Statements_Analyzed[File],Statements_Analyzed[Statements]),"")</f>
        <v/>
      </c>
      <c r="AV22" s="13" t="str">
        <f>_xlfn.IFNA(_xlfn.XLOOKUP(A22,Summary[File],Summary[Score]),"")</f>
        <v/>
      </c>
      <c r="AW22" s="4" t="str" cm="1">
        <f t="array" ref="AW22">IF(SUMPRODUCT((ISNUMBER(SEARCH("E", $B$2:$AT$2)))*(B22:AT22))=0,"",SUMPRODUCT((ISNUMBER(SEARCH("E", $B$2:$AT$2)))*(B22:AT22)))</f>
        <v/>
      </c>
      <c r="AX22" s="4" t="str" cm="1">
        <f t="array" ref="AX22">IF(SUMPRODUCT((ISNUMBER(SEARCH("Grand Total", $B$2:$AT$2)))*(B22:AT22))=0,"",SUMPRODUCT((ISNUMBER(SEARCH("Grand Total", $B$2:$AT$2)))*(B22:AT22)))</f>
        <v/>
      </c>
      <c r="AY22" s="14" t="str">
        <f t="shared" si="0"/>
        <v/>
      </c>
    </row>
    <row r="23" spans="47:51" x14ac:dyDescent="0.25">
      <c r="AU23" s="15" t="str">
        <f>_xlfn.IFNA(_xlfn.XLOOKUP(A23,Statements_Analyzed[File],Statements_Analyzed[Statements]),"")</f>
        <v/>
      </c>
      <c r="AV23" s="13" t="str">
        <f>_xlfn.IFNA(_xlfn.XLOOKUP(A23,Summary[File],Summary[Score]),"")</f>
        <v/>
      </c>
      <c r="AW23" s="4" t="str" cm="1">
        <f t="array" ref="AW23">IF(SUMPRODUCT((ISNUMBER(SEARCH("E", $B$2:$AT$2)))*(B23:AT23))=0,"",SUMPRODUCT((ISNUMBER(SEARCH("E", $B$2:$AT$2)))*(B23:AT23)))</f>
        <v/>
      </c>
      <c r="AX23" s="4" t="str" cm="1">
        <f t="array" ref="AX23">IF(SUMPRODUCT((ISNUMBER(SEARCH("Grand Total", $B$2:$AT$2)))*(B23:AT23))=0,"",SUMPRODUCT((ISNUMBER(SEARCH("Grand Total", $B$2:$AT$2)))*(B23:AT23)))</f>
        <v/>
      </c>
      <c r="AY23" s="14" t="str">
        <f t="shared" si="0"/>
        <v/>
      </c>
    </row>
    <row r="24" spans="47:51" x14ac:dyDescent="0.25">
      <c r="AU24" s="15" t="str">
        <f>_xlfn.IFNA(_xlfn.XLOOKUP(A24,Statements_Analyzed[File],Statements_Analyzed[Statements]),"")</f>
        <v/>
      </c>
      <c r="AV24" s="13" t="str">
        <f>_xlfn.IFNA(_xlfn.XLOOKUP(A24,Summary[File],Summary[Score]),"")</f>
        <v/>
      </c>
      <c r="AW24" s="4" t="str" cm="1">
        <f t="array" ref="AW24">IF(SUMPRODUCT((ISNUMBER(SEARCH("E", $B$2:$AT$2)))*(B24:AT24))=0,"",SUMPRODUCT((ISNUMBER(SEARCH("E", $B$2:$AT$2)))*(B24:AT24)))</f>
        <v/>
      </c>
      <c r="AX24" s="4" t="str" cm="1">
        <f t="array" ref="AX24">IF(SUMPRODUCT((ISNUMBER(SEARCH("Grand Total", $B$2:$AT$2)))*(B24:AT24))=0,"",SUMPRODUCT((ISNUMBER(SEARCH("Grand Total", $B$2:$AT$2)))*(B24:AT24)))</f>
        <v/>
      </c>
      <c r="AY24" s="14" t="str">
        <f t="shared" si="0"/>
        <v/>
      </c>
    </row>
    <row r="25" spans="47:51" x14ac:dyDescent="0.25">
      <c r="AU25" s="15" t="str">
        <f>_xlfn.IFNA(_xlfn.XLOOKUP(A25,Statements_Analyzed[File],Statements_Analyzed[Statements]),"")</f>
        <v/>
      </c>
      <c r="AV25" s="13" t="str">
        <f>_xlfn.IFNA(_xlfn.XLOOKUP(A25,Summary[File],Summary[Score]),"")</f>
        <v/>
      </c>
      <c r="AW25" s="4" t="str" cm="1">
        <f t="array" ref="AW25">IF(SUMPRODUCT((ISNUMBER(SEARCH("E", $B$2:$AT$2)))*(B25:AT25))=0,"",SUMPRODUCT((ISNUMBER(SEARCH("E", $B$2:$AT$2)))*(B25:AT25)))</f>
        <v/>
      </c>
      <c r="AX25" s="4" t="str" cm="1">
        <f t="array" ref="AX25">IF(SUMPRODUCT((ISNUMBER(SEARCH("Grand Total", $B$2:$AT$2)))*(B25:AT25))=0,"",SUMPRODUCT((ISNUMBER(SEARCH("Grand Total", $B$2:$AT$2)))*(B25:AT25)))</f>
        <v/>
      </c>
      <c r="AY25" s="14" t="str">
        <f t="shared" si="0"/>
        <v/>
      </c>
    </row>
    <row r="26" spans="47:51" x14ac:dyDescent="0.25">
      <c r="AU26" s="15" t="str">
        <f>_xlfn.IFNA(_xlfn.XLOOKUP(A26,Statements_Analyzed[File],Statements_Analyzed[Statements]),"")</f>
        <v/>
      </c>
      <c r="AV26" s="13" t="str">
        <f>_xlfn.IFNA(_xlfn.XLOOKUP(A26,Summary[File],Summary[Score]),"")</f>
        <v/>
      </c>
      <c r="AW26" s="4" t="str" cm="1">
        <f t="array" ref="AW26">IF(SUMPRODUCT((ISNUMBER(SEARCH("E", $B$2:$AT$2)))*(B26:AT26))=0,"",SUMPRODUCT((ISNUMBER(SEARCH("E", $B$2:$AT$2)))*(B26:AT26)))</f>
        <v/>
      </c>
      <c r="AX26" s="4" t="str" cm="1">
        <f t="array" ref="AX26">IF(SUMPRODUCT((ISNUMBER(SEARCH("Grand Total", $B$2:$AT$2)))*(B26:AT26))=0,"",SUMPRODUCT((ISNUMBER(SEARCH("Grand Total", $B$2:$AT$2)))*(B26:AT26)))</f>
        <v/>
      </c>
      <c r="AY26" s="14" t="str">
        <f t="shared" si="0"/>
        <v/>
      </c>
    </row>
    <row r="27" spans="47:51" x14ac:dyDescent="0.25">
      <c r="AU27" s="15" t="str">
        <f>_xlfn.IFNA(_xlfn.XLOOKUP(A27,Statements_Analyzed[File],Statements_Analyzed[Statements]),"")</f>
        <v/>
      </c>
      <c r="AV27" s="13" t="str">
        <f>_xlfn.IFNA(_xlfn.XLOOKUP(A27,Summary[File],Summary[Score]),"")</f>
        <v/>
      </c>
      <c r="AW27" s="4" t="str" cm="1">
        <f t="array" ref="AW27">IF(SUMPRODUCT((ISNUMBER(SEARCH("E", $B$2:$AT$2)))*(B27:AT27))=0,"",SUMPRODUCT((ISNUMBER(SEARCH("E", $B$2:$AT$2)))*(B27:AT27)))</f>
        <v/>
      </c>
      <c r="AX27" s="4" t="str" cm="1">
        <f t="array" ref="AX27">IF(SUMPRODUCT((ISNUMBER(SEARCH("Grand Total", $B$2:$AT$2)))*(B27:AT27))=0,"",SUMPRODUCT((ISNUMBER(SEARCH("Grand Total", $B$2:$AT$2)))*(B27:AT27)))</f>
        <v/>
      </c>
      <c r="AY27" s="14" t="str">
        <f t="shared" si="0"/>
        <v/>
      </c>
    </row>
    <row r="28" spans="47:51" x14ac:dyDescent="0.25">
      <c r="AU28" s="15" t="str">
        <f>_xlfn.IFNA(_xlfn.XLOOKUP(A28,Statements_Analyzed[File],Statements_Analyzed[Statements]),"")</f>
        <v/>
      </c>
      <c r="AV28" s="13" t="str">
        <f>_xlfn.IFNA(_xlfn.XLOOKUP(A28,Summary[File],Summary[Score]),"")</f>
        <v/>
      </c>
      <c r="AW28" s="4" t="str" cm="1">
        <f t="array" ref="AW28">IF(SUMPRODUCT((ISNUMBER(SEARCH("E", $B$2:$AT$2)))*(B28:AT28))=0,"",SUMPRODUCT((ISNUMBER(SEARCH("E", $B$2:$AT$2)))*(B28:AT28)))</f>
        <v/>
      </c>
      <c r="AX28" s="4" t="str" cm="1">
        <f t="array" ref="AX28">IF(SUMPRODUCT((ISNUMBER(SEARCH("Grand Total", $B$2:$AT$2)))*(B28:AT28))=0,"",SUMPRODUCT((ISNUMBER(SEARCH("Grand Total", $B$2:$AT$2)))*(B28:AT28)))</f>
        <v/>
      </c>
      <c r="AY28" s="14" t="str">
        <f t="shared" si="0"/>
        <v/>
      </c>
    </row>
    <row r="29" spans="47:51" x14ac:dyDescent="0.25">
      <c r="AU29" s="15" t="str">
        <f>_xlfn.IFNA(_xlfn.XLOOKUP(A29,Statements_Analyzed[File],Statements_Analyzed[Statements]),"")</f>
        <v/>
      </c>
      <c r="AV29" s="13" t="str">
        <f>_xlfn.IFNA(_xlfn.XLOOKUP(A29,Summary[File],Summary[Score]),"")</f>
        <v/>
      </c>
      <c r="AW29" s="4" t="str" cm="1">
        <f t="array" ref="AW29">IF(SUMPRODUCT((ISNUMBER(SEARCH("E", $B$2:$AT$2)))*(B29:AT29))=0,"",SUMPRODUCT((ISNUMBER(SEARCH("E", $B$2:$AT$2)))*(B29:AT29)))</f>
        <v/>
      </c>
      <c r="AX29" s="4" t="str" cm="1">
        <f t="array" ref="AX29">IF(SUMPRODUCT((ISNUMBER(SEARCH("Grand Total", $B$2:$AT$2)))*(B29:AT29))=0,"",SUMPRODUCT((ISNUMBER(SEARCH("Grand Total", $B$2:$AT$2)))*(B29:AT29)))</f>
        <v/>
      </c>
      <c r="AY29" s="14" t="str">
        <f t="shared" si="0"/>
        <v/>
      </c>
    </row>
    <row r="30" spans="47:51" x14ac:dyDescent="0.25">
      <c r="AU30" s="15" t="str">
        <f>_xlfn.IFNA(_xlfn.XLOOKUP(A30,Statements_Analyzed[File],Statements_Analyzed[Statements]),"")</f>
        <v/>
      </c>
      <c r="AV30" s="13" t="str">
        <f>_xlfn.IFNA(_xlfn.XLOOKUP(A30,Summary[File],Summary[Score]),"")</f>
        <v/>
      </c>
      <c r="AW30" s="4" t="str" cm="1">
        <f t="array" ref="AW30">IF(SUMPRODUCT((ISNUMBER(SEARCH("E", $B$2:$AT$2)))*(B30:AT30))=0,"",SUMPRODUCT((ISNUMBER(SEARCH("E", $B$2:$AT$2)))*(B30:AT30)))</f>
        <v/>
      </c>
      <c r="AX30" s="4" t="str" cm="1">
        <f t="array" ref="AX30">IF(SUMPRODUCT((ISNUMBER(SEARCH("Grand Total", $B$2:$AT$2)))*(B30:AT30))=0,"",SUMPRODUCT((ISNUMBER(SEARCH("Grand Total", $B$2:$AT$2)))*(B30:AT30)))</f>
        <v/>
      </c>
      <c r="AY30" s="14" t="str">
        <f t="shared" si="0"/>
        <v/>
      </c>
    </row>
    <row r="31" spans="47:51" x14ac:dyDescent="0.25">
      <c r="AU31" s="15" t="str">
        <f>_xlfn.IFNA(_xlfn.XLOOKUP(A31,Statements_Analyzed[File],Statements_Analyzed[Statements]),"")</f>
        <v/>
      </c>
      <c r="AV31" s="13" t="str">
        <f>_xlfn.IFNA(_xlfn.XLOOKUP(A31,Summary[File],Summary[Score]),"")</f>
        <v/>
      </c>
      <c r="AW31" s="4" t="str" cm="1">
        <f t="array" ref="AW31">IF(SUMPRODUCT((ISNUMBER(SEARCH("E", $B$2:$AT$2)))*(B31:AT31))=0,"",SUMPRODUCT((ISNUMBER(SEARCH("E", $B$2:$AT$2)))*(B31:AT31)))</f>
        <v/>
      </c>
      <c r="AX31" s="4" t="str" cm="1">
        <f t="array" ref="AX31">IF(SUMPRODUCT((ISNUMBER(SEARCH("Grand Total", $B$2:$AT$2)))*(B31:AT31))=0,"",SUMPRODUCT((ISNUMBER(SEARCH("Grand Total", $B$2:$AT$2)))*(B31:AT31)))</f>
        <v/>
      </c>
      <c r="AY31" s="14" t="str">
        <f t="shared" si="0"/>
        <v/>
      </c>
    </row>
    <row r="32" spans="47:51" x14ac:dyDescent="0.25">
      <c r="AU32" s="15" t="str">
        <f>_xlfn.IFNA(_xlfn.XLOOKUP(A32,Statements_Analyzed[File],Statements_Analyzed[Statements]),"")</f>
        <v/>
      </c>
      <c r="AV32" s="13" t="str">
        <f>_xlfn.IFNA(_xlfn.XLOOKUP(A32,Summary[File],Summary[Score]),"")</f>
        <v/>
      </c>
      <c r="AW32" s="4" t="str" cm="1">
        <f t="array" ref="AW32">IF(SUMPRODUCT((ISNUMBER(SEARCH("E", $B$2:$AT$2)))*(B32:AT32))=0,"",SUMPRODUCT((ISNUMBER(SEARCH("E", $B$2:$AT$2)))*(B32:AT32)))</f>
        <v/>
      </c>
      <c r="AX32" s="4" t="str" cm="1">
        <f t="array" ref="AX32">IF(SUMPRODUCT((ISNUMBER(SEARCH("Grand Total", $B$2:$AT$2)))*(B32:AT32))=0,"",SUMPRODUCT((ISNUMBER(SEARCH("Grand Total", $B$2:$AT$2)))*(B32:AT32)))</f>
        <v/>
      </c>
      <c r="AY32" s="14" t="str">
        <f t="shared" si="0"/>
        <v/>
      </c>
    </row>
    <row r="33" spans="47:51" x14ac:dyDescent="0.25">
      <c r="AU33" s="15" t="str">
        <f>_xlfn.IFNA(_xlfn.XLOOKUP(A33,Statements_Analyzed[File],Statements_Analyzed[Statements]),"")</f>
        <v/>
      </c>
      <c r="AV33" s="13" t="str">
        <f>_xlfn.IFNA(_xlfn.XLOOKUP(A33,Summary[File],Summary[Score]),"")</f>
        <v/>
      </c>
      <c r="AW33" s="4" t="str" cm="1">
        <f t="array" ref="AW33">IF(SUMPRODUCT((ISNUMBER(SEARCH("E", $B$2:$AT$2)))*(B33:AT33))=0,"",SUMPRODUCT((ISNUMBER(SEARCH("E", $B$2:$AT$2)))*(B33:AT33)))</f>
        <v/>
      </c>
      <c r="AX33" s="4" t="str" cm="1">
        <f t="array" ref="AX33">IF(SUMPRODUCT((ISNUMBER(SEARCH("Grand Total", $B$2:$AT$2)))*(B33:AT33))=0,"",SUMPRODUCT((ISNUMBER(SEARCH("Grand Total", $B$2:$AT$2)))*(B33:AT33)))</f>
        <v/>
      </c>
      <c r="AY33" s="14" t="str">
        <f t="shared" si="0"/>
        <v/>
      </c>
    </row>
    <row r="34" spans="47:51" x14ac:dyDescent="0.25">
      <c r="AU34" s="15" t="str">
        <f>_xlfn.IFNA(_xlfn.XLOOKUP(A34,Statements_Analyzed[File],Statements_Analyzed[Statements]),"")</f>
        <v/>
      </c>
      <c r="AV34" s="13" t="str">
        <f>_xlfn.IFNA(_xlfn.XLOOKUP(A34,Summary[File],Summary[Score]),"")</f>
        <v/>
      </c>
      <c r="AW34" s="4" t="str" cm="1">
        <f t="array" ref="AW34">IF(SUMPRODUCT((ISNUMBER(SEARCH("E", $B$2:$AT$2)))*(B34:AT34))=0,"",SUMPRODUCT((ISNUMBER(SEARCH("E", $B$2:$AT$2)))*(B34:AT34)))</f>
        <v/>
      </c>
      <c r="AX34" s="4" t="str" cm="1">
        <f t="array" ref="AX34">IF(SUMPRODUCT((ISNUMBER(SEARCH("Grand Total", $B$2:$AT$2)))*(B34:AT34))=0,"",SUMPRODUCT((ISNUMBER(SEARCH("Grand Total", $B$2:$AT$2)))*(B34:AT34)))</f>
        <v/>
      </c>
      <c r="AY34" s="14" t="str">
        <f t="shared" si="0"/>
        <v/>
      </c>
    </row>
    <row r="35" spans="47:51" x14ac:dyDescent="0.25">
      <c r="AU35" s="15" t="str">
        <f>_xlfn.IFNA(_xlfn.XLOOKUP(A35,Statements_Analyzed[File],Statements_Analyzed[Statements]),"")</f>
        <v/>
      </c>
      <c r="AV35" s="13" t="str">
        <f>_xlfn.IFNA(_xlfn.XLOOKUP(A35,Summary[File],Summary[Score]),"")</f>
        <v/>
      </c>
      <c r="AW35" s="4" t="str" cm="1">
        <f t="array" ref="AW35">IF(SUMPRODUCT((ISNUMBER(SEARCH("E", $B$2:$AT$2)))*(B35:AT35))=0,"",SUMPRODUCT((ISNUMBER(SEARCH("E", $B$2:$AT$2)))*(B35:AT35)))</f>
        <v/>
      </c>
      <c r="AX35" s="4" t="str" cm="1">
        <f t="array" ref="AX35">IF(SUMPRODUCT((ISNUMBER(SEARCH("Grand Total", $B$2:$AT$2)))*(B35:AT35))=0,"",SUMPRODUCT((ISNUMBER(SEARCH("Grand Total", $B$2:$AT$2)))*(B35:AT35)))</f>
        <v/>
      </c>
      <c r="AY35" s="14" t="str">
        <f t="shared" si="0"/>
        <v/>
      </c>
    </row>
    <row r="36" spans="47:51" x14ac:dyDescent="0.25">
      <c r="AU36" s="15" t="str">
        <f>_xlfn.IFNA(_xlfn.XLOOKUP(A36,Statements_Analyzed[File],Statements_Analyzed[Statements]),"")</f>
        <v/>
      </c>
      <c r="AV36" s="13" t="str">
        <f>_xlfn.IFNA(_xlfn.XLOOKUP(A36,Summary[File],Summary[Score]),"")</f>
        <v/>
      </c>
      <c r="AW36" s="4" t="str" cm="1">
        <f t="array" ref="AW36">IF(SUMPRODUCT((ISNUMBER(SEARCH("E", $B$2:$AT$2)))*(B36:AT36))=0,"",SUMPRODUCT((ISNUMBER(SEARCH("E", $B$2:$AT$2)))*(B36:AT36)))</f>
        <v/>
      </c>
      <c r="AX36" s="4" t="str" cm="1">
        <f t="array" ref="AX36">IF(SUMPRODUCT((ISNUMBER(SEARCH("Grand Total", $B$2:$AT$2)))*(B36:AT36))=0,"",SUMPRODUCT((ISNUMBER(SEARCH("Grand Total", $B$2:$AT$2)))*(B36:AT36)))</f>
        <v/>
      </c>
      <c r="AY36" s="14" t="str">
        <f t="shared" si="0"/>
        <v/>
      </c>
    </row>
    <row r="37" spans="47:51" x14ac:dyDescent="0.25">
      <c r="AU37" s="15" t="str">
        <f>_xlfn.IFNA(_xlfn.XLOOKUP(A37,Statements_Analyzed[File],Statements_Analyzed[Statements]),"")</f>
        <v/>
      </c>
      <c r="AV37" s="13" t="str">
        <f>_xlfn.IFNA(_xlfn.XLOOKUP(A37,Summary[File],Summary[Score]),"")</f>
        <v/>
      </c>
      <c r="AW37" s="4" t="str" cm="1">
        <f t="array" ref="AW37">IF(SUMPRODUCT((ISNUMBER(SEARCH("E", $B$2:$AT$2)))*(B37:AT37))=0,"",SUMPRODUCT((ISNUMBER(SEARCH("E", $B$2:$AT$2)))*(B37:AT37)))</f>
        <v/>
      </c>
      <c r="AX37" s="4" t="str" cm="1">
        <f t="array" ref="AX37">IF(SUMPRODUCT((ISNUMBER(SEARCH("Grand Total", $B$2:$AT$2)))*(B37:AT37))=0,"",SUMPRODUCT((ISNUMBER(SEARCH("Grand Total", $B$2:$AT$2)))*(B37:AT37)))</f>
        <v/>
      </c>
      <c r="AY37" s="14" t="str">
        <f t="shared" si="0"/>
        <v/>
      </c>
    </row>
    <row r="38" spans="47:51" x14ac:dyDescent="0.25">
      <c r="AU38" s="15" t="str">
        <f>_xlfn.IFNA(_xlfn.XLOOKUP(A38,Statements_Analyzed[File],Statements_Analyzed[Statements]),"")</f>
        <v/>
      </c>
      <c r="AV38" s="13" t="str">
        <f>_xlfn.IFNA(_xlfn.XLOOKUP(A38,Summary[File],Summary[Score]),"")</f>
        <v/>
      </c>
      <c r="AW38" s="4" t="str" cm="1">
        <f t="array" ref="AW38">IF(SUMPRODUCT((ISNUMBER(SEARCH("E", $B$2:$AT$2)))*(B38:AT38))=0,"",SUMPRODUCT((ISNUMBER(SEARCH("E", $B$2:$AT$2)))*(B38:AT38)))</f>
        <v/>
      </c>
      <c r="AX38" s="4" t="str" cm="1">
        <f t="array" ref="AX38">IF(SUMPRODUCT((ISNUMBER(SEARCH("Grand Total", $B$2:$AT$2)))*(B38:AT38))=0,"",SUMPRODUCT((ISNUMBER(SEARCH("Grand Total", $B$2:$AT$2)))*(B38:AT38)))</f>
        <v/>
      </c>
      <c r="AY38" s="14" t="str">
        <f t="shared" si="0"/>
        <v/>
      </c>
    </row>
    <row r="39" spans="47:51" x14ac:dyDescent="0.25">
      <c r="AU39" s="15" t="str">
        <f>_xlfn.IFNA(_xlfn.XLOOKUP(A39,Statements_Analyzed[File],Statements_Analyzed[Statements]),"")</f>
        <v/>
      </c>
      <c r="AV39" s="13" t="str">
        <f>_xlfn.IFNA(_xlfn.XLOOKUP(A39,Summary[File],Summary[Score]),"")</f>
        <v/>
      </c>
      <c r="AW39" s="4" t="str" cm="1">
        <f t="array" ref="AW39">IF(SUMPRODUCT((ISNUMBER(SEARCH("E", $B$2:$AT$2)))*(B39:AT39))=0,"",SUMPRODUCT((ISNUMBER(SEARCH("E", $B$2:$AT$2)))*(B39:AT39)))</f>
        <v/>
      </c>
      <c r="AX39" s="4" t="str" cm="1">
        <f t="array" ref="AX39">IF(SUMPRODUCT((ISNUMBER(SEARCH("Grand Total", $B$2:$AT$2)))*(B39:AT39))=0,"",SUMPRODUCT((ISNUMBER(SEARCH("Grand Total", $B$2:$AT$2)))*(B39:AT39)))</f>
        <v/>
      </c>
      <c r="AY39" s="14" t="str">
        <f t="shared" si="0"/>
        <v/>
      </c>
    </row>
    <row r="40" spans="47:51" x14ac:dyDescent="0.25">
      <c r="AU40" s="15" t="str">
        <f>_xlfn.IFNA(_xlfn.XLOOKUP(A40,Statements_Analyzed[File],Statements_Analyzed[Statements]),"")</f>
        <v/>
      </c>
      <c r="AV40" s="13" t="str">
        <f>_xlfn.IFNA(_xlfn.XLOOKUP(A40,Summary[File],Summary[Score]),"")</f>
        <v/>
      </c>
      <c r="AW40" s="4" t="str" cm="1">
        <f t="array" ref="AW40">IF(SUMPRODUCT((ISNUMBER(SEARCH("E", $B$2:$AT$2)))*(B40:AT40))=0,"",SUMPRODUCT((ISNUMBER(SEARCH("E", $B$2:$AT$2)))*(B40:AT40)))</f>
        <v/>
      </c>
      <c r="AX40" s="4" t="str" cm="1">
        <f t="array" ref="AX40">IF(SUMPRODUCT((ISNUMBER(SEARCH("Grand Total", $B$2:$AT$2)))*(B40:AT40))=0,"",SUMPRODUCT((ISNUMBER(SEARCH("Grand Total", $B$2:$AT$2)))*(B40:AT40)))</f>
        <v/>
      </c>
      <c r="AY40" s="14" t="str">
        <f t="shared" si="0"/>
        <v/>
      </c>
    </row>
    <row r="41" spans="47:51" x14ac:dyDescent="0.25">
      <c r="AU41" s="15" t="str">
        <f>_xlfn.IFNA(_xlfn.XLOOKUP(A41,Statements_Analyzed[File],Statements_Analyzed[Statements]),"")</f>
        <v/>
      </c>
      <c r="AV41" s="13" t="str">
        <f>_xlfn.IFNA(_xlfn.XLOOKUP(A41,Summary[File],Summary[Score]),"")</f>
        <v/>
      </c>
      <c r="AW41" s="4" t="str" cm="1">
        <f t="array" ref="AW41">IF(SUMPRODUCT((ISNUMBER(SEARCH("E", $B$2:$AT$2)))*(B41:AT41))=0,"",SUMPRODUCT((ISNUMBER(SEARCH("E", $B$2:$AT$2)))*(B41:AT41)))</f>
        <v/>
      </c>
      <c r="AX41" s="4" t="str" cm="1">
        <f t="array" ref="AX41">IF(SUMPRODUCT((ISNUMBER(SEARCH("Grand Total", $B$2:$AT$2)))*(B41:AT41))=0,"",SUMPRODUCT((ISNUMBER(SEARCH("Grand Total", $B$2:$AT$2)))*(B41:AT41)))</f>
        <v/>
      </c>
      <c r="AY41" s="14" t="str">
        <f t="shared" si="0"/>
        <v/>
      </c>
    </row>
    <row r="42" spans="47:51" x14ac:dyDescent="0.25">
      <c r="AU42" s="15" t="str">
        <f>_xlfn.IFNA(_xlfn.XLOOKUP(A42,Statements_Analyzed[File],Statements_Analyzed[Statements]),"")</f>
        <v/>
      </c>
      <c r="AV42" s="13" t="str">
        <f>_xlfn.IFNA(_xlfn.XLOOKUP(A42,Summary[File],Summary[Score]),"")</f>
        <v/>
      </c>
      <c r="AW42" s="4" t="str" cm="1">
        <f t="array" ref="AW42">IF(SUMPRODUCT((ISNUMBER(SEARCH("E", $B$2:$AT$2)))*(B42:AT42))=0,"",SUMPRODUCT((ISNUMBER(SEARCH("E", $B$2:$AT$2)))*(B42:AT42)))</f>
        <v/>
      </c>
      <c r="AX42" s="4" t="str" cm="1">
        <f t="array" ref="AX42">IF(SUMPRODUCT((ISNUMBER(SEARCH("Grand Total", $B$2:$AT$2)))*(B42:AT42))=0,"",SUMPRODUCT((ISNUMBER(SEARCH("Grand Total", $B$2:$AT$2)))*(B42:AT42)))</f>
        <v/>
      </c>
      <c r="AY42" s="14" t="str">
        <f t="shared" si="0"/>
        <v/>
      </c>
    </row>
    <row r="43" spans="47:51" x14ac:dyDescent="0.25">
      <c r="AU43" s="15" t="str">
        <f>_xlfn.IFNA(_xlfn.XLOOKUP(A43,Statements_Analyzed[File],Statements_Analyzed[Statements]),"")</f>
        <v/>
      </c>
      <c r="AV43" s="13" t="str">
        <f>_xlfn.IFNA(_xlfn.XLOOKUP(A43,Summary[File],Summary[Score]),"")</f>
        <v/>
      </c>
      <c r="AW43" s="4" t="str" cm="1">
        <f t="array" ref="AW43">IF(SUMPRODUCT((ISNUMBER(SEARCH("E", $B$2:$AT$2)))*(B43:AT43))=0,"",SUMPRODUCT((ISNUMBER(SEARCH("E", $B$2:$AT$2)))*(B43:AT43)))</f>
        <v/>
      </c>
      <c r="AX43" s="4" t="str" cm="1">
        <f t="array" ref="AX43">IF(SUMPRODUCT((ISNUMBER(SEARCH("Grand Total", $B$2:$AT$2)))*(B43:AT43))=0,"",SUMPRODUCT((ISNUMBER(SEARCH("Grand Total", $B$2:$AT$2)))*(B43:AT43)))</f>
        <v/>
      </c>
      <c r="AY43" s="14" t="str">
        <f t="shared" si="0"/>
        <v/>
      </c>
    </row>
    <row r="44" spans="47:51" x14ac:dyDescent="0.25">
      <c r="AU44" s="15" t="str">
        <f>_xlfn.IFNA(_xlfn.XLOOKUP(A44,Statements_Analyzed[File],Statements_Analyzed[Statements]),"")</f>
        <v/>
      </c>
      <c r="AV44" s="13" t="str">
        <f>_xlfn.IFNA(_xlfn.XLOOKUP(A44,Summary[File],Summary[Score]),"")</f>
        <v/>
      </c>
      <c r="AW44" s="4" t="str" cm="1">
        <f t="array" ref="AW44">IF(SUMPRODUCT((ISNUMBER(SEARCH("E", $B$2:$AT$2)))*(B44:AT44))=0,"",SUMPRODUCT((ISNUMBER(SEARCH("E", $B$2:$AT$2)))*(B44:AT44)))</f>
        <v/>
      </c>
      <c r="AX44" s="4" t="str" cm="1">
        <f t="array" ref="AX44">IF(SUMPRODUCT((ISNUMBER(SEARCH("Grand Total", $B$2:$AT$2)))*(B44:AT44))=0,"",SUMPRODUCT((ISNUMBER(SEARCH("Grand Total", $B$2:$AT$2)))*(B44:AT44)))</f>
        <v/>
      </c>
      <c r="AY44" s="14" t="str">
        <f t="shared" si="0"/>
        <v/>
      </c>
    </row>
    <row r="45" spans="47:51" x14ac:dyDescent="0.25">
      <c r="AU45" s="15" t="str">
        <f>_xlfn.IFNA(_xlfn.XLOOKUP(A45,Statements_Analyzed[File],Statements_Analyzed[Statements]),"")</f>
        <v/>
      </c>
      <c r="AV45" s="13" t="str">
        <f>_xlfn.IFNA(_xlfn.XLOOKUP(A45,Summary[File],Summary[Score]),"")</f>
        <v/>
      </c>
      <c r="AW45" s="4" t="str" cm="1">
        <f t="array" ref="AW45">IF(SUMPRODUCT((ISNUMBER(SEARCH("E", $B$2:$AT$2)))*(B45:AT45))=0,"",SUMPRODUCT((ISNUMBER(SEARCH("E", $B$2:$AT$2)))*(B45:AT45)))</f>
        <v/>
      </c>
      <c r="AX45" s="4" t="str" cm="1">
        <f t="array" ref="AX45">IF(SUMPRODUCT((ISNUMBER(SEARCH("Grand Total", $B$2:$AT$2)))*(B45:AT45))=0,"",SUMPRODUCT((ISNUMBER(SEARCH("Grand Total", $B$2:$AT$2)))*(B45:AT45)))</f>
        <v/>
      </c>
      <c r="AY45" s="14" t="str">
        <f t="shared" si="0"/>
        <v/>
      </c>
    </row>
    <row r="46" spans="47:51" x14ac:dyDescent="0.25">
      <c r="AU46" s="15" t="str">
        <f>_xlfn.IFNA(_xlfn.XLOOKUP(A46,Statements_Analyzed[File],Statements_Analyzed[Statements]),"")</f>
        <v/>
      </c>
      <c r="AV46" s="13" t="str">
        <f>_xlfn.IFNA(_xlfn.XLOOKUP(A46,Summary[File],Summary[Score]),"")</f>
        <v/>
      </c>
      <c r="AW46" s="4" t="str" cm="1">
        <f t="array" ref="AW46">IF(SUMPRODUCT((ISNUMBER(SEARCH("E", $B$2:$AT$2)))*(B46:AT46))=0,"",SUMPRODUCT((ISNUMBER(SEARCH("E", $B$2:$AT$2)))*(B46:AT46)))</f>
        <v/>
      </c>
      <c r="AX46" s="4" t="str" cm="1">
        <f t="array" ref="AX46">IF(SUMPRODUCT((ISNUMBER(SEARCH("Grand Total", $B$2:$AT$2)))*(B46:AT46))=0,"",SUMPRODUCT((ISNUMBER(SEARCH("Grand Total", $B$2:$AT$2)))*(B46:AT46)))</f>
        <v/>
      </c>
      <c r="AY46" s="14" t="str">
        <f t="shared" si="0"/>
        <v/>
      </c>
    </row>
    <row r="47" spans="47:51" x14ac:dyDescent="0.25">
      <c r="AU47" s="15" t="str">
        <f>_xlfn.IFNA(_xlfn.XLOOKUP(A47,Statements_Analyzed[File],Statements_Analyzed[Statements]),"")</f>
        <v/>
      </c>
      <c r="AV47" s="13" t="str">
        <f>_xlfn.IFNA(_xlfn.XLOOKUP(A47,Summary[File],Summary[Score]),"")</f>
        <v/>
      </c>
      <c r="AW47" s="4" t="str" cm="1">
        <f t="array" ref="AW47">IF(SUMPRODUCT((ISNUMBER(SEARCH("E", $B$2:$AT$2)))*(B47:AT47))=0,"",SUMPRODUCT((ISNUMBER(SEARCH("E", $B$2:$AT$2)))*(B47:AT47)))</f>
        <v/>
      </c>
      <c r="AX47" s="4" t="str" cm="1">
        <f t="array" ref="AX47">IF(SUMPRODUCT((ISNUMBER(SEARCH("Grand Total", $B$2:$AT$2)))*(B47:AT47))=0,"",SUMPRODUCT((ISNUMBER(SEARCH("Grand Total", $B$2:$AT$2)))*(B47:AT47)))</f>
        <v/>
      </c>
      <c r="AY47" s="14" t="str">
        <f t="shared" si="0"/>
        <v/>
      </c>
    </row>
    <row r="48" spans="47:51" x14ac:dyDescent="0.25">
      <c r="AU48" s="15" t="str">
        <f>_xlfn.IFNA(_xlfn.XLOOKUP(A48,Statements_Analyzed[File],Statements_Analyzed[Statements]),"")</f>
        <v/>
      </c>
      <c r="AV48" s="13" t="str">
        <f>_xlfn.IFNA(_xlfn.XLOOKUP(A48,Summary[File],Summary[Score]),"")</f>
        <v/>
      </c>
      <c r="AW48" s="4" t="str" cm="1">
        <f t="array" ref="AW48">IF(SUMPRODUCT((ISNUMBER(SEARCH("E", $B$2:$AT$2)))*(B48:AT48))=0,"",SUMPRODUCT((ISNUMBER(SEARCH("E", $B$2:$AT$2)))*(B48:AT48)))</f>
        <v/>
      </c>
      <c r="AX48" s="4" t="str" cm="1">
        <f t="array" ref="AX48">IF(SUMPRODUCT((ISNUMBER(SEARCH("Grand Total", $B$2:$AT$2)))*(B48:AT48))=0,"",SUMPRODUCT((ISNUMBER(SEARCH("Grand Total", $B$2:$AT$2)))*(B48:AT48)))</f>
        <v/>
      </c>
      <c r="AY48" s="14" t="str">
        <f t="shared" si="0"/>
        <v/>
      </c>
    </row>
    <row r="49" spans="47:51" x14ac:dyDescent="0.25">
      <c r="AU49" s="15" t="str">
        <f>_xlfn.IFNA(_xlfn.XLOOKUP(A49,Statements_Analyzed[File],Statements_Analyzed[Statements]),"")</f>
        <v/>
      </c>
      <c r="AV49" s="13" t="str">
        <f>_xlfn.IFNA(_xlfn.XLOOKUP(A49,Summary[File],Summary[Score]),"")</f>
        <v/>
      </c>
      <c r="AW49" s="4" t="str" cm="1">
        <f t="array" ref="AW49">IF(SUMPRODUCT((ISNUMBER(SEARCH("E", $B$2:$AT$2)))*(B49:AT49))=0,"",SUMPRODUCT((ISNUMBER(SEARCH("E", $B$2:$AT$2)))*(B49:AT49)))</f>
        <v/>
      </c>
      <c r="AX49" s="4" t="str" cm="1">
        <f t="array" ref="AX49">IF(SUMPRODUCT((ISNUMBER(SEARCH("Grand Total", $B$2:$AT$2)))*(B49:AT49))=0,"",SUMPRODUCT((ISNUMBER(SEARCH("Grand Total", $B$2:$AT$2)))*(B49:AT49)))</f>
        <v/>
      </c>
      <c r="AY49" s="14" t="str">
        <f t="shared" si="0"/>
        <v/>
      </c>
    </row>
    <row r="50" spans="47:51" x14ac:dyDescent="0.25">
      <c r="AU50" s="15" t="str">
        <f>_xlfn.IFNA(_xlfn.XLOOKUP(A50,Statements_Analyzed[File],Statements_Analyzed[Statements]),"")</f>
        <v/>
      </c>
      <c r="AV50" s="13" t="str">
        <f>_xlfn.IFNA(_xlfn.XLOOKUP(A50,Summary[File],Summary[Score]),"")</f>
        <v/>
      </c>
      <c r="AW50" s="4" t="str" cm="1">
        <f t="array" ref="AW50">IF(SUMPRODUCT((ISNUMBER(SEARCH("E", $B$2:$AT$2)))*(B50:AT50))=0,"",SUMPRODUCT((ISNUMBER(SEARCH("E", $B$2:$AT$2)))*(B50:AT50)))</f>
        <v/>
      </c>
      <c r="AX50" s="4" t="str" cm="1">
        <f t="array" ref="AX50">IF(SUMPRODUCT((ISNUMBER(SEARCH("Grand Total", $B$2:$AT$2)))*(B50:AT50))=0,"",SUMPRODUCT((ISNUMBER(SEARCH("Grand Total", $B$2:$AT$2)))*(B50:AT50)))</f>
        <v/>
      </c>
      <c r="AY50" s="14" t="str">
        <f t="shared" si="0"/>
        <v/>
      </c>
    </row>
    <row r="51" spans="47:51" x14ac:dyDescent="0.25">
      <c r="AU51" s="15" t="str">
        <f>_xlfn.IFNA(_xlfn.XLOOKUP(A51,Statements_Analyzed[File],Statements_Analyzed[Statements]),"")</f>
        <v/>
      </c>
      <c r="AV51" s="13" t="str">
        <f>_xlfn.IFNA(_xlfn.XLOOKUP(A51,Summary[File],Summary[Score]),"")</f>
        <v/>
      </c>
      <c r="AW51" s="4" t="str" cm="1">
        <f t="array" ref="AW51">IF(SUMPRODUCT((ISNUMBER(SEARCH("E", $B$2:$AT$2)))*(B51:AT51))=0,"",SUMPRODUCT((ISNUMBER(SEARCH("E", $B$2:$AT$2)))*(B51:AT51)))</f>
        <v/>
      </c>
      <c r="AX51" s="4" t="str" cm="1">
        <f t="array" ref="AX51">IF(SUMPRODUCT((ISNUMBER(SEARCH("Grand Total", $B$2:$AT$2)))*(B51:AT51))=0,"",SUMPRODUCT((ISNUMBER(SEARCH("Grand Total", $B$2:$AT$2)))*(B51:AT51)))</f>
        <v/>
      </c>
      <c r="AY51" s="14" t="str">
        <f t="shared" si="0"/>
        <v/>
      </c>
    </row>
    <row r="52" spans="47:51" x14ac:dyDescent="0.25">
      <c r="AU52" s="15" t="str">
        <f>_xlfn.IFNA(_xlfn.XLOOKUP(A52,Statements_Analyzed[File],Statements_Analyzed[Statements]),"")</f>
        <v/>
      </c>
      <c r="AV52" s="13" t="str">
        <f>_xlfn.IFNA(_xlfn.XLOOKUP(A52,Summary[File],Summary[Score]),"")</f>
        <v/>
      </c>
      <c r="AW52" s="4" t="str" cm="1">
        <f t="array" ref="AW52">IF(SUMPRODUCT((ISNUMBER(SEARCH("E", $B$2:$AT$2)))*(B52:AT52))=0,"",SUMPRODUCT((ISNUMBER(SEARCH("E", $B$2:$AT$2)))*(B52:AT52)))</f>
        <v/>
      </c>
      <c r="AX52" s="4" t="str" cm="1">
        <f t="array" ref="AX52">IF(SUMPRODUCT((ISNUMBER(SEARCH("Grand Total", $B$2:$AT$2)))*(B52:AT52))=0,"",SUMPRODUCT((ISNUMBER(SEARCH("Grand Total", $B$2:$AT$2)))*(B52:AT52)))</f>
        <v/>
      </c>
      <c r="AY52" s="14" t="str">
        <f t="shared" si="0"/>
        <v/>
      </c>
    </row>
    <row r="53" spans="47:51" x14ac:dyDescent="0.25">
      <c r="AU53" s="15" t="str">
        <f>_xlfn.IFNA(_xlfn.XLOOKUP(A53,Statements_Analyzed[File],Statements_Analyzed[Statements]),"")</f>
        <v/>
      </c>
      <c r="AV53" s="13" t="str">
        <f>_xlfn.IFNA(_xlfn.XLOOKUP(A53,Summary[File],Summary[Score]),"")</f>
        <v/>
      </c>
      <c r="AW53" s="4" t="str" cm="1">
        <f t="array" ref="AW53">IF(SUMPRODUCT((ISNUMBER(SEARCH("E", $B$2:$AT$2)))*(B53:AT53))=0,"",SUMPRODUCT((ISNUMBER(SEARCH("E", $B$2:$AT$2)))*(B53:AT53)))</f>
        <v/>
      </c>
      <c r="AX53" s="4" t="str" cm="1">
        <f t="array" ref="AX53">IF(SUMPRODUCT((ISNUMBER(SEARCH("Grand Total", $B$2:$AT$2)))*(B53:AT53))=0,"",SUMPRODUCT((ISNUMBER(SEARCH("Grand Total", $B$2:$AT$2)))*(B53:AT53)))</f>
        <v/>
      </c>
      <c r="AY53" s="14" t="str">
        <f t="shared" si="0"/>
        <v/>
      </c>
    </row>
    <row r="54" spans="47:51" x14ac:dyDescent="0.25">
      <c r="AU54" s="15" t="str">
        <f>_xlfn.IFNA(_xlfn.XLOOKUP(A54,Statements_Analyzed[File],Statements_Analyzed[Statements]),"")</f>
        <v/>
      </c>
      <c r="AV54" s="13" t="str">
        <f>_xlfn.IFNA(_xlfn.XLOOKUP(A54,Summary[File],Summary[Score]),"")</f>
        <v/>
      </c>
      <c r="AW54" s="4" t="str" cm="1">
        <f t="array" ref="AW54">IF(SUMPRODUCT((ISNUMBER(SEARCH("E", $B$2:$AT$2)))*(B54:AT54))=0,"",SUMPRODUCT((ISNUMBER(SEARCH("E", $B$2:$AT$2)))*(B54:AT54)))</f>
        <v/>
      </c>
      <c r="AX54" s="4" t="str" cm="1">
        <f t="array" ref="AX54">IF(SUMPRODUCT((ISNUMBER(SEARCH("Grand Total", $B$2:$AT$2)))*(B54:AT54))=0,"",SUMPRODUCT((ISNUMBER(SEARCH("Grand Total", $B$2:$AT$2)))*(B54:AT54)))</f>
        <v/>
      </c>
      <c r="AY54" s="14" t="str">
        <f t="shared" si="0"/>
        <v/>
      </c>
    </row>
    <row r="55" spans="47:51" x14ac:dyDescent="0.25">
      <c r="AU55" s="15" t="str">
        <f>_xlfn.IFNA(_xlfn.XLOOKUP(A55,Statements_Analyzed[File],Statements_Analyzed[Statements]),"")</f>
        <v/>
      </c>
      <c r="AV55" s="13" t="str">
        <f>_xlfn.IFNA(_xlfn.XLOOKUP(A55,Summary[File],Summary[Score]),"")</f>
        <v/>
      </c>
      <c r="AW55" s="4" t="str" cm="1">
        <f t="array" ref="AW55">IF(SUMPRODUCT((ISNUMBER(SEARCH("E", $B$2:$AT$2)))*(B55:AT55))=0,"",SUMPRODUCT((ISNUMBER(SEARCH("E", $B$2:$AT$2)))*(B55:AT55)))</f>
        <v/>
      </c>
      <c r="AX55" s="4" t="str" cm="1">
        <f t="array" ref="AX55">IF(SUMPRODUCT((ISNUMBER(SEARCH("Grand Total", $B$2:$AT$2)))*(B55:AT55))=0,"",SUMPRODUCT((ISNUMBER(SEARCH("Grand Total", $B$2:$AT$2)))*(B55:AT55)))</f>
        <v/>
      </c>
      <c r="AY55" s="14" t="str">
        <f t="shared" si="0"/>
        <v/>
      </c>
    </row>
    <row r="56" spans="47:51" x14ac:dyDescent="0.25">
      <c r="AU56" s="15" t="str">
        <f>_xlfn.IFNA(_xlfn.XLOOKUP(A56,Statements_Analyzed[File],Statements_Analyzed[Statements]),"")</f>
        <v/>
      </c>
      <c r="AV56" s="13" t="str">
        <f>_xlfn.IFNA(_xlfn.XLOOKUP(A56,Summary[File],Summary[Score]),"")</f>
        <v/>
      </c>
      <c r="AW56" s="4" t="str" cm="1">
        <f t="array" ref="AW56">IF(SUMPRODUCT((ISNUMBER(SEARCH("E", $B$2:$AT$2)))*(B56:AT56))=0,"",SUMPRODUCT((ISNUMBER(SEARCH("E", $B$2:$AT$2)))*(B56:AT56)))</f>
        <v/>
      </c>
      <c r="AX56" s="4" t="str" cm="1">
        <f t="array" ref="AX56">IF(SUMPRODUCT((ISNUMBER(SEARCH("Grand Total", $B$2:$AT$2)))*(B56:AT56))=0,"",SUMPRODUCT((ISNUMBER(SEARCH("Grand Total", $B$2:$AT$2)))*(B56:AT56)))</f>
        <v/>
      </c>
      <c r="AY56" s="14" t="str">
        <f t="shared" si="0"/>
        <v/>
      </c>
    </row>
    <row r="57" spans="47:51" x14ac:dyDescent="0.25">
      <c r="AU57" s="15" t="str">
        <f>_xlfn.IFNA(_xlfn.XLOOKUP(A57,Statements_Analyzed[File],Statements_Analyzed[Statements]),"")</f>
        <v/>
      </c>
      <c r="AV57" s="13" t="str">
        <f>_xlfn.IFNA(_xlfn.XLOOKUP(A57,Summary[File],Summary[Score]),"")</f>
        <v/>
      </c>
      <c r="AW57" s="4" t="str" cm="1">
        <f t="array" ref="AW57">IF(SUMPRODUCT((ISNUMBER(SEARCH("E", $B$2:$AT$2)))*(B57:AT57))=0,"",SUMPRODUCT((ISNUMBER(SEARCH("E", $B$2:$AT$2)))*(B57:AT57)))</f>
        <v/>
      </c>
      <c r="AX57" s="4" t="str" cm="1">
        <f t="array" ref="AX57">IF(SUMPRODUCT((ISNUMBER(SEARCH("Grand Total", $B$2:$AT$2)))*(B57:AT57))=0,"",SUMPRODUCT((ISNUMBER(SEARCH("Grand Total", $B$2:$AT$2)))*(B57:AT57)))</f>
        <v/>
      </c>
      <c r="AY57" s="14" t="str">
        <f t="shared" si="0"/>
        <v/>
      </c>
    </row>
    <row r="58" spans="47:51" x14ac:dyDescent="0.25">
      <c r="AU58" s="15" t="str">
        <f>_xlfn.IFNA(_xlfn.XLOOKUP(A58,Statements_Analyzed[File],Statements_Analyzed[Statements]),"")</f>
        <v/>
      </c>
      <c r="AV58" s="13" t="str">
        <f>_xlfn.IFNA(_xlfn.XLOOKUP(A58,Summary[File],Summary[Score]),"")</f>
        <v/>
      </c>
      <c r="AW58" s="4" t="str" cm="1">
        <f t="array" ref="AW58">IF(SUMPRODUCT((ISNUMBER(SEARCH("E", $B$2:$AT$2)))*(B58:AT58))=0,"",SUMPRODUCT((ISNUMBER(SEARCH("E", $B$2:$AT$2)))*(B58:AT58)))</f>
        <v/>
      </c>
      <c r="AX58" s="4" t="str" cm="1">
        <f t="array" ref="AX58">IF(SUMPRODUCT((ISNUMBER(SEARCH("Grand Total", $B$2:$AT$2)))*(B58:AT58))=0,"",SUMPRODUCT((ISNUMBER(SEARCH("Grand Total", $B$2:$AT$2)))*(B58:AT58)))</f>
        <v/>
      </c>
      <c r="AY58" s="14" t="str">
        <f t="shared" si="0"/>
        <v/>
      </c>
    </row>
    <row r="59" spans="47:51" x14ac:dyDescent="0.25">
      <c r="AU59" s="15" t="str">
        <f>_xlfn.IFNA(_xlfn.XLOOKUP(A59,Statements_Analyzed[File],Statements_Analyzed[Statements]),"")</f>
        <v/>
      </c>
      <c r="AV59" s="13" t="str">
        <f>_xlfn.IFNA(_xlfn.XLOOKUP(A59,Summary[File],Summary[Score]),"")</f>
        <v/>
      </c>
      <c r="AW59" s="4" t="str" cm="1">
        <f t="array" ref="AW59">IF(SUMPRODUCT((ISNUMBER(SEARCH("E", $B$2:$AT$2)))*(B59:AT59))=0,"",SUMPRODUCT((ISNUMBER(SEARCH("E", $B$2:$AT$2)))*(B59:AT59)))</f>
        <v/>
      </c>
      <c r="AX59" s="4" t="str" cm="1">
        <f t="array" ref="AX59">IF(SUMPRODUCT((ISNUMBER(SEARCH("Grand Total", $B$2:$AT$2)))*(B59:AT59))=0,"",SUMPRODUCT((ISNUMBER(SEARCH("Grand Total", $B$2:$AT$2)))*(B59:AT59)))</f>
        <v/>
      </c>
      <c r="AY59" s="14" t="str">
        <f t="shared" si="0"/>
        <v/>
      </c>
    </row>
    <row r="60" spans="47:51" x14ac:dyDescent="0.25">
      <c r="AU60" s="15" t="str">
        <f>_xlfn.IFNA(_xlfn.XLOOKUP(A60,Statements_Analyzed[File],Statements_Analyzed[Statements]),"")</f>
        <v/>
      </c>
      <c r="AV60" s="13" t="str">
        <f>_xlfn.IFNA(_xlfn.XLOOKUP(A60,Summary[File],Summary[Score]),"")</f>
        <v/>
      </c>
      <c r="AW60" s="4" t="str" cm="1">
        <f t="array" ref="AW60">IF(SUMPRODUCT((ISNUMBER(SEARCH("E", $B$2:$AT$2)))*(B60:AT60))=0,"",SUMPRODUCT((ISNUMBER(SEARCH("E", $B$2:$AT$2)))*(B60:AT60)))</f>
        <v/>
      </c>
      <c r="AX60" s="4" t="str" cm="1">
        <f t="array" ref="AX60">IF(SUMPRODUCT((ISNUMBER(SEARCH("Grand Total", $B$2:$AT$2)))*(B60:AT60))=0,"",SUMPRODUCT((ISNUMBER(SEARCH("Grand Total", $B$2:$AT$2)))*(B60:AT60)))</f>
        <v/>
      </c>
      <c r="AY60" s="14" t="str">
        <f t="shared" si="0"/>
        <v/>
      </c>
    </row>
    <row r="61" spans="47:51" x14ac:dyDescent="0.25">
      <c r="AU61" s="15" t="str">
        <f>_xlfn.IFNA(_xlfn.XLOOKUP(A61,Statements_Analyzed[File],Statements_Analyzed[Statements]),"")</f>
        <v/>
      </c>
      <c r="AV61" s="13" t="str">
        <f>_xlfn.IFNA(_xlfn.XLOOKUP(A61,Summary[File],Summary[Score]),"")</f>
        <v/>
      </c>
      <c r="AW61" s="4" t="str" cm="1">
        <f t="array" ref="AW61">IF(SUMPRODUCT((ISNUMBER(SEARCH("E", $B$2:$AT$2)))*(B61:AT61))=0,"",SUMPRODUCT((ISNUMBER(SEARCH("E", $B$2:$AT$2)))*(B61:AT61)))</f>
        <v/>
      </c>
      <c r="AX61" s="4" t="str" cm="1">
        <f t="array" ref="AX61">IF(SUMPRODUCT((ISNUMBER(SEARCH("Grand Total", $B$2:$AT$2)))*(B61:AT61))=0,"",SUMPRODUCT((ISNUMBER(SEARCH("Grand Total", $B$2:$AT$2)))*(B61:AT61)))</f>
        <v/>
      </c>
      <c r="AY61" s="14" t="str">
        <f t="shared" si="0"/>
        <v/>
      </c>
    </row>
    <row r="62" spans="47:51" x14ac:dyDescent="0.25">
      <c r="AU62" s="15" t="str">
        <f>_xlfn.IFNA(_xlfn.XLOOKUP(A62,Statements_Analyzed[File],Statements_Analyzed[Statements]),"")</f>
        <v/>
      </c>
      <c r="AV62" s="13" t="str">
        <f>_xlfn.IFNA(_xlfn.XLOOKUP(A62,Summary[File],Summary[Score]),"")</f>
        <v/>
      </c>
      <c r="AW62" s="4" t="str" cm="1">
        <f t="array" ref="AW62">IF(SUMPRODUCT((ISNUMBER(SEARCH("E", $B$2:$AT$2)))*(B62:AT62))=0,"",SUMPRODUCT((ISNUMBER(SEARCH("E", $B$2:$AT$2)))*(B62:AT62)))</f>
        <v/>
      </c>
      <c r="AX62" s="4" t="str" cm="1">
        <f t="array" ref="AX62">IF(SUMPRODUCT((ISNUMBER(SEARCH("Grand Total", $B$2:$AT$2)))*(B62:AT62))=0,"",SUMPRODUCT((ISNUMBER(SEARCH("Grand Total", $B$2:$AT$2)))*(B62:AT62)))</f>
        <v/>
      </c>
      <c r="AY62" s="14" t="str">
        <f t="shared" si="0"/>
        <v/>
      </c>
    </row>
    <row r="63" spans="47:51" x14ac:dyDescent="0.25">
      <c r="AU63" s="15" t="str">
        <f>_xlfn.IFNA(_xlfn.XLOOKUP(A63,Statements_Analyzed[File],Statements_Analyzed[Statements]),"")</f>
        <v/>
      </c>
      <c r="AV63" s="13" t="str">
        <f>_xlfn.IFNA(_xlfn.XLOOKUP(A63,Summary[File],Summary[Score]),"")</f>
        <v/>
      </c>
      <c r="AW63" s="4" t="str" cm="1">
        <f t="array" ref="AW63">IF(SUMPRODUCT((ISNUMBER(SEARCH("E", $B$2:$AT$2)))*(B63:AT63))=0,"",SUMPRODUCT((ISNUMBER(SEARCH("E", $B$2:$AT$2)))*(B63:AT63)))</f>
        <v/>
      </c>
      <c r="AX63" s="4" t="str" cm="1">
        <f t="array" ref="AX63">IF(SUMPRODUCT((ISNUMBER(SEARCH("Grand Total", $B$2:$AT$2)))*(B63:AT63))=0,"",SUMPRODUCT((ISNUMBER(SEARCH("Grand Total", $B$2:$AT$2)))*(B63:AT63)))</f>
        <v/>
      </c>
      <c r="AY63" s="14" t="str">
        <f t="shared" si="0"/>
        <v/>
      </c>
    </row>
    <row r="64" spans="47:51" x14ac:dyDescent="0.25">
      <c r="AU64" s="15" t="str">
        <f>_xlfn.IFNA(_xlfn.XLOOKUP(A64,Statements_Analyzed[File],Statements_Analyzed[Statements]),"")</f>
        <v/>
      </c>
      <c r="AV64" s="13" t="str">
        <f>_xlfn.IFNA(_xlfn.XLOOKUP(A64,Summary[File],Summary[Score]),"")</f>
        <v/>
      </c>
      <c r="AW64" s="4" t="str" cm="1">
        <f t="array" ref="AW64">IF(SUMPRODUCT((ISNUMBER(SEARCH("E", $B$2:$AT$2)))*(B64:AT64))=0,"",SUMPRODUCT((ISNUMBER(SEARCH("E", $B$2:$AT$2)))*(B64:AT64)))</f>
        <v/>
      </c>
      <c r="AX64" s="4" t="str" cm="1">
        <f t="array" ref="AX64">IF(SUMPRODUCT((ISNUMBER(SEARCH("Grand Total", $B$2:$AT$2)))*(B64:AT64))=0,"",SUMPRODUCT((ISNUMBER(SEARCH("Grand Total", $B$2:$AT$2)))*(B64:AT64)))</f>
        <v/>
      </c>
      <c r="AY64" s="14" t="str">
        <f t="shared" si="0"/>
        <v/>
      </c>
    </row>
    <row r="65" spans="47:51" x14ac:dyDescent="0.25">
      <c r="AU65" s="15" t="str">
        <f>_xlfn.IFNA(_xlfn.XLOOKUP(A65,Statements_Analyzed[File],Statements_Analyzed[Statements]),"")</f>
        <v/>
      </c>
      <c r="AV65" s="13" t="str">
        <f>_xlfn.IFNA(_xlfn.XLOOKUP(A65,Summary[File],Summary[Score]),"")</f>
        <v/>
      </c>
      <c r="AW65" s="4" t="str" cm="1">
        <f t="array" ref="AW65">IF(SUMPRODUCT((ISNUMBER(SEARCH("E", $B$2:$AT$2)))*(B65:AT65))=0,"",SUMPRODUCT((ISNUMBER(SEARCH("E", $B$2:$AT$2)))*(B65:AT65)))</f>
        <v/>
      </c>
      <c r="AX65" s="4" t="str" cm="1">
        <f t="array" ref="AX65">IF(SUMPRODUCT((ISNUMBER(SEARCH("Grand Total", $B$2:$AT$2)))*(B65:AT65))=0,"",SUMPRODUCT((ISNUMBER(SEARCH("Grand Total", $B$2:$AT$2)))*(B65:AT65)))</f>
        <v/>
      </c>
      <c r="AY65" s="14" t="str">
        <f t="shared" si="0"/>
        <v/>
      </c>
    </row>
    <row r="66" spans="47:51" x14ac:dyDescent="0.25">
      <c r="AU66" s="15" t="str">
        <f>_xlfn.IFNA(_xlfn.XLOOKUP(A66,Statements_Analyzed[File],Statements_Analyzed[Statements]),"")</f>
        <v/>
      </c>
      <c r="AV66" s="13" t="str">
        <f>_xlfn.IFNA(_xlfn.XLOOKUP(A66,Summary[File],Summary[Score]),"")</f>
        <v/>
      </c>
      <c r="AW66" s="4" t="str" cm="1">
        <f t="array" ref="AW66">IF(SUMPRODUCT((ISNUMBER(SEARCH("E", $B$2:$AT$2)))*(B66:AT66))=0,"",SUMPRODUCT((ISNUMBER(SEARCH("E", $B$2:$AT$2)))*(B66:AT66)))</f>
        <v/>
      </c>
      <c r="AX66" s="4" t="str" cm="1">
        <f t="array" ref="AX66">IF(SUMPRODUCT((ISNUMBER(SEARCH("Grand Total", $B$2:$AT$2)))*(B66:AT66))=0,"",SUMPRODUCT((ISNUMBER(SEARCH("Grand Total", $B$2:$AT$2)))*(B66:AT66)))</f>
        <v/>
      </c>
      <c r="AY66" s="14" t="str">
        <f t="shared" si="0"/>
        <v/>
      </c>
    </row>
    <row r="67" spans="47:51" x14ac:dyDescent="0.25">
      <c r="AU67" s="15" t="str">
        <f>_xlfn.IFNA(_xlfn.XLOOKUP(A67,Statements_Analyzed[File],Statements_Analyzed[Statements]),"")</f>
        <v/>
      </c>
      <c r="AV67" s="13" t="str">
        <f>_xlfn.IFNA(_xlfn.XLOOKUP(A67,Summary[File],Summary[Score]),"")</f>
        <v/>
      </c>
      <c r="AW67" s="4" t="str" cm="1">
        <f t="array" ref="AW67">IF(SUMPRODUCT((ISNUMBER(SEARCH("E", $B$2:$AT$2)))*(B67:AT67))=0,"",SUMPRODUCT((ISNUMBER(SEARCH("E", $B$2:$AT$2)))*(B67:AT67)))</f>
        <v/>
      </c>
      <c r="AX67" s="4" t="str" cm="1">
        <f t="array" ref="AX67">IF(SUMPRODUCT((ISNUMBER(SEARCH("Grand Total", $B$2:$AT$2)))*(B67:AT67))=0,"",SUMPRODUCT((ISNUMBER(SEARCH("Grand Total", $B$2:$AT$2)))*(B67:AT67)))</f>
        <v/>
      </c>
      <c r="AY67" s="14" t="str">
        <f t="shared" si="0"/>
        <v/>
      </c>
    </row>
    <row r="68" spans="47:51" x14ac:dyDescent="0.25">
      <c r="AU68" s="15" t="str">
        <f>_xlfn.IFNA(_xlfn.XLOOKUP(A68,Statements_Analyzed[File],Statements_Analyzed[Statements]),"")</f>
        <v/>
      </c>
      <c r="AV68" s="13" t="str">
        <f>_xlfn.IFNA(_xlfn.XLOOKUP(A68,Summary[File],Summary[Score]),"")</f>
        <v/>
      </c>
      <c r="AW68" s="4" t="str" cm="1">
        <f t="array" ref="AW68">IF(SUMPRODUCT((ISNUMBER(SEARCH("E", $B$2:$AT$2)))*(B68:AT68))=0,"",SUMPRODUCT((ISNUMBER(SEARCH("E", $B$2:$AT$2)))*(B68:AT68)))</f>
        <v/>
      </c>
      <c r="AX68" s="4" t="str" cm="1">
        <f t="array" ref="AX68">IF(SUMPRODUCT((ISNUMBER(SEARCH("Grand Total", $B$2:$AT$2)))*(B68:AT68))=0,"",SUMPRODUCT((ISNUMBER(SEARCH("Grand Total", $B$2:$AT$2)))*(B68:AT68)))</f>
        <v/>
      </c>
      <c r="AY68" s="14" t="str">
        <f t="shared" ref="AY68:AY131" si="1">IFERROR(10-((AX68-AW68)/AU68)*10,"")</f>
        <v/>
      </c>
    </row>
    <row r="69" spans="47:51" x14ac:dyDescent="0.25">
      <c r="AU69" s="15" t="str">
        <f>_xlfn.IFNA(_xlfn.XLOOKUP(A69,Statements_Analyzed[File],Statements_Analyzed[Statements]),"")</f>
        <v/>
      </c>
      <c r="AV69" s="13" t="str">
        <f>_xlfn.IFNA(_xlfn.XLOOKUP(A69,Summary[File],Summary[Score]),"")</f>
        <v/>
      </c>
      <c r="AW69" s="4" t="str" cm="1">
        <f t="array" ref="AW69">IF(SUMPRODUCT((ISNUMBER(SEARCH("E", $B$2:$AT$2)))*(B69:AT69))=0,"",SUMPRODUCT((ISNUMBER(SEARCH("E", $B$2:$AT$2)))*(B69:AT69)))</f>
        <v/>
      </c>
      <c r="AX69" s="4" t="str" cm="1">
        <f t="array" ref="AX69">IF(SUMPRODUCT((ISNUMBER(SEARCH("Grand Total", $B$2:$AT$2)))*(B69:AT69))=0,"",SUMPRODUCT((ISNUMBER(SEARCH("Grand Total", $B$2:$AT$2)))*(B69:AT69)))</f>
        <v/>
      </c>
      <c r="AY69" s="14" t="str">
        <f t="shared" si="1"/>
        <v/>
      </c>
    </row>
    <row r="70" spans="47:51" x14ac:dyDescent="0.25">
      <c r="AU70" s="15" t="str">
        <f>_xlfn.IFNA(_xlfn.XLOOKUP(A70,Statements_Analyzed[File],Statements_Analyzed[Statements]),"")</f>
        <v/>
      </c>
      <c r="AV70" s="13" t="str">
        <f>_xlfn.IFNA(_xlfn.XLOOKUP(A70,Summary[File],Summary[Score]),"")</f>
        <v/>
      </c>
      <c r="AW70" s="4" t="str" cm="1">
        <f t="array" ref="AW70">IF(SUMPRODUCT((ISNUMBER(SEARCH("E", $B$2:$AT$2)))*(B70:AT70))=0,"",SUMPRODUCT((ISNUMBER(SEARCH("E", $B$2:$AT$2)))*(B70:AT70)))</f>
        <v/>
      </c>
      <c r="AX70" s="4" t="str" cm="1">
        <f t="array" ref="AX70">IF(SUMPRODUCT((ISNUMBER(SEARCH("Grand Total", $B$2:$AT$2)))*(B70:AT70))=0,"",SUMPRODUCT((ISNUMBER(SEARCH("Grand Total", $B$2:$AT$2)))*(B70:AT70)))</f>
        <v/>
      </c>
      <c r="AY70" s="14" t="str">
        <f t="shared" si="1"/>
        <v/>
      </c>
    </row>
    <row r="71" spans="47:51" x14ac:dyDescent="0.25">
      <c r="AU71" s="15" t="str">
        <f>_xlfn.IFNA(_xlfn.XLOOKUP(A71,Statements_Analyzed[File],Statements_Analyzed[Statements]),"")</f>
        <v/>
      </c>
      <c r="AV71" s="13" t="str">
        <f>_xlfn.IFNA(_xlfn.XLOOKUP(A71,Summary[File],Summary[Score]),"")</f>
        <v/>
      </c>
      <c r="AW71" s="4" t="str" cm="1">
        <f t="array" ref="AW71">IF(SUMPRODUCT((ISNUMBER(SEARCH("E", $B$2:$AT$2)))*(B71:AT71))=0,"",SUMPRODUCT((ISNUMBER(SEARCH("E", $B$2:$AT$2)))*(B71:AT71)))</f>
        <v/>
      </c>
      <c r="AX71" s="4" t="str" cm="1">
        <f t="array" ref="AX71">IF(SUMPRODUCT((ISNUMBER(SEARCH("Grand Total", $B$2:$AT$2)))*(B71:AT71))=0,"",SUMPRODUCT((ISNUMBER(SEARCH("Grand Total", $B$2:$AT$2)))*(B71:AT71)))</f>
        <v/>
      </c>
      <c r="AY71" s="14" t="str">
        <f t="shared" si="1"/>
        <v/>
      </c>
    </row>
    <row r="72" spans="47:51" x14ac:dyDescent="0.25">
      <c r="AU72" s="15" t="str">
        <f>_xlfn.IFNA(_xlfn.XLOOKUP(A72,Statements_Analyzed[File],Statements_Analyzed[Statements]),"")</f>
        <v/>
      </c>
      <c r="AV72" s="13" t="str">
        <f>_xlfn.IFNA(_xlfn.XLOOKUP(A72,Summary[File],Summary[Score]),"")</f>
        <v/>
      </c>
      <c r="AW72" s="4" t="str" cm="1">
        <f t="array" ref="AW72">IF(SUMPRODUCT((ISNUMBER(SEARCH("E", $B$2:$AT$2)))*(B72:AT72))=0,"",SUMPRODUCT((ISNUMBER(SEARCH("E", $B$2:$AT$2)))*(B72:AT72)))</f>
        <v/>
      </c>
      <c r="AX72" s="4" t="str" cm="1">
        <f t="array" ref="AX72">IF(SUMPRODUCT((ISNUMBER(SEARCH("Grand Total", $B$2:$AT$2)))*(B72:AT72))=0,"",SUMPRODUCT((ISNUMBER(SEARCH("Grand Total", $B$2:$AT$2)))*(B72:AT72)))</f>
        <v/>
      </c>
      <c r="AY72" s="14" t="str">
        <f t="shared" si="1"/>
        <v/>
      </c>
    </row>
    <row r="73" spans="47:51" x14ac:dyDescent="0.25">
      <c r="AU73" s="15" t="str">
        <f>_xlfn.IFNA(_xlfn.XLOOKUP(A73,Statements_Analyzed[File],Statements_Analyzed[Statements]),"")</f>
        <v/>
      </c>
      <c r="AV73" s="13" t="str">
        <f>_xlfn.IFNA(_xlfn.XLOOKUP(A73,Summary[File],Summary[Score]),"")</f>
        <v/>
      </c>
      <c r="AW73" s="4" t="str" cm="1">
        <f t="array" ref="AW73">IF(SUMPRODUCT((ISNUMBER(SEARCH("E", $B$2:$AT$2)))*(B73:AT73))=0,"",SUMPRODUCT((ISNUMBER(SEARCH("E", $B$2:$AT$2)))*(B73:AT73)))</f>
        <v/>
      </c>
      <c r="AX73" s="4" t="str" cm="1">
        <f t="array" ref="AX73">IF(SUMPRODUCT((ISNUMBER(SEARCH("Grand Total", $B$2:$AT$2)))*(B73:AT73))=0,"",SUMPRODUCT((ISNUMBER(SEARCH("Grand Total", $B$2:$AT$2)))*(B73:AT73)))</f>
        <v/>
      </c>
      <c r="AY73" s="14" t="str">
        <f t="shared" si="1"/>
        <v/>
      </c>
    </row>
    <row r="74" spans="47:51" x14ac:dyDescent="0.25">
      <c r="AU74" s="15" t="str">
        <f>_xlfn.IFNA(_xlfn.XLOOKUP(A74,Statements_Analyzed[File],Statements_Analyzed[Statements]),"")</f>
        <v/>
      </c>
      <c r="AV74" s="13" t="str">
        <f>_xlfn.IFNA(_xlfn.XLOOKUP(A74,Summary[File],Summary[Score]),"")</f>
        <v/>
      </c>
      <c r="AW74" s="4" t="str" cm="1">
        <f t="array" ref="AW74">IF(SUMPRODUCT((ISNUMBER(SEARCH("E", $B$2:$AT$2)))*(B74:AT74))=0,"",SUMPRODUCT((ISNUMBER(SEARCH("E", $B$2:$AT$2)))*(B74:AT74)))</f>
        <v/>
      </c>
      <c r="AX74" s="4" t="str" cm="1">
        <f t="array" ref="AX74">IF(SUMPRODUCT((ISNUMBER(SEARCH("Grand Total", $B$2:$AT$2)))*(B74:AT74))=0,"",SUMPRODUCT((ISNUMBER(SEARCH("Grand Total", $B$2:$AT$2)))*(B74:AT74)))</f>
        <v/>
      </c>
      <c r="AY74" s="14" t="str">
        <f t="shared" si="1"/>
        <v/>
      </c>
    </row>
    <row r="75" spans="47:51" x14ac:dyDescent="0.25">
      <c r="AU75" s="15" t="str">
        <f>_xlfn.IFNA(_xlfn.XLOOKUP(A75,Statements_Analyzed[File],Statements_Analyzed[Statements]),"")</f>
        <v/>
      </c>
      <c r="AV75" s="13" t="str">
        <f>_xlfn.IFNA(_xlfn.XLOOKUP(A75,Summary[File],Summary[Score]),"")</f>
        <v/>
      </c>
      <c r="AW75" s="4" t="str" cm="1">
        <f t="array" ref="AW75">IF(SUMPRODUCT((ISNUMBER(SEARCH("E", $B$2:$AT$2)))*(B75:AT75))=0,"",SUMPRODUCT((ISNUMBER(SEARCH("E", $B$2:$AT$2)))*(B75:AT75)))</f>
        <v/>
      </c>
      <c r="AX75" s="4" t="str" cm="1">
        <f t="array" ref="AX75">IF(SUMPRODUCT((ISNUMBER(SEARCH("Grand Total", $B$2:$AT$2)))*(B75:AT75))=0,"",SUMPRODUCT((ISNUMBER(SEARCH("Grand Total", $B$2:$AT$2)))*(B75:AT75)))</f>
        <v/>
      </c>
      <c r="AY75" s="14" t="str">
        <f t="shared" si="1"/>
        <v/>
      </c>
    </row>
    <row r="76" spans="47:51" x14ac:dyDescent="0.25">
      <c r="AU76" s="15" t="str">
        <f>_xlfn.IFNA(_xlfn.XLOOKUP(A76,Statements_Analyzed[File],Statements_Analyzed[Statements]),"")</f>
        <v/>
      </c>
      <c r="AV76" s="13" t="str">
        <f>_xlfn.IFNA(_xlfn.XLOOKUP(A76,Summary[File],Summary[Score]),"")</f>
        <v/>
      </c>
      <c r="AW76" s="4" t="str" cm="1">
        <f t="array" ref="AW76">IF(SUMPRODUCT((ISNUMBER(SEARCH("E", $B$2:$AT$2)))*(B76:AT76))=0,"",SUMPRODUCT((ISNUMBER(SEARCH("E", $B$2:$AT$2)))*(B76:AT76)))</f>
        <v/>
      </c>
      <c r="AX76" s="4" t="str" cm="1">
        <f t="array" ref="AX76">IF(SUMPRODUCT((ISNUMBER(SEARCH("Grand Total", $B$2:$AT$2)))*(B76:AT76))=0,"",SUMPRODUCT((ISNUMBER(SEARCH("Grand Total", $B$2:$AT$2)))*(B76:AT76)))</f>
        <v/>
      </c>
      <c r="AY76" s="14" t="str">
        <f t="shared" si="1"/>
        <v/>
      </c>
    </row>
    <row r="77" spans="47:51" x14ac:dyDescent="0.25">
      <c r="AU77" s="15" t="str">
        <f>_xlfn.IFNA(_xlfn.XLOOKUP(A77,Statements_Analyzed[File],Statements_Analyzed[Statements]),"")</f>
        <v/>
      </c>
      <c r="AV77" s="13" t="str">
        <f>_xlfn.IFNA(_xlfn.XLOOKUP(A77,Summary[File],Summary[Score]),"")</f>
        <v/>
      </c>
      <c r="AW77" s="4" t="str" cm="1">
        <f t="array" ref="AW77">IF(SUMPRODUCT((ISNUMBER(SEARCH("E", $B$2:$AT$2)))*(B77:AT77))=0,"",SUMPRODUCT((ISNUMBER(SEARCH("E", $B$2:$AT$2)))*(B77:AT77)))</f>
        <v/>
      </c>
      <c r="AX77" s="4" t="str" cm="1">
        <f t="array" ref="AX77">IF(SUMPRODUCT((ISNUMBER(SEARCH("Grand Total", $B$2:$AT$2)))*(B77:AT77))=0,"",SUMPRODUCT((ISNUMBER(SEARCH("Grand Total", $B$2:$AT$2)))*(B77:AT77)))</f>
        <v/>
      </c>
      <c r="AY77" s="14" t="str">
        <f t="shared" si="1"/>
        <v/>
      </c>
    </row>
    <row r="78" spans="47:51" x14ac:dyDescent="0.25">
      <c r="AU78" s="15" t="str">
        <f>_xlfn.IFNA(_xlfn.XLOOKUP(A78,Statements_Analyzed[File],Statements_Analyzed[Statements]),"")</f>
        <v/>
      </c>
      <c r="AV78" s="13" t="str">
        <f>_xlfn.IFNA(_xlfn.XLOOKUP(A78,Summary[File],Summary[Score]),"")</f>
        <v/>
      </c>
      <c r="AW78" s="4" t="str" cm="1">
        <f t="array" ref="AW78">IF(SUMPRODUCT((ISNUMBER(SEARCH("E", $B$2:$AT$2)))*(B78:AT78))=0,"",SUMPRODUCT((ISNUMBER(SEARCH("E", $B$2:$AT$2)))*(B78:AT78)))</f>
        <v/>
      </c>
      <c r="AX78" s="4" t="str" cm="1">
        <f t="array" ref="AX78">IF(SUMPRODUCT((ISNUMBER(SEARCH("Grand Total", $B$2:$AT$2)))*(B78:AT78))=0,"",SUMPRODUCT((ISNUMBER(SEARCH("Grand Total", $B$2:$AT$2)))*(B78:AT78)))</f>
        <v/>
      </c>
      <c r="AY78" s="14" t="str">
        <f t="shared" si="1"/>
        <v/>
      </c>
    </row>
    <row r="79" spans="47:51" x14ac:dyDescent="0.25">
      <c r="AU79" s="15" t="str">
        <f>_xlfn.IFNA(_xlfn.XLOOKUP(A79,Statements_Analyzed[File],Statements_Analyzed[Statements]),"")</f>
        <v/>
      </c>
      <c r="AV79" s="13" t="str">
        <f>_xlfn.IFNA(_xlfn.XLOOKUP(A79,Summary[File],Summary[Score]),"")</f>
        <v/>
      </c>
      <c r="AW79" s="4" t="str" cm="1">
        <f t="array" ref="AW79">IF(SUMPRODUCT((ISNUMBER(SEARCH("E", $B$2:$AT$2)))*(B79:AT79))=0,"",SUMPRODUCT((ISNUMBER(SEARCH("E", $B$2:$AT$2)))*(B79:AT79)))</f>
        <v/>
      </c>
      <c r="AX79" s="4" t="str" cm="1">
        <f t="array" ref="AX79">IF(SUMPRODUCT((ISNUMBER(SEARCH("Grand Total", $B$2:$AT$2)))*(B79:AT79))=0,"",SUMPRODUCT((ISNUMBER(SEARCH("Grand Total", $B$2:$AT$2)))*(B79:AT79)))</f>
        <v/>
      </c>
      <c r="AY79" s="14" t="str">
        <f t="shared" si="1"/>
        <v/>
      </c>
    </row>
    <row r="80" spans="47:51" x14ac:dyDescent="0.25">
      <c r="AU80" s="15" t="str">
        <f>_xlfn.IFNA(_xlfn.XLOOKUP(A80,Statements_Analyzed[File],Statements_Analyzed[Statements]),"")</f>
        <v/>
      </c>
      <c r="AV80" s="13" t="str">
        <f>_xlfn.IFNA(_xlfn.XLOOKUP(A80,Summary[File],Summary[Score]),"")</f>
        <v/>
      </c>
      <c r="AW80" s="4" t="str" cm="1">
        <f t="array" ref="AW80">IF(SUMPRODUCT((ISNUMBER(SEARCH("E", $B$2:$AT$2)))*(B80:AT80))=0,"",SUMPRODUCT((ISNUMBER(SEARCH("E", $B$2:$AT$2)))*(B80:AT80)))</f>
        <v/>
      </c>
      <c r="AX80" s="4" t="str" cm="1">
        <f t="array" ref="AX80">IF(SUMPRODUCT((ISNUMBER(SEARCH("Grand Total", $B$2:$AT$2)))*(B80:AT80))=0,"",SUMPRODUCT((ISNUMBER(SEARCH("Grand Total", $B$2:$AT$2)))*(B80:AT80)))</f>
        <v/>
      </c>
      <c r="AY80" s="14" t="str">
        <f t="shared" si="1"/>
        <v/>
      </c>
    </row>
    <row r="81" spans="47:51" x14ac:dyDescent="0.25">
      <c r="AU81" s="15" t="str">
        <f>_xlfn.IFNA(_xlfn.XLOOKUP(A81,Statements_Analyzed[File],Statements_Analyzed[Statements]),"")</f>
        <v/>
      </c>
      <c r="AV81" s="13" t="str">
        <f>_xlfn.IFNA(_xlfn.XLOOKUP(A81,Summary[File],Summary[Score]),"")</f>
        <v/>
      </c>
      <c r="AW81" s="4" t="str" cm="1">
        <f t="array" ref="AW81">IF(SUMPRODUCT((ISNUMBER(SEARCH("E", $B$2:$AT$2)))*(B81:AT81))=0,"",SUMPRODUCT((ISNUMBER(SEARCH("E", $B$2:$AT$2)))*(B81:AT81)))</f>
        <v/>
      </c>
      <c r="AX81" s="4" t="str" cm="1">
        <f t="array" ref="AX81">IF(SUMPRODUCT((ISNUMBER(SEARCH("Grand Total", $B$2:$AT$2)))*(B81:AT81))=0,"",SUMPRODUCT((ISNUMBER(SEARCH("Grand Total", $B$2:$AT$2)))*(B81:AT81)))</f>
        <v/>
      </c>
      <c r="AY81" s="14" t="str">
        <f t="shared" si="1"/>
        <v/>
      </c>
    </row>
    <row r="82" spans="47:51" x14ac:dyDescent="0.25">
      <c r="AU82" s="15" t="str">
        <f>_xlfn.IFNA(_xlfn.XLOOKUP(A82,Statements_Analyzed[File],Statements_Analyzed[Statements]),"")</f>
        <v/>
      </c>
      <c r="AV82" s="13" t="str">
        <f>_xlfn.IFNA(_xlfn.XLOOKUP(A82,Summary[File],Summary[Score]),"")</f>
        <v/>
      </c>
      <c r="AW82" s="4" t="str" cm="1">
        <f t="array" ref="AW82">IF(SUMPRODUCT((ISNUMBER(SEARCH("E", $B$2:$AT$2)))*(B82:AT82))=0,"",SUMPRODUCT((ISNUMBER(SEARCH("E", $B$2:$AT$2)))*(B82:AT82)))</f>
        <v/>
      </c>
      <c r="AX82" s="4" t="str" cm="1">
        <f t="array" ref="AX82">IF(SUMPRODUCT((ISNUMBER(SEARCH("Grand Total", $B$2:$AT$2)))*(B82:AT82))=0,"",SUMPRODUCT((ISNUMBER(SEARCH("Grand Total", $B$2:$AT$2)))*(B82:AT82)))</f>
        <v/>
      </c>
      <c r="AY82" s="14" t="str">
        <f t="shared" si="1"/>
        <v/>
      </c>
    </row>
    <row r="83" spans="47:51" x14ac:dyDescent="0.25">
      <c r="AU83" s="15" t="str">
        <f>_xlfn.IFNA(_xlfn.XLOOKUP(A83,Statements_Analyzed[File],Statements_Analyzed[Statements]),"")</f>
        <v/>
      </c>
      <c r="AV83" s="13" t="str">
        <f>_xlfn.IFNA(_xlfn.XLOOKUP(A83,Summary[File],Summary[Score]),"")</f>
        <v/>
      </c>
      <c r="AW83" s="4" t="str" cm="1">
        <f t="array" ref="AW83">IF(SUMPRODUCT((ISNUMBER(SEARCH("E", $B$2:$AT$2)))*(B83:AT83))=0,"",SUMPRODUCT((ISNUMBER(SEARCH("E", $B$2:$AT$2)))*(B83:AT83)))</f>
        <v/>
      </c>
      <c r="AX83" s="4" t="str" cm="1">
        <f t="array" ref="AX83">IF(SUMPRODUCT((ISNUMBER(SEARCH("Grand Total", $B$2:$AT$2)))*(B83:AT83))=0,"",SUMPRODUCT((ISNUMBER(SEARCH("Grand Total", $B$2:$AT$2)))*(B83:AT83)))</f>
        <v/>
      </c>
      <c r="AY83" s="14" t="str">
        <f t="shared" si="1"/>
        <v/>
      </c>
    </row>
    <row r="84" spans="47:51" x14ac:dyDescent="0.25">
      <c r="AU84" s="15" t="str">
        <f>_xlfn.IFNA(_xlfn.XLOOKUP(A84,Statements_Analyzed[File],Statements_Analyzed[Statements]),"")</f>
        <v/>
      </c>
      <c r="AV84" s="13" t="str">
        <f>_xlfn.IFNA(_xlfn.XLOOKUP(A84,Summary[File],Summary[Score]),"")</f>
        <v/>
      </c>
      <c r="AW84" s="4" t="str" cm="1">
        <f t="array" ref="AW84">IF(SUMPRODUCT((ISNUMBER(SEARCH("E", $B$2:$AT$2)))*(B84:AT84))=0,"",SUMPRODUCT((ISNUMBER(SEARCH("E", $B$2:$AT$2)))*(B84:AT84)))</f>
        <v/>
      </c>
      <c r="AX84" s="4" t="str" cm="1">
        <f t="array" ref="AX84">IF(SUMPRODUCT((ISNUMBER(SEARCH("Grand Total", $B$2:$AT$2)))*(B84:AT84))=0,"",SUMPRODUCT((ISNUMBER(SEARCH("Grand Total", $B$2:$AT$2)))*(B84:AT84)))</f>
        <v/>
      </c>
      <c r="AY84" s="14" t="str">
        <f t="shared" si="1"/>
        <v/>
      </c>
    </row>
    <row r="85" spans="47:51" x14ac:dyDescent="0.25">
      <c r="AU85" s="15" t="str">
        <f>_xlfn.IFNA(_xlfn.XLOOKUP(A85,Statements_Analyzed[File],Statements_Analyzed[Statements]),"")</f>
        <v/>
      </c>
      <c r="AV85" s="13" t="str">
        <f>_xlfn.IFNA(_xlfn.XLOOKUP(A85,Summary[File],Summary[Score]),"")</f>
        <v/>
      </c>
      <c r="AW85" s="4" t="str" cm="1">
        <f t="array" ref="AW85">IF(SUMPRODUCT((ISNUMBER(SEARCH("E", $B$2:$AT$2)))*(B85:AT85))=0,"",SUMPRODUCT((ISNUMBER(SEARCH("E", $B$2:$AT$2)))*(B85:AT85)))</f>
        <v/>
      </c>
      <c r="AX85" s="4" t="str" cm="1">
        <f t="array" ref="AX85">IF(SUMPRODUCT((ISNUMBER(SEARCH("Grand Total", $B$2:$AT$2)))*(B85:AT85))=0,"",SUMPRODUCT((ISNUMBER(SEARCH("Grand Total", $B$2:$AT$2)))*(B85:AT85)))</f>
        <v/>
      </c>
      <c r="AY85" s="14" t="str">
        <f t="shared" si="1"/>
        <v/>
      </c>
    </row>
    <row r="86" spans="47:51" x14ac:dyDescent="0.25">
      <c r="AU86" s="15" t="str">
        <f>_xlfn.IFNA(_xlfn.XLOOKUP(A86,Statements_Analyzed[File],Statements_Analyzed[Statements]),"")</f>
        <v/>
      </c>
      <c r="AV86" s="13" t="str">
        <f>_xlfn.IFNA(_xlfn.XLOOKUP(A86,Summary[File],Summary[Score]),"")</f>
        <v/>
      </c>
      <c r="AW86" s="4" t="str" cm="1">
        <f t="array" ref="AW86">IF(SUMPRODUCT((ISNUMBER(SEARCH("E", $B$2:$AT$2)))*(B86:AT86))=0,"",SUMPRODUCT((ISNUMBER(SEARCH("E", $B$2:$AT$2)))*(B86:AT86)))</f>
        <v/>
      </c>
      <c r="AX86" s="4" t="str" cm="1">
        <f t="array" ref="AX86">IF(SUMPRODUCT((ISNUMBER(SEARCH("Grand Total", $B$2:$AT$2)))*(B86:AT86))=0,"",SUMPRODUCT((ISNUMBER(SEARCH("Grand Total", $B$2:$AT$2)))*(B86:AT86)))</f>
        <v/>
      </c>
      <c r="AY86" s="14" t="str">
        <f t="shared" si="1"/>
        <v/>
      </c>
    </row>
    <row r="87" spans="47:51" x14ac:dyDescent="0.25">
      <c r="AU87" s="15" t="str">
        <f>_xlfn.IFNA(_xlfn.XLOOKUP(A87,Statements_Analyzed[File],Statements_Analyzed[Statements]),"")</f>
        <v/>
      </c>
      <c r="AV87" s="13" t="str">
        <f>_xlfn.IFNA(_xlfn.XLOOKUP(A87,Summary[File],Summary[Score]),"")</f>
        <v/>
      </c>
      <c r="AW87" s="4" t="str" cm="1">
        <f t="array" ref="AW87">IF(SUMPRODUCT((ISNUMBER(SEARCH("E", $B$2:$AT$2)))*(B87:AT87))=0,"",SUMPRODUCT((ISNUMBER(SEARCH("E", $B$2:$AT$2)))*(B87:AT87)))</f>
        <v/>
      </c>
      <c r="AX87" s="4" t="str" cm="1">
        <f t="array" ref="AX87">IF(SUMPRODUCT((ISNUMBER(SEARCH("Grand Total", $B$2:$AT$2)))*(B87:AT87))=0,"",SUMPRODUCT((ISNUMBER(SEARCH("Grand Total", $B$2:$AT$2)))*(B87:AT87)))</f>
        <v/>
      </c>
      <c r="AY87" s="14" t="str">
        <f t="shared" si="1"/>
        <v/>
      </c>
    </row>
    <row r="88" spans="47:51" x14ac:dyDescent="0.25">
      <c r="AU88" s="15" t="str">
        <f>_xlfn.IFNA(_xlfn.XLOOKUP(A88,Statements_Analyzed[File],Statements_Analyzed[Statements]),"")</f>
        <v/>
      </c>
      <c r="AV88" s="13" t="str">
        <f>_xlfn.IFNA(_xlfn.XLOOKUP(A88,Summary[File],Summary[Score]),"")</f>
        <v/>
      </c>
      <c r="AW88" s="4" t="str" cm="1">
        <f t="array" ref="AW88">IF(SUMPRODUCT((ISNUMBER(SEARCH("E", $B$2:$AT$2)))*(B88:AT88))=0,"",SUMPRODUCT((ISNUMBER(SEARCH("E", $B$2:$AT$2)))*(B88:AT88)))</f>
        <v/>
      </c>
      <c r="AX88" s="4" t="str" cm="1">
        <f t="array" ref="AX88">IF(SUMPRODUCT((ISNUMBER(SEARCH("Grand Total", $B$2:$AT$2)))*(B88:AT88))=0,"",SUMPRODUCT((ISNUMBER(SEARCH("Grand Total", $B$2:$AT$2)))*(B88:AT88)))</f>
        <v/>
      </c>
      <c r="AY88" s="14" t="str">
        <f t="shared" si="1"/>
        <v/>
      </c>
    </row>
    <row r="89" spans="47:51" x14ac:dyDescent="0.25">
      <c r="AU89" s="15" t="str">
        <f>_xlfn.IFNA(_xlfn.XLOOKUP(A89,Statements_Analyzed[File],Statements_Analyzed[Statements]),"")</f>
        <v/>
      </c>
      <c r="AV89" s="13" t="str">
        <f>_xlfn.IFNA(_xlfn.XLOOKUP(A89,Summary[File],Summary[Score]),"")</f>
        <v/>
      </c>
      <c r="AW89" s="4" t="str" cm="1">
        <f t="array" ref="AW89">IF(SUMPRODUCT((ISNUMBER(SEARCH("E", $B$2:$AT$2)))*(B89:AT89))=0,"",SUMPRODUCT((ISNUMBER(SEARCH("E", $B$2:$AT$2)))*(B89:AT89)))</f>
        <v/>
      </c>
      <c r="AX89" s="4" t="str" cm="1">
        <f t="array" ref="AX89">IF(SUMPRODUCT((ISNUMBER(SEARCH("Grand Total", $B$2:$AT$2)))*(B89:AT89))=0,"",SUMPRODUCT((ISNUMBER(SEARCH("Grand Total", $B$2:$AT$2)))*(B89:AT89)))</f>
        <v/>
      </c>
      <c r="AY89" s="14" t="str">
        <f t="shared" si="1"/>
        <v/>
      </c>
    </row>
    <row r="90" spans="47:51" x14ac:dyDescent="0.25">
      <c r="AU90" s="15" t="str">
        <f>_xlfn.IFNA(_xlfn.XLOOKUP(A90,Statements_Analyzed[File],Statements_Analyzed[Statements]),"")</f>
        <v/>
      </c>
      <c r="AV90" s="13" t="str">
        <f>_xlfn.IFNA(_xlfn.XLOOKUP(A90,Summary[File],Summary[Score]),"")</f>
        <v/>
      </c>
      <c r="AW90" s="4" t="str" cm="1">
        <f t="array" ref="AW90">IF(SUMPRODUCT((ISNUMBER(SEARCH("E", $B$2:$AT$2)))*(B90:AT90))=0,"",SUMPRODUCT((ISNUMBER(SEARCH("E", $B$2:$AT$2)))*(B90:AT90)))</f>
        <v/>
      </c>
      <c r="AX90" s="4" t="str" cm="1">
        <f t="array" ref="AX90">IF(SUMPRODUCT((ISNUMBER(SEARCH("Grand Total", $B$2:$AT$2)))*(B90:AT90))=0,"",SUMPRODUCT((ISNUMBER(SEARCH("Grand Total", $B$2:$AT$2)))*(B90:AT90)))</f>
        <v/>
      </c>
      <c r="AY90" s="14" t="str">
        <f t="shared" si="1"/>
        <v/>
      </c>
    </row>
    <row r="91" spans="47:51" x14ac:dyDescent="0.25">
      <c r="AU91" s="15" t="str">
        <f>_xlfn.IFNA(_xlfn.XLOOKUP(A91,Statements_Analyzed[File],Statements_Analyzed[Statements]),"")</f>
        <v/>
      </c>
      <c r="AV91" s="13" t="str">
        <f>_xlfn.IFNA(_xlfn.XLOOKUP(A91,Summary[File],Summary[Score]),"")</f>
        <v/>
      </c>
      <c r="AW91" s="4" t="str" cm="1">
        <f t="array" ref="AW91">IF(SUMPRODUCT((ISNUMBER(SEARCH("E", $B$2:$AT$2)))*(B91:AT91))=0,"",SUMPRODUCT((ISNUMBER(SEARCH("E", $B$2:$AT$2)))*(B91:AT91)))</f>
        <v/>
      </c>
      <c r="AX91" s="4" t="str" cm="1">
        <f t="array" ref="AX91">IF(SUMPRODUCT((ISNUMBER(SEARCH("Grand Total", $B$2:$AT$2)))*(B91:AT91))=0,"",SUMPRODUCT((ISNUMBER(SEARCH("Grand Total", $B$2:$AT$2)))*(B91:AT91)))</f>
        <v/>
      </c>
      <c r="AY91" s="14" t="str">
        <f t="shared" si="1"/>
        <v/>
      </c>
    </row>
    <row r="92" spans="47:51" x14ac:dyDescent="0.25">
      <c r="AU92" s="15" t="str">
        <f>_xlfn.IFNA(_xlfn.XLOOKUP(A92,Statements_Analyzed[File],Statements_Analyzed[Statements]),"")</f>
        <v/>
      </c>
      <c r="AV92" s="13" t="str">
        <f>_xlfn.IFNA(_xlfn.XLOOKUP(A92,Summary[File],Summary[Score]),"")</f>
        <v/>
      </c>
      <c r="AW92" s="4" t="str" cm="1">
        <f t="array" ref="AW92">IF(SUMPRODUCT((ISNUMBER(SEARCH("E", $B$2:$AT$2)))*(B92:AT92))=0,"",SUMPRODUCT((ISNUMBER(SEARCH("E", $B$2:$AT$2)))*(B92:AT92)))</f>
        <v/>
      </c>
      <c r="AX92" s="4" t="str" cm="1">
        <f t="array" ref="AX92">IF(SUMPRODUCT((ISNUMBER(SEARCH("Grand Total", $B$2:$AT$2)))*(B92:AT92))=0,"",SUMPRODUCT((ISNUMBER(SEARCH("Grand Total", $B$2:$AT$2)))*(B92:AT92)))</f>
        <v/>
      </c>
      <c r="AY92" s="14" t="str">
        <f t="shared" si="1"/>
        <v/>
      </c>
    </row>
    <row r="93" spans="47:51" x14ac:dyDescent="0.25">
      <c r="AU93" s="15" t="str">
        <f>_xlfn.IFNA(_xlfn.XLOOKUP(A93,Statements_Analyzed[File],Statements_Analyzed[Statements]),"")</f>
        <v/>
      </c>
      <c r="AV93" s="13" t="str">
        <f>_xlfn.IFNA(_xlfn.XLOOKUP(A93,Summary[File],Summary[Score]),"")</f>
        <v/>
      </c>
      <c r="AW93" s="4" t="str" cm="1">
        <f t="array" ref="AW93">IF(SUMPRODUCT((ISNUMBER(SEARCH("E", $B$2:$AT$2)))*(B93:AT93))=0,"",SUMPRODUCT((ISNUMBER(SEARCH("E", $B$2:$AT$2)))*(B93:AT93)))</f>
        <v/>
      </c>
      <c r="AX93" s="4" t="str" cm="1">
        <f t="array" ref="AX93">IF(SUMPRODUCT((ISNUMBER(SEARCH("Grand Total", $B$2:$AT$2)))*(B93:AT93))=0,"",SUMPRODUCT((ISNUMBER(SEARCH("Grand Total", $B$2:$AT$2)))*(B93:AT93)))</f>
        <v/>
      </c>
      <c r="AY93" s="14" t="str">
        <f t="shared" si="1"/>
        <v/>
      </c>
    </row>
    <row r="94" spans="47:51" x14ac:dyDescent="0.25">
      <c r="AU94" s="15" t="str">
        <f>_xlfn.IFNA(_xlfn.XLOOKUP(A94,Statements_Analyzed[File],Statements_Analyzed[Statements]),"")</f>
        <v/>
      </c>
      <c r="AV94" s="13" t="str">
        <f>_xlfn.IFNA(_xlfn.XLOOKUP(A94,Summary[File],Summary[Score]),"")</f>
        <v/>
      </c>
      <c r="AW94" s="4" t="str" cm="1">
        <f t="array" ref="AW94">IF(SUMPRODUCT((ISNUMBER(SEARCH("E", $B$2:$AT$2)))*(B94:AT94))=0,"",SUMPRODUCT((ISNUMBER(SEARCH("E", $B$2:$AT$2)))*(B94:AT94)))</f>
        <v/>
      </c>
      <c r="AX94" s="4" t="str" cm="1">
        <f t="array" ref="AX94">IF(SUMPRODUCT((ISNUMBER(SEARCH("Grand Total", $B$2:$AT$2)))*(B94:AT94))=0,"",SUMPRODUCT((ISNUMBER(SEARCH("Grand Total", $B$2:$AT$2)))*(B94:AT94)))</f>
        <v/>
      </c>
      <c r="AY94" s="14" t="str">
        <f t="shared" si="1"/>
        <v/>
      </c>
    </row>
    <row r="95" spans="47:51" x14ac:dyDescent="0.25">
      <c r="AU95" s="15" t="str">
        <f>_xlfn.IFNA(_xlfn.XLOOKUP(A95,Statements_Analyzed[File],Statements_Analyzed[Statements]),"")</f>
        <v/>
      </c>
      <c r="AV95" s="13" t="str">
        <f>_xlfn.IFNA(_xlfn.XLOOKUP(A95,Summary[File],Summary[Score]),"")</f>
        <v/>
      </c>
      <c r="AW95" s="4" t="str" cm="1">
        <f t="array" ref="AW95">IF(SUMPRODUCT((ISNUMBER(SEARCH("E", $B$2:$AT$2)))*(B95:AT95))=0,"",SUMPRODUCT((ISNUMBER(SEARCH("E", $B$2:$AT$2)))*(B95:AT95)))</f>
        <v/>
      </c>
      <c r="AX95" s="4" t="str" cm="1">
        <f t="array" ref="AX95">IF(SUMPRODUCT((ISNUMBER(SEARCH("Grand Total", $B$2:$AT$2)))*(B95:AT95))=0,"",SUMPRODUCT((ISNUMBER(SEARCH("Grand Total", $B$2:$AT$2)))*(B95:AT95)))</f>
        <v/>
      </c>
      <c r="AY95" s="14" t="str">
        <f t="shared" si="1"/>
        <v/>
      </c>
    </row>
    <row r="96" spans="47:51" x14ac:dyDescent="0.25">
      <c r="AU96" s="15" t="str">
        <f>_xlfn.IFNA(_xlfn.XLOOKUP(A96,Statements_Analyzed[File],Statements_Analyzed[Statements]),"")</f>
        <v/>
      </c>
      <c r="AV96" s="13" t="str">
        <f>_xlfn.IFNA(_xlfn.XLOOKUP(A96,Summary[File],Summary[Score]),"")</f>
        <v/>
      </c>
      <c r="AW96" s="4" t="str" cm="1">
        <f t="array" ref="AW96">IF(SUMPRODUCT((ISNUMBER(SEARCH("E", $B$2:$AT$2)))*(B96:AT96))=0,"",SUMPRODUCT((ISNUMBER(SEARCH("E", $B$2:$AT$2)))*(B96:AT96)))</f>
        <v/>
      </c>
      <c r="AX96" s="4" t="str" cm="1">
        <f t="array" ref="AX96">IF(SUMPRODUCT((ISNUMBER(SEARCH("Grand Total", $B$2:$AT$2)))*(B96:AT96))=0,"",SUMPRODUCT((ISNUMBER(SEARCH("Grand Total", $B$2:$AT$2)))*(B96:AT96)))</f>
        <v/>
      </c>
      <c r="AY96" s="14" t="str">
        <f t="shared" si="1"/>
        <v/>
      </c>
    </row>
    <row r="97" spans="47:51" x14ac:dyDescent="0.25">
      <c r="AU97" s="15" t="str">
        <f>_xlfn.IFNA(_xlfn.XLOOKUP(A97,Statements_Analyzed[File],Statements_Analyzed[Statements]),"")</f>
        <v/>
      </c>
      <c r="AV97" s="13" t="str">
        <f>_xlfn.IFNA(_xlfn.XLOOKUP(A97,Summary[File],Summary[Score]),"")</f>
        <v/>
      </c>
      <c r="AW97" s="4" t="str" cm="1">
        <f t="array" ref="AW97">IF(SUMPRODUCT((ISNUMBER(SEARCH("E", $B$2:$AT$2)))*(B97:AT97))=0,"",SUMPRODUCT((ISNUMBER(SEARCH("E", $B$2:$AT$2)))*(B97:AT97)))</f>
        <v/>
      </c>
      <c r="AX97" s="4" t="str" cm="1">
        <f t="array" ref="AX97">IF(SUMPRODUCT((ISNUMBER(SEARCH("Grand Total", $B$2:$AT$2)))*(B97:AT97))=0,"",SUMPRODUCT((ISNUMBER(SEARCH("Grand Total", $B$2:$AT$2)))*(B97:AT97)))</f>
        <v/>
      </c>
      <c r="AY97" s="14" t="str">
        <f t="shared" si="1"/>
        <v/>
      </c>
    </row>
    <row r="98" spans="47:51" x14ac:dyDescent="0.25">
      <c r="AU98" s="15" t="str">
        <f>_xlfn.IFNA(_xlfn.XLOOKUP(A98,Statements_Analyzed[File],Statements_Analyzed[Statements]),"")</f>
        <v/>
      </c>
      <c r="AV98" s="13" t="str">
        <f>_xlfn.IFNA(_xlfn.XLOOKUP(A98,Summary[File],Summary[Score]),"")</f>
        <v/>
      </c>
      <c r="AW98" s="4" t="str" cm="1">
        <f t="array" ref="AW98">IF(SUMPRODUCT((ISNUMBER(SEARCH("E", $B$2:$AT$2)))*(B98:AT98))=0,"",SUMPRODUCT((ISNUMBER(SEARCH("E", $B$2:$AT$2)))*(B98:AT98)))</f>
        <v/>
      </c>
      <c r="AX98" s="4" t="str" cm="1">
        <f t="array" ref="AX98">IF(SUMPRODUCT((ISNUMBER(SEARCH("Grand Total", $B$2:$AT$2)))*(B98:AT98))=0,"",SUMPRODUCT((ISNUMBER(SEARCH("Grand Total", $B$2:$AT$2)))*(B98:AT98)))</f>
        <v/>
      </c>
      <c r="AY98" s="14" t="str">
        <f t="shared" si="1"/>
        <v/>
      </c>
    </row>
    <row r="99" spans="47:51" x14ac:dyDescent="0.25">
      <c r="AU99" s="15" t="str">
        <f>_xlfn.IFNA(_xlfn.XLOOKUP(A99,Statements_Analyzed[File],Statements_Analyzed[Statements]),"")</f>
        <v/>
      </c>
      <c r="AV99" s="13" t="str">
        <f>_xlfn.IFNA(_xlfn.XLOOKUP(A99,Summary[File],Summary[Score]),"")</f>
        <v/>
      </c>
      <c r="AW99" s="4" t="str" cm="1">
        <f t="array" ref="AW99">IF(SUMPRODUCT((ISNUMBER(SEARCH("E", $B$2:$AT$2)))*(B99:AT99))=0,"",SUMPRODUCT((ISNUMBER(SEARCH("E", $B$2:$AT$2)))*(B99:AT99)))</f>
        <v/>
      </c>
      <c r="AX99" s="4" t="str" cm="1">
        <f t="array" ref="AX99">IF(SUMPRODUCT((ISNUMBER(SEARCH("Grand Total", $B$2:$AT$2)))*(B99:AT99))=0,"",SUMPRODUCT((ISNUMBER(SEARCH("Grand Total", $B$2:$AT$2)))*(B99:AT99)))</f>
        <v/>
      </c>
      <c r="AY99" s="14" t="str">
        <f t="shared" si="1"/>
        <v/>
      </c>
    </row>
    <row r="100" spans="47:51" x14ac:dyDescent="0.25">
      <c r="AU100" s="15" t="str">
        <f>_xlfn.IFNA(_xlfn.XLOOKUP(A100,Statements_Analyzed[File],Statements_Analyzed[Statements]),"")</f>
        <v/>
      </c>
      <c r="AV100" s="13" t="str">
        <f>_xlfn.IFNA(_xlfn.XLOOKUP(A100,Summary[File],Summary[Score]),"")</f>
        <v/>
      </c>
      <c r="AW100" s="4" t="str" cm="1">
        <f t="array" ref="AW100">IF(SUMPRODUCT((ISNUMBER(SEARCH("E", $B$2:$AT$2)))*(B100:AT100))=0,"",SUMPRODUCT((ISNUMBER(SEARCH("E", $B$2:$AT$2)))*(B100:AT100)))</f>
        <v/>
      </c>
      <c r="AX100" s="4" t="str" cm="1">
        <f t="array" ref="AX100">IF(SUMPRODUCT((ISNUMBER(SEARCH("Grand Total", $B$2:$AT$2)))*(B100:AT100))=0,"",SUMPRODUCT((ISNUMBER(SEARCH("Grand Total", $B$2:$AT$2)))*(B100:AT100)))</f>
        <v/>
      </c>
      <c r="AY100" s="14" t="str">
        <f t="shared" si="1"/>
        <v/>
      </c>
    </row>
    <row r="101" spans="47:51" x14ac:dyDescent="0.25">
      <c r="AU101" s="15" t="str">
        <f>_xlfn.IFNA(_xlfn.XLOOKUP(A101,Statements_Analyzed[File],Statements_Analyzed[Statements]),"")</f>
        <v/>
      </c>
      <c r="AV101" s="13" t="str">
        <f>_xlfn.IFNA(_xlfn.XLOOKUP(A101,Summary[File],Summary[Score]),"")</f>
        <v/>
      </c>
      <c r="AW101" s="4" t="str" cm="1">
        <f t="array" ref="AW101">IF(SUMPRODUCT((ISNUMBER(SEARCH("E", $B$2:$AT$2)))*(B101:AT101))=0,"",SUMPRODUCT((ISNUMBER(SEARCH("E", $B$2:$AT$2)))*(B101:AT101)))</f>
        <v/>
      </c>
      <c r="AX101" s="4" t="str" cm="1">
        <f t="array" ref="AX101">IF(SUMPRODUCT((ISNUMBER(SEARCH("Grand Total", $B$2:$AT$2)))*(B101:AT101))=0,"",SUMPRODUCT((ISNUMBER(SEARCH("Grand Total", $B$2:$AT$2)))*(B101:AT101)))</f>
        <v/>
      </c>
      <c r="AY101" s="14" t="str">
        <f t="shared" si="1"/>
        <v/>
      </c>
    </row>
    <row r="102" spans="47:51" x14ac:dyDescent="0.25">
      <c r="AU102" s="15" t="str">
        <f>_xlfn.IFNA(_xlfn.XLOOKUP(A102,Statements_Analyzed[File],Statements_Analyzed[Statements]),"")</f>
        <v/>
      </c>
      <c r="AV102" s="13" t="str">
        <f>_xlfn.IFNA(_xlfn.XLOOKUP(A102,Summary[File],Summary[Score]),"")</f>
        <v/>
      </c>
      <c r="AW102" s="4" t="str" cm="1">
        <f t="array" ref="AW102">IF(SUMPRODUCT((ISNUMBER(SEARCH("E", $B$2:$AT$2)))*(B102:AT102))=0,"",SUMPRODUCT((ISNUMBER(SEARCH("E", $B$2:$AT$2)))*(B102:AT102)))</f>
        <v/>
      </c>
      <c r="AX102" s="4" t="str" cm="1">
        <f t="array" ref="AX102">IF(SUMPRODUCT((ISNUMBER(SEARCH("Grand Total", $B$2:$AT$2)))*(B102:AT102))=0,"",SUMPRODUCT((ISNUMBER(SEARCH("Grand Total", $B$2:$AT$2)))*(B102:AT102)))</f>
        <v/>
      </c>
      <c r="AY102" s="14" t="str">
        <f t="shared" si="1"/>
        <v/>
      </c>
    </row>
    <row r="103" spans="47:51" x14ac:dyDescent="0.25">
      <c r="AU103" s="15" t="str">
        <f>_xlfn.IFNA(_xlfn.XLOOKUP(A103,Statements_Analyzed[File],Statements_Analyzed[Statements]),"")</f>
        <v/>
      </c>
      <c r="AV103" s="13" t="str">
        <f>_xlfn.IFNA(_xlfn.XLOOKUP(A103,Summary[File],Summary[Score]),"")</f>
        <v/>
      </c>
      <c r="AW103" s="4" t="str" cm="1">
        <f t="array" ref="AW103">IF(SUMPRODUCT((ISNUMBER(SEARCH("E", $B$2:$AT$2)))*(B103:AT103))=0,"",SUMPRODUCT((ISNUMBER(SEARCH("E", $B$2:$AT$2)))*(B103:AT103)))</f>
        <v/>
      </c>
      <c r="AX103" s="4" t="str" cm="1">
        <f t="array" ref="AX103">IF(SUMPRODUCT((ISNUMBER(SEARCH("Grand Total", $B$2:$AT$2)))*(B103:AT103))=0,"",SUMPRODUCT((ISNUMBER(SEARCH("Grand Total", $B$2:$AT$2)))*(B103:AT103)))</f>
        <v/>
      </c>
      <c r="AY103" s="14" t="str">
        <f t="shared" si="1"/>
        <v/>
      </c>
    </row>
    <row r="104" spans="47:51" x14ac:dyDescent="0.25">
      <c r="AU104" s="15" t="str">
        <f>_xlfn.IFNA(_xlfn.XLOOKUP(A104,Statements_Analyzed[File],Statements_Analyzed[Statements]),"")</f>
        <v/>
      </c>
      <c r="AV104" s="13" t="str">
        <f>_xlfn.IFNA(_xlfn.XLOOKUP(A104,Summary[File],Summary[Score]),"")</f>
        <v/>
      </c>
      <c r="AW104" s="4" t="str" cm="1">
        <f t="array" ref="AW104">IF(SUMPRODUCT((ISNUMBER(SEARCH("E", $B$2:$AT$2)))*(B104:AT104))=0,"",SUMPRODUCT((ISNUMBER(SEARCH("E", $B$2:$AT$2)))*(B104:AT104)))</f>
        <v/>
      </c>
      <c r="AX104" s="4" t="str" cm="1">
        <f t="array" ref="AX104">IF(SUMPRODUCT((ISNUMBER(SEARCH("Grand Total", $B$2:$AT$2)))*(B104:AT104))=0,"",SUMPRODUCT((ISNUMBER(SEARCH("Grand Total", $B$2:$AT$2)))*(B104:AT104)))</f>
        <v/>
      </c>
      <c r="AY104" s="14" t="str">
        <f t="shared" si="1"/>
        <v/>
      </c>
    </row>
    <row r="105" spans="47:51" x14ac:dyDescent="0.25">
      <c r="AU105" s="15" t="str">
        <f>_xlfn.IFNA(_xlfn.XLOOKUP(A105,Statements_Analyzed[File],Statements_Analyzed[Statements]),"")</f>
        <v/>
      </c>
      <c r="AV105" s="13" t="str">
        <f>_xlfn.IFNA(_xlfn.XLOOKUP(A105,Summary[File],Summary[Score]),"")</f>
        <v/>
      </c>
      <c r="AW105" s="4" t="str" cm="1">
        <f t="array" ref="AW105">IF(SUMPRODUCT((ISNUMBER(SEARCH("E", $B$2:$AT$2)))*(B105:AT105))=0,"",SUMPRODUCT((ISNUMBER(SEARCH("E", $B$2:$AT$2)))*(B105:AT105)))</f>
        <v/>
      </c>
      <c r="AX105" s="4" t="str" cm="1">
        <f t="array" ref="AX105">IF(SUMPRODUCT((ISNUMBER(SEARCH("Grand Total", $B$2:$AT$2)))*(B105:AT105))=0,"",SUMPRODUCT((ISNUMBER(SEARCH("Grand Total", $B$2:$AT$2)))*(B105:AT105)))</f>
        <v/>
      </c>
      <c r="AY105" s="14" t="str">
        <f t="shared" si="1"/>
        <v/>
      </c>
    </row>
    <row r="106" spans="47:51" x14ac:dyDescent="0.25">
      <c r="AU106" s="15" t="str">
        <f>_xlfn.IFNA(_xlfn.XLOOKUP(A106,Statements_Analyzed[File],Statements_Analyzed[Statements]),"")</f>
        <v/>
      </c>
      <c r="AV106" s="13" t="str">
        <f>_xlfn.IFNA(_xlfn.XLOOKUP(A106,Summary[File],Summary[Score]),"")</f>
        <v/>
      </c>
      <c r="AW106" s="4" t="str" cm="1">
        <f t="array" ref="AW106">IF(SUMPRODUCT((ISNUMBER(SEARCH("E", $B$2:$AT$2)))*(B106:AT106))=0,"",SUMPRODUCT((ISNUMBER(SEARCH("E", $B$2:$AT$2)))*(B106:AT106)))</f>
        <v/>
      </c>
      <c r="AX106" s="4" t="str" cm="1">
        <f t="array" ref="AX106">IF(SUMPRODUCT((ISNUMBER(SEARCH("Grand Total", $B$2:$AT$2)))*(B106:AT106))=0,"",SUMPRODUCT((ISNUMBER(SEARCH("Grand Total", $B$2:$AT$2)))*(B106:AT106)))</f>
        <v/>
      </c>
      <c r="AY106" s="14" t="str">
        <f t="shared" si="1"/>
        <v/>
      </c>
    </row>
    <row r="107" spans="47:51" x14ac:dyDescent="0.25">
      <c r="AU107" s="15" t="str">
        <f>_xlfn.IFNA(_xlfn.XLOOKUP(A107,Statements_Analyzed[File],Statements_Analyzed[Statements]),"")</f>
        <v/>
      </c>
      <c r="AV107" s="13" t="str">
        <f>_xlfn.IFNA(_xlfn.XLOOKUP(A107,Summary[File],Summary[Score]),"")</f>
        <v/>
      </c>
      <c r="AW107" s="4" t="str" cm="1">
        <f t="array" ref="AW107">IF(SUMPRODUCT((ISNUMBER(SEARCH("E", $B$2:$AT$2)))*(B107:AT107))=0,"",SUMPRODUCT((ISNUMBER(SEARCH("E", $B$2:$AT$2)))*(B107:AT107)))</f>
        <v/>
      </c>
      <c r="AX107" s="4" t="str" cm="1">
        <f t="array" ref="AX107">IF(SUMPRODUCT((ISNUMBER(SEARCH("Grand Total", $B$2:$AT$2)))*(B107:AT107))=0,"",SUMPRODUCT((ISNUMBER(SEARCH("Grand Total", $B$2:$AT$2)))*(B107:AT107)))</f>
        <v/>
      </c>
      <c r="AY107" s="14" t="str">
        <f t="shared" si="1"/>
        <v/>
      </c>
    </row>
    <row r="108" spans="47:51" x14ac:dyDescent="0.25">
      <c r="AU108" s="15" t="str">
        <f>_xlfn.IFNA(_xlfn.XLOOKUP(A108,Statements_Analyzed[File],Statements_Analyzed[Statements]),"")</f>
        <v/>
      </c>
      <c r="AV108" s="13" t="str">
        <f>_xlfn.IFNA(_xlfn.XLOOKUP(A108,Summary[File],Summary[Score]),"")</f>
        <v/>
      </c>
      <c r="AW108" s="4" t="str" cm="1">
        <f t="array" ref="AW108">IF(SUMPRODUCT((ISNUMBER(SEARCH("E", $B$2:$AT$2)))*(B108:AT108))=0,"",SUMPRODUCT((ISNUMBER(SEARCH("E", $B$2:$AT$2)))*(B108:AT108)))</f>
        <v/>
      </c>
      <c r="AX108" s="4" t="str" cm="1">
        <f t="array" ref="AX108">IF(SUMPRODUCT((ISNUMBER(SEARCH("Grand Total", $B$2:$AT$2)))*(B108:AT108))=0,"",SUMPRODUCT((ISNUMBER(SEARCH("Grand Total", $B$2:$AT$2)))*(B108:AT108)))</f>
        <v/>
      </c>
      <c r="AY108" s="14" t="str">
        <f t="shared" si="1"/>
        <v/>
      </c>
    </row>
    <row r="109" spans="47:51" x14ac:dyDescent="0.25">
      <c r="AU109" s="15" t="str">
        <f>_xlfn.IFNA(_xlfn.XLOOKUP(A109,Statements_Analyzed[File],Statements_Analyzed[Statements]),"")</f>
        <v/>
      </c>
      <c r="AV109" s="13" t="str">
        <f>_xlfn.IFNA(_xlfn.XLOOKUP(A109,Summary[File],Summary[Score]),"")</f>
        <v/>
      </c>
      <c r="AW109" s="4" t="str" cm="1">
        <f t="array" ref="AW109">IF(SUMPRODUCT((ISNUMBER(SEARCH("E", $B$2:$AT$2)))*(B109:AT109))=0,"",SUMPRODUCT((ISNUMBER(SEARCH("E", $B$2:$AT$2)))*(B109:AT109)))</f>
        <v/>
      </c>
      <c r="AX109" s="4" t="str" cm="1">
        <f t="array" ref="AX109">IF(SUMPRODUCT((ISNUMBER(SEARCH("Grand Total", $B$2:$AT$2)))*(B109:AT109))=0,"",SUMPRODUCT((ISNUMBER(SEARCH("Grand Total", $B$2:$AT$2)))*(B109:AT109)))</f>
        <v/>
      </c>
      <c r="AY109" s="14" t="str">
        <f t="shared" si="1"/>
        <v/>
      </c>
    </row>
    <row r="110" spans="47:51" x14ac:dyDescent="0.25">
      <c r="AU110" s="15" t="str">
        <f>_xlfn.IFNA(_xlfn.XLOOKUP(A110,Statements_Analyzed[File],Statements_Analyzed[Statements]),"")</f>
        <v/>
      </c>
      <c r="AV110" s="13" t="str">
        <f>_xlfn.IFNA(_xlfn.XLOOKUP(A110,Summary[File],Summary[Score]),"")</f>
        <v/>
      </c>
      <c r="AW110" s="4" t="str" cm="1">
        <f t="array" ref="AW110">IF(SUMPRODUCT((ISNUMBER(SEARCH("E", $B$2:$AT$2)))*(B110:AT110))=0,"",SUMPRODUCT((ISNUMBER(SEARCH("E", $B$2:$AT$2)))*(B110:AT110)))</f>
        <v/>
      </c>
      <c r="AX110" s="4" t="str" cm="1">
        <f t="array" ref="AX110">IF(SUMPRODUCT((ISNUMBER(SEARCH("Grand Total", $B$2:$AT$2)))*(B110:AT110))=0,"",SUMPRODUCT((ISNUMBER(SEARCH("Grand Total", $B$2:$AT$2)))*(B110:AT110)))</f>
        <v/>
      </c>
      <c r="AY110" s="14" t="str">
        <f t="shared" si="1"/>
        <v/>
      </c>
    </row>
    <row r="111" spans="47:51" x14ac:dyDescent="0.25">
      <c r="AU111" s="15" t="str">
        <f>_xlfn.IFNA(_xlfn.XLOOKUP(A111,Statements_Analyzed[File],Statements_Analyzed[Statements]),"")</f>
        <v/>
      </c>
      <c r="AV111" s="13" t="str">
        <f>_xlfn.IFNA(_xlfn.XLOOKUP(A111,Summary[File],Summary[Score]),"")</f>
        <v/>
      </c>
      <c r="AW111" s="4" t="str" cm="1">
        <f t="array" ref="AW111">IF(SUMPRODUCT((ISNUMBER(SEARCH("E", $B$2:$AT$2)))*(B111:AT111))=0,"",SUMPRODUCT((ISNUMBER(SEARCH("E", $B$2:$AT$2)))*(B111:AT111)))</f>
        <v/>
      </c>
      <c r="AX111" s="4" t="str" cm="1">
        <f t="array" ref="AX111">IF(SUMPRODUCT((ISNUMBER(SEARCH("Grand Total", $B$2:$AT$2)))*(B111:AT111))=0,"",SUMPRODUCT((ISNUMBER(SEARCH("Grand Total", $B$2:$AT$2)))*(B111:AT111)))</f>
        <v/>
      </c>
      <c r="AY111" s="14" t="str">
        <f t="shared" si="1"/>
        <v/>
      </c>
    </row>
    <row r="112" spans="47:51" x14ac:dyDescent="0.25">
      <c r="AU112" s="15" t="str">
        <f>_xlfn.IFNA(_xlfn.XLOOKUP(A112,Statements_Analyzed[File],Statements_Analyzed[Statements]),"")</f>
        <v/>
      </c>
      <c r="AV112" s="13" t="str">
        <f>_xlfn.IFNA(_xlfn.XLOOKUP(A112,Summary[File],Summary[Score]),"")</f>
        <v/>
      </c>
      <c r="AW112" s="4" t="str" cm="1">
        <f t="array" ref="AW112">IF(SUMPRODUCT((ISNUMBER(SEARCH("E", $B$2:$AT$2)))*(B112:AT112))=0,"",SUMPRODUCT((ISNUMBER(SEARCH("E", $B$2:$AT$2)))*(B112:AT112)))</f>
        <v/>
      </c>
      <c r="AX112" s="4" t="str" cm="1">
        <f t="array" ref="AX112">IF(SUMPRODUCT((ISNUMBER(SEARCH("Grand Total", $B$2:$AT$2)))*(B112:AT112))=0,"",SUMPRODUCT((ISNUMBER(SEARCH("Grand Total", $B$2:$AT$2)))*(B112:AT112)))</f>
        <v/>
      </c>
      <c r="AY112" s="14" t="str">
        <f t="shared" si="1"/>
        <v/>
      </c>
    </row>
    <row r="113" spans="47:51" x14ac:dyDescent="0.25">
      <c r="AU113" s="15" t="str">
        <f>_xlfn.IFNA(_xlfn.XLOOKUP(A113,Statements_Analyzed[File],Statements_Analyzed[Statements]),"")</f>
        <v/>
      </c>
      <c r="AV113" s="13" t="str">
        <f>_xlfn.IFNA(_xlfn.XLOOKUP(A113,Summary[File],Summary[Score]),"")</f>
        <v/>
      </c>
      <c r="AW113" s="4" t="str" cm="1">
        <f t="array" ref="AW113">IF(SUMPRODUCT((ISNUMBER(SEARCH("E", $B$2:$AT$2)))*(B113:AT113))=0,"",SUMPRODUCT((ISNUMBER(SEARCH("E", $B$2:$AT$2)))*(B113:AT113)))</f>
        <v/>
      </c>
      <c r="AX113" s="4" t="str" cm="1">
        <f t="array" ref="AX113">IF(SUMPRODUCT((ISNUMBER(SEARCH("Grand Total", $B$2:$AT$2)))*(B113:AT113))=0,"",SUMPRODUCT((ISNUMBER(SEARCH("Grand Total", $B$2:$AT$2)))*(B113:AT113)))</f>
        <v/>
      </c>
      <c r="AY113" s="14" t="str">
        <f t="shared" si="1"/>
        <v/>
      </c>
    </row>
    <row r="114" spans="47:51" x14ac:dyDescent="0.25">
      <c r="AU114" s="15" t="str">
        <f>_xlfn.IFNA(_xlfn.XLOOKUP(A114,Statements_Analyzed[File],Statements_Analyzed[Statements]),"")</f>
        <v/>
      </c>
      <c r="AV114" s="13" t="str">
        <f>_xlfn.IFNA(_xlfn.XLOOKUP(A114,Summary[File],Summary[Score]),"")</f>
        <v/>
      </c>
      <c r="AW114" s="4" t="str" cm="1">
        <f t="array" ref="AW114">IF(SUMPRODUCT((ISNUMBER(SEARCH("E", $B$2:$AT$2)))*(B114:AT114))=0,"",SUMPRODUCT((ISNUMBER(SEARCH("E", $B$2:$AT$2)))*(B114:AT114)))</f>
        <v/>
      </c>
      <c r="AX114" s="4" t="str" cm="1">
        <f t="array" ref="AX114">IF(SUMPRODUCT((ISNUMBER(SEARCH("Grand Total", $B$2:$AT$2)))*(B114:AT114))=0,"",SUMPRODUCT((ISNUMBER(SEARCH("Grand Total", $B$2:$AT$2)))*(B114:AT114)))</f>
        <v/>
      </c>
      <c r="AY114" s="14" t="str">
        <f t="shared" si="1"/>
        <v/>
      </c>
    </row>
    <row r="115" spans="47:51" x14ac:dyDescent="0.25">
      <c r="AU115" s="15" t="str">
        <f>_xlfn.IFNA(_xlfn.XLOOKUP(A115,Statements_Analyzed[File],Statements_Analyzed[Statements]),"")</f>
        <v/>
      </c>
      <c r="AV115" s="13" t="str">
        <f>_xlfn.IFNA(_xlfn.XLOOKUP(A115,Summary[File],Summary[Score]),"")</f>
        <v/>
      </c>
      <c r="AW115" s="4" t="str" cm="1">
        <f t="array" ref="AW115">IF(SUMPRODUCT((ISNUMBER(SEARCH("E", $B$2:$AT$2)))*(B115:AT115))=0,"",SUMPRODUCT((ISNUMBER(SEARCH("E", $B$2:$AT$2)))*(B115:AT115)))</f>
        <v/>
      </c>
      <c r="AX115" s="4" t="str" cm="1">
        <f t="array" ref="AX115">IF(SUMPRODUCT((ISNUMBER(SEARCH("Grand Total", $B$2:$AT$2)))*(B115:AT115))=0,"",SUMPRODUCT((ISNUMBER(SEARCH("Grand Total", $B$2:$AT$2)))*(B115:AT115)))</f>
        <v/>
      </c>
      <c r="AY115" s="14" t="str">
        <f t="shared" si="1"/>
        <v/>
      </c>
    </row>
    <row r="116" spans="47:51" x14ac:dyDescent="0.25">
      <c r="AU116" s="15" t="str">
        <f>_xlfn.IFNA(_xlfn.XLOOKUP(A116,Statements_Analyzed[File],Statements_Analyzed[Statements]),"")</f>
        <v/>
      </c>
      <c r="AV116" s="13" t="str">
        <f>_xlfn.IFNA(_xlfn.XLOOKUP(A116,Summary[File],Summary[Score]),"")</f>
        <v/>
      </c>
      <c r="AW116" s="4" t="str" cm="1">
        <f t="array" ref="AW116">IF(SUMPRODUCT((ISNUMBER(SEARCH("E", $B$2:$AT$2)))*(B116:AT116))=0,"",SUMPRODUCT((ISNUMBER(SEARCH("E", $B$2:$AT$2)))*(B116:AT116)))</f>
        <v/>
      </c>
      <c r="AX116" s="4" t="str" cm="1">
        <f t="array" ref="AX116">IF(SUMPRODUCT((ISNUMBER(SEARCH("Grand Total", $B$2:$AT$2)))*(B116:AT116))=0,"",SUMPRODUCT((ISNUMBER(SEARCH("Grand Total", $B$2:$AT$2)))*(B116:AT116)))</f>
        <v/>
      </c>
      <c r="AY116" s="14" t="str">
        <f t="shared" si="1"/>
        <v/>
      </c>
    </row>
    <row r="117" spans="47:51" x14ac:dyDescent="0.25">
      <c r="AU117" s="15" t="str">
        <f>_xlfn.IFNA(_xlfn.XLOOKUP(A117,Statements_Analyzed[File],Statements_Analyzed[Statements]),"")</f>
        <v/>
      </c>
      <c r="AV117" s="13" t="str">
        <f>_xlfn.IFNA(_xlfn.XLOOKUP(A117,Summary[File],Summary[Score]),"")</f>
        <v/>
      </c>
      <c r="AW117" s="4" t="str" cm="1">
        <f t="array" ref="AW117">IF(SUMPRODUCT((ISNUMBER(SEARCH("E", $B$2:$AT$2)))*(B117:AT117))=0,"",SUMPRODUCT((ISNUMBER(SEARCH("E", $B$2:$AT$2)))*(B117:AT117)))</f>
        <v/>
      </c>
      <c r="AX117" s="4" t="str" cm="1">
        <f t="array" ref="AX117">IF(SUMPRODUCT((ISNUMBER(SEARCH("Grand Total", $B$2:$AT$2)))*(B117:AT117))=0,"",SUMPRODUCT((ISNUMBER(SEARCH("Grand Total", $B$2:$AT$2)))*(B117:AT117)))</f>
        <v/>
      </c>
      <c r="AY117" s="14" t="str">
        <f t="shared" si="1"/>
        <v/>
      </c>
    </row>
    <row r="118" spans="47:51" x14ac:dyDescent="0.25">
      <c r="AU118" s="15" t="str">
        <f>_xlfn.IFNA(_xlfn.XLOOKUP(A118,Statements_Analyzed[File],Statements_Analyzed[Statements]),"")</f>
        <v/>
      </c>
      <c r="AV118" s="13" t="str">
        <f>_xlfn.IFNA(_xlfn.XLOOKUP(A118,Summary[File],Summary[Score]),"")</f>
        <v/>
      </c>
      <c r="AW118" s="4" t="str" cm="1">
        <f t="array" ref="AW118">IF(SUMPRODUCT((ISNUMBER(SEARCH("E", $B$2:$AT$2)))*(B118:AT118))=0,"",SUMPRODUCT((ISNUMBER(SEARCH("E", $B$2:$AT$2)))*(B118:AT118)))</f>
        <v/>
      </c>
      <c r="AX118" s="4" t="str" cm="1">
        <f t="array" ref="AX118">IF(SUMPRODUCT((ISNUMBER(SEARCH("Grand Total", $B$2:$AT$2)))*(B118:AT118))=0,"",SUMPRODUCT((ISNUMBER(SEARCH("Grand Total", $B$2:$AT$2)))*(B118:AT118)))</f>
        <v/>
      </c>
      <c r="AY118" s="14" t="str">
        <f t="shared" si="1"/>
        <v/>
      </c>
    </row>
    <row r="119" spans="47:51" x14ac:dyDescent="0.25">
      <c r="AU119" s="15" t="str">
        <f>_xlfn.IFNA(_xlfn.XLOOKUP(A119,Statements_Analyzed[File],Statements_Analyzed[Statements]),"")</f>
        <v/>
      </c>
      <c r="AV119" s="13" t="str">
        <f>_xlfn.IFNA(_xlfn.XLOOKUP(A119,Summary[File],Summary[Score]),"")</f>
        <v/>
      </c>
      <c r="AW119" s="4" t="str" cm="1">
        <f t="array" ref="AW119">IF(SUMPRODUCT((ISNUMBER(SEARCH("E", $B$2:$AT$2)))*(B119:AT119))=0,"",SUMPRODUCT((ISNUMBER(SEARCH("E", $B$2:$AT$2)))*(B119:AT119)))</f>
        <v/>
      </c>
      <c r="AX119" s="4" t="str" cm="1">
        <f t="array" ref="AX119">IF(SUMPRODUCT((ISNUMBER(SEARCH("Grand Total", $B$2:$AT$2)))*(B119:AT119))=0,"",SUMPRODUCT((ISNUMBER(SEARCH("Grand Total", $B$2:$AT$2)))*(B119:AT119)))</f>
        <v/>
      </c>
      <c r="AY119" s="14" t="str">
        <f t="shared" si="1"/>
        <v/>
      </c>
    </row>
    <row r="120" spans="47:51" x14ac:dyDescent="0.25">
      <c r="AU120" s="15" t="str">
        <f>_xlfn.IFNA(_xlfn.XLOOKUP(A120,Statements_Analyzed[File],Statements_Analyzed[Statements]),"")</f>
        <v/>
      </c>
      <c r="AV120" s="13" t="str">
        <f>_xlfn.IFNA(_xlfn.XLOOKUP(A120,Summary[File],Summary[Score]),"")</f>
        <v/>
      </c>
      <c r="AW120" s="4" t="str" cm="1">
        <f t="array" ref="AW120">IF(SUMPRODUCT((ISNUMBER(SEARCH("E", $B$2:$AT$2)))*(B120:AT120))=0,"",SUMPRODUCT((ISNUMBER(SEARCH("E", $B$2:$AT$2)))*(B120:AT120)))</f>
        <v/>
      </c>
      <c r="AX120" s="4" t="str" cm="1">
        <f t="array" ref="AX120">IF(SUMPRODUCT((ISNUMBER(SEARCH("Grand Total", $B$2:$AT$2)))*(B120:AT120))=0,"",SUMPRODUCT((ISNUMBER(SEARCH("Grand Total", $B$2:$AT$2)))*(B120:AT120)))</f>
        <v/>
      </c>
      <c r="AY120" s="14" t="str">
        <f t="shared" si="1"/>
        <v/>
      </c>
    </row>
    <row r="121" spans="47:51" x14ac:dyDescent="0.25">
      <c r="AU121" s="15" t="str">
        <f>_xlfn.IFNA(_xlfn.XLOOKUP(A121,Statements_Analyzed[File],Statements_Analyzed[Statements]),"")</f>
        <v/>
      </c>
      <c r="AV121" s="13" t="str">
        <f>_xlfn.IFNA(_xlfn.XLOOKUP(A121,Summary[File],Summary[Score]),"")</f>
        <v/>
      </c>
      <c r="AW121" s="4" t="str" cm="1">
        <f t="array" ref="AW121">IF(SUMPRODUCT((ISNUMBER(SEARCH("E", $B$2:$AT$2)))*(B121:AT121))=0,"",SUMPRODUCT((ISNUMBER(SEARCH("E", $B$2:$AT$2)))*(B121:AT121)))</f>
        <v/>
      </c>
      <c r="AX121" s="4" t="str" cm="1">
        <f t="array" ref="AX121">IF(SUMPRODUCT((ISNUMBER(SEARCH("Grand Total", $B$2:$AT$2)))*(B121:AT121))=0,"",SUMPRODUCT((ISNUMBER(SEARCH("Grand Total", $B$2:$AT$2)))*(B121:AT121)))</f>
        <v/>
      </c>
      <c r="AY121" s="14" t="str">
        <f t="shared" si="1"/>
        <v/>
      </c>
    </row>
    <row r="122" spans="47:51" x14ac:dyDescent="0.25">
      <c r="AU122" s="15" t="str">
        <f>_xlfn.IFNA(_xlfn.XLOOKUP(A122,Statements_Analyzed[File],Statements_Analyzed[Statements]),"")</f>
        <v/>
      </c>
      <c r="AV122" s="13" t="str">
        <f>_xlfn.IFNA(_xlfn.XLOOKUP(A122,Summary[File],Summary[Score]),"")</f>
        <v/>
      </c>
      <c r="AW122" s="4" t="str" cm="1">
        <f t="array" ref="AW122">IF(SUMPRODUCT((ISNUMBER(SEARCH("E", $B$2:$AT$2)))*(B122:AT122))=0,"",SUMPRODUCT((ISNUMBER(SEARCH("E", $B$2:$AT$2)))*(B122:AT122)))</f>
        <v/>
      </c>
      <c r="AX122" s="4" t="str" cm="1">
        <f t="array" ref="AX122">IF(SUMPRODUCT((ISNUMBER(SEARCH("Grand Total", $B$2:$AT$2)))*(B122:AT122))=0,"",SUMPRODUCT((ISNUMBER(SEARCH("Grand Total", $B$2:$AT$2)))*(B122:AT122)))</f>
        <v/>
      </c>
      <c r="AY122" s="14" t="str">
        <f t="shared" si="1"/>
        <v/>
      </c>
    </row>
    <row r="123" spans="47:51" x14ac:dyDescent="0.25">
      <c r="AU123" s="15" t="str">
        <f>_xlfn.IFNA(_xlfn.XLOOKUP(A123,Statements_Analyzed[File],Statements_Analyzed[Statements]),"")</f>
        <v/>
      </c>
      <c r="AV123" s="13" t="str">
        <f>_xlfn.IFNA(_xlfn.XLOOKUP(A123,Summary[File],Summary[Score]),"")</f>
        <v/>
      </c>
      <c r="AW123" s="4" t="str" cm="1">
        <f t="array" ref="AW123">IF(SUMPRODUCT((ISNUMBER(SEARCH("E", $B$2:$AT$2)))*(B123:AT123))=0,"",SUMPRODUCT((ISNUMBER(SEARCH("E", $B$2:$AT$2)))*(B123:AT123)))</f>
        <v/>
      </c>
      <c r="AX123" s="4" t="str" cm="1">
        <f t="array" ref="AX123">IF(SUMPRODUCT((ISNUMBER(SEARCH("Grand Total", $B$2:$AT$2)))*(B123:AT123))=0,"",SUMPRODUCT((ISNUMBER(SEARCH("Grand Total", $B$2:$AT$2)))*(B123:AT123)))</f>
        <v/>
      </c>
      <c r="AY123" s="14" t="str">
        <f t="shared" si="1"/>
        <v/>
      </c>
    </row>
    <row r="124" spans="47:51" x14ac:dyDescent="0.25">
      <c r="AU124" s="15" t="str">
        <f>_xlfn.IFNA(_xlfn.XLOOKUP(A124,Statements_Analyzed[File],Statements_Analyzed[Statements]),"")</f>
        <v/>
      </c>
      <c r="AV124" s="13" t="str">
        <f>_xlfn.IFNA(_xlfn.XLOOKUP(A124,Summary[File],Summary[Score]),"")</f>
        <v/>
      </c>
      <c r="AW124" s="4" t="str" cm="1">
        <f t="array" ref="AW124">IF(SUMPRODUCT((ISNUMBER(SEARCH("E", $B$2:$AT$2)))*(B124:AT124))=0,"",SUMPRODUCT((ISNUMBER(SEARCH("E", $B$2:$AT$2)))*(B124:AT124)))</f>
        <v/>
      </c>
      <c r="AX124" s="4" t="str" cm="1">
        <f t="array" ref="AX124">IF(SUMPRODUCT((ISNUMBER(SEARCH("Grand Total", $B$2:$AT$2)))*(B124:AT124))=0,"",SUMPRODUCT((ISNUMBER(SEARCH("Grand Total", $B$2:$AT$2)))*(B124:AT124)))</f>
        <v/>
      </c>
      <c r="AY124" s="14" t="str">
        <f t="shared" si="1"/>
        <v/>
      </c>
    </row>
    <row r="125" spans="47:51" x14ac:dyDescent="0.25">
      <c r="AU125" s="15" t="str">
        <f>_xlfn.IFNA(_xlfn.XLOOKUP(A125,Statements_Analyzed[File],Statements_Analyzed[Statements]),"")</f>
        <v/>
      </c>
      <c r="AV125" s="13" t="str">
        <f>_xlfn.IFNA(_xlfn.XLOOKUP(A125,Summary[File],Summary[Score]),"")</f>
        <v/>
      </c>
      <c r="AW125" s="4" t="str" cm="1">
        <f t="array" ref="AW125">IF(SUMPRODUCT((ISNUMBER(SEARCH("E", $B$2:$AT$2)))*(B125:AT125))=0,"",SUMPRODUCT((ISNUMBER(SEARCH("E", $B$2:$AT$2)))*(B125:AT125)))</f>
        <v/>
      </c>
      <c r="AX125" s="4" t="str" cm="1">
        <f t="array" ref="AX125">IF(SUMPRODUCT((ISNUMBER(SEARCH("Grand Total", $B$2:$AT$2)))*(B125:AT125))=0,"",SUMPRODUCT((ISNUMBER(SEARCH("Grand Total", $B$2:$AT$2)))*(B125:AT125)))</f>
        <v/>
      </c>
      <c r="AY125" s="14" t="str">
        <f t="shared" si="1"/>
        <v/>
      </c>
    </row>
    <row r="126" spans="47:51" x14ac:dyDescent="0.25">
      <c r="AU126" s="15" t="str">
        <f>_xlfn.IFNA(_xlfn.XLOOKUP(A126,Statements_Analyzed[File],Statements_Analyzed[Statements]),"")</f>
        <v/>
      </c>
      <c r="AV126" s="13" t="str">
        <f>_xlfn.IFNA(_xlfn.XLOOKUP(A126,Summary[File],Summary[Score]),"")</f>
        <v/>
      </c>
      <c r="AW126" s="4" t="str" cm="1">
        <f t="array" ref="AW126">IF(SUMPRODUCT((ISNUMBER(SEARCH("E", $B$2:$AT$2)))*(B126:AT126))=0,"",SUMPRODUCT((ISNUMBER(SEARCH("E", $B$2:$AT$2)))*(B126:AT126)))</f>
        <v/>
      </c>
      <c r="AX126" s="4" t="str" cm="1">
        <f t="array" ref="AX126">IF(SUMPRODUCT((ISNUMBER(SEARCH("Grand Total", $B$2:$AT$2)))*(B126:AT126))=0,"",SUMPRODUCT((ISNUMBER(SEARCH("Grand Total", $B$2:$AT$2)))*(B126:AT126)))</f>
        <v/>
      </c>
      <c r="AY126" s="14" t="str">
        <f t="shared" si="1"/>
        <v/>
      </c>
    </row>
    <row r="127" spans="47:51" x14ac:dyDescent="0.25">
      <c r="AU127" s="15" t="str">
        <f>_xlfn.IFNA(_xlfn.XLOOKUP(A127,Statements_Analyzed[File],Statements_Analyzed[Statements]),"")</f>
        <v/>
      </c>
      <c r="AV127" s="13" t="str">
        <f>_xlfn.IFNA(_xlfn.XLOOKUP(A127,Summary[File],Summary[Score]),"")</f>
        <v/>
      </c>
      <c r="AW127" s="4" t="str" cm="1">
        <f t="array" ref="AW127">IF(SUMPRODUCT((ISNUMBER(SEARCH("E", $B$2:$AT$2)))*(B127:AT127))=0,"",SUMPRODUCT((ISNUMBER(SEARCH("E", $B$2:$AT$2)))*(B127:AT127)))</f>
        <v/>
      </c>
      <c r="AX127" s="4" t="str" cm="1">
        <f t="array" ref="AX127">IF(SUMPRODUCT((ISNUMBER(SEARCH("Grand Total", $B$2:$AT$2)))*(B127:AT127))=0,"",SUMPRODUCT((ISNUMBER(SEARCH("Grand Total", $B$2:$AT$2)))*(B127:AT127)))</f>
        <v/>
      </c>
      <c r="AY127" s="14" t="str">
        <f t="shared" si="1"/>
        <v/>
      </c>
    </row>
    <row r="128" spans="47:51" x14ac:dyDescent="0.25">
      <c r="AU128" s="15" t="str">
        <f>_xlfn.IFNA(_xlfn.XLOOKUP(A128,Statements_Analyzed[File],Statements_Analyzed[Statements]),"")</f>
        <v/>
      </c>
      <c r="AV128" s="13" t="str">
        <f>_xlfn.IFNA(_xlfn.XLOOKUP(A128,Summary[File],Summary[Score]),"")</f>
        <v/>
      </c>
      <c r="AW128" s="4" t="str" cm="1">
        <f t="array" ref="AW128">IF(SUMPRODUCT((ISNUMBER(SEARCH("E", $B$2:$AT$2)))*(B128:AT128))=0,"",SUMPRODUCT((ISNUMBER(SEARCH("E", $B$2:$AT$2)))*(B128:AT128)))</f>
        <v/>
      </c>
      <c r="AX128" s="4" t="str" cm="1">
        <f t="array" ref="AX128">IF(SUMPRODUCT((ISNUMBER(SEARCH("Grand Total", $B$2:$AT$2)))*(B128:AT128))=0,"",SUMPRODUCT((ISNUMBER(SEARCH("Grand Total", $B$2:$AT$2)))*(B128:AT128)))</f>
        <v/>
      </c>
      <c r="AY128" s="14" t="str">
        <f t="shared" si="1"/>
        <v/>
      </c>
    </row>
    <row r="129" spans="47:51" x14ac:dyDescent="0.25">
      <c r="AU129" s="15" t="str">
        <f>_xlfn.IFNA(_xlfn.XLOOKUP(A129,Statements_Analyzed[File],Statements_Analyzed[Statements]),"")</f>
        <v/>
      </c>
      <c r="AV129" s="13" t="str">
        <f>_xlfn.IFNA(_xlfn.XLOOKUP(A129,Summary[File],Summary[Score]),"")</f>
        <v/>
      </c>
      <c r="AW129" s="4" t="str" cm="1">
        <f t="array" ref="AW129">IF(SUMPRODUCT((ISNUMBER(SEARCH("E", $B$2:$AT$2)))*(B129:AT129))=0,"",SUMPRODUCT((ISNUMBER(SEARCH("E", $B$2:$AT$2)))*(B129:AT129)))</f>
        <v/>
      </c>
      <c r="AX129" s="4" t="str" cm="1">
        <f t="array" ref="AX129">IF(SUMPRODUCT((ISNUMBER(SEARCH("Grand Total", $B$2:$AT$2)))*(B129:AT129))=0,"",SUMPRODUCT((ISNUMBER(SEARCH("Grand Total", $B$2:$AT$2)))*(B129:AT129)))</f>
        <v/>
      </c>
      <c r="AY129" s="14" t="str">
        <f t="shared" si="1"/>
        <v/>
      </c>
    </row>
    <row r="130" spans="47:51" x14ac:dyDescent="0.25">
      <c r="AU130" s="15" t="str">
        <f>_xlfn.IFNA(_xlfn.XLOOKUP(A130,Statements_Analyzed[File],Statements_Analyzed[Statements]),"")</f>
        <v/>
      </c>
      <c r="AV130" s="13" t="str">
        <f>_xlfn.IFNA(_xlfn.XLOOKUP(A130,Summary[File],Summary[Score]),"")</f>
        <v/>
      </c>
      <c r="AW130" s="4" t="str" cm="1">
        <f t="array" ref="AW130">IF(SUMPRODUCT((ISNUMBER(SEARCH("E", $B$2:$AT$2)))*(B130:AT130))=0,"",SUMPRODUCT((ISNUMBER(SEARCH("E", $B$2:$AT$2)))*(B130:AT130)))</f>
        <v/>
      </c>
      <c r="AX130" s="4" t="str" cm="1">
        <f t="array" ref="AX130">IF(SUMPRODUCT((ISNUMBER(SEARCH("Grand Total", $B$2:$AT$2)))*(B130:AT130))=0,"",SUMPRODUCT((ISNUMBER(SEARCH("Grand Total", $B$2:$AT$2)))*(B130:AT130)))</f>
        <v/>
      </c>
      <c r="AY130" s="14" t="str">
        <f t="shared" si="1"/>
        <v/>
      </c>
    </row>
    <row r="131" spans="47:51" x14ac:dyDescent="0.25">
      <c r="AU131" s="15" t="str">
        <f>_xlfn.IFNA(_xlfn.XLOOKUP(A131,Statements_Analyzed[File],Statements_Analyzed[Statements]),"")</f>
        <v/>
      </c>
      <c r="AV131" s="13" t="str">
        <f>_xlfn.IFNA(_xlfn.XLOOKUP(A131,Summary[File],Summary[Score]),"")</f>
        <v/>
      </c>
      <c r="AW131" s="4" t="str" cm="1">
        <f t="array" ref="AW131">IF(SUMPRODUCT((ISNUMBER(SEARCH("E", $B$2:$AT$2)))*(B131:AT131))=0,"",SUMPRODUCT((ISNUMBER(SEARCH("E", $B$2:$AT$2)))*(B131:AT131)))</f>
        <v/>
      </c>
      <c r="AX131" s="4" t="str" cm="1">
        <f t="array" ref="AX131">IF(SUMPRODUCT((ISNUMBER(SEARCH("Grand Total", $B$2:$AT$2)))*(B131:AT131))=0,"",SUMPRODUCT((ISNUMBER(SEARCH("Grand Total", $B$2:$AT$2)))*(B131:AT131)))</f>
        <v/>
      </c>
      <c r="AY131" s="14" t="str">
        <f t="shared" si="1"/>
        <v/>
      </c>
    </row>
    <row r="132" spans="47:51" x14ac:dyDescent="0.25">
      <c r="AU132" s="15" t="str">
        <f>_xlfn.IFNA(_xlfn.XLOOKUP(A132,Statements_Analyzed[File],Statements_Analyzed[Statements]),"")</f>
        <v/>
      </c>
      <c r="AV132" s="13" t="str">
        <f>_xlfn.IFNA(_xlfn.XLOOKUP(A132,Summary[File],Summary[Score]),"")</f>
        <v/>
      </c>
      <c r="AW132" s="4" t="str" cm="1">
        <f t="array" ref="AW132">IF(SUMPRODUCT((ISNUMBER(SEARCH("E", $B$2:$AT$2)))*(B132:AT132))=0,"",SUMPRODUCT((ISNUMBER(SEARCH("E", $B$2:$AT$2)))*(B132:AT132)))</f>
        <v/>
      </c>
      <c r="AX132" s="4" t="str" cm="1">
        <f t="array" ref="AX132">IF(SUMPRODUCT((ISNUMBER(SEARCH("Grand Total", $B$2:$AT$2)))*(B132:AT132))=0,"",SUMPRODUCT((ISNUMBER(SEARCH("Grand Total", $B$2:$AT$2)))*(B132:AT132)))</f>
        <v/>
      </c>
      <c r="AY132" s="14" t="str">
        <f t="shared" ref="AY132:AY184" si="2">IFERROR(10-((AX132-AW132)/AU132)*10,"")</f>
        <v/>
      </c>
    </row>
    <row r="133" spans="47:51" x14ac:dyDescent="0.25">
      <c r="AU133" s="15" t="str">
        <f>_xlfn.IFNA(_xlfn.XLOOKUP(A133,Statements_Analyzed[File],Statements_Analyzed[Statements]),"")</f>
        <v/>
      </c>
      <c r="AV133" s="13" t="str">
        <f>_xlfn.IFNA(_xlfn.XLOOKUP(A133,Summary[File],Summary[Score]),"")</f>
        <v/>
      </c>
      <c r="AW133" s="4" t="str" cm="1">
        <f t="array" ref="AW133">IF(SUMPRODUCT((ISNUMBER(SEARCH("E", $B$2:$AT$2)))*(B133:AT133))=0,"",SUMPRODUCT((ISNUMBER(SEARCH("E", $B$2:$AT$2)))*(B133:AT133)))</f>
        <v/>
      </c>
      <c r="AX133" s="4" t="str" cm="1">
        <f t="array" ref="AX133">IF(SUMPRODUCT((ISNUMBER(SEARCH("Grand Total", $B$2:$AT$2)))*(B133:AT133))=0,"",SUMPRODUCT((ISNUMBER(SEARCH("Grand Total", $B$2:$AT$2)))*(B133:AT133)))</f>
        <v/>
      </c>
      <c r="AY133" s="14" t="str">
        <f t="shared" si="2"/>
        <v/>
      </c>
    </row>
    <row r="134" spans="47:51" x14ac:dyDescent="0.25">
      <c r="AU134" s="15" t="str">
        <f>_xlfn.IFNA(_xlfn.XLOOKUP(A134,Statements_Analyzed[File],Statements_Analyzed[Statements]),"")</f>
        <v/>
      </c>
      <c r="AV134" s="13" t="str">
        <f>_xlfn.IFNA(_xlfn.XLOOKUP(A134,Summary[File],Summary[Score]),"")</f>
        <v/>
      </c>
      <c r="AW134" s="4" t="str" cm="1">
        <f t="array" ref="AW134">IF(SUMPRODUCT((ISNUMBER(SEARCH("E", $B$2:$AT$2)))*(B134:AT134))=0,"",SUMPRODUCT((ISNUMBER(SEARCH("E", $B$2:$AT$2)))*(B134:AT134)))</f>
        <v/>
      </c>
      <c r="AX134" s="4" t="str" cm="1">
        <f t="array" ref="AX134">IF(SUMPRODUCT((ISNUMBER(SEARCH("Grand Total", $B$2:$AT$2)))*(B134:AT134))=0,"",SUMPRODUCT((ISNUMBER(SEARCH("Grand Total", $B$2:$AT$2)))*(B134:AT134)))</f>
        <v/>
      </c>
      <c r="AY134" s="14" t="str">
        <f t="shared" si="2"/>
        <v/>
      </c>
    </row>
    <row r="135" spans="47:51" x14ac:dyDescent="0.25">
      <c r="AU135" s="15" t="str">
        <f>_xlfn.IFNA(_xlfn.XLOOKUP(A135,Statements_Analyzed[File],Statements_Analyzed[Statements]),"")</f>
        <v/>
      </c>
      <c r="AV135" s="13" t="str">
        <f>_xlfn.IFNA(_xlfn.XLOOKUP(A135,Summary[File],Summary[Score]),"")</f>
        <v/>
      </c>
      <c r="AW135" s="4" t="str" cm="1">
        <f t="array" ref="AW135">IF(SUMPRODUCT((ISNUMBER(SEARCH("E", $B$2:$AT$2)))*(B135:AT135))=0,"",SUMPRODUCT((ISNUMBER(SEARCH("E", $B$2:$AT$2)))*(B135:AT135)))</f>
        <v/>
      </c>
      <c r="AX135" s="4" t="str" cm="1">
        <f t="array" ref="AX135">IF(SUMPRODUCT((ISNUMBER(SEARCH("Grand Total", $B$2:$AT$2)))*(B135:AT135))=0,"",SUMPRODUCT((ISNUMBER(SEARCH("Grand Total", $B$2:$AT$2)))*(B135:AT135)))</f>
        <v/>
      </c>
      <c r="AY135" s="14" t="str">
        <f t="shared" si="2"/>
        <v/>
      </c>
    </row>
    <row r="136" spans="47:51" x14ac:dyDescent="0.25">
      <c r="AU136" s="15" t="str">
        <f>_xlfn.IFNA(_xlfn.XLOOKUP(A136,Statements_Analyzed[File],Statements_Analyzed[Statements]),"")</f>
        <v/>
      </c>
      <c r="AV136" s="13" t="str">
        <f>_xlfn.IFNA(_xlfn.XLOOKUP(A136,Summary[File],Summary[Score]),"")</f>
        <v/>
      </c>
      <c r="AW136" s="4" t="str" cm="1">
        <f t="array" ref="AW136">IF(SUMPRODUCT((ISNUMBER(SEARCH("E", $B$2:$AT$2)))*(B136:AT136))=0,"",SUMPRODUCT((ISNUMBER(SEARCH("E", $B$2:$AT$2)))*(B136:AT136)))</f>
        <v/>
      </c>
      <c r="AX136" s="4" t="str" cm="1">
        <f t="array" ref="AX136">IF(SUMPRODUCT((ISNUMBER(SEARCH("Grand Total", $B$2:$AT$2)))*(B136:AT136))=0,"",SUMPRODUCT((ISNUMBER(SEARCH("Grand Total", $B$2:$AT$2)))*(B136:AT136)))</f>
        <v/>
      </c>
      <c r="AY136" s="14" t="str">
        <f t="shared" si="2"/>
        <v/>
      </c>
    </row>
    <row r="137" spans="47:51" x14ac:dyDescent="0.25">
      <c r="AU137" s="15" t="str">
        <f>_xlfn.IFNA(_xlfn.XLOOKUP(A137,Statements_Analyzed[File],Statements_Analyzed[Statements]),"")</f>
        <v/>
      </c>
      <c r="AV137" s="13" t="str">
        <f>_xlfn.IFNA(_xlfn.XLOOKUP(A137,Summary[File],Summary[Score]),"")</f>
        <v/>
      </c>
      <c r="AW137" s="4" t="str" cm="1">
        <f t="array" ref="AW137">IF(SUMPRODUCT((ISNUMBER(SEARCH("E", $B$2:$AT$2)))*(B137:AT137))=0,"",SUMPRODUCT((ISNUMBER(SEARCH("E", $B$2:$AT$2)))*(B137:AT137)))</f>
        <v/>
      </c>
      <c r="AX137" s="4" t="str" cm="1">
        <f t="array" ref="AX137">IF(SUMPRODUCT((ISNUMBER(SEARCH("Grand Total", $B$2:$AT$2)))*(B137:AT137))=0,"",SUMPRODUCT((ISNUMBER(SEARCH("Grand Total", $B$2:$AT$2)))*(B137:AT137)))</f>
        <v/>
      </c>
      <c r="AY137" s="14" t="str">
        <f t="shared" si="2"/>
        <v/>
      </c>
    </row>
    <row r="138" spans="47:51" x14ac:dyDescent="0.25">
      <c r="AU138" s="15" t="str">
        <f>_xlfn.IFNA(_xlfn.XLOOKUP(A138,Statements_Analyzed[File],Statements_Analyzed[Statements]),"")</f>
        <v/>
      </c>
      <c r="AV138" s="13" t="str">
        <f>_xlfn.IFNA(_xlfn.XLOOKUP(A138,Summary[File],Summary[Score]),"")</f>
        <v/>
      </c>
      <c r="AW138" s="4" t="str" cm="1">
        <f t="array" ref="AW138">IF(SUMPRODUCT((ISNUMBER(SEARCH("E", $B$2:$AT$2)))*(B138:AT138))=0,"",SUMPRODUCT((ISNUMBER(SEARCH("E", $B$2:$AT$2)))*(B138:AT138)))</f>
        <v/>
      </c>
      <c r="AX138" s="4" t="str" cm="1">
        <f t="array" ref="AX138">IF(SUMPRODUCT((ISNUMBER(SEARCH("Grand Total", $B$2:$AT$2)))*(B138:AT138))=0,"",SUMPRODUCT((ISNUMBER(SEARCH("Grand Total", $B$2:$AT$2)))*(B138:AT138)))</f>
        <v/>
      </c>
      <c r="AY138" s="14" t="str">
        <f t="shared" si="2"/>
        <v/>
      </c>
    </row>
    <row r="139" spans="47:51" x14ac:dyDescent="0.25">
      <c r="AU139" s="15" t="str">
        <f>_xlfn.IFNA(_xlfn.XLOOKUP(A139,Statements_Analyzed[File],Statements_Analyzed[Statements]),"")</f>
        <v/>
      </c>
      <c r="AV139" s="13" t="str">
        <f>_xlfn.IFNA(_xlfn.XLOOKUP(A139,Summary[File],Summary[Score]),"")</f>
        <v/>
      </c>
      <c r="AW139" s="4" t="str" cm="1">
        <f t="array" ref="AW139">IF(SUMPRODUCT((ISNUMBER(SEARCH("E", $B$2:$AT$2)))*(B139:AT139))=0,"",SUMPRODUCT((ISNUMBER(SEARCH("E", $B$2:$AT$2)))*(B139:AT139)))</f>
        <v/>
      </c>
      <c r="AX139" s="4" t="str" cm="1">
        <f t="array" ref="AX139">IF(SUMPRODUCT((ISNUMBER(SEARCH("Grand Total", $B$2:$AT$2)))*(B139:AT139))=0,"",SUMPRODUCT((ISNUMBER(SEARCH("Grand Total", $B$2:$AT$2)))*(B139:AT139)))</f>
        <v/>
      </c>
      <c r="AY139" s="14" t="str">
        <f t="shared" si="2"/>
        <v/>
      </c>
    </row>
    <row r="140" spans="47:51" x14ac:dyDescent="0.25">
      <c r="AU140" s="15" t="str">
        <f>_xlfn.IFNA(_xlfn.XLOOKUP(A140,Statements_Analyzed[File],Statements_Analyzed[Statements]),"")</f>
        <v/>
      </c>
      <c r="AV140" s="13" t="str">
        <f>_xlfn.IFNA(_xlfn.XLOOKUP(A140,Summary[File],Summary[Score]),"")</f>
        <v/>
      </c>
      <c r="AW140" s="4" t="str" cm="1">
        <f t="array" ref="AW140">IF(SUMPRODUCT((ISNUMBER(SEARCH("E", $B$2:$AT$2)))*(B140:AT140))=0,"",SUMPRODUCT((ISNUMBER(SEARCH("E", $B$2:$AT$2)))*(B140:AT140)))</f>
        <v/>
      </c>
      <c r="AX140" s="4" t="str" cm="1">
        <f t="array" ref="AX140">IF(SUMPRODUCT((ISNUMBER(SEARCH("Grand Total", $B$2:$AT$2)))*(B140:AT140))=0,"",SUMPRODUCT((ISNUMBER(SEARCH("Grand Total", $B$2:$AT$2)))*(B140:AT140)))</f>
        <v/>
      </c>
      <c r="AY140" s="14" t="str">
        <f t="shared" si="2"/>
        <v/>
      </c>
    </row>
    <row r="141" spans="47:51" x14ac:dyDescent="0.25">
      <c r="AU141" s="15" t="str">
        <f>_xlfn.IFNA(_xlfn.XLOOKUP(A141,Statements_Analyzed[File],Statements_Analyzed[Statements]),"")</f>
        <v/>
      </c>
      <c r="AV141" s="13" t="str">
        <f>_xlfn.IFNA(_xlfn.XLOOKUP(A141,Summary[File],Summary[Score]),"")</f>
        <v/>
      </c>
      <c r="AW141" s="4" t="str" cm="1">
        <f t="array" ref="AW141">IF(SUMPRODUCT((ISNUMBER(SEARCH("E", $B$2:$AT$2)))*(B141:AT141))=0,"",SUMPRODUCT((ISNUMBER(SEARCH("E", $B$2:$AT$2)))*(B141:AT141)))</f>
        <v/>
      </c>
      <c r="AX141" s="4" t="str" cm="1">
        <f t="array" ref="AX141">IF(SUMPRODUCT((ISNUMBER(SEARCH("Grand Total", $B$2:$AT$2)))*(B141:AT141))=0,"",SUMPRODUCT((ISNUMBER(SEARCH("Grand Total", $B$2:$AT$2)))*(B141:AT141)))</f>
        <v/>
      </c>
      <c r="AY141" s="14" t="str">
        <f t="shared" si="2"/>
        <v/>
      </c>
    </row>
    <row r="142" spans="47:51" x14ac:dyDescent="0.25">
      <c r="AU142" s="15" t="str">
        <f>_xlfn.IFNA(_xlfn.XLOOKUP(A142,Statements_Analyzed[File],Statements_Analyzed[Statements]),"")</f>
        <v/>
      </c>
      <c r="AV142" s="13" t="str">
        <f>_xlfn.IFNA(_xlfn.XLOOKUP(A142,Summary[File],Summary[Score]),"")</f>
        <v/>
      </c>
      <c r="AW142" s="4" t="str" cm="1">
        <f t="array" ref="AW142">IF(SUMPRODUCT((ISNUMBER(SEARCH("E", $B$2:$AT$2)))*(B142:AT142))=0,"",SUMPRODUCT((ISNUMBER(SEARCH("E", $B$2:$AT$2)))*(B142:AT142)))</f>
        <v/>
      </c>
      <c r="AX142" s="4" t="str" cm="1">
        <f t="array" ref="AX142">IF(SUMPRODUCT((ISNUMBER(SEARCH("Grand Total", $B$2:$AT$2)))*(B142:AT142))=0,"",SUMPRODUCT((ISNUMBER(SEARCH("Grand Total", $B$2:$AT$2)))*(B142:AT142)))</f>
        <v/>
      </c>
      <c r="AY142" s="14" t="str">
        <f t="shared" si="2"/>
        <v/>
      </c>
    </row>
    <row r="143" spans="47:51" x14ac:dyDescent="0.25">
      <c r="AU143" s="15" t="str">
        <f>_xlfn.IFNA(_xlfn.XLOOKUP(A143,Statements_Analyzed[File],Statements_Analyzed[Statements]),"")</f>
        <v/>
      </c>
      <c r="AV143" s="13" t="str">
        <f>_xlfn.IFNA(_xlfn.XLOOKUP(A143,Summary[File],Summary[Score]),"")</f>
        <v/>
      </c>
      <c r="AW143" s="4" t="str" cm="1">
        <f t="array" ref="AW143">IF(SUMPRODUCT((ISNUMBER(SEARCH("E", $B$2:$AT$2)))*(B143:AT143))=0,"",SUMPRODUCT((ISNUMBER(SEARCH("E", $B$2:$AT$2)))*(B143:AT143)))</f>
        <v/>
      </c>
      <c r="AX143" s="4" t="str" cm="1">
        <f t="array" ref="AX143">IF(SUMPRODUCT((ISNUMBER(SEARCH("Grand Total", $B$2:$AT$2)))*(B143:AT143))=0,"",SUMPRODUCT((ISNUMBER(SEARCH("Grand Total", $B$2:$AT$2)))*(B143:AT143)))</f>
        <v/>
      </c>
      <c r="AY143" s="14" t="str">
        <f t="shared" si="2"/>
        <v/>
      </c>
    </row>
    <row r="144" spans="47:51" x14ac:dyDescent="0.25">
      <c r="AU144" s="15" t="str">
        <f>_xlfn.IFNA(_xlfn.XLOOKUP(A144,Statements_Analyzed[File],Statements_Analyzed[Statements]),"")</f>
        <v/>
      </c>
      <c r="AV144" s="13" t="str">
        <f>_xlfn.IFNA(_xlfn.XLOOKUP(A144,Summary[File],Summary[Score]),"")</f>
        <v/>
      </c>
      <c r="AW144" s="4" t="str" cm="1">
        <f t="array" ref="AW144">IF(SUMPRODUCT((ISNUMBER(SEARCH("E", $B$2:$AT$2)))*(B144:AT144))=0,"",SUMPRODUCT((ISNUMBER(SEARCH("E", $B$2:$AT$2)))*(B144:AT144)))</f>
        <v/>
      </c>
      <c r="AX144" s="4" t="str" cm="1">
        <f t="array" ref="AX144">IF(SUMPRODUCT((ISNUMBER(SEARCH("Grand Total", $B$2:$AT$2)))*(B144:AT144))=0,"",SUMPRODUCT((ISNUMBER(SEARCH("Grand Total", $B$2:$AT$2)))*(B144:AT144)))</f>
        <v/>
      </c>
      <c r="AY144" s="14" t="str">
        <f t="shared" si="2"/>
        <v/>
      </c>
    </row>
    <row r="145" spans="47:51" x14ac:dyDescent="0.25">
      <c r="AU145" s="15" t="str">
        <f>_xlfn.IFNA(_xlfn.XLOOKUP(A145,Statements_Analyzed[File],Statements_Analyzed[Statements]),"")</f>
        <v/>
      </c>
      <c r="AV145" s="13" t="str">
        <f>_xlfn.IFNA(_xlfn.XLOOKUP(A145,Summary[File],Summary[Score]),"")</f>
        <v/>
      </c>
      <c r="AW145" s="4" t="str" cm="1">
        <f t="array" ref="AW145">IF(SUMPRODUCT((ISNUMBER(SEARCH("E", $B$2:$AT$2)))*(B145:AT145))=0,"",SUMPRODUCT((ISNUMBER(SEARCH("E", $B$2:$AT$2)))*(B145:AT145)))</f>
        <v/>
      </c>
      <c r="AX145" s="4" t="str" cm="1">
        <f t="array" ref="AX145">IF(SUMPRODUCT((ISNUMBER(SEARCH("Grand Total", $B$2:$AT$2)))*(B145:AT145))=0,"",SUMPRODUCT((ISNUMBER(SEARCH("Grand Total", $B$2:$AT$2)))*(B145:AT145)))</f>
        <v/>
      </c>
      <c r="AY145" s="14" t="str">
        <f t="shared" si="2"/>
        <v/>
      </c>
    </row>
    <row r="146" spans="47:51" x14ac:dyDescent="0.25">
      <c r="AU146" s="15" t="str">
        <f>_xlfn.IFNA(_xlfn.XLOOKUP(A146,Statements_Analyzed[File],Statements_Analyzed[Statements]),"")</f>
        <v/>
      </c>
      <c r="AV146" s="13" t="str">
        <f>_xlfn.IFNA(_xlfn.XLOOKUP(A146,Summary[File],Summary[Score]),"")</f>
        <v/>
      </c>
      <c r="AW146" s="4" t="str" cm="1">
        <f t="array" ref="AW146">IF(SUMPRODUCT((ISNUMBER(SEARCH("E", $B$2:$AT$2)))*(B146:AT146))=0,"",SUMPRODUCT((ISNUMBER(SEARCH("E", $B$2:$AT$2)))*(B146:AT146)))</f>
        <v/>
      </c>
      <c r="AX146" s="4" t="str" cm="1">
        <f t="array" ref="AX146">IF(SUMPRODUCT((ISNUMBER(SEARCH("Grand Total", $B$2:$AT$2)))*(B146:AT146))=0,"",SUMPRODUCT((ISNUMBER(SEARCH("Grand Total", $B$2:$AT$2)))*(B146:AT146)))</f>
        <v/>
      </c>
      <c r="AY146" s="14" t="str">
        <f t="shared" si="2"/>
        <v/>
      </c>
    </row>
    <row r="147" spans="47:51" x14ac:dyDescent="0.25">
      <c r="AU147" s="15" t="str">
        <f>_xlfn.IFNA(_xlfn.XLOOKUP(A147,Statements_Analyzed[File],Statements_Analyzed[Statements]),"")</f>
        <v/>
      </c>
      <c r="AV147" s="13" t="str">
        <f>_xlfn.IFNA(_xlfn.XLOOKUP(A147,Summary[File],Summary[Score]),"")</f>
        <v/>
      </c>
      <c r="AW147" s="4" t="str" cm="1">
        <f t="array" ref="AW147">IF(SUMPRODUCT((ISNUMBER(SEARCH("E", $B$2:$AT$2)))*(B147:AT147))=0,"",SUMPRODUCT((ISNUMBER(SEARCH("E", $B$2:$AT$2)))*(B147:AT147)))</f>
        <v/>
      </c>
      <c r="AX147" s="4" t="str" cm="1">
        <f t="array" ref="AX147">IF(SUMPRODUCT((ISNUMBER(SEARCH("Grand Total", $B$2:$AT$2)))*(B147:AT147))=0,"",SUMPRODUCT((ISNUMBER(SEARCH("Grand Total", $B$2:$AT$2)))*(B147:AT147)))</f>
        <v/>
      </c>
      <c r="AY147" s="14" t="str">
        <f t="shared" si="2"/>
        <v/>
      </c>
    </row>
    <row r="148" spans="47:51" x14ac:dyDescent="0.25">
      <c r="AU148" s="15" t="str">
        <f>_xlfn.IFNA(_xlfn.XLOOKUP(A148,Statements_Analyzed[File],Statements_Analyzed[Statements]),"")</f>
        <v/>
      </c>
      <c r="AV148" s="13" t="str">
        <f>_xlfn.IFNA(_xlfn.XLOOKUP(A148,Summary[File],Summary[Score]),"")</f>
        <v/>
      </c>
      <c r="AW148" s="4" t="str" cm="1">
        <f t="array" ref="AW148">IF(SUMPRODUCT((ISNUMBER(SEARCH("E", $B$2:$AT$2)))*(B148:AT148))=0,"",SUMPRODUCT((ISNUMBER(SEARCH("E", $B$2:$AT$2)))*(B148:AT148)))</f>
        <v/>
      </c>
      <c r="AX148" s="4" t="str" cm="1">
        <f t="array" ref="AX148">IF(SUMPRODUCT((ISNUMBER(SEARCH("Grand Total", $B$2:$AT$2)))*(B148:AT148))=0,"",SUMPRODUCT((ISNUMBER(SEARCH("Grand Total", $B$2:$AT$2)))*(B148:AT148)))</f>
        <v/>
      </c>
      <c r="AY148" s="14" t="str">
        <f t="shared" si="2"/>
        <v/>
      </c>
    </row>
    <row r="149" spans="47:51" x14ac:dyDescent="0.25">
      <c r="AU149" s="15" t="str">
        <f>_xlfn.IFNA(_xlfn.XLOOKUP(A149,Statements_Analyzed[File],Statements_Analyzed[Statements]),"")</f>
        <v/>
      </c>
      <c r="AV149" s="13" t="str">
        <f>_xlfn.IFNA(_xlfn.XLOOKUP(A149,Summary[File],Summary[Score]),"")</f>
        <v/>
      </c>
      <c r="AW149" s="4" t="str" cm="1">
        <f t="array" ref="AW149">IF(SUMPRODUCT((ISNUMBER(SEARCH("E", $B$2:$AT$2)))*(B149:AT149))=0,"",SUMPRODUCT((ISNUMBER(SEARCH("E", $B$2:$AT$2)))*(B149:AT149)))</f>
        <v/>
      </c>
      <c r="AX149" s="4" t="str" cm="1">
        <f t="array" ref="AX149">IF(SUMPRODUCT((ISNUMBER(SEARCH("Grand Total", $B$2:$AT$2)))*(B149:AT149))=0,"",SUMPRODUCT((ISNUMBER(SEARCH("Grand Total", $B$2:$AT$2)))*(B149:AT149)))</f>
        <v/>
      </c>
      <c r="AY149" s="14" t="str">
        <f t="shared" si="2"/>
        <v/>
      </c>
    </row>
    <row r="150" spans="47:51" x14ac:dyDescent="0.25">
      <c r="AU150" s="15" t="str">
        <f>_xlfn.IFNA(_xlfn.XLOOKUP(A150,Statements_Analyzed[File],Statements_Analyzed[Statements]),"")</f>
        <v/>
      </c>
      <c r="AV150" s="13" t="str">
        <f>_xlfn.IFNA(_xlfn.XLOOKUP(A150,Summary[File],Summary[Score]),"")</f>
        <v/>
      </c>
      <c r="AW150" s="4" t="str" cm="1">
        <f t="array" ref="AW150">IF(SUMPRODUCT((ISNUMBER(SEARCH("E", $B$2:$AT$2)))*(B150:AT150))=0,"",SUMPRODUCT((ISNUMBER(SEARCH("E", $B$2:$AT$2)))*(B150:AT150)))</f>
        <v/>
      </c>
      <c r="AX150" s="4" t="str" cm="1">
        <f t="array" ref="AX150">IF(SUMPRODUCT((ISNUMBER(SEARCH("Grand Total", $B$2:$AT$2)))*(B150:AT150))=0,"",SUMPRODUCT((ISNUMBER(SEARCH("Grand Total", $B$2:$AT$2)))*(B150:AT150)))</f>
        <v/>
      </c>
      <c r="AY150" s="14" t="str">
        <f t="shared" si="2"/>
        <v/>
      </c>
    </row>
    <row r="151" spans="47:51" x14ac:dyDescent="0.25">
      <c r="AU151" s="15" t="str">
        <f>_xlfn.IFNA(_xlfn.XLOOKUP(A151,Statements_Analyzed[File],Statements_Analyzed[Statements]),"")</f>
        <v/>
      </c>
      <c r="AV151" s="13" t="str">
        <f>_xlfn.IFNA(_xlfn.XLOOKUP(A151,Summary[File],Summary[Score]),"")</f>
        <v/>
      </c>
      <c r="AW151" s="4" t="str" cm="1">
        <f t="array" ref="AW151">IF(SUMPRODUCT((ISNUMBER(SEARCH("E", $B$2:$AT$2)))*(B151:AT151))=0,"",SUMPRODUCT((ISNUMBER(SEARCH("E", $B$2:$AT$2)))*(B151:AT151)))</f>
        <v/>
      </c>
      <c r="AX151" s="4" t="str" cm="1">
        <f t="array" ref="AX151">IF(SUMPRODUCT((ISNUMBER(SEARCH("Grand Total", $B$2:$AT$2)))*(B151:AT151))=0,"",SUMPRODUCT((ISNUMBER(SEARCH("Grand Total", $B$2:$AT$2)))*(B151:AT151)))</f>
        <v/>
      </c>
      <c r="AY151" s="14" t="str">
        <f t="shared" si="2"/>
        <v/>
      </c>
    </row>
    <row r="152" spans="47:51" x14ac:dyDescent="0.25">
      <c r="AU152" s="15" t="str">
        <f>_xlfn.IFNA(_xlfn.XLOOKUP(A152,Statements_Analyzed[File],Statements_Analyzed[Statements]),"")</f>
        <v/>
      </c>
      <c r="AV152" s="13" t="str">
        <f>_xlfn.IFNA(_xlfn.XLOOKUP(A152,Summary[File],Summary[Score]),"")</f>
        <v/>
      </c>
      <c r="AW152" s="4" t="str" cm="1">
        <f t="array" ref="AW152">IF(SUMPRODUCT((ISNUMBER(SEARCH("E", $B$2:$AT$2)))*(B152:AT152))=0,"",SUMPRODUCT((ISNUMBER(SEARCH("E", $B$2:$AT$2)))*(B152:AT152)))</f>
        <v/>
      </c>
      <c r="AX152" s="4" t="str" cm="1">
        <f t="array" ref="AX152">IF(SUMPRODUCT((ISNUMBER(SEARCH("Grand Total", $B$2:$AT$2)))*(B152:AT152))=0,"",SUMPRODUCT((ISNUMBER(SEARCH("Grand Total", $B$2:$AT$2)))*(B152:AT152)))</f>
        <v/>
      </c>
      <c r="AY152" s="14" t="str">
        <f t="shared" si="2"/>
        <v/>
      </c>
    </row>
    <row r="153" spans="47:51" x14ac:dyDescent="0.25">
      <c r="AU153" s="15" t="str">
        <f>_xlfn.IFNA(_xlfn.XLOOKUP(A153,Statements_Analyzed[File],Statements_Analyzed[Statements]),"")</f>
        <v/>
      </c>
      <c r="AV153" s="13" t="str">
        <f>_xlfn.IFNA(_xlfn.XLOOKUP(A153,Summary[File],Summary[Score]),"")</f>
        <v/>
      </c>
      <c r="AW153" s="4" t="str" cm="1">
        <f t="array" ref="AW153">IF(SUMPRODUCT((ISNUMBER(SEARCH("E", $B$2:$AT$2)))*(B153:AT153))=0,"",SUMPRODUCT((ISNUMBER(SEARCH("E", $B$2:$AT$2)))*(B153:AT153)))</f>
        <v/>
      </c>
      <c r="AX153" s="4" t="str" cm="1">
        <f t="array" ref="AX153">IF(SUMPRODUCT((ISNUMBER(SEARCH("Grand Total", $B$2:$AT$2)))*(B153:AT153))=0,"",SUMPRODUCT((ISNUMBER(SEARCH("Grand Total", $B$2:$AT$2)))*(B153:AT153)))</f>
        <v/>
      </c>
      <c r="AY153" s="14" t="str">
        <f t="shared" si="2"/>
        <v/>
      </c>
    </row>
    <row r="154" spans="47:51" x14ac:dyDescent="0.25">
      <c r="AU154" s="15" t="str">
        <f>_xlfn.IFNA(_xlfn.XLOOKUP(A154,Statements_Analyzed[File],Statements_Analyzed[Statements]),"")</f>
        <v/>
      </c>
      <c r="AV154" s="13" t="str">
        <f>_xlfn.IFNA(_xlfn.XLOOKUP(A154,Summary[File],Summary[Score]),"")</f>
        <v/>
      </c>
      <c r="AW154" s="4" t="str" cm="1">
        <f t="array" ref="AW154">IF(SUMPRODUCT((ISNUMBER(SEARCH("E", $B$2:$AT$2)))*(B154:AT154))=0,"",SUMPRODUCT((ISNUMBER(SEARCH("E", $B$2:$AT$2)))*(B154:AT154)))</f>
        <v/>
      </c>
      <c r="AX154" s="4" t="str" cm="1">
        <f t="array" ref="AX154">IF(SUMPRODUCT((ISNUMBER(SEARCH("Grand Total", $B$2:$AT$2)))*(B154:AT154))=0,"",SUMPRODUCT((ISNUMBER(SEARCH("Grand Total", $B$2:$AT$2)))*(B154:AT154)))</f>
        <v/>
      </c>
      <c r="AY154" s="14" t="str">
        <f t="shared" si="2"/>
        <v/>
      </c>
    </row>
    <row r="155" spans="47:51" x14ac:dyDescent="0.25">
      <c r="AU155" s="15" t="str">
        <f>_xlfn.IFNA(_xlfn.XLOOKUP(A155,Statements_Analyzed[File],Statements_Analyzed[Statements]),"")</f>
        <v/>
      </c>
      <c r="AV155" s="13" t="str">
        <f>_xlfn.IFNA(_xlfn.XLOOKUP(A155,Summary[File],Summary[Score]),"")</f>
        <v/>
      </c>
      <c r="AW155" s="4" t="str" cm="1">
        <f t="array" ref="AW155">IF(SUMPRODUCT((ISNUMBER(SEARCH("E", $B$2:$AT$2)))*(B155:AT155))=0,"",SUMPRODUCT((ISNUMBER(SEARCH("E", $B$2:$AT$2)))*(B155:AT155)))</f>
        <v/>
      </c>
      <c r="AX155" s="4" t="str" cm="1">
        <f t="array" ref="AX155">IF(SUMPRODUCT((ISNUMBER(SEARCH("Grand Total", $B$2:$AT$2)))*(B155:AT155))=0,"",SUMPRODUCT((ISNUMBER(SEARCH("Grand Total", $B$2:$AT$2)))*(B155:AT155)))</f>
        <v/>
      </c>
      <c r="AY155" s="14" t="str">
        <f t="shared" si="2"/>
        <v/>
      </c>
    </row>
    <row r="156" spans="47:51" x14ac:dyDescent="0.25">
      <c r="AU156" s="15" t="str">
        <f>_xlfn.IFNA(_xlfn.XLOOKUP(A156,Statements_Analyzed[File],Statements_Analyzed[Statements]),"")</f>
        <v/>
      </c>
      <c r="AV156" s="13" t="str">
        <f>_xlfn.IFNA(_xlfn.XLOOKUP(A156,Summary[File],Summary[Score]),"")</f>
        <v/>
      </c>
      <c r="AW156" s="4" t="str" cm="1">
        <f t="array" ref="AW156">IF(SUMPRODUCT((ISNUMBER(SEARCH("E", $B$2:$AT$2)))*(B156:AT156))=0,"",SUMPRODUCT((ISNUMBER(SEARCH("E", $B$2:$AT$2)))*(B156:AT156)))</f>
        <v/>
      </c>
      <c r="AX156" s="4" t="str" cm="1">
        <f t="array" ref="AX156">IF(SUMPRODUCT((ISNUMBER(SEARCH("Grand Total", $B$2:$AT$2)))*(B156:AT156))=0,"",SUMPRODUCT((ISNUMBER(SEARCH("Grand Total", $B$2:$AT$2)))*(B156:AT156)))</f>
        <v/>
      </c>
      <c r="AY156" s="14" t="str">
        <f t="shared" si="2"/>
        <v/>
      </c>
    </row>
    <row r="157" spans="47:51" x14ac:dyDescent="0.25">
      <c r="AU157" s="15" t="str">
        <f>_xlfn.IFNA(_xlfn.XLOOKUP(A157,Statements_Analyzed[File],Statements_Analyzed[Statements]),"")</f>
        <v/>
      </c>
      <c r="AV157" s="13" t="str">
        <f>_xlfn.IFNA(_xlfn.XLOOKUP(A157,Summary[File],Summary[Score]),"")</f>
        <v/>
      </c>
      <c r="AW157" s="4" t="str" cm="1">
        <f t="array" ref="AW157">IF(SUMPRODUCT((ISNUMBER(SEARCH("E", $B$2:$AT$2)))*(B157:AT157))=0,"",SUMPRODUCT((ISNUMBER(SEARCH("E", $B$2:$AT$2)))*(B157:AT157)))</f>
        <v/>
      </c>
      <c r="AX157" s="4" t="str" cm="1">
        <f t="array" ref="AX157">IF(SUMPRODUCT((ISNUMBER(SEARCH("Grand Total", $B$2:$AT$2)))*(B157:AT157))=0,"",SUMPRODUCT((ISNUMBER(SEARCH("Grand Total", $B$2:$AT$2)))*(B157:AT157)))</f>
        <v/>
      </c>
      <c r="AY157" s="14" t="str">
        <f t="shared" si="2"/>
        <v/>
      </c>
    </row>
    <row r="158" spans="47:51" x14ac:dyDescent="0.25">
      <c r="AU158" s="15" t="str">
        <f>_xlfn.IFNA(_xlfn.XLOOKUP(A158,Statements_Analyzed[File],Statements_Analyzed[Statements]),"")</f>
        <v/>
      </c>
      <c r="AV158" s="13" t="str">
        <f>_xlfn.IFNA(_xlfn.XLOOKUP(A158,Summary[File],Summary[Score]),"")</f>
        <v/>
      </c>
      <c r="AW158" s="4" t="str" cm="1">
        <f t="array" ref="AW158">IF(SUMPRODUCT((ISNUMBER(SEARCH("E", $B$2:$AT$2)))*(B158:AT158))=0,"",SUMPRODUCT((ISNUMBER(SEARCH("E", $B$2:$AT$2)))*(B158:AT158)))</f>
        <v/>
      </c>
      <c r="AX158" s="4" t="str" cm="1">
        <f t="array" ref="AX158">IF(SUMPRODUCT((ISNUMBER(SEARCH("Grand Total", $B$2:$AT$2)))*(B158:AT158))=0,"",SUMPRODUCT((ISNUMBER(SEARCH("Grand Total", $B$2:$AT$2)))*(B158:AT158)))</f>
        <v/>
      </c>
      <c r="AY158" s="14" t="str">
        <f t="shared" si="2"/>
        <v/>
      </c>
    </row>
    <row r="159" spans="47:51" x14ac:dyDescent="0.25">
      <c r="AU159" s="15" t="str">
        <f>_xlfn.IFNA(_xlfn.XLOOKUP(A159,Statements_Analyzed[File],Statements_Analyzed[Statements]),"")</f>
        <v/>
      </c>
      <c r="AV159" s="13" t="str">
        <f>_xlfn.IFNA(_xlfn.XLOOKUP(A159,Summary[File],Summary[Score]),"")</f>
        <v/>
      </c>
      <c r="AW159" s="4" t="str" cm="1">
        <f t="array" ref="AW159">IF(SUMPRODUCT((ISNUMBER(SEARCH("E", $B$2:$AT$2)))*(B159:AT159))=0,"",SUMPRODUCT((ISNUMBER(SEARCH("E", $B$2:$AT$2)))*(B159:AT159)))</f>
        <v/>
      </c>
      <c r="AX159" s="4" t="str" cm="1">
        <f t="array" ref="AX159">IF(SUMPRODUCT((ISNUMBER(SEARCH("Grand Total", $B$2:$AT$2)))*(B159:AT159))=0,"",SUMPRODUCT((ISNUMBER(SEARCH("Grand Total", $B$2:$AT$2)))*(B159:AT159)))</f>
        <v/>
      </c>
      <c r="AY159" s="14" t="str">
        <f t="shared" si="2"/>
        <v/>
      </c>
    </row>
    <row r="160" spans="47:51" x14ac:dyDescent="0.25">
      <c r="AU160" s="15" t="str">
        <f>_xlfn.IFNA(_xlfn.XLOOKUP(A160,Statements_Analyzed[File],Statements_Analyzed[Statements]),"")</f>
        <v/>
      </c>
      <c r="AV160" s="13" t="str">
        <f>_xlfn.IFNA(_xlfn.XLOOKUP(A160,Summary[File],Summary[Score]),"")</f>
        <v/>
      </c>
      <c r="AW160" s="4" t="str" cm="1">
        <f t="array" ref="AW160">IF(SUMPRODUCT((ISNUMBER(SEARCH("E", $B$2:$AT$2)))*(B160:AT160))=0,"",SUMPRODUCT((ISNUMBER(SEARCH("E", $B$2:$AT$2)))*(B160:AT160)))</f>
        <v/>
      </c>
      <c r="AX160" s="4" t="str" cm="1">
        <f t="array" ref="AX160">IF(SUMPRODUCT((ISNUMBER(SEARCH("Grand Total", $B$2:$AT$2)))*(B160:AT160))=0,"",SUMPRODUCT((ISNUMBER(SEARCH("Grand Total", $B$2:$AT$2)))*(B160:AT160)))</f>
        <v/>
      </c>
      <c r="AY160" s="14" t="str">
        <f t="shared" si="2"/>
        <v/>
      </c>
    </row>
    <row r="161" spans="47:51" x14ac:dyDescent="0.25">
      <c r="AU161" s="15" t="str">
        <f>_xlfn.IFNA(_xlfn.XLOOKUP(A161,Statements_Analyzed[File],Statements_Analyzed[Statements]),"")</f>
        <v/>
      </c>
      <c r="AV161" s="13" t="str">
        <f>_xlfn.IFNA(_xlfn.XLOOKUP(A161,Summary[File],Summary[Score]),"")</f>
        <v/>
      </c>
      <c r="AW161" s="4" t="str" cm="1">
        <f t="array" ref="AW161">IF(SUMPRODUCT((ISNUMBER(SEARCH("E", $B$2:$AT$2)))*(B161:AT161))=0,"",SUMPRODUCT((ISNUMBER(SEARCH("E", $B$2:$AT$2)))*(B161:AT161)))</f>
        <v/>
      </c>
      <c r="AX161" s="4" t="str" cm="1">
        <f t="array" ref="AX161">IF(SUMPRODUCT((ISNUMBER(SEARCH("Grand Total", $B$2:$AT$2)))*(B161:AT161))=0,"",SUMPRODUCT((ISNUMBER(SEARCH("Grand Total", $B$2:$AT$2)))*(B161:AT161)))</f>
        <v/>
      </c>
      <c r="AY161" s="14" t="str">
        <f t="shared" si="2"/>
        <v/>
      </c>
    </row>
    <row r="162" spans="47:51" x14ac:dyDescent="0.25">
      <c r="AU162" s="15" t="str">
        <f>_xlfn.IFNA(_xlfn.XLOOKUP(A162,Statements_Analyzed[File],Statements_Analyzed[Statements]),"")</f>
        <v/>
      </c>
      <c r="AV162" s="13" t="str">
        <f>_xlfn.IFNA(_xlfn.XLOOKUP(A162,Summary[File],Summary[Score]),"")</f>
        <v/>
      </c>
      <c r="AW162" s="4" t="str" cm="1">
        <f t="array" ref="AW162">IF(SUMPRODUCT((ISNUMBER(SEARCH("E", $B$2:$AT$2)))*(B162:AT162))=0,"",SUMPRODUCT((ISNUMBER(SEARCH("E", $B$2:$AT$2)))*(B162:AT162)))</f>
        <v/>
      </c>
      <c r="AX162" s="4" t="str" cm="1">
        <f t="array" ref="AX162">IF(SUMPRODUCT((ISNUMBER(SEARCH("Grand Total", $B$2:$AT$2)))*(B162:AT162))=0,"",SUMPRODUCT((ISNUMBER(SEARCH("Grand Total", $B$2:$AT$2)))*(B162:AT162)))</f>
        <v/>
      </c>
      <c r="AY162" s="14" t="str">
        <f t="shared" si="2"/>
        <v/>
      </c>
    </row>
    <row r="163" spans="47:51" x14ac:dyDescent="0.25">
      <c r="AU163" s="15" t="str">
        <f>_xlfn.IFNA(_xlfn.XLOOKUP(A163,Statements_Analyzed[File],Statements_Analyzed[Statements]),"")</f>
        <v/>
      </c>
      <c r="AV163" s="13" t="str">
        <f>_xlfn.IFNA(_xlfn.XLOOKUP(A163,Summary[File],Summary[Score]),"")</f>
        <v/>
      </c>
      <c r="AW163" s="4" t="str" cm="1">
        <f t="array" ref="AW163">IF(SUMPRODUCT((ISNUMBER(SEARCH("E", $B$2:$AT$2)))*(B163:AT163))=0,"",SUMPRODUCT((ISNUMBER(SEARCH("E", $B$2:$AT$2)))*(B163:AT163)))</f>
        <v/>
      </c>
      <c r="AX163" s="4" t="str" cm="1">
        <f t="array" ref="AX163">IF(SUMPRODUCT((ISNUMBER(SEARCH("Grand Total", $B$2:$AT$2)))*(B163:AT163))=0,"",SUMPRODUCT((ISNUMBER(SEARCH("Grand Total", $B$2:$AT$2)))*(B163:AT163)))</f>
        <v/>
      </c>
      <c r="AY163" s="14" t="str">
        <f t="shared" si="2"/>
        <v/>
      </c>
    </row>
    <row r="164" spans="47:51" x14ac:dyDescent="0.25">
      <c r="AU164" s="15" t="str">
        <f>_xlfn.IFNA(_xlfn.XLOOKUP(A164,Statements_Analyzed[File],Statements_Analyzed[Statements]),"")</f>
        <v/>
      </c>
      <c r="AV164" s="13" t="str">
        <f>_xlfn.IFNA(_xlfn.XLOOKUP(A164,Summary[File],Summary[Score]),"")</f>
        <v/>
      </c>
      <c r="AW164" s="4" t="str" cm="1">
        <f t="array" ref="AW164">IF(SUMPRODUCT((ISNUMBER(SEARCH("E", $B$2:$AT$2)))*(B164:AT164))=0,"",SUMPRODUCT((ISNUMBER(SEARCH("E", $B$2:$AT$2)))*(B164:AT164)))</f>
        <v/>
      </c>
      <c r="AX164" s="4" t="str" cm="1">
        <f t="array" ref="AX164">IF(SUMPRODUCT((ISNUMBER(SEARCH("Grand Total", $B$2:$AT$2)))*(B164:AT164))=0,"",SUMPRODUCT((ISNUMBER(SEARCH("Grand Total", $B$2:$AT$2)))*(B164:AT164)))</f>
        <v/>
      </c>
      <c r="AY164" s="14" t="str">
        <f t="shared" si="2"/>
        <v/>
      </c>
    </row>
    <row r="165" spans="47:51" x14ac:dyDescent="0.25">
      <c r="AU165" s="15" t="str">
        <f>_xlfn.IFNA(_xlfn.XLOOKUP(A165,Statements_Analyzed[File],Statements_Analyzed[Statements]),"")</f>
        <v/>
      </c>
      <c r="AV165" s="13" t="str">
        <f>_xlfn.IFNA(_xlfn.XLOOKUP(A165,Summary[File],Summary[Score]),"")</f>
        <v/>
      </c>
      <c r="AW165" s="4" t="str" cm="1">
        <f t="array" ref="AW165">IF(SUMPRODUCT((ISNUMBER(SEARCH("E", $B$2:$AT$2)))*(B165:AT165))=0,"",SUMPRODUCT((ISNUMBER(SEARCH("E", $B$2:$AT$2)))*(B165:AT165)))</f>
        <v/>
      </c>
      <c r="AX165" s="4" t="str" cm="1">
        <f t="array" ref="AX165">IF(SUMPRODUCT((ISNUMBER(SEARCH("Grand Total", $B$2:$AT$2)))*(B165:AT165))=0,"",SUMPRODUCT((ISNUMBER(SEARCH("Grand Total", $B$2:$AT$2)))*(B165:AT165)))</f>
        <v/>
      </c>
      <c r="AY165" s="14" t="str">
        <f t="shared" si="2"/>
        <v/>
      </c>
    </row>
    <row r="166" spans="47:51" x14ac:dyDescent="0.25">
      <c r="AU166" s="15" t="str">
        <f>_xlfn.IFNA(_xlfn.XLOOKUP(A166,Statements_Analyzed[File],Statements_Analyzed[Statements]),"")</f>
        <v/>
      </c>
      <c r="AV166" s="13" t="str">
        <f>_xlfn.IFNA(_xlfn.XLOOKUP(A166,Summary[File],Summary[Score]),"")</f>
        <v/>
      </c>
      <c r="AW166" s="4" t="str" cm="1">
        <f t="array" ref="AW166">IF(SUMPRODUCT((ISNUMBER(SEARCH("E", $B$2:$AT$2)))*(B166:AT166))=0,"",SUMPRODUCT((ISNUMBER(SEARCH("E", $B$2:$AT$2)))*(B166:AT166)))</f>
        <v/>
      </c>
      <c r="AX166" s="4" t="str" cm="1">
        <f t="array" ref="AX166">IF(SUMPRODUCT((ISNUMBER(SEARCH("Grand Total", $B$2:$AT$2)))*(B166:AT166))=0,"",SUMPRODUCT((ISNUMBER(SEARCH("Grand Total", $B$2:$AT$2)))*(B166:AT166)))</f>
        <v/>
      </c>
      <c r="AY166" s="14" t="str">
        <f t="shared" si="2"/>
        <v/>
      </c>
    </row>
    <row r="167" spans="47:51" x14ac:dyDescent="0.25">
      <c r="AU167" s="15" t="str">
        <f>_xlfn.IFNA(_xlfn.XLOOKUP(A167,Statements_Analyzed[File],Statements_Analyzed[Statements]),"")</f>
        <v/>
      </c>
      <c r="AV167" s="13" t="str">
        <f>_xlfn.IFNA(_xlfn.XLOOKUP(A167,Summary[File],Summary[Score]),"")</f>
        <v/>
      </c>
      <c r="AW167" s="4" t="str" cm="1">
        <f t="array" ref="AW167">IF(SUMPRODUCT((ISNUMBER(SEARCH("E", $B$2:$AT$2)))*(B167:AT167))=0,"",SUMPRODUCT((ISNUMBER(SEARCH("E", $B$2:$AT$2)))*(B167:AT167)))</f>
        <v/>
      </c>
      <c r="AX167" s="4" t="str" cm="1">
        <f t="array" ref="AX167">IF(SUMPRODUCT((ISNUMBER(SEARCH("Grand Total", $B$2:$AT$2)))*(B167:AT167))=0,"",SUMPRODUCT((ISNUMBER(SEARCH("Grand Total", $B$2:$AT$2)))*(B167:AT167)))</f>
        <v/>
      </c>
      <c r="AY167" s="14" t="str">
        <f t="shared" si="2"/>
        <v/>
      </c>
    </row>
    <row r="168" spans="47:51" x14ac:dyDescent="0.25">
      <c r="AU168" s="15" t="str">
        <f>_xlfn.IFNA(_xlfn.XLOOKUP(A168,Statements_Analyzed[File],Statements_Analyzed[Statements]),"")</f>
        <v/>
      </c>
      <c r="AV168" s="13" t="str">
        <f>_xlfn.IFNA(_xlfn.XLOOKUP(A168,Summary[File],Summary[Score]),"")</f>
        <v/>
      </c>
      <c r="AW168" s="4" t="str" cm="1">
        <f t="array" ref="AW168">IF(SUMPRODUCT((ISNUMBER(SEARCH("E", $B$2:$AT$2)))*(B168:AT168))=0,"",SUMPRODUCT((ISNUMBER(SEARCH("E", $B$2:$AT$2)))*(B168:AT168)))</f>
        <v/>
      </c>
      <c r="AX168" s="4" t="str" cm="1">
        <f t="array" ref="AX168">IF(SUMPRODUCT((ISNUMBER(SEARCH("Grand Total", $B$2:$AT$2)))*(B168:AT168))=0,"",SUMPRODUCT((ISNUMBER(SEARCH("Grand Total", $B$2:$AT$2)))*(B168:AT168)))</f>
        <v/>
      </c>
      <c r="AY168" s="14" t="str">
        <f t="shared" si="2"/>
        <v/>
      </c>
    </row>
    <row r="169" spans="47:51" x14ac:dyDescent="0.25">
      <c r="AU169" s="15" t="str">
        <f>_xlfn.IFNA(_xlfn.XLOOKUP(A169,Statements_Analyzed[File],Statements_Analyzed[Statements]),"")</f>
        <v/>
      </c>
      <c r="AV169" s="13" t="str">
        <f>_xlfn.IFNA(_xlfn.XLOOKUP(A169,Summary[File],Summary[Score]),"")</f>
        <v/>
      </c>
      <c r="AW169" s="4" t="str" cm="1">
        <f t="array" ref="AW169">IF(SUMPRODUCT((ISNUMBER(SEARCH("E", $B$2:$AT$2)))*(B169:AT169))=0,"",SUMPRODUCT((ISNUMBER(SEARCH("E", $B$2:$AT$2)))*(B169:AT169)))</f>
        <v/>
      </c>
      <c r="AX169" s="4" t="str" cm="1">
        <f t="array" ref="AX169">IF(SUMPRODUCT((ISNUMBER(SEARCH("Grand Total", $B$2:$AT$2)))*(B169:AT169))=0,"",SUMPRODUCT((ISNUMBER(SEARCH("Grand Total", $B$2:$AT$2)))*(B169:AT169)))</f>
        <v/>
      </c>
      <c r="AY169" s="14" t="str">
        <f t="shared" si="2"/>
        <v/>
      </c>
    </row>
    <row r="170" spans="47:51" x14ac:dyDescent="0.25">
      <c r="AU170" s="15" t="str">
        <f>_xlfn.IFNA(_xlfn.XLOOKUP(A170,Statements_Analyzed[File],Statements_Analyzed[Statements]),"")</f>
        <v/>
      </c>
      <c r="AV170" s="13" t="str">
        <f>_xlfn.IFNA(_xlfn.XLOOKUP(A170,Summary[File],Summary[Score]),"")</f>
        <v/>
      </c>
      <c r="AW170" s="4" t="str" cm="1">
        <f t="array" ref="AW170">IF(SUMPRODUCT((ISNUMBER(SEARCH("E", $B$2:$AT$2)))*(B170:AT170))=0,"",SUMPRODUCT((ISNUMBER(SEARCH("E", $B$2:$AT$2)))*(B170:AT170)))</f>
        <v/>
      </c>
      <c r="AX170" s="4" t="str" cm="1">
        <f t="array" ref="AX170">IF(SUMPRODUCT((ISNUMBER(SEARCH("Grand Total", $B$2:$AT$2)))*(B170:AT170))=0,"",SUMPRODUCT((ISNUMBER(SEARCH("Grand Total", $B$2:$AT$2)))*(B170:AT170)))</f>
        <v/>
      </c>
      <c r="AY170" s="14" t="str">
        <f t="shared" si="2"/>
        <v/>
      </c>
    </row>
    <row r="171" spans="47:51" x14ac:dyDescent="0.25">
      <c r="AU171" s="15" t="str">
        <f>_xlfn.IFNA(_xlfn.XLOOKUP(A171,Statements_Analyzed[File],Statements_Analyzed[Statements]),"")</f>
        <v/>
      </c>
      <c r="AV171" s="13" t="str">
        <f>_xlfn.IFNA(_xlfn.XLOOKUP(A171,Summary[File],Summary[Score]),"")</f>
        <v/>
      </c>
      <c r="AW171" s="4" t="str" cm="1">
        <f t="array" ref="AW171">IF(SUMPRODUCT((ISNUMBER(SEARCH("E", $B$2:$AT$2)))*(B171:AT171))=0,"",SUMPRODUCT((ISNUMBER(SEARCH("E", $B$2:$AT$2)))*(B171:AT171)))</f>
        <v/>
      </c>
      <c r="AX171" s="4" t="str" cm="1">
        <f t="array" ref="AX171">IF(SUMPRODUCT((ISNUMBER(SEARCH("Grand Total", $B$2:$AT$2)))*(B171:AT171))=0,"",SUMPRODUCT((ISNUMBER(SEARCH("Grand Total", $B$2:$AT$2)))*(B171:AT171)))</f>
        <v/>
      </c>
      <c r="AY171" s="14" t="str">
        <f t="shared" si="2"/>
        <v/>
      </c>
    </row>
    <row r="172" spans="47:51" x14ac:dyDescent="0.25">
      <c r="AU172" s="15" t="str">
        <f>_xlfn.IFNA(_xlfn.XLOOKUP(A172,Statements_Analyzed[File],Statements_Analyzed[Statements]),"")</f>
        <v/>
      </c>
      <c r="AV172" s="13" t="str">
        <f>_xlfn.IFNA(_xlfn.XLOOKUP(A172,Summary[File],Summary[Score]),"")</f>
        <v/>
      </c>
      <c r="AW172" s="4" t="str" cm="1">
        <f t="array" ref="AW172">IF(SUMPRODUCT((ISNUMBER(SEARCH("E", $B$2:$AT$2)))*(B172:AT172))=0,"",SUMPRODUCT((ISNUMBER(SEARCH("E", $B$2:$AT$2)))*(B172:AT172)))</f>
        <v/>
      </c>
      <c r="AX172" s="4" t="str" cm="1">
        <f t="array" ref="AX172">IF(SUMPRODUCT((ISNUMBER(SEARCH("Grand Total", $B$2:$AT$2)))*(B172:AT172))=0,"",SUMPRODUCT((ISNUMBER(SEARCH("Grand Total", $B$2:$AT$2)))*(B172:AT172)))</f>
        <v/>
      </c>
      <c r="AY172" s="14" t="str">
        <f t="shared" si="2"/>
        <v/>
      </c>
    </row>
    <row r="173" spans="47:51" x14ac:dyDescent="0.25">
      <c r="AU173" s="15" t="str">
        <f>_xlfn.IFNA(_xlfn.XLOOKUP(A173,Statements_Analyzed[File],Statements_Analyzed[Statements]),"")</f>
        <v/>
      </c>
      <c r="AV173" s="13" t="str">
        <f>_xlfn.IFNA(_xlfn.XLOOKUP(A173,Summary[File],Summary[Score]),"")</f>
        <v/>
      </c>
      <c r="AW173" s="4" t="str" cm="1">
        <f t="array" ref="AW173">IF(SUMPRODUCT((ISNUMBER(SEARCH("E", $B$2:$AT$2)))*(B173:AT173))=0,"",SUMPRODUCT((ISNUMBER(SEARCH("E", $B$2:$AT$2)))*(B173:AT173)))</f>
        <v/>
      </c>
      <c r="AX173" s="4" t="str" cm="1">
        <f t="array" ref="AX173">IF(SUMPRODUCT((ISNUMBER(SEARCH("Grand Total", $B$2:$AT$2)))*(B173:AT173))=0,"",SUMPRODUCT((ISNUMBER(SEARCH("Grand Total", $B$2:$AT$2)))*(B173:AT173)))</f>
        <v/>
      </c>
      <c r="AY173" s="14" t="str">
        <f t="shared" si="2"/>
        <v/>
      </c>
    </row>
    <row r="174" spans="47:51" x14ac:dyDescent="0.25">
      <c r="AU174" s="15" t="str">
        <f>_xlfn.IFNA(_xlfn.XLOOKUP(A174,Statements_Analyzed[File],Statements_Analyzed[Statements]),"")</f>
        <v/>
      </c>
      <c r="AV174" s="13" t="str">
        <f>_xlfn.IFNA(_xlfn.XLOOKUP(A174,Summary[File],Summary[Score]),"")</f>
        <v/>
      </c>
      <c r="AW174" s="4" t="str" cm="1">
        <f t="array" ref="AW174">IF(SUMPRODUCT((ISNUMBER(SEARCH("E", $B$2:$AT$2)))*(B174:AT174))=0,"",SUMPRODUCT((ISNUMBER(SEARCH("E", $B$2:$AT$2)))*(B174:AT174)))</f>
        <v/>
      </c>
      <c r="AX174" s="4" t="str" cm="1">
        <f t="array" ref="AX174">IF(SUMPRODUCT((ISNUMBER(SEARCH("Grand Total", $B$2:$AT$2)))*(B174:AT174))=0,"",SUMPRODUCT((ISNUMBER(SEARCH("Grand Total", $B$2:$AT$2)))*(B174:AT174)))</f>
        <v/>
      </c>
      <c r="AY174" s="14" t="str">
        <f t="shared" si="2"/>
        <v/>
      </c>
    </row>
    <row r="175" spans="47:51" x14ac:dyDescent="0.25">
      <c r="AU175" s="15" t="str">
        <f>_xlfn.IFNA(_xlfn.XLOOKUP(A175,Statements_Analyzed[File],Statements_Analyzed[Statements]),"")</f>
        <v/>
      </c>
      <c r="AV175" s="13" t="str">
        <f>_xlfn.IFNA(_xlfn.XLOOKUP(A175,Summary[File],Summary[Score]),"")</f>
        <v/>
      </c>
      <c r="AW175" s="4" t="str" cm="1">
        <f t="array" ref="AW175">IF(SUMPRODUCT((ISNUMBER(SEARCH("E", $B$2:$AT$2)))*(B175:AT175))=0,"",SUMPRODUCT((ISNUMBER(SEARCH("E", $B$2:$AT$2)))*(B175:AT175)))</f>
        <v/>
      </c>
      <c r="AX175" s="4" t="str" cm="1">
        <f t="array" ref="AX175">IF(SUMPRODUCT((ISNUMBER(SEARCH("Grand Total", $B$2:$AT$2)))*(B175:AT175))=0,"",SUMPRODUCT((ISNUMBER(SEARCH("Grand Total", $B$2:$AT$2)))*(B175:AT175)))</f>
        <v/>
      </c>
      <c r="AY175" s="14" t="str">
        <f t="shared" si="2"/>
        <v/>
      </c>
    </row>
    <row r="176" spans="47:51" x14ac:dyDescent="0.25">
      <c r="AU176" s="15" t="str">
        <f>_xlfn.IFNA(_xlfn.XLOOKUP(A176,Statements_Analyzed[File],Statements_Analyzed[Statements]),"")</f>
        <v/>
      </c>
      <c r="AV176" s="13" t="str">
        <f>_xlfn.IFNA(_xlfn.XLOOKUP(A176,Summary[File],Summary[Score]),"")</f>
        <v/>
      </c>
      <c r="AW176" s="4" t="str" cm="1">
        <f t="array" ref="AW176">IF(SUMPRODUCT((ISNUMBER(SEARCH("E", $B$2:$AT$2)))*(B176:AT176))=0,"",SUMPRODUCT((ISNUMBER(SEARCH("E", $B$2:$AT$2)))*(B176:AT176)))</f>
        <v/>
      </c>
      <c r="AX176" s="4" t="str" cm="1">
        <f t="array" ref="AX176">IF(SUMPRODUCT((ISNUMBER(SEARCH("Grand Total", $B$2:$AT$2)))*(B176:AT176))=0,"",SUMPRODUCT((ISNUMBER(SEARCH("Grand Total", $B$2:$AT$2)))*(B176:AT176)))</f>
        <v/>
      </c>
      <c r="AY176" s="14" t="str">
        <f t="shared" si="2"/>
        <v/>
      </c>
    </row>
    <row r="177" spans="47:51" x14ac:dyDescent="0.25">
      <c r="AU177" s="15" t="str">
        <f>_xlfn.IFNA(_xlfn.XLOOKUP(A177,Statements_Analyzed[File],Statements_Analyzed[Statements]),"")</f>
        <v/>
      </c>
      <c r="AV177" s="13" t="str">
        <f>_xlfn.IFNA(_xlfn.XLOOKUP(A177,Summary[File],Summary[Score]),"")</f>
        <v/>
      </c>
      <c r="AW177" s="4" t="str" cm="1">
        <f t="array" ref="AW177">IF(SUMPRODUCT((ISNUMBER(SEARCH("E", $B$2:$AT$2)))*(B177:AT177))=0,"",SUMPRODUCT((ISNUMBER(SEARCH("E", $B$2:$AT$2)))*(B177:AT177)))</f>
        <v/>
      </c>
      <c r="AX177" s="4" t="str" cm="1">
        <f t="array" ref="AX177">IF(SUMPRODUCT((ISNUMBER(SEARCH("Grand Total", $B$2:$AT$2)))*(B177:AT177))=0,"",SUMPRODUCT((ISNUMBER(SEARCH("Grand Total", $B$2:$AT$2)))*(B177:AT177)))</f>
        <v/>
      </c>
      <c r="AY177" s="14" t="str">
        <f t="shared" si="2"/>
        <v/>
      </c>
    </row>
    <row r="178" spans="47:51" x14ac:dyDescent="0.25">
      <c r="AU178" s="15" t="str">
        <f>_xlfn.IFNA(_xlfn.XLOOKUP(A178,Statements_Analyzed[File],Statements_Analyzed[Statements]),"")</f>
        <v/>
      </c>
      <c r="AV178" s="13" t="str">
        <f>_xlfn.IFNA(_xlfn.XLOOKUP(A178,Summary[File],Summary[Score]),"")</f>
        <v/>
      </c>
      <c r="AW178" s="4" t="str" cm="1">
        <f t="array" ref="AW178">IF(SUMPRODUCT((ISNUMBER(SEARCH("E", $B$2:$AT$2)))*(B178:AT178))=0,"",SUMPRODUCT((ISNUMBER(SEARCH("E", $B$2:$AT$2)))*(B178:AT178)))</f>
        <v/>
      </c>
      <c r="AX178" s="4" t="str" cm="1">
        <f t="array" ref="AX178">IF(SUMPRODUCT((ISNUMBER(SEARCH("Grand Total", $B$2:$AT$2)))*(B178:AT178))=0,"",SUMPRODUCT((ISNUMBER(SEARCH("Grand Total", $B$2:$AT$2)))*(B178:AT178)))</f>
        <v/>
      </c>
      <c r="AY178" s="14" t="str">
        <f t="shared" si="2"/>
        <v/>
      </c>
    </row>
    <row r="179" spans="47:51" x14ac:dyDescent="0.25">
      <c r="AU179" s="15" t="str">
        <f>_xlfn.IFNA(_xlfn.XLOOKUP(A179,Statements_Analyzed[File],Statements_Analyzed[Statements]),"")</f>
        <v/>
      </c>
      <c r="AV179" s="13" t="str">
        <f>_xlfn.IFNA(_xlfn.XLOOKUP(A179,Summary[File],Summary[Score]),"")</f>
        <v/>
      </c>
      <c r="AW179" s="4" t="str" cm="1">
        <f t="array" ref="AW179">IF(SUMPRODUCT((ISNUMBER(SEARCH("E", $B$2:$AT$2)))*(B179:AT179))=0,"",SUMPRODUCT((ISNUMBER(SEARCH("E", $B$2:$AT$2)))*(B179:AT179)))</f>
        <v/>
      </c>
      <c r="AX179" s="4" t="str" cm="1">
        <f t="array" ref="AX179">IF(SUMPRODUCT((ISNUMBER(SEARCH("Grand Total", $B$2:$AT$2)))*(B179:AT179))=0,"",SUMPRODUCT((ISNUMBER(SEARCH("Grand Total", $B$2:$AT$2)))*(B179:AT179)))</f>
        <v/>
      </c>
      <c r="AY179" s="14" t="str">
        <f t="shared" si="2"/>
        <v/>
      </c>
    </row>
    <row r="180" spans="47:51" x14ac:dyDescent="0.25">
      <c r="AU180" s="15" t="str">
        <f>_xlfn.IFNA(_xlfn.XLOOKUP(A180,Statements_Analyzed[File],Statements_Analyzed[Statements]),"")</f>
        <v/>
      </c>
      <c r="AV180" s="13" t="str">
        <f>_xlfn.IFNA(_xlfn.XLOOKUP(A180,Summary[File],Summary[Score]),"")</f>
        <v/>
      </c>
      <c r="AW180" s="4" t="str" cm="1">
        <f t="array" ref="AW180">IF(SUMPRODUCT((ISNUMBER(SEARCH("E", $B$2:$AT$2)))*(B180:AT180))=0,"",SUMPRODUCT((ISNUMBER(SEARCH("E", $B$2:$AT$2)))*(B180:AT180)))</f>
        <v/>
      </c>
      <c r="AX180" s="4" t="str" cm="1">
        <f t="array" ref="AX180">IF(SUMPRODUCT((ISNUMBER(SEARCH("Grand Total", $B$2:$AT$2)))*(B180:AT180))=0,"",SUMPRODUCT((ISNUMBER(SEARCH("Grand Total", $B$2:$AT$2)))*(B180:AT180)))</f>
        <v/>
      </c>
      <c r="AY180" s="14" t="str">
        <f t="shared" si="2"/>
        <v/>
      </c>
    </row>
    <row r="181" spans="47:51" x14ac:dyDescent="0.25">
      <c r="AU181" s="15" t="str">
        <f>_xlfn.IFNA(_xlfn.XLOOKUP(A181,Statements_Analyzed[File],Statements_Analyzed[Statements]),"")</f>
        <v/>
      </c>
      <c r="AV181" s="13" t="str">
        <f>_xlfn.IFNA(_xlfn.XLOOKUP(A181,Summary[File],Summary[Score]),"")</f>
        <v/>
      </c>
      <c r="AW181" s="4" t="str" cm="1">
        <f t="array" ref="AW181">IF(SUMPRODUCT((ISNUMBER(SEARCH("E", $B$2:$AT$2)))*(B181:AT181))=0,"",SUMPRODUCT((ISNUMBER(SEARCH("E", $B$2:$AT$2)))*(B181:AT181)))</f>
        <v/>
      </c>
      <c r="AX181" s="4" t="str" cm="1">
        <f t="array" ref="AX181">IF(SUMPRODUCT((ISNUMBER(SEARCH("Grand Total", $B$2:$AT$2)))*(B181:AT181))=0,"",SUMPRODUCT((ISNUMBER(SEARCH("Grand Total", $B$2:$AT$2)))*(B181:AT181)))</f>
        <v/>
      </c>
      <c r="AY181" s="14" t="str">
        <f t="shared" si="2"/>
        <v/>
      </c>
    </row>
    <row r="182" spans="47:51" x14ac:dyDescent="0.25">
      <c r="AU182" s="15" t="str">
        <f>_xlfn.IFNA(_xlfn.XLOOKUP(A182,Statements_Analyzed[File],Statements_Analyzed[Statements]),"")</f>
        <v/>
      </c>
      <c r="AV182" s="13" t="str">
        <f>_xlfn.IFNA(_xlfn.XLOOKUP(A182,Summary[File],Summary[Score]),"")</f>
        <v/>
      </c>
      <c r="AW182" s="4" t="str" cm="1">
        <f t="array" ref="AW182">IF(SUMPRODUCT((ISNUMBER(SEARCH("E", $B$2:$AT$2)))*(B182:AT182))=0,"",SUMPRODUCT((ISNUMBER(SEARCH("E", $B$2:$AT$2)))*(B182:AT182)))</f>
        <v/>
      </c>
      <c r="AX182" s="4" t="str" cm="1">
        <f t="array" ref="AX182">IF(SUMPRODUCT((ISNUMBER(SEARCH("Grand Total", $B$2:$AT$2)))*(B182:AT182))=0,"",SUMPRODUCT((ISNUMBER(SEARCH("Grand Total", $B$2:$AT$2)))*(B182:AT182)))</f>
        <v/>
      </c>
      <c r="AY182" s="14" t="str">
        <f t="shared" si="2"/>
        <v/>
      </c>
    </row>
    <row r="183" spans="47:51" x14ac:dyDescent="0.25">
      <c r="AU183" s="15" t="str">
        <f>_xlfn.IFNA(_xlfn.XLOOKUP(A183,Statements_Analyzed[File],Statements_Analyzed[Statements]),"")</f>
        <v/>
      </c>
      <c r="AV183" s="13" t="str">
        <f>_xlfn.IFNA(_xlfn.XLOOKUP(A183,Summary[File],Summary[Score]),"")</f>
        <v/>
      </c>
      <c r="AW183" s="4" t="str" cm="1">
        <f t="array" ref="AW183">IF(SUMPRODUCT((ISNUMBER(SEARCH("E", $B$2:$AT$2)))*(B183:AT183))=0,"",SUMPRODUCT((ISNUMBER(SEARCH("E", $B$2:$AT$2)))*(B183:AT183)))</f>
        <v/>
      </c>
      <c r="AX183" s="4" t="str" cm="1">
        <f t="array" ref="AX183">IF(SUMPRODUCT((ISNUMBER(SEARCH("Grand Total", $B$2:$AT$2)))*(B183:AT183))=0,"",SUMPRODUCT((ISNUMBER(SEARCH("Grand Total", $B$2:$AT$2)))*(B183:AT183)))</f>
        <v/>
      </c>
      <c r="AY183" s="14" t="str">
        <f t="shared" si="2"/>
        <v/>
      </c>
    </row>
    <row r="184" spans="47:51" x14ac:dyDescent="0.25">
      <c r="AU184" s="15" t="str">
        <f>_xlfn.IFNA(_xlfn.XLOOKUP(A184,Statements_Analyzed[File],Statements_Analyzed[Statements]),"")</f>
        <v/>
      </c>
      <c r="AW184" s="4" t="str" cm="1">
        <f t="array" ref="AW184">IF(SUMPRODUCT((ISNUMBER(SEARCH("E", $B$2:$AT$2)))*(B184:AT184))=0,"",SUMPRODUCT((ISNUMBER(SEARCH("E", $B$2:$AT$2)))*(B184:AT184)))</f>
        <v/>
      </c>
      <c r="AX184" s="4" t="str" cm="1">
        <f t="array" ref="AX184">IF(SUMPRODUCT((ISNUMBER(SEARCH("Grand Total", $B$2:$AT$2)))*(B184:AT184))=0,"",SUMPRODUCT((ISNUMBER(SEARCH("Grand Total", $B$2:$AT$2)))*(B184:AT184)))</f>
        <v/>
      </c>
      <c r="AY184" s="14" t="str">
        <f t="shared" si="2"/>
        <v/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E727-C1E5-462C-B5ED-58CD76579A3A}">
  <dimension ref="A1:B26"/>
  <sheetViews>
    <sheetView workbookViewId="0">
      <selection activeCell="B10" sqref="B10"/>
    </sheetView>
  </sheetViews>
  <sheetFormatPr defaultRowHeight="15" x14ac:dyDescent="0.25"/>
  <cols>
    <col min="1" max="1" width="8.140625" bestFit="1" customWidth="1"/>
    <col min="2" max="2" width="81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3" t="s">
        <v>3</v>
      </c>
      <c r="B2" s="3" t="s">
        <v>95</v>
      </c>
    </row>
    <row r="3" spans="1:2" x14ac:dyDescent="0.25">
      <c r="A3" s="3" t="s">
        <v>2</v>
      </c>
      <c r="B3" s="3" t="s">
        <v>25</v>
      </c>
    </row>
    <row r="4" spans="1:2" x14ac:dyDescent="0.25">
      <c r="A4" s="3" t="s">
        <v>37</v>
      </c>
      <c r="B4" s="3" t="s">
        <v>38</v>
      </c>
    </row>
    <row r="5" spans="1:2" x14ac:dyDescent="0.25">
      <c r="A5" s="3" t="s">
        <v>39</v>
      </c>
      <c r="B5" s="3" t="s">
        <v>40</v>
      </c>
    </row>
    <row r="6" spans="1:2" x14ac:dyDescent="0.25">
      <c r="A6" s="3" t="s">
        <v>41</v>
      </c>
      <c r="B6" s="3" t="s">
        <v>42</v>
      </c>
    </row>
    <row r="7" spans="1:2" x14ac:dyDescent="0.25">
      <c r="A7" s="3" t="s">
        <v>1</v>
      </c>
      <c r="B7" s="3" t="s">
        <v>29</v>
      </c>
    </row>
    <row r="8" spans="1:2" x14ac:dyDescent="0.25">
      <c r="A8" s="3" t="s">
        <v>43</v>
      </c>
      <c r="B8" s="3" t="s">
        <v>44</v>
      </c>
    </row>
    <row r="9" spans="1:2" x14ac:dyDescent="0.25">
      <c r="A9" s="3" t="s">
        <v>89</v>
      </c>
      <c r="B9" s="3" t="s">
        <v>90</v>
      </c>
    </row>
    <row r="10" spans="1:2" x14ac:dyDescent="0.25">
      <c r="A10" s="3" t="s">
        <v>4</v>
      </c>
      <c r="B10" s="3" t="s">
        <v>100</v>
      </c>
    </row>
    <row r="11" spans="1:2" x14ac:dyDescent="0.25">
      <c r="A11" s="3" t="s">
        <v>6</v>
      </c>
      <c r="B11" s="3" t="s">
        <v>46</v>
      </c>
    </row>
    <row r="12" spans="1:2" x14ac:dyDescent="0.25">
      <c r="A12" s="3" t="s">
        <v>47</v>
      </c>
      <c r="B12" s="3" t="s">
        <v>48</v>
      </c>
    </row>
    <row r="13" spans="1:2" x14ac:dyDescent="0.25">
      <c r="A13" s="3" t="s">
        <v>8</v>
      </c>
      <c r="B13" s="3" t="s">
        <v>49</v>
      </c>
    </row>
    <row r="14" spans="1:2" x14ac:dyDescent="0.25">
      <c r="A14" s="3" t="s">
        <v>50</v>
      </c>
      <c r="B14" s="3" t="s">
        <v>51</v>
      </c>
    </row>
    <row r="15" spans="1:2" x14ac:dyDescent="0.25">
      <c r="A15" s="3" t="s">
        <v>52</v>
      </c>
      <c r="B15" s="3" t="s">
        <v>53</v>
      </c>
    </row>
    <row r="16" spans="1:2" x14ac:dyDescent="0.25">
      <c r="A16" s="3" t="s">
        <v>54</v>
      </c>
      <c r="B16" s="3" t="s">
        <v>55</v>
      </c>
    </row>
    <row r="17" spans="1:2" x14ac:dyDescent="0.25">
      <c r="A17" s="3" t="s">
        <v>7</v>
      </c>
      <c r="B17" s="3" t="s">
        <v>56</v>
      </c>
    </row>
    <row r="18" spans="1:2" x14ac:dyDescent="0.25">
      <c r="A18" s="3" t="s">
        <v>57</v>
      </c>
      <c r="B18" s="3" t="s">
        <v>58</v>
      </c>
    </row>
    <row r="19" spans="1:2" x14ac:dyDescent="0.25">
      <c r="A19" s="3" t="s">
        <v>59</v>
      </c>
      <c r="B19" s="3" t="s">
        <v>60</v>
      </c>
    </row>
    <row r="20" spans="1:2" x14ac:dyDescent="0.25">
      <c r="A20" s="3" t="s">
        <v>61</v>
      </c>
      <c r="B20" s="3" t="s">
        <v>62</v>
      </c>
    </row>
    <row r="21" spans="1:2" x14ac:dyDescent="0.25">
      <c r="A21" s="3" t="s">
        <v>63</v>
      </c>
      <c r="B21" s="3" t="s">
        <v>64</v>
      </c>
    </row>
    <row r="22" spans="1:2" x14ac:dyDescent="0.25">
      <c r="A22" s="3" t="s">
        <v>91</v>
      </c>
      <c r="B22" s="3" t="s">
        <v>92</v>
      </c>
    </row>
    <row r="23" spans="1:2" x14ac:dyDescent="0.25">
      <c r="A23" s="3" t="s">
        <v>98</v>
      </c>
      <c r="B23" s="3" t="s">
        <v>99</v>
      </c>
    </row>
    <row r="24" spans="1:2" x14ac:dyDescent="0.25">
      <c r="A24" s="3" t="s">
        <v>93</v>
      </c>
      <c r="B24" s="3" t="s">
        <v>94</v>
      </c>
    </row>
    <row r="25" spans="1:2" x14ac:dyDescent="0.25">
      <c r="A25" s="3" t="s">
        <v>96</v>
      </c>
      <c r="B25" s="3" t="s">
        <v>97</v>
      </c>
    </row>
    <row r="26" spans="1:2" x14ac:dyDescent="0.25">
      <c r="A26" s="3" t="s">
        <v>65</v>
      </c>
      <c r="B26" s="3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0114-0BFE-4DC2-A8AE-C499FB46B05E}">
  <dimension ref="A1:D4"/>
  <sheetViews>
    <sheetView workbookViewId="0">
      <selection activeCell="H10" sqref="H10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7.85546875" bestFit="1" customWidth="1"/>
    <col min="4" max="4" width="8.42578125" bestFit="1" customWidth="1"/>
  </cols>
  <sheetData>
    <row r="1" spans="1:4" x14ac:dyDescent="0.25">
      <c r="A1" t="s">
        <v>9</v>
      </c>
      <c r="B1" t="s">
        <v>11</v>
      </c>
      <c r="C1" t="s">
        <v>12</v>
      </c>
      <c r="D1" t="s">
        <v>13</v>
      </c>
    </row>
    <row r="2" spans="1:4" x14ac:dyDescent="0.25">
      <c r="A2" s="3" t="s">
        <v>101</v>
      </c>
      <c r="B2" s="3" t="s">
        <v>14</v>
      </c>
      <c r="C2">
        <v>118</v>
      </c>
      <c r="D2">
        <v>7.12</v>
      </c>
    </row>
    <row r="3" spans="1:4" x14ac:dyDescent="0.25">
      <c r="A3" s="3" t="s">
        <v>5</v>
      </c>
      <c r="B3" s="3" t="s">
        <v>14</v>
      </c>
      <c r="C3">
        <v>117</v>
      </c>
      <c r="D3">
        <v>7.14</v>
      </c>
    </row>
    <row r="4" spans="1:4" x14ac:dyDescent="0.25">
      <c r="A4" t="s">
        <v>35</v>
      </c>
      <c r="C4">
        <f>SUBTOTAL(109,Summary[Flags])</f>
        <v>235</v>
      </c>
      <c r="D4">
        <f>SUBTOTAL(101,Summary[Score])</f>
        <v>7.13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FE08-D285-4426-9A7E-96EB50250082}">
  <dimension ref="A1:A2"/>
  <sheetViews>
    <sheetView workbookViewId="0">
      <selection activeCell="A2" sqref="A2"/>
    </sheetView>
  </sheetViews>
  <sheetFormatPr defaultRowHeight="15" x14ac:dyDescent="0.25"/>
  <cols>
    <col min="1" max="1" width="80.140625" bestFit="1" customWidth="1"/>
  </cols>
  <sheetData>
    <row r="1" spans="1:1" x14ac:dyDescent="0.25">
      <c r="A1" t="str" cm="1">
        <f t="array" aca="1" ref="A1" ca="1">CELL("filename",A1)</f>
        <v>https://techmodalbristol-my.sharepoint.com/personal/g_cabrera_techmodal_com/Documents/0-Business/1-Projects/29-CodeV&amp;V/3-FINAL/Pylint Output/[output_review.xlsx]Sheet1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6DBA9-7C8D-41C1-9CD2-8C6D21A24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Statements</vt:lpstr>
      <vt:lpstr>All Messages</vt:lpstr>
      <vt:lpstr>All Messages (Pivot Table)</vt:lpstr>
      <vt:lpstr>Errors List</vt:lpstr>
      <vt:lpstr>Pylint Score</vt:lpstr>
      <vt:lpstr>Sheet1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Atudosie</dc:creator>
  <cp:lastModifiedBy>Giorgio Cabrera</cp:lastModifiedBy>
  <dcterms:created xsi:type="dcterms:W3CDTF">2024-04-22T13:59:47Z</dcterms:created>
  <dcterms:modified xsi:type="dcterms:W3CDTF">2025-04-22T13:59:01Z</dcterms:modified>
</cp:coreProperties>
</file>