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callah/GitProjects/Sawkill/"/>
    </mc:Choice>
  </mc:AlternateContent>
  <bookViews>
    <workbookView xWindow="2240" yWindow="2060" windowWidth="36700" windowHeight="21360" tabRatio="500"/>
  </bookViews>
  <sheets>
    <sheet name="127 Gristmill" sheetId="1" r:id="rId1"/>
    <sheet name="453 Route 6" sheetId="2" r:id="rId2"/>
    <sheet name="Al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K17" i="1"/>
  <c r="J17" i="1"/>
  <c r="I17" i="1"/>
  <c r="H17" i="1"/>
  <c r="G16" i="1"/>
  <c r="C16" i="3"/>
  <c r="G14" i="1"/>
  <c r="C14" i="3"/>
  <c r="G13" i="1"/>
  <c r="C13" i="3"/>
  <c r="G12" i="1"/>
  <c r="C12" i="3"/>
  <c r="G11" i="1"/>
  <c r="C11" i="3"/>
  <c r="G10" i="1"/>
  <c r="C10" i="3"/>
  <c r="G9" i="1"/>
  <c r="C9" i="3"/>
  <c r="G8" i="1"/>
  <c r="C8" i="3"/>
  <c r="G7" i="1"/>
  <c r="C7" i="3"/>
  <c r="G6" i="1"/>
  <c r="C6" i="3"/>
  <c r="G5" i="1"/>
  <c r="C5" i="3"/>
  <c r="G15" i="1"/>
  <c r="C15" i="3"/>
  <c r="C17" i="3"/>
  <c r="G18" i="3"/>
  <c r="B17" i="3"/>
  <c r="B6" i="3"/>
  <c r="B7" i="3"/>
  <c r="B8" i="3"/>
  <c r="B9" i="3"/>
  <c r="B10" i="3"/>
  <c r="B11" i="3"/>
  <c r="B12" i="3"/>
  <c r="B13" i="3"/>
  <c r="B14" i="3"/>
  <c r="B15" i="3"/>
  <c r="B16" i="3"/>
  <c r="B5" i="3"/>
  <c r="D18" i="2"/>
  <c r="J18" i="2"/>
  <c r="J7" i="2"/>
  <c r="J8" i="2"/>
  <c r="J9" i="2"/>
  <c r="J10" i="2"/>
  <c r="J11" i="2"/>
  <c r="J12" i="2"/>
  <c r="J13" i="2"/>
  <c r="J14" i="2"/>
  <c r="J15" i="2"/>
  <c r="J16" i="2"/>
  <c r="J17" i="2"/>
  <c r="J6" i="2"/>
  <c r="C18" i="2"/>
  <c r="I18" i="2"/>
  <c r="H18" i="2"/>
  <c r="I7" i="2"/>
  <c r="I8" i="2"/>
  <c r="I9" i="2"/>
  <c r="I10" i="2"/>
  <c r="I11" i="2"/>
  <c r="I12" i="2"/>
  <c r="I13" i="2"/>
  <c r="I14" i="2"/>
  <c r="I15" i="2"/>
  <c r="I16" i="2"/>
  <c r="I17" i="2"/>
  <c r="I6" i="2"/>
  <c r="H7" i="2"/>
  <c r="H8" i="2"/>
  <c r="H9" i="2"/>
  <c r="H10" i="2"/>
  <c r="H11" i="2"/>
  <c r="H12" i="2"/>
  <c r="H13" i="2"/>
  <c r="H14" i="2"/>
  <c r="H15" i="2"/>
  <c r="H16" i="2"/>
  <c r="H17" i="2"/>
  <c r="H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21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G17" i="1"/>
  <c r="F20" i="1"/>
</calcChain>
</file>

<file path=xl/sharedStrings.xml><?xml version="1.0" encoding="utf-8"?>
<sst xmlns="http://schemas.openxmlformats.org/spreadsheetml/2006/main" count="63" uniqueCount="28">
  <si>
    <t>Sawkill Development 2018 Budget: 127 Gristmill Terrace</t>
  </si>
  <si>
    <t>Sawkill Development 2018 Budget: 453 Route 6</t>
  </si>
  <si>
    <t>Sawkill Development 2018 Budget: Combined Budget</t>
  </si>
  <si>
    <t>Income</t>
  </si>
  <si>
    <t>Expense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</si>
  <si>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</si>
  <si>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</si>
  <si>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</si>
  <si>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</si>
  <si>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</si>
  <si>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</si>
  <si>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</si>
  <si>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</si>
  <si>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</si>
  <si>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</si>
  <si>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</si>
  <si>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</si>
  <si>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</si>
  <si>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Other</t>
  </si>
  <si>
    <t>Maintenance</t>
  </si>
  <si>
    <t>School Taxes</t>
  </si>
  <si>
    <t>Property Taxes</t>
  </si>
  <si>
    <t>Community Fees</t>
  </si>
  <si>
    <t>Total</t>
  </si>
  <si>
    <t>Net</t>
  </si>
  <si>
    <t>Cleaning</t>
  </si>
  <si>
    <t>Airbnb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</si>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</sst>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0" xfId="2" applyFont="1"/>
    <xf numFmtId="0" fontId="0" fillId="0" borderId="0" xfId="0" applyFill="1" applyBorder="1"/>
  </cellXfs>
  <cellStyles count="7">
    <cellStyle name="40% - Accent1" xfId="2" builtinId="31"/>
    <cellStyle name="Followed Hyperlink" xfId="4" builtinId="9" hidden="1"/>
    <cellStyle name="Followed Hyperlink" xfId="6" builtinId="9" hidden="1"/>
    <cellStyle name="Heading 1" xfId="1" builtinId="1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H38" sqref="H38"/>
    </sheetView>
  </sheetViews>
  <sheetFormatPr baseColWidth="10" defaultRowHeight="16" x14ac:dyDescent="0.2"/>
  <cols>
    <col min="8" max="8" width="11.83203125" bestFit="1" customWidth="1"/>
    <col min="9" max="9" width="11.5" bestFit="1" customWidth="1"/>
    <col min="10" max="10" width="13.1640625" bestFit="1" customWidth="1"/>
    <col min="11" max="11" width="14.6640625" bestFit="1" customWidth="1"/>
  </cols>
  <sheetData>
    <row r="2" spans="1:11" ht="21" thickBot="1" x14ac:dyDescent="0.3">
      <c r="E2" s="1" t="s">
        <v>0</v>
      </c>
      <c r="F2" s="1"/>
      <c r="G2" s="1"/>
      <c r="H2" s="1"/>
      <c r="I2" s="1"/>
      <c r="J2" s="1"/>
    </row>
    <row r="3" spans="1:11" ht="17" thickTop="1" x14ac:dyDescent="0.2"/>
    <row r="4" spans="1:11" x14ac:dyDescent="0.2">
      <c r="B4" s="3" t="s">
        <v>3</v>
      </c>
      <c r="C4" s="3" t="s">
        <v>17</v>
      </c>
      <c r="D4" s="3" t="s">
        <v>18</v>
      </c>
      <c r="G4" s="3" t="s">
        <v>4</v>
      </c>
      <c r="H4" s="3" t="s">
        <v>19</v>
      </c>
      <c r="I4" s="3" t="s">
        <v>20</v>
      </c>
      <c r="J4" s="3" t="s">
        <v>21</v>
      </c>
      <c r="K4" s="3" t="s">
        <v>22</v>
      </c>
    </row>
    <row r="5" spans="1:11" x14ac:dyDescent="0.2">
      <c r="A5" t="s">
        <v>5</v>
      </c>
      <c r="B5" s="4">
        <f>+C5+D5</f>
        <v>700</v>
      </c>
      <c r="C5" s="5">
        <v>700</v>
      </c>
      <c r="D5" s="6">
        <v>0</v>
      </c>
      <c r="G5" s="4">
        <f>+H5+I5+J5+K5</f>
        <v>250</v>
      </c>
      <c r="H5" s="5">
        <v>250</v>
      </c>
      <c r="I5" s="5">
        <v>0</v>
      </c>
      <c r="J5" s="5">
        <v>0</v>
      </c>
      <c r="K5" s="6">
        <v>0</v>
      </c>
    </row>
    <row r="6" spans="1:11" x14ac:dyDescent="0.2">
      <c r="A6" t="s">
        <v>6</v>
      </c>
      <c r="B6" s="7">
        <f t="shared" ref="B6:B16" si="0">+C6+D6</f>
        <v>700</v>
      </c>
      <c r="C6" s="8">
        <v>700</v>
      </c>
      <c r="D6" s="9">
        <v>0</v>
      </c>
      <c r="G6" s="7">
        <f t="shared" ref="G6:G16" si="1">+H6+I6+J6+K6</f>
        <v>250</v>
      </c>
      <c r="H6" s="8">
        <v>250</v>
      </c>
      <c r="I6" s="8">
        <v>0</v>
      </c>
      <c r="J6" s="8">
        <v>0</v>
      </c>
      <c r="K6" s="9">
        <v>0</v>
      </c>
    </row>
    <row r="7" spans="1:11" x14ac:dyDescent="0.2">
      <c r="A7" t="s">
        <v>7</v>
      </c>
      <c r="B7" s="7">
        <f t="shared" si="0"/>
        <v>700</v>
      </c>
      <c r="C7" s="8">
        <v>700</v>
      </c>
      <c r="D7" s="9">
        <v>0</v>
      </c>
      <c r="G7" s="7">
        <f t="shared" si="1"/>
        <v>250</v>
      </c>
      <c r="H7" s="8">
        <v>250</v>
      </c>
      <c r="I7" s="8">
        <v>0</v>
      </c>
      <c r="J7" s="8">
        <v>0</v>
      </c>
      <c r="K7" s="9">
        <v>0</v>
      </c>
    </row>
    <row r="8" spans="1:11" x14ac:dyDescent="0.2">
      <c r="A8" t="s">
        <v>8</v>
      </c>
      <c r="B8" s="7">
        <f t="shared" si="0"/>
        <v>700</v>
      </c>
      <c r="C8" s="8">
        <v>700</v>
      </c>
      <c r="D8" s="9">
        <v>0</v>
      </c>
      <c r="G8" s="7">
        <f t="shared" si="1"/>
        <v>250</v>
      </c>
      <c r="H8" s="8">
        <v>250</v>
      </c>
      <c r="I8" s="8">
        <v>0</v>
      </c>
      <c r="J8" s="14">
        <v>0</v>
      </c>
      <c r="K8" s="9">
        <v>0</v>
      </c>
    </row>
    <row r="9" spans="1:11" x14ac:dyDescent="0.2">
      <c r="A9" t="s">
        <v>9</v>
      </c>
      <c r="B9" s="7">
        <f t="shared" si="0"/>
        <v>700</v>
      </c>
      <c r="C9" s="8">
        <v>700</v>
      </c>
      <c r="D9" s="9">
        <v>0</v>
      </c>
      <c r="G9" s="7">
        <f t="shared" si="1"/>
        <v>850</v>
      </c>
      <c r="H9" s="8">
        <v>250</v>
      </c>
      <c r="I9" s="8">
        <v>0</v>
      </c>
      <c r="J9" s="8">
        <v>600</v>
      </c>
      <c r="K9" s="9">
        <v>0</v>
      </c>
    </row>
    <row r="10" spans="1:11" x14ac:dyDescent="0.2">
      <c r="A10" t="s">
        <v>10</v>
      </c>
      <c r="B10" s="7">
        <f t="shared" si="0"/>
        <v>700</v>
      </c>
      <c r="C10" s="8">
        <v>700</v>
      </c>
      <c r="D10" s="9">
        <v>0</v>
      </c>
      <c r="G10" s="7">
        <f t="shared" si="1"/>
        <v>950</v>
      </c>
      <c r="H10" s="8">
        <v>250</v>
      </c>
      <c r="I10" s="8">
        <v>0</v>
      </c>
      <c r="J10" s="14">
        <v>0</v>
      </c>
      <c r="K10" s="9">
        <v>700</v>
      </c>
    </row>
    <row r="11" spans="1:11" x14ac:dyDescent="0.2">
      <c r="A11" t="s">
        <v>11</v>
      </c>
      <c r="B11" s="7">
        <f t="shared" si="0"/>
        <v>700</v>
      </c>
      <c r="C11" s="8">
        <v>700</v>
      </c>
      <c r="D11" s="9">
        <v>0</v>
      </c>
      <c r="G11" s="7">
        <f t="shared" si="1"/>
        <v>250</v>
      </c>
      <c r="H11" s="8">
        <v>250</v>
      </c>
      <c r="I11" s="8">
        <v>0</v>
      </c>
      <c r="J11" s="14">
        <v>0</v>
      </c>
      <c r="K11" s="9">
        <v>0</v>
      </c>
    </row>
    <row r="12" spans="1:11" x14ac:dyDescent="0.2">
      <c r="A12" t="s">
        <v>12</v>
      </c>
      <c r="B12" s="7">
        <f t="shared" si="0"/>
        <v>700</v>
      </c>
      <c r="C12" s="8">
        <v>700</v>
      </c>
      <c r="D12" s="9">
        <v>0</v>
      </c>
      <c r="G12" s="7">
        <f t="shared" si="1"/>
        <v>250</v>
      </c>
      <c r="H12" s="8">
        <v>250</v>
      </c>
      <c r="I12" s="8">
        <v>0</v>
      </c>
      <c r="J12" s="14">
        <v>0</v>
      </c>
      <c r="K12" s="9">
        <v>0</v>
      </c>
    </row>
    <row r="13" spans="1:11" x14ac:dyDescent="0.2">
      <c r="A13" t="s">
        <v>13</v>
      </c>
      <c r="B13" s="7">
        <f t="shared" si="0"/>
        <v>700</v>
      </c>
      <c r="C13" s="8">
        <v>700</v>
      </c>
      <c r="D13" s="9">
        <v>0</v>
      </c>
      <c r="G13" s="7">
        <f t="shared" si="1"/>
        <v>250</v>
      </c>
      <c r="H13" s="8">
        <v>250</v>
      </c>
      <c r="I13" s="8">
        <v>0</v>
      </c>
      <c r="J13" s="14">
        <v>0</v>
      </c>
      <c r="K13" s="9">
        <v>0</v>
      </c>
    </row>
    <row r="14" spans="1:11" x14ac:dyDescent="0.2">
      <c r="A14" t="s">
        <v>14</v>
      </c>
      <c r="B14" s="7">
        <f t="shared" si="0"/>
        <v>700</v>
      </c>
      <c r="C14" s="8">
        <v>700</v>
      </c>
      <c r="D14" s="9">
        <v>0</v>
      </c>
      <c r="G14" s="7">
        <f t="shared" si="1"/>
        <v>250</v>
      </c>
      <c r="H14" s="8">
        <v>250</v>
      </c>
      <c r="I14" s="8">
        <v>0</v>
      </c>
      <c r="J14" s="14">
        <v>0</v>
      </c>
      <c r="K14" s="9">
        <v>0</v>
      </c>
    </row>
    <row r="15" spans="1:11" x14ac:dyDescent="0.2">
      <c r="A15" t="s">
        <v>15</v>
      </c>
      <c r="B15" s="7">
        <f t="shared" si="0"/>
        <v>700</v>
      </c>
      <c r="C15" s="8">
        <v>700</v>
      </c>
      <c r="D15" s="9">
        <v>0</v>
      </c>
      <c r="G15" s="7">
        <f t="shared" si="1"/>
        <v>1850</v>
      </c>
      <c r="H15" s="8">
        <v>250</v>
      </c>
      <c r="I15" s="8">
        <v>1600</v>
      </c>
      <c r="J15" s="14">
        <v>0</v>
      </c>
      <c r="K15" s="9">
        <v>0</v>
      </c>
    </row>
    <row r="16" spans="1:11" x14ac:dyDescent="0.2">
      <c r="A16" t="s">
        <v>16</v>
      </c>
      <c r="B16" s="10">
        <f t="shared" si="0"/>
        <v>700</v>
      </c>
      <c r="C16" s="11">
        <v>700</v>
      </c>
      <c r="D16" s="12">
        <v>0</v>
      </c>
      <c r="G16" s="10">
        <f t="shared" si="1"/>
        <v>250</v>
      </c>
      <c r="H16" s="11">
        <v>250</v>
      </c>
      <c r="I16" s="11">
        <v>0</v>
      </c>
      <c r="J16" s="11">
        <v>0</v>
      </c>
      <c r="K16" s="12">
        <v>0</v>
      </c>
    </row>
    <row r="17" spans="1:11" x14ac:dyDescent="0.2">
      <c r="A17" s="3" t="s">
        <v>23</v>
      </c>
      <c r="B17" s="3">
        <f>SUM(B5:B16)</f>
        <v>8400</v>
      </c>
      <c r="C17" s="3">
        <f>SUM(C5:C16)</f>
        <v>8400</v>
      </c>
      <c r="D17" s="3">
        <f>SUM(D5:D16)</f>
        <v>0</v>
      </c>
      <c r="E17" s="3"/>
      <c r="F17" s="3"/>
      <c r="G17" s="3">
        <f>SUM(G5:G16)</f>
        <v>5900</v>
      </c>
      <c r="H17" s="3">
        <f>SUM(H5:H16)</f>
        <v>3000</v>
      </c>
      <c r="I17" s="3">
        <f>SUM(I5:I16)</f>
        <v>1600</v>
      </c>
      <c r="J17" s="3">
        <f>SUM(J5:J16)</f>
        <v>600</v>
      </c>
      <c r="K17" s="3">
        <f>SUM(K5:K16)</f>
        <v>700</v>
      </c>
    </row>
    <row r="20" spans="1:11" x14ac:dyDescent="0.2">
      <c r="E20" s="13" t="s">
        <v>24</v>
      </c>
      <c r="F20" s="13">
        <f>+B17-G17</f>
        <v>2500</v>
      </c>
    </row>
  </sheetData>
  <mergeCells count="1"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G29" sqref="G29"/>
    </sheetView>
  </sheetViews>
  <sheetFormatPr baseColWidth="10" defaultRowHeight="16" x14ac:dyDescent="0.2"/>
  <cols>
    <col min="7" max="7" width="8" bestFit="1" customWidth="1"/>
    <col min="8" max="8" width="12" bestFit="1" customWidth="1"/>
    <col min="9" max="9" width="11.6640625" bestFit="1" customWidth="1"/>
    <col min="10" max="10" width="13.5" bestFit="1" customWidth="1"/>
    <col min="11" max="11" width="15" bestFit="1" customWidth="1"/>
  </cols>
  <sheetData>
    <row r="2" spans="1:11" ht="21" thickBot="1" x14ac:dyDescent="0.3">
      <c r="E2" s="2" t="s">
        <v>1</v>
      </c>
      <c r="F2" s="2"/>
      <c r="G2" s="2"/>
      <c r="H2" s="2"/>
      <c r="I2" s="2"/>
      <c r="J2" s="2"/>
    </row>
    <row r="3" spans="1:11" ht="17" thickTop="1" x14ac:dyDescent="0.2"/>
    <row r="5" spans="1:11" x14ac:dyDescent="0.2">
      <c r="B5" s="3" t="s">
        <v>3</v>
      </c>
      <c r="C5" s="3" t="s">
        <v>26</v>
      </c>
      <c r="D5" s="3" t="s">
        <v>18</v>
      </c>
      <c r="E5" s="3"/>
      <c r="F5" s="3"/>
      <c r="G5" s="3" t="s">
        <v>4</v>
      </c>
      <c r="H5" s="3" t="s">
        <v>25</v>
      </c>
      <c r="I5" s="3" t="s">
        <v>27</v>
      </c>
      <c r="J5" s="3" t="s">
        <v>17</v>
      </c>
      <c r="K5" s="3"/>
    </row>
    <row r="6" spans="1:11" x14ac:dyDescent="0.2">
      <c r="A6" t="s">
        <v>5</v>
      </c>
      <c r="B6" s="4">
        <f>+C6+D6</f>
        <v>0</v>
      </c>
      <c r="C6" s="5">
        <v>0</v>
      </c>
      <c r="D6" s="6">
        <v>0</v>
      </c>
      <c r="G6" s="4">
        <f>+H6+I6+J6+K6</f>
        <v>0</v>
      </c>
      <c r="H6" s="5">
        <f>+C6*0.2</f>
        <v>0</v>
      </c>
      <c r="I6" s="5">
        <f>+C6*0.05</f>
        <v>0</v>
      </c>
      <c r="J6" s="6">
        <f>+C6*0.4</f>
        <v>0</v>
      </c>
      <c r="K6" s="8"/>
    </row>
    <row r="7" spans="1:11" x14ac:dyDescent="0.2">
      <c r="A7" t="s">
        <v>6</v>
      </c>
      <c r="B7" s="7">
        <f t="shared" ref="B7:B17" si="0">+C7+D7</f>
        <v>0</v>
      </c>
      <c r="C7" s="8">
        <v>0</v>
      </c>
      <c r="D7" s="9">
        <v>0</v>
      </c>
      <c r="G7" s="7">
        <f t="shared" ref="G7:G17" si="1">+H7+I7+J7+K7</f>
        <v>0</v>
      </c>
      <c r="H7" s="8">
        <f t="shared" ref="H7:H17" si="2">+C7*0.2</f>
        <v>0</v>
      </c>
      <c r="I7" s="8">
        <f t="shared" ref="I7:I17" si="3">+C7*0.05</f>
        <v>0</v>
      </c>
      <c r="J7" s="9">
        <f t="shared" ref="J7:J17" si="4">+C7*0.4</f>
        <v>0</v>
      </c>
      <c r="K7" s="8"/>
    </row>
    <row r="8" spans="1:11" x14ac:dyDescent="0.2">
      <c r="A8" t="s">
        <v>7</v>
      </c>
      <c r="B8" s="7">
        <f t="shared" si="0"/>
        <v>0</v>
      </c>
      <c r="C8" s="8">
        <v>0</v>
      </c>
      <c r="D8" s="9">
        <v>0</v>
      </c>
      <c r="G8" s="7">
        <f t="shared" si="1"/>
        <v>0</v>
      </c>
      <c r="H8" s="8">
        <f t="shared" si="2"/>
        <v>0</v>
      </c>
      <c r="I8" s="8">
        <f t="shared" si="3"/>
        <v>0</v>
      </c>
      <c r="J8" s="9">
        <f t="shared" si="4"/>
        <v>0</v>
      </c>
      <c r="K8" s="8"/>
    </row>
    <row r="9" spans="1:11" x14ac:dyDescent="0.2">
      <c r="A9" t="s">
        <v>8</v>
      </c>
      <c r="B9" s="7">
        <f t="shared" si="0"/>
        <v>500</v>
      </c>
      <c r="C9" s="8">
        <v>500</v>
      </c>
      <c r="D9" s="9">
        <v>0</v>
      </c>
      <c r="G9" s="7">
        <f t="shared" si="1"/>
        <v>325</v>
      </c>
      <c r="H9" s="8">
        <f t="shared" si="2"/>
        <v>100</v>
      </c>
      <c r="I9" s="8">
        <f t="shared" si="3"/>
        <v>25</v>
      </c>
      <c r="J9" s="9">
        <f t="shared" si="4"/>
        <v>200</v>
      </c>
      <c r="K9" s="8"/>
    </row>
    <row r="10" spans="1:11" x14ac:dyDescent="0.2">
      <c r="A10" t="s">
        <v>9</v>
      </c>
      <c r="B10" s="7">
        <f t="shared" si="0"/>
        <v>2500</v>
      </c>
      <c r="C10" s="8">
        <v>2500</v>
      </c>
      <c r="D10" s="9">
        <v>0</v>
      </c>
      <c r="G10" s="7">
        <f t="shared" si="1"/>
        <v>1625</v>
      </c>
      <c r="H10" s="8">
        <f t="shared" si="2"/>
        <v>500</v>
      </c>
      <c r="I10" s="8">
        <f t="shared" si="3"/>
        <v>125</v>
      </c>
      <c r="J10" s="9">
        <f t="shared" si="4"/>
        <v>1000</v>
      </c>
      <c r="K10" s="8"/>
    </row>
    <row r="11" spans="1:11" x14ac:dyDescent="0.2">
      <c r="A11" t="s">
        <v>10</v>
      </c>
      <c r="B11" s="7">
        <f t="shared" si="0"/>
        <v>2500</v>
      </c>
      <c r="C11" s="8">
        <v>2500</v>
      </c>
      <c r="D11" s="9">
        <v>0</v>
      </c>
      <c r="G11" s="7">
        <f t="shared" si="1"/>
        <v>1625</v>
      </c>
      <c r="H11" s="8">
        <f t="shared" si="2"/>
        <v>500</v>
      </c>
      <c r="I11" s="8">
        <f t="shared" si="3"/>
        <v>125</v>
      </c>
      <c r="J11" s="9">
        <f t="shared" si="4"/>
        <v>1000</v>
      </c>
      <c r="K11" s="8"/>
    </row>
    <row r="12" spans="1:11" x14ac:dyDescent="0.2">
      <c r="A12" t="s">
        <v>11</v>
      </c>
      <c r="B12" s="7">
        <f t="shared" si="0"/>
        <v>2500</v>
      </c>
      <c r="C12" s="8">
        <v>2500</v>
      </c>
      <c r="D12" s="9">
        <v>0</v>
      </c>
      <c r="G12" s="7">
        <f t="shared" si="1"/>
        <v>1625</v>
      </c>
      <c r="H12" s="8">
        <f t="shared" si="2"/>
        <v>500</v>
      </c>
      <c r="I12" s="8">
        <f t="shared" si="3"/>
        <v>125</v>
      </c>
      <c r="J12" s="9">
        <f t="shared" si="4"/>
        <v>1000</v>
      </c>
      <c r="K12" s="8"/>
    </row>
    <row r="13" spans="1:11" x14ac:dyDescent="0.2">
      <c r="A13" t="s">
        <v>12</v>
      </c>
      <c r="B13" s="7">
        <f t="shared" si="0"/>
        <v>2500</v>
      </c>
      <c r="C13" s="8">
        <v>2500</v>
      </c>
      <c r="D13" s="9">
        <v>0</v>
      </c>
      <c r="G13" s="7">
        <f t="shared" si="1"/>
        <v>1625</v>
      </c>
      <c r="H13" s="8">
        <f t="shared" si="2"/>
        <v>500</v>
      </c>
      <c r="I13" s="8">
        <f t="shared" si="3"/>
        <v>125</v>
      </c>
      <c r="J13" s="9">
        <f t="shared" si="4"/>
        <v>1000</v>
      </c>
      <c r="K13" s="8"/>
    </row>
    <row r="14" spans="1:11" x14ac:dyDescent="0.2">
      <c r="A14" t="s">
        <v>13</v>
      </c>
      <c r="B14" s="7">
        <f t="shared" si="0"/>
        <v>2500</v>
      </c>
      <c r="C14" s="8">
        <v>2500</v>
      </c>
      <c r="D14" s="9">
        <v>0</v>
      </c>
      <c r="G14" s="7">
        <f t="shared" si="1"/>
        <v>1625</v>
      </c>
      <c r="H14" s="8">
        <f t="shared" si="2"/>
        <v>500</v>
      </c>
      <c r="I14" s="8">
        <f t="shared" si="3"/>
        <v>125</v>
      </c>
      <c r="J14" s="9">
        <f t="shared" si="4"/>
        <v>1000</v>
      </c>
      <c r="K14" s="8"/>
    </row>
    <row r="15" spans="1:11" x14ac:dyDescent="0.2">
      <c r="A15" t="s">
        <v>14</v>
      </c>
      <c r="B15" s="7">
        <f t="shared" si="0"/>
        <v>500</v>
      </c>
      <c r="C15" s="8">
        <v>500</v>
      </c>
      <c r="D15" s="9">
        <v>0</v>
      </c>
      <c r="G15" s="7">
        <f t="shared" si="1"/>
        <v>325</v>
      </c>
      <c r="H15" s="8">
        <f t="shared" si="2"/>
        <v>100</v>
      </c>
      <c r="I15" s="8">
        <f t="shared" si="3"/>
        <v>25</v>
      </c>
      <c r="J15" s="9">
        <f t="shared" si="4"/>
        <v>200</v>
      </c>
      <c r="K15" s="8"/>
    </row>
    <row r="16" spans="1:11" x14ac:dyDescent="0.2">
      <c r="A16" t="s">
        <v>15</v>
      </c>
      <c r="B16" s="7">
        <f t="shared" si="0"/>
        <v>0</v>
      </c>
      <c r="C16" s="8">
        <v>0</v>
      </c>
      <c r="D16" s="9">
        <v>0</v>
      </c>
      <c r="G16" s="7">
        <f t="shared" si="1"/>
        <v>0</v>
      </c>
      <c r="H16" s="8">
        <f t="shared" si="2"/>
        <v>0</v>
      </c>
      <c r="I16" s="8">
        <f t="shared" si="3"/>
        <v>0</v>
      </c>
      <c r="J16" s="9">
        <f t="shared" si="4"/>
        <v>0</v>
      </c>
      <c r="K16" s="8"/>
    </row>
    <row r="17" spans="1:11" x14ac:dyDescent="0.2">
      <c r="A17" t="s">
        <v>16</v>
      </c>
      <c r="B17" s="10">
        <f t="shared" si="0"/>
        <v>0</v>
      </c>
      <c r="C17" s="11">
        <v>0</v>
      </c>
      <c r="D17" s="12">
        <v>0</v>
      </c>
      <c r="G17" s="10">
        <f t="shared" si="1"/>
        <v>0</v>
      </c>
      <c r="H17" s="11">
        <f t="shared" si="2"/>
        <v>0</v>
      </c>
      <c r="I17" s="11">
        <f t="shared" si="3"/>
        <v>0</v>
      </c>
      <c r="J17" s="12">
        <f t="shared" si="4"/>
        <v>0</v>
      </c>
      <c r="K17" s="8"/>
    </row>
    <row r="18" spans="1:11" x14ac:dyDescent="0.2">
      <c r="A18" s="3" t="s">
        <v>23</v>
      </c>
      <c r="B18" s="3">
        <f>SUM(B6:B17)</f>
        <v>13500</v>
      </c>
      <c r="C18" s="3">
        <f>SUM(C6:C17)</f>
        <v>13500</v>
      </c>
      <c r="D18" s="3">
        <f>SUM(D6:D17)</f>
        <v>0</v>
      </c>
      <c r="E18" s="3"/>
      <c r="F18" s="3" t="s">
        <v>23</v>
      </c>
      <c r="G18" s="3">
        <f>SUM(G6:G17)</f>
        <v>8775</v>
      </c>
      <c r="H18" s="3">
        <f>SUM(H6:H17)</f>
        <v>2700</v>
      </c>
      <c r="I18" s="3">
        <f>SUM(I6:I17)</f>
        <v>675</v>
      </c>
      <c r="J18" s="3">
        <f>SUM(J6:J17)</f>
        <v>5400</v>
      </c>
      <c r="K18" s="3"/>
    </row>
    <row r="21" spans="1:11" x14ac:dyDescent="0.2">
      <c r="E21" s="13" t="s">
        <v>24</v>
      </c>
      <c r="F21" s="13">
        <f>+B18-G18</f>
        <v>4725</v>
      </c>
    </row>
  </sheetData>
  <mergeCells count="1">
    <mergeCell ref="E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opLeftCell="A2" workbookViewId="0">
      <selection activeCell="G25" sqref="G25"/>
    </sheetView>
  </sheetViews>
  <sheetFormatPr baseColWidth="10" defaultRowHeight="16" x14ac:dyDescent="0.2"/>
  <sheetData>
    <row r="2" spans="1:10" ht="21" thickBot="1" x14ac:dyDescent="0.3">
      <c r="E2" s="2" t="s">
        <v>2</v>
      </c>
      <c r="F2" s="2"/>
      <c r="G2" s="2"/>
      <c r="H2" s="2"/>
      <c r="I2" s="2"/>
      <c r="J2" s="2"/>
    </row>
    <row r="3" spans="1:10" ht="17" thickTop="1" x14ac:dyDescent="0.2"/>
    <row r="4" spans="1:10" x14ac:dyDescent="0.2">
      <c r="B4" s="3" t="s">
        <v>3</v>
      </c>
      <c r="C4" s="3" t="s">
        <v>4</v>
      </c>
    </row>
    <row r="5" spans="1:10" x14ac:dyDescent="0.2">
      <c r="A5" s="3" t="s">
        <v>5</v>
      </c>
      <c r="B5" s="4">
        <f>+'453 Route 6'!B6+'127 Gristmill'!B5</f>
        <v>700</v>
      </c>
      <c r="C5" s="6">
        <f>+'453 Route 6'!G6+'127 Gristmill'!G5</f>
        <v>250</v>
      </c>
    </row>
    <row r="6" spans="1:10" x14ac:dyDescent="0.2">
      <c r="A6" s="3" t="s">
        <v>6</v>
      </c>
      <c r="B6" s="7">
        <f>+'453 Route 6'!B7+'127 Gristmill'!B6</f>
        <v>700</v>
      </c>
      <c r="C6" s="9">
        <f>+'453 Route 6'!G7+'127 Gristmill'!G6</f>
        <v>250</v>
      </c>
    </row>
    <row r="7" spans="1:10" x14ac:dyDescent="0.2">
      <c r="A7" s="3" t="s">
        <v>7</v>
      </c>
      <c r="B7" s="7">
        <f>+'453 Route 6'!B8+'127 Gristmill'!B7</f>
        <v>700</v>
      </c>
      <c r="C7" s="9">
        <f>+'453 Route 6'!G8+'127 Gristmill'!G7</f>
        <v>250</v>
      </c>
    </row>
    <row r="8" spans="1:10" x14ac:dyDescent="0.2">
      <c r="A8" s="3" t="s">
        <v>8</v>
      </c>
      <c r="B8" s="7">
        <f>+'453 Route 6'!B9+'127 Gristmill'!B8</f>
        <v>1200</v>
      </c>
      <c r="C8" s="9">
        <f>+'453 Route 6'!G9+'127 Gristmill'!G8</f>
        <v>575</v>
      </c>
    </row>
    <row r="9" spans="1:10" x14ac:dyDescent="0.2">
      <c r="A9" s="3" t="s">
        <v>9</v>
      </c>
      <c r="B9" s="7">
        <f>+'453 Route 6'!B10+'127 Gristmill'!B9</f>
        <v>3200</v>
      </c>
      <c r="C9" s="9">
        <f>+'453 Route 6'!G10+'127 Gristmill'!G9</f>
        <v>2475</v>
      </c>
    </row>
    <row r="10" spans="1:10" x14ac:dyDescent="0.2">
      <c r="A10" s="3" t="s">
        <v>10</v>
      </c>
      <c r="B10" s="7">
        <f>+'453 Route 6'!B11+'127 Gristmill'!B10</f>
        <v>3200</v>
      </c>
      <c r="C10" s="9">
        <f>+'453 Route 6'!G11+'127 Gristmill'!G10</f>
        <v>2575</v>
      </c>
    </row>
    <row r="11" spans="1:10" x14ac:dyDescent="0.2">
      <c r="A11" s="3" t="s">
        <v>11</v>
      </c>
      <c r="B11" s="7">
        <f>+'453 Route 6'!B12+'127 Gristmill'!B11</f>
        <v>3200</v>
      </c>
      <c r="C11" s="9">
        <f>+'453 Route 6'!G12+'127 Gristmill'!G11</f>
        <v>1875</v>
      </c>
    </row>
    <row r="12" spans="1:10" x14ac:dyDescent="0.2">
      <c r="A12" s="3" t="s">
        <v>12</v>
      </c>
      <c r="B12" s="7">
        <f>+'453 Route 6'!B13+'127 Gristmill'!B12</f>
        <v>3200</v>
      </c>
      <c r="C12" s="9">
        <f>+'453 Route 6'!G13+'127 Gristmill'!G12</f>
        <v>1875</v>
      </c>
    </row>
    <row r="13" spans="1:10" x14ac:dyDescent="0.2">
      <c r="A13" s="3" t="s">
        <v>13</v>
      </c>
      <c r="B13" s="7">
        <f>+'453 Route 6'!B14+'127 Gristmill'!B13</f>
        <v>3200</v>
      </c>
      <c r="C13" s="9">
        <f>+'453 Route 6'!G14+'127 Gristmill'!G13</f>
        <v>1875</v>
      </c>
    </row>
    <row r="14" spans="1:10" x14ac:dyDescent="0.2">
      <c r="A14" s="3" t="s">
        <v>14</v>
      </c>
      <c r="B14" s="7">
        <f>+'453 Route 6'!B15+'127 Gristmill'!B14</f>
        <v>1200</v>
      </c>
      <c r="C14" s="9">
        <f>+'453 Route 6'!G15+'127 Gristmill'!G14</f>
        <v>575</v>
      </c>
    </row>
    <row r="15" spans="1:10" x14ac:dyDescent="0.2">
      <c r="A15" s="3" t="s">
        <v>15</v>
      </c>
      <c r="B15" s="7">
        <f>+'453 Route 6'!B16+'127 Gristmill'!B15</f>
        <v>700</v>
      </c>
      <c r="C15" s="9">
        <f>+'453 Route 6'!G16+'127 Gristmill'!G15</f>
        <v>1850</v>
      </c>
    </row>
    <row r="16" spans="1:10" x14ac:dyDescent="0.2">
      <c r="A16" s="3" t="s">
        <v>16</v>
      </c>
      <c r="B16" s="10">
        <f>+'453 Route 6'!B17+'127 Gristmill'!B16</f>
        <v>700</v>
      </c>
      <c r="C16" s="12">
        <f>+'453 Route 6'!G17+'127 Gristmill'!G16</f>
        <v>250</v>
      </c>
    </row>
    <row r="17" spans="1:7" x14ac:dyDescent="0.2">
      <c r="A17" s="3" t="s">
        <v>23</v>
      </c>
      <c r="B17" s="3">
        <f>SUM(B5:B16)</f>
        <v>21900</v>
      </c>
      <c r="C17" s="3">
        <f>SUM(C5:C16)</f>
        <v>14675</v>
      </c>
    </row>
    <row r="18" spans="1:7" x14ac:dyDescent="0.2">
      <c r="F18" s="13" t="s">
        <v>24</v>
      </c>
      <c r="G18" s="13">
        <f>+B17-C17</f>
        <v>7225</v>
      </c>
    </row>
  </sheetData>
  <mergeCells count="1">
    <mergeCell ref="E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127 Gristmill</vt:lpstr>
      <vt:lpstr>453 Route 6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2017-12-29T16:49:04Z</dcterms:created>
  <dcterms:modified xsi:type="dcterms:W3CDTF">2017-12-29T17:22:39Z</dcterms:modified>
</cp:coreProperties>
</file>