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B43BA65D-0E11-43FA-936C-7A8706AD9AA6}" xr6:coauthVersionLast="46" xr6:coauthVersionMax="46"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DumpedDataWorkarea!$A$1:$I$34</definedName>
    <definedName name="_xlnm._FilterDatabase" localSheetId="6" hidden="1">'ESO dumped WayshrineInfo'!$A$2:$M$454</definedName>
    <definedName name="_xlnm._FilterDatabase" localSheetId="3" hidden="1">'ESO dumped ZoneData'!$A$2:$E$1657</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names'!$A$2:$B$488</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data'!$A$2:$BB$537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A4" i="4" l="1"/>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BA38" i="4"/>
  <c r="BA39" i="4"/>
  <c r="BA40" i="4"/>
  <c r="BA41" i="4"/>
  <c r="BA42" i="4"/>
  <c r="BA43" i="4"/>
  <c r="BA44" i="4"/>
  <c r="BA45" i="4"/>
  <c r="BA46" i="4"/>
  <c r="BA47" i="4"/>
  <c r="BA48" i="4"/>
  <c r="BA49" i="4"/>
  <c r="BA50" i="4"/>
  <c r="BA51" i="4"/>
  <c r="BA52" i="4"/>
  <c r="BA53"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19" i="4"/>
  <c r="BA120" i="4"/>
  <c r="BA121" i="4"/>
  <c r="BA122" i="4"/>
  <c r="BA123" i="4"/>
  <c r="BA124" i="4"/>
  <c r="BA125" i="4"/>
  <c r="BA126" i="4"/>
  <c r="BA127" i="4"/>
  <c r="BA128" i="4"/>
  <c r="BA129" i="4"/>
  <c r="BA130" i="4"/>
  <c r="BA131" i="4"/>
  <c r="BA132" i="4"/>
  <c r="BA133" i="4"/>
  <c r="BA134" i="4"/>
  <c r="BA135" i="4"/>
  <c r="BA136" i="4"/>
  <c r="BA137" i="4"/>
  <c r="BA138" i="4"/>
  <c r="BA139" i="4"/>
  <c r="BA140" i="4"/>
  <c r="BA141" i="4"/>
  <c r="BA142" i="4"/>
  <c r="BA143" i="4"/>
  <c r="BA144" i="4"/>
  <c r="BA145" i="4"/>
  <c r="BA146" i="4"/>
  <c r="BA147" i="4"/>
  <c r="BA148" i="4"/>
  <c r="BA149" i="4"/>
  <c r="BA150" i="4"/>
  <c r="BA151" i="4"/>
  <c r="BA152" i="4"/>
  <c r="BA153" i="4"/>
  <c r="BA154" i="4"/>
  <c r="BA155" i="4"/>
  <c r="BA156" i="4"/>
  <c r="BA157" i="4"/>
  <c r="BA158" i="4"/>
  <c r="BA159" i="4"/>
  <c r="BA160" i="4"/>
  <c r="BA161" i="4"/>
  <c r="BA162" i="4"/>
  <c r="BA163" i="4"/>
  <c r="BA164" i="4"/>
  <c r="BA165" i="4"/>
  <c r="BA166" i="4"/>
  <c r="BA167" i="4"/>
  <c r="BA168" i="4"/>
  <c r="BA169" i="4"/>
  <c r="BA170" i="4"/>
  <c r="BA171" i="4"/>
  <c r="BA172" i="4"/>
  <c r="BA173" i="4"/>
  <c r="BA174" i="4"/>
  <c r="BA175" i="4"/>
  <c r="BA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BA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58" i="4"/>
  <c r="BA259" i="4"/>
  <c r="BA260" i="4"/>
  <c r="BA261" i="4"/>
  <c r="BA262" i="4"/>
  <c r="BA263" i="4"/>
  <c r="BA264" i="4"/>
  <c r="BA265" i="4"/>
  <c r="BA266" i="4"/>
  <c r="BA267" i="4"/>
  <c r="BA268" i="4"/>
  <c r="BA269" i="4"/>
  <c r="BA270" i="4"/>
  <c r="BA271" i="4"/>
  <c r="BA272" i="4"/>
  <c r="BA273" i="4"/>
  <c r="BA274" i="4"/>
  <c r="BA275" i="4"/>
  <c r="BA276" i="4"/>
  <c r="BA277" i="4"/>
  <c r="BA278" i="4"/>
  <c r="BA279"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17" i="4"/>
  <c r="BA318" i="4"/>
  <c r="BA319" i="4"/>
  <c r="BA320"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396" i="4"/>
  <c r="BA397" i="4"/>
  <c r="BA398"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BA423" i="4"/>
  <c r="BA424" i="4"/>
  <c r="BA425" i="4"/>
  <c r="BA426" i="4"/>
  <c r="BA427" i="4"/>
  <c r="BA428" i="4"/>
  <c r="BA429" i="4"/>
  <c r="BA430" i="4"/>
  <c r="BA431" i="4"/>
  <c r="BA432" i="4"/>
  <c r="BA433" i="4"/>
  <c r="BA434" i="4"/>
  <c r="BA435" i="4"/>
  <c r="BA436" i="4"/>
  <c r="BA437" i="4"/>
  <c r="BA438" i="4"/>
  <c r="BA439" i="4"/>
  <c r="BA440" i="4"/>
  <c r="BA441" i="4"/>
  <c r="BA442" i="4"/>
  <c r="BA443" i="4"/>
  <c r="BA444" i="4"/>
  <c r="BA445" i="4"/>
  <c r="BA446" i="4"/>
  <c r="BA447" i="4"/>
  <c r="BA448" i="4"/>
  <c r="BA449" i="4"/>
  <c r="BA450" i="4"/>
  <c r="BA451" i="4"/>
  <c r="BA452" i="4"/>
  <c r="BA453" i="4"/>
  <c r="BA454" i="4"/>
  <c r="BA455" i="4"/>
  <c r="BA456" i="4"/>
  <c r="BA457" i="4"/>
  <c r="BA458" i="4"/>
  <c r="BA459" i="4"/>
  <c r="BA460" i="4"/>
  <c r="BA461" i="4"/>
  <c r="BA462" i="4"/>
  <c r="BA463" i="4"/>
  <c r="BA464" i="4"/>
  <c r="BA465" i="4"/>
  <c r="BA466" i="4"/>
  <c r="BA467" i="4"/>
  <c r="BA468" i="4"/>
  <c r="BA469" i="4"/>
  <c r="BA470" i="4"/>
  <c r="BA471" i="4"/>
  <c r="BA472" i="4"/>
  <c r="BA473" i="4"/>
  <c r="BA474" i="4"/>
  <c r="BA475" i="4"/>
  <c r="BA476" i="4"/>
  <c r="BA477" i="4"/>
  <c r="BA478" i="4"/>
  <c r="BA479" i="4"/>
  <c r="BA480" i="4"/>
  <c r="BA481" i="4"/>
  <c r="BA482" i="4"/>
  <c r="BA483" i="4"/>
  <c r="BA484" i="4"/>
  <c r="BA485" i="4"/>
  <c r="BA486" i="4"/>
  <c r="BA487" i="4"/>
  <c r="BA488" i="4"/>
  <c r="BA489" i="4"/>
  <c r="BA490" i="4"/>
  <c r="BA491" i="4"/>
  <c r="BA492" i="4"/>
  <c r="BA493" i="4"/>
  <c r="BA494" i="4"/>
  <c r="BA495" i="4"/>
  <c r="BA496" i="4"/>
  <c r="BA497" i="4"/>
  <c r="BA498" i="4"/>
  <c r="BA499" i="4"/>
  <c r="BA500" i="4"/>
  <c r="BA501" i="4"/>
  <c r="BA502" i="4"/>
  <c r="BA503" i="4"/>
  <c r="BA504" i="4"/>
  <c r="BA505" i="4"/>
  <c r="BA506" i="4"/>
  <c r="BA507" i="4"/>
  <c r="BA508" i="4"/>
  <c r="BA509" i="4"/>
  <c r="BA510" i="4"/>
  <c r="BA511" i="4"/>
  <c r="BA512" i="4"/>
  <c r="BA513" i="4"/>
  <c r="BA514" i="4"/>
  <c r="BA515" i="4"/>
  <c r="BA516" i="4"/>
  <c r="BA517" i="4"/>
  <c r="BA518" i="4"/>
  <c r="BA519" i="4"/>
  <c r="BA520" i="4"/>
  <c r="BA521" i="4"/>
  <c r="BA522" i="4"/>
  <c r="BA523" i="4"/>
  <c r="BA524" i="4"/>
  <c r="BA525" i="4"/>
  <c r="BA526" i="4"/>
  <c r="BA527" i="4"/>
  <c r="BA528" i="4"/>
  <c r="BA529" i="4"/>
  <c r="BA530" i="4"/>
  <c r="BA531" i="4"/>
  <c r="BA532" i="4"/>
  <c r="BA533" i="4"/>
  <c r="BA534" i="4"/>
  <c r="BA535" i="4"/>
  <c r="BA536" i="4"/>
  <c r="BA537" i="4"/>
  <c r="BA3"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V535" i="4"/>
  <c r="W535" i="4"/>
  <c r="Q536" i="4"/>
  <c r="V536" i="4"/>
  <c r="W536" i="4"/>
  <c r="Q537" i="4"/>
  <c r="V537" i="4"/>
  <c r="W537" i="4"/>
  <c r="T536" i="4" l="1"/>
  <c r="T537" i="4"/>
  <c r="T535" i="4"/>
  <c r="B534" i="15"/>
  <c r="C534" i="15"/>
  <c r="B535" i="15"/>
  <c r="C535" i="15"/>
  <c r="B536" i="15"/>
  <c r="C536" i="15"/>
  <c r="B537" i="15"/>
  <c r="C537" i="15"/>
  <c r="B538" i="15"/>
  <c r="C538" i="15"/>
  <c r="B539" i="15"/>
  <c r="C539" i="15"/>
  <c r="B540" i="15"/>
  <c r="C540" i="15"/>
  <c r="B541" i="15"/>
  <c r="C541" i="15"/>
  <c r="B542" i="15"/>
  <c r="C542" i="15"/>
  <c r="B543" i="15"/>
  <c r="C543" i="15"/>
  <c r="B544" i="15"/>
  <c r="C544" i="15"/>
  <c r="AX527" i="4"/>
  <c r="AZ527" i="4"/>
  <c r="BB527" i="4"/>
  <c r="AX528" i="4"/>
  <c r="AZ528" i="4"/>
  <c r="BB528" i="4"/>
  <c r="AX529" i="4"/>
  <c r="AZ529" i="4"/>
  <c r="BB529" i="4"/>
  <c r="AX530" i="4"/>
  <c r="AZ530" i="4"/>
  <c r="BB530" i="4"/>
  <c r="AX531" i="4"/>
  <c r="AZ531" i="4"/>
  <c r="BB531" i="4"/>
  <c r="AX532" i="4"/>
  <c r="AZ532" i="4"/>
  <c r="BB532" i="4"/>
  <c r="AX533" i="4"/>
  <c r="AZ533" i="4"/>
  <c r="BB533" i="4"/>
  <c r="AX534" i="4"/>
  <c r="AZ534" i="4"/>
  <c r="BB534" i="4"/>
  <c r="AZ535" i="4"/>
  <c r="BB535" i="4"/>
  <c r="AZ536" i="4"/>
  <c r="BB536" i="4"/>
  <c r="AZ537" i="4"/>
  <c r="BB537" i="4"/>
  <c r="AB537" i="4"/>
  <c r="AB536" i="4"/>
  <c r="AB535" i="4"/>
  <c r="AA537" i="4"/>
  <c r="AA536" i="4"/>
  <c r="AA535"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E3" i="14"/>
  <c r="J112" i="5" l="1"/>
  <c r="J111" i="5"/>
  <c r="J110" i="5"/>
  <c r="I111" i="5"/>
  <c r="I110" i="5"/>
  <c r="F108" i="5"/>
  <c r="I108" i="5"/>
  <c r="J108" i="5"/>
  <c r="E109" i="5"/>
  <c r="F109" i="5"/>
  <c r="G109" i="5" s="1"/>
  <c r="I109" i="5"/>
  <c r="J109" i="5"/>
  <c r="E110" i="5"/>
  <c r="F110" i="5"/>
  <c r="G110" i="5" s="1"/>
  <c r="E111" i="5"/>
  <c r="F111" i="5"/>
  <c r="G111" i="5" s="1"/>
  <c r="E112" i="5"/>
  <c r="F112" i="5"/>
  <c r="G112" i="5" s="1"/>
  <c r="I112" i="5"/>
  <c r="AP522" i="4" l="1"/>
  <c r="AQ522" i="4"/>
  <c r="AR522" i="4"/>
  <c r="AP523" i="4"/>
  <c r="AQ523" i="4"/>
  <c r="AR523" i="4"/>
  <c r="AP524" i="4"/>
  <c r="AQ524" i="4"/>
  <c r="AR524" i="4"/>
  <c r="AP525" i="4"/>
  <c r="AQ525" i="4"/>
  <c r="AR525" i="4"/>
  <c r="AP526" i="4"/>
  <c r="AQ526" i="4"/>
  <c r="AR526" i="4"/>
  <c r="AZ4" i="4"/>
  <c r="AZ5" i="4"/>
  <c r="AZ6" i="4"/>
  <c r="AZ7" i="4"/>
  <c r="AZ8" i="4"/>
  <c r="AZ9" i="4"/>
  <c r="AZ10" i="4"/>
  <c r="AZ11" i="4"/>
  <c r="AZ12" i="4"/>
  <c r="AZ13" i="4"/>
  <c r="AZ14" i="4"/>
  <c r="AZ15" i="4"/>
  <c r="AZ16" i="4"/>
  <c r="AZ17" i="4"/>
  <c r="AZ18" i="4"/>
  <c r="AZ19" i="4"/>
  <c r="AZ20" i="4"/>
  <c r="AZ21" i="4"/>
  <c r="AZ22" i="4"/>
  <c r="AZ23" i="4"/>
  <c r="AZ24" i="4"/>
  <c r="AZ25" i="4"/>
  <c r="AZ26" i="4"/>
  <c r="AZ27" i="4"/>
  <c r="AZ28" i="4"/>
  <c r="AZ29" i="4"/>
  <c r="AZ30" i="4"/>
  <c r="AZ31" i="4"/>
  <c r="AZ32" i="4"/>
  <c r="AZ33" i="4"/>
  <c r="AZ34" i="4"/>
  <c r="AZ35" i="4"/>
  <c r="AZ36" i="4"/>
  <c r="AZ37" i="4"/>
  <c r="AZ38" i="4"/>
  <c r="AZ39" i="4"/>
  <c r="AZ40" i="4"/>
  <c r="AZ41" i="4"/>
  <c r="AZ42" i="4"/>
  <c r="AZ43" i="4"/>
  <c r="AZ44" i="4"/>
  <c r="AZ45" i="4"/>
  <c r="AZ46" i="4"/>
  <c r="AZ47" i="4"/>
  <c r="AZ48" i="4"/>
  <c r="AZ49" i="4"/>
  <c r="AZ50" i="4"/>
  <c r="AZ51" i="4"/>
  <c r="AZ52" i="4"/>
  <c r="AZ53" i="4"/>
  <c r="AZ54" i="4"/>
  <c r="AZ55" i="4"/>
  <c r="AZ56" i="4"/>
  <c r="AZ57" i="4"/>
  <c r="AZ58" i="4"/>
  <c r="AZ59" i="4"/>
  <c r="AZ60" i="4"/>
  <c r="AZ61" i="4"/>
  <c r="AZ62" i="4"/>
  <c r="AZ63" i="4"/>
  <c r="AZ64" i="4"/>
  <c r="AZ65" i="4"/>
  <c r="AZ66" i="4"/>
  <c r="AZ67" i="4"/>
  <c r="AZ68" i="4"/>
  <c r="AZ69" i="4"/>
  <c r="AZ70" i="4"/>
  <c r="AZ71" i="4"/>
  <c r="AZ72" i="4"/>
  <c r="AZ73" i="4"/>
  <c r="AZ74" i="4"/>
  <c r="AZ75" i="4"/>
  <c r="AZ76" i="4"/>
  <c r="AZ77" i="4"/>
  <c r="AZ78" i="4"/>
  <c r="AZ79" i="4"/>
  <c r="AZ80" i="4"/>
  <c r="AZ81" i="4"/>
  <c r="AZ82" i="4"/>
  <c r="AZ83" i="4"/>
  <c r="AZ84" i="4"/>
  <c r="AZ85" i="4"/>
  <c r="AZ86" i="4"/>
  <c r="AZ87" i="4"/>
  <c r="AZ88" i="4"/>
  <c r="AZ89" i="4"/>
  <c r="AZ90" i="4"/>
  <c r="AZ91" i="4"/>
  <c r="AZ92" i="4"/>
  <c r="AZ93" i="4"/>
  <c r="AZ94" i="4"/>
  <c r="AZ95" i="4"/>
  <c r="AZ96" i="4"/>
  <c r="AZ97" i="4"/>
  <c r="AZ98" i="4"/>
  <c r="AZ99" i="4"/>
  <c r="AZ100" i="4"/>
  <c r="AZ101" i="4"/>
  <c r="AZ102" i="4"/>
  <c r="AZ103" i="4"/>
  <c r="AZ104" i="4"/>
  <c r="AZ105" i="4"/>
  <c r="AZ106" i="4"/>
  <c r="AZ107" i="4"/>
  <c r="AZ108" i="4"/>
  <c r="AZ109" i="4"/>
  <c r="AZ110" i="4"/>
  <c r="AZ111" i="4"/>
  <c r="AZ112" i="4"/>
  <c r="AZ113" i="4"/>
  <c r="AZ114" i="4"/>
  <c r="AZ115" i="4"/>
  <c r="AZ116" i="4"/>
  <c r="AZ117" i="4"/>
  <c r="AZ118" i="4"/>
  <c r="AZ119" i="4"/>
  <c r="AZ120" i="4"/>
  <c r="AZ121" i="4"/>
  <c r="AZ122" i="4"/>
  <c r="AZ123" i="4"/>
  <c r="AZ124" i="4"/>
  <c r="AZ125" i="4"/>
  <c r="AZ126" i="4"/>
  <c r="AZ127" i="4"/>
  <c r="AZ128" i="4"/>
  <c r="AZ129" i="4"/>
  <c r="AZ130" i="4"/>
  <c r="AZ131" i="4"/>
  <c r="AZ132" i="4"/>
  <c r="AZ133" i="4"/>
  <c r="AZ134" i="4"/>
  <c r="AZ135" i="4"/>
  <c r="AZ136" i="4"/>
  <c r="AZ137" i="4"/>
  <c r="AZ138" i="4"/>
  <c r="AZ139" i="4"/>
  <c r="AZ140" i="4"/>
  <c r="AZ141" i="4"/>
  <c r="AZ142" i="4"/>
  <c r="AZ143" i="4"/>
  <c r="AZ144" i="4"/>
  <c r="AZ145" i="4"/>
  <c r="AZ146" i="4"/>
  <c r="AZ147" i="4"/>
  <c r="AZ148" i="4"/>
  <c r="AZ149" i="4"/>
  <c r="AZ150" i="4"/>
  <c r="AZ151" i="4"/>
  <c r="AZ152" i="4"/>
  <c r="AZ153" i="4"/>
  <c r="AZ154" i="4"/>
  <c r="AZ155" i="4"/>
  <c r="AZ156" i="4"/>
  <c r="AZ157" i="4"/>
  <c r="AZ158" i="4"/>
  <c r="AZ159" i="4"/>
  <c r="AZ160" i="4"/>
  <c r="AZ161" i="4"/>
  <c r="AZ162" i="4"/>
  <c r="AZ163" i="4"/>
  <c r="AZ164" i="4"/>
  <c r="AZ165" i="4"/>
  <c r="AZ166" i="4"/>
  <c r="AZ167" i="4"/>
  <c r="AZ168" i="4"/>
  <c r="AZ169" i="4"/>
  <c r="AZ170" i="4"/>
  <c r="AZ171" i="4"/>
  <c r="AZ172" i="4"/>
  <c r="AZ173" i="4"/>
  <c r="AZ174" i="4"/>
  <c r="AZ175" i="4"/>
  <c r="AX176" i="4"/>
  <c r="AY176" i="4"/>
  <c r="AZ176" i="4"/>
  <c r="BB176" i="4"/>
  <c r="AZ177" i="4"/>
  <c r="AZ178" i="4"/>
  <c r="AZ179" i="4"/>
  <c r="AZ180" i="4"/>
  <c r="AZ181" i="4"/>
  <c r="AZ182" i="4"/>
  <c r="AZ183" i="4"/>
  <c r="AZ184" i="4"/>
  <c r="AZ185" i="4"/>
  <c r="AZ186" i="4"/>
  <c r="AZ187" i="4"/>
  <c r="AZ188" i="4"/>
  <c r="AZ189" i="4"/>
  <c r="AZ190" i="4"/>
  <c r="AZ191" i="4"/>
  <c r="AZ192" i="4"/>
  <c r="AZ193" i="4"/>
  <c r="AZ194" i="4"/>
  <c r="AZ195" i="4"/>
  <c r="AZ196" i="4"/>
  <c r="AZ197" i="4"/>
  <c r="AZ198" i="4"/>
  <c r="AZ199" i="4"/>
  <c r="AZ200" i="4"/>
  <c r="AZ201" i="4"/>
  <c r="AZ202" i="4"/>
  <c r="AZ203" i="4"/>
  <c r="AZ204" i="4"/>
  <c r="AZ205" i="4"/>
  <c r="AZ206" i="4"/>
  <c r="AZ207" i="4"/>
  <c r="AZ208" i="4"/>
  <c r="AZ209" i="4"/>
  <c r="AZ210" i="4"/>
  <c r="AZ211" i="4"/>
  <c r="AZ212" i="4"/>
  <c r="AZ213" i="4"/>
  <c r="AZ214" i="4"/>
  <c r="AZ215" i="4"/>
  <c r="AZ216" i="4"/>
  <c r="AZ217" i="4"/>
  <c r="AZ218" i="4"/>
  <c r="AZ219" i="4"/>
  <c r="AX220" i="4"/>
  <c r="AY220" i="4"/>
  <c r="AZ220" i="4"/>
  <c r="BB220" i="4"/>
  <c r="AZ221" i="4"/>
  <c r="AZ222" i="4"/>
  <c r="AZ223" i="4"/>
  <c r="AZ224" i="4"/>
  <c r="AZ225" i="4"/>
  <c r="AZ226" i="4"/>
  <c r="AZ227" i="4"/>
  <c r="AZ228" i="4"/>
  <c r="AZ229" i="4"/>
  <c r="AZ230" i="4"/>
  <c r="AZ231" i="4"/>
  <c r="AZ232" i="4"/>
  <c r="AZ233" i="4"/>
  <c r="AZ234" i="4"/>
  <c r="AZ235" i="4"/>
  <c r="AZ236" i="4"/>
  <c r="AZ237" i="4"/>
  <c r="AZ238" i="4"/>
  <c r="AZ239" i="4"/>
  <c r="AZ240" i="4"/>
  <c r="AZ241" i="4"/>
  <c r="AZ242" i="4"/>
  <c r="AZ243" i="4"/>
  <c r="AZ244" i="4"/>
  <c r="AZ245" i="4"/>
  <c r="AZ246" i="4"/>
  <c r="AZ247" i="4"/>
  <c r="AZ248" i="4"/>
  <c r="AZ249" i="4"/>
  <c r="AZ250" i="4"/>
  <c r="AZ251" i="4"/>
  <c r="AZ252" i="4"/>
  <c r="AZ253" i="4"/>
  <c r="AZ254" i="4"/>
  <c r="AZ255" i="4"/>
  <c r="AZ256" i="4"/>
  <c r="AZ257" i="4"/>
  <c r="AZ258" i="4"/>
  <c r="AZ259" i="4"/>
  <c r="AZ260" i="4"/>
  <c r="AZ261" i="4"/>
  <c r="AZ262" i="4"/>
  <c r="AZ263" i="4"/>
  <c r="AZ264" i="4"/>
  <c r="AZ265" i="4"/>
  <c r="AZ266" i="4"/>
  <c r="AZ267" i="4"/>
  <c r="AZ268" i="4"/>
  <c r="AZ269" i="4"/>
  <c r="AZ270" i="4"/>
  <c r="AZ271" i="4"/>
  <c r="AZ272" i="4"/>
  <c r="AZ273" i="4"/>
  <c r="AZ274" i="4"/>
  <c r="AZ275" i="4"/>
  <c r="AZ276" i="4"/>
  <c r="AZ277" i="4"/>
  <c r="AZ278" i="4"/>
  <c r="AZ279" i="4"/>
  <c r="AZ280" i="4"/>
  <c r="AZ281" i="4"/>
  <c r="AZ282" i="4"/>
  <c r="AZ283" i="4"/>
  <c r="AZ284" i="4"/>
  <c r="AZ285" i="4"/>
  <c r="AZ286" i="4"/>
  <c r="AZ287" i="4"/>
  <c r="AZ288" i="4"/>
  <c r="AZ289" i="4"/>
  <c r="AZ290" i="4"/>
  <c r="AZ291" i="4"/>
  <c r="AZ292" i="4"/>
  <c r="AZ293" i="4"/>
  <c r="AZ294" i="4"/>
  <c r="AZ295" i="4"/>
  <c r="AZ296" i="4"/>
  <c r="AZ297" i="4"/>
  <c r="AZ298" i="4"/>
  <c r="AZ299" i="4"/>
  <c r="AZ300" i="4"/>
  <c r="AZ301" i="4"/>
  <c r="AZ302" i="4"/>
  <c r="AZ303" i="4"/>
  <c r="AZ304" i="4"/>
  <c r="AZ305" i="4"/>
  <c r="AZ306" i="4"/>
  <c r="AZ307" i="4"/>
  <c r="AZ308" i="4"/>
  <c r="AZ309" i="4"/>
  <c r="AZ310" i="4"/>
  <c r="AZ311" i="4"/>
  <c r="AZ312" i="4"/>
  <c r="AZ313" i="4"/>
  <c r="AZ314" i="4"/>
  <c r="AZ315" i="4"/>
  <c r="AZ316" i="4"/>
  <c r="AZ317" i="4"/>
  <c r="AZ318" i="4"/>
  <c r="AZ319" i="4"/>
  <c r="AZ320" i="4"/>
  <c r="AZ321" i="4"/>
  <c r="AZ322" i="4"/>
  <c r="AZ323" i="4"/>
  <c r="AZ324" i="4"/>
  <c r="AZ325" i="4"/>
  <c r="AZ326" i="4"/>
  <c r="AZ327" i="4"/>
  <c r="AZ328" i="4"/>
  <c r="AZ329" i="4"/>
  <c r="AZ330" i="4"/>
  <c r="AZ331" i="4"/>
  <c r="AZ332" i="4"/>
  <c r="AZ333" i="4"/>
  <c r="AZ334" i="4"/>
  <c r="AZ335" i="4"/>
  <c r="AZ336" i="4"/>
  <c r="AZ337" i="4"/>
  <c r="AZ338" i="4"/>
  <c r="AZ339" i="4"/>
  <c r="AZ340" i="4"/>
  <c r="AZ341" i="4"/>
  <c r="AZ342" i="4"/>
  <c r="AZ343" i="4"/>
  <c r="AZ344" i="4"/>
  <c r="AZ345" i="4"/>
  <c r="AZ346" i="4"/>
  <c r="AZ347" i="4"/>
  <c r="AZ348" i="4"/>
  <c r="AZ349" i="4"/>
  <c r="AZ350" i="4"/>
  <c r="AZ351" i="4"/>
  <c r="AZ352" i="4"/>
  <c r="AZ353" i="4"/>
  <c r="AZ354" i="4"/>
  <c r="AZ355" i="4"/>
  <c r="AZ356" i="4"/>
  <c r="AZ357" i="4"/>
  <c r="AZ358" i="4"/>
  <c r="AZ359" i="4"/>
  <c r="AZ360" i="4"/>
  <c r="AZ361" i="4"/>
  <c r="AZ362" i="4"/>
  <c r="AZ363" i="4"/>
  <c r="AZ364" i="4"/>
  <c r="AZ365" i="4"/>
  <c r="AZ366" i="4"/>
  <c r="AZ367" i="4"/>
  <c r="AZ368" i="4"/>
  <c r="AZ369" i="4"/>
  <c r="AZ370" i="4"/>
  <c r="AZ371" i="4"/>
  <c r="AZ372" i="4"/>
  <c r="AZ373" i="4"/>
  <c r="AZ374" i="4"/>
  <c r="AZ375" i="4"/>
  <c r="AZ376" i="4"/>
  <c r="AZ377" i="4"/>
  <c r="AZ378" i="4"/>
  <c r="AZ379" i="4"/>
  <c r="AZ380" i="4"/>
  <c r="AZ381" i="4"/>
  <c r="AZ382" i="4"/>
  <c r="AZ383" i="4"/>
  <c r="AZ384" i="4"/>
  <c r="AZ385" i="4"/>
  <c r="AZ386" i="4"/>
  <c r="AZ387" i="4"/>
  <c r="AZ388" i="4"/>
  <c r="AZ389" i="4"/>
  <c r="AZ390" i="4"/>
  <c r="AZ391" i="4"/>
  <c r="AZ392" i="4"/>
  <c r="AZ393" i="4"/>
  <c r="AZ394" i="4"/>
  <c r="AZ395" i="4"/>
  <c r="AZ396" i="4"/>
  <c r="AZ397" i="4"/>
  <c r="AZ398" i="4"/>
  <c r="AZ399" i="4"/>
  <c r="AZ400" i="4"/>
  <c r="AZ401" i="4"/>
  <c r="AZ402" i="4"/>
  <c r="AZ403" i="4"/>
  <c r="AZ404" i="4"/>
  <c r="AZ405" i="4"/>
  <c r="AZ406" i="4"/>
  <c r="AZ407" i="4"/>
  <c r="AZ408" i="4"/>
  <c r="AZ409" i="4"/>
  <c r="AZ410" i="4"/>
  <c r="AZ411" i="4"/>
  <c r="AZ412" i="4"/>
  <c r="AZ413" i="4"/>
  <c r="AZ414" i="4"/>
  <c r="AZ415" i="4"/>
  <c r="AZ416" i="4"/>
  <c r="AZ417" i="4"/>
  <c r="AZ418" i="4"/>
  <c r="AZ419" i="4"/>
  <c r="AZ420" i="4"/>
  <c r="AZ421" i="4"/>
  <c r="AZ422" i="4"/>
  <c r="AX423" i="4"/>
  <c r="AY423" i="4"/>
  <c r="AZ423" i="4"/>
  <c r="BB423" i="4"/>
  <c r="AX424" i="4"/>
  <c r="AY424" i="4"/>
  <c r="AZ424" i="4"/>
  <c r="BB424" i="4"/>
  <c r="AX425" i="4"/>
  <c r="AY425" i="4"/>
  <c r="AZ425" i="4"/>
  <c r="BB425" i="4"/>
  <c r="AX426" i="4"/>
  <c r="AY426" i="4"/>
  <c r="AZ426" i="4"/>
  <c r="BB426" i="4"/>
  <c r="AZ427" i="4"/>
  <c r="AZ428" i="4"/>
  <c r="AZ429" i="4"/>
  <c r="AZ430" i="4"/>
  <c r="AZ431" i="4"/>
  <c r="AZ432" i="4"/>
  <c r="AZ433" i="4"/>
  <c r="AZ434" i="4"/>
  <c r="AZ435" i="4"/>
  <c r="AZ436" i="4"/>
  <c r="AZ437" i="4"/>
  <c r="AZ438" i="4"/>
  <c r="AZ439" i="4"/>
  <c r="AX440" i="4"/>
  <c r="AY440" i="4"/>
  <c r="AZ440" i="4"/>
  <c r="BB440" i="4"/>
  <c r="AZ441" i="4"/>
  <c r="AX442" i="4"/>
  <c r="AY442" i="4"/>
  <c r="AZ442" i="4"/>
  <c r="BB442" i="4"/>
  <c r="AZ443" i="4"/>
  <c r="AX444" i="4"/>
  <c r="AY444" i="4"/>
  <c r="AZ444" i="4"/>
  <c r="BB444" i="4"/>
  <c r="AZ445" i="4"/>
  <c r="AZ446" i="4"/>
  <c r="AX447" i="4"/>
  <c r="AY447" i="4"/>
  <c r="AZ447" i="4"/>
  <c r="BB447" i="4"/>
  <c r="AX448" i="4"/>
  <c r="AY448" i="4"/>
  <c r="AZ448" i="4"/>
  <c r="BB448" i="4"/>
  <c r="AX449" i="4"/>
  <c r="AY449" i="4"/>
  <c r="AZ449" i="4"/>
  <c r="BB449" i="4"/>
  <c r="AX450" i="4"/>
  <c r="AY450" i="4"/>
  <c r="AZ450" i="4"/>
  <c r="BB450" i="4"/>
  <c r="AZ451" i="4"/>
  <c r="AZ452" i="4"/>
  <c r="AZ453" i="4"/>
  <c r="AZ454" i="4"/>
  <c r="AZ455" i="4"/>
  <c r="AZ456" i="4"/>
  <c r="AZ457" i="4"/>
  <c r="AZ458" i="4"/>
  <c r="AZ459" i="4"/>
  <c r="AZ460" i="4"/>
  <c r="AZ461" i="4"/>
  <c r="AZ462" i="4"/>
  <c r="AZ463" i="4"/>
  <c r="AZ464" i="4"/>
  <c r="AZ465" i="4"/>
  <c r="AZ466" i="4"/>
  <c r="AZ467" i="4"/>
  <c r="AZ468" i="4"/>
  <c r="AZ469" i="4"/>
  <c r="AZ470" i="4"/>
  <c r="AZ471" i="4"/>
  <c r="AZ472" i="4"/>
  <c r="AZ473" i="4"/>
  <c r="AZ474" i="4"/>
  <c r="AZ475" i="4"/>
  <c r="AZ476" i="4"/>
  <c r="AZ477" i="4"/>
  <c r="AZ478" i="4"/>
  <c r="AZ479" i="4"/>
  <c r="AZ480" i="4"/>
  <c r="AZ481" i="4"/>
  <c r="AZ482" i="4"/>
  <c r="AZ483" i="4"/>
  <c r="AZ484" i="4"/>
  <c r="AZ485" i="4"/>
  <c r="AZ486" i="4"/>
  <c r="AZ487" i="4"/>
  <c r="AZ488" i="4"/>
  <c r="AZ489" i="4"/>
  <c r="AZ490" i="4"/>
  <c r="AZ491" i="4"/>
  <c r="AZ492" i="4"/>
  <c r="AZ493" i="4"/>
  <c r="AZ494" i="4"/>
  <c r="AZ495" i="4"/>
  <c r="AZ496" i="4"/>
  <c r="AZ497" i="4"/>
  <c r="AZ498" i="4"/>
  <c r="AZ499" i="4"/>
  <c r="AZ500" i="4"/>
  <c r="AZ501" i="4"/>
  <c r="AZ502" i="4"/>
  <c r="AZ503" i="4"/>
  <c r="AZ504" i="4"/>
  <c r="AZ505" i="4"/>
  <c r="AZ506" i="4"/>
  <c r="AZ507" i="4"/>
  <c r="AZ508" i="4"/>
  <c r="AZ509" i="4"/>
  <c r="AZ510" i="4"/>
  <c r="AZ511" i="4"/>
  <c r="AZ512" i="4"/>
  <c r="AZ513" i="4"/>
  <c r="AZ514" i="4"/>
  <c r="AZ515" i="4"/>
  <c r="AZ516" i="4"/>
  <c r="AZ517" i="4"/>
  <c r="AZ518" i="4"/>
  <c r="AZ519" i="4"/>
  <c r="AZ520" i="4"/>
  <c r="AZ521" i="4"/>
  <c r="AZ522" i="4"/>
  <c r="AZ523" i="4"/>
  <c r="AZ524" i="4"/>
  <c r="AZ525" i="4"/>
  <c r="AZ526" i="4"/>
  <c r="P519" i="4"/>
  <c r="P520" i="4"/>
  <c r="P522" i="4"/>
  <c r="P523" i="4"/>
  <c r="AA525" i="4"/>
  <c r="AB525" i="4"/>
  <c r="AU525" i="4"/>
  <c r="AV525" i="4"/>
  <c r="AA526" i="4"/>
  <c r="AB526" i="4"/>
  <c r="AU526" i="4"/>
  <c r="AV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Q523" i="4"/>
  <c r="Y523" i="4"/>
  <c r="X523" i="4" s="1"/>
  <c r="AA523" i="4"/>
  <c r="AB523" i="4"/>
  <c r="AD523" i="4"/>
  <c r="AC523" i="4" s="1"/>
  <c r="AF523" i="4"/>
  <c r="AG523" i="4"/>
  <c r="AH523" i="4"/>
  <c r="AK523" i="4"/>
  <c r="AL523" i="4"/>
  <c r="AM523" i="4"/>
  <c r="AU523" i="4"/>
  <c r="AV523" i="4"/>
  <c r="Q524" i="4"/>
  <c r="BB524" i="4" s="1"/>
  <c r="AA524" i="4"/>
  <c r="AB524" i="4"/>
  <c r="AU524" i="4"/>
  <c r="AV524" i="4"/>
  <c r="Q525" i="4"/>
  <c r="BB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X523" i="4" l="1"/>
  <c r="G603" i="7"/>
  <c r="N453" i="18"/>
  <c r="N454" i="18"/>
  <c r="N445" i="18"/>
  <c r="N452" i="18"/>
  <c r="N449" i="18"/>
  <c r="N450" i="18"/>
  <c r="N451" i="18"/>
  <c r="N448" i="18"/>
  <c r="E42" i="9"/>
  <c r="G618" i="7"/>
  <c r="G615" i="7"/>
  <c r="G602" i="7"/>
  <c r="G623" i="7"/>
  <c r="G610" i="7"/>
  <c r="N447" i="18"/>
  <c r="N443" i="18"/>
  <c r="BB523" i="4"/>
  <c r="BB520" i="4"/>
  <c r="BB512" i="4"/>
  <c r="G621" i="7"/>
  <c r="G613" i="7"/>
  <c r="G600" i="7"/>
  <c r="G605" i="7"/>
  <c r="G598" i="7"/>
  <c r="AY519" i="4"/>
  <c r="BB515" i="4"/>
  <c r="N444" i="18"/>
  <c r="G620" i="7"/>
  <c r="G612" i="7"/>
  <c r="G607" i="7"/>
  <c r="G599" i="7"/>
  <c r="N441" i="18"/>
  <c r="N440" i="18"/>
  <c r="AY520" i="4"/>
  <c r="G617" i="7"/>
  <c r="G604" i="7"/>
  <c r="N439" i="18"/>
  <c r="N438" i="18"/>
  <c r="G622" i="7"/>
  <c r="G614" i="7"/>
  <c r="G609" i="7"/>
  <c r="G601" i="7"/>
  <c r="N437" i="18"/>
  <c r="AY522" i="4"/>
  <c r="N436" i="18"/>
  <c r="G619" i="7"/>
  <c r="G606" i="7"/>
  <c r="BB522" i="4"/>
  <c r="AY523" i="4"/>
  <c r="AY521" i="4"/>
  <c r="G616" i="7"/>
  <c r="G611" i="7"/>
  <c r="BB519" i="4"/>
  <c r="BB518" i="4"/>
  <c r="BB521" i="4"/>
  <c r="BB511" i="4"/>
  <c r="BB514" i="4"/>
  <c r="BB517" i="4"/>
  <c r="BB526" i="4"/>
  <c r="BB513" i="4"/>
  <c r="BB516" i="4"/>
  <c r="S526" i="4"/>
  <c r="AX526" i="4" s="1"/>
  <c r="S521" i="4"/>
  <c r="S520" i="4"/>
  <c r="AX520" i="4" s="1"/>
  <c r="I69" i="20"/>
  <c r="I70" i="20"/>
  <c r="H69" i="20"/>
  <c r="H70" i="20"/>
  <c r="G69" i="20"/>
  <c r="G70" i="20"/>
  <c r="T521" i="4" l="1"/>
  <c r="AX521" i="4"/>
  <c r="S525" i="4"/>
  <c r="AX525" i="4" s="1"/>
  <c r="S524" i="4"/>
  <c r="T526" i="4"/>
  <c r="S522" i="4"/>
  <c r="T520" i="4"/>
  <c r="S519" i="4"/>
  <c r="AX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BB495" i="4" s="1"/>
  <c r="Q496" i="4"/>
  <c r="Q497" i="4"/>
  <c r="Q498" i="4"/>
  <c r="Q499" i="4"/>
  <c r="Q500" i="4"/>
  <c r="Q501" i="4"/>
  <c r="Q502" i="4"/>
  <c r="Q503" i="4"/>
  <c r="Q504" i="4"/>
  <c r="Q4" i="4"/>
  <c r="Q5" i="4"/>
  <c r="Q6" i="4"/>
  <c r="Q7" i="4"/>
  <c r="Q8" i="4"/>
  <c r="Q9" i="4"/>
  <c r="Q10" i="4"/>
  <c r="Q11" i="4"/>
  <c r="Q12" i="4"/>
  <c r="Q13" i="4"/>
  <c r="Q14" i="4"/>
  <c r="BB14" i="4" s="1"/>
  <c r="Q15" i="4"/>
  <c r="Q16" i="4"/>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B12" i="4" l="1"/>
  <c r="BB267" i="4"/>
  <c r="BB251" i="4"/>
  <c r="BB235" i="4"/>
  <c r="BB219" i="4"/>
  <c r="BB200" i="4"/>
  <c r="BB180" i="4"/>
  <c r="BB162" i="4"/>
  <c r="BB143" i="4"/>
  <c r="BB125" i="4"/>
  <c r="BB109" i="4"/>
  <c r="BB93" i="4"/>
  <c r="BB77" i="4"/>
  <c r="BB53" i="4"/>
  <c r="BB37" i="4"/>
  <c r="BB419" i="4"/>
  <c r="BB375" i="4"/>
  <c r="BB359" i="4"/>
  <c r="BB340" i="4"/>
  <c r="BB321" i="4"/>
  <c r="BB302" i="4"/>
  <c r="BB286" i="4"/>
  <c r="BB437" i="4"/>
  <c r="BB397" i="4"/>
  <c r="BB493" i="4"/>
  <c r="BB454" i="4"/>
  <c r="BB470" i="4"/>
  <c r="BB16" i="4"/>
  <c r="BB501" i="4"/>
  <c r="BB485" i="4"/>
  <c r="BB460" i="4"/>
  <c r="BB443" i="4"/>
  <c r="BB403" i="4"/>
  <c r="BB381" i="4"/>
  <c r="BB365" i="4"/>
  <c r="BB346" i="4"/>
  <c r="BB327" i="4"/>
  <c r="BB311" i="4"/>
  <c r="BB292" i="4"/>
  <c r="BB273" i="4"/>
  <c r="BB257" i="4"/>
  <c r="BB241" i="4"/>
  <c r="BB225" i="4"/>
  <c r="BB209" i="4"/>
  <c r="BB190" i="4"/>
  <c r="BB168" i="4"/>
  <c r="BB152" i="4"/>
  <c r="BB132" i="4"/>
  <c r="BB115" i="4"/>
  <c r="BB99" i="4"/>
  <c r="BB83" i="4"/>
  <c r="BB67" i="4"/>
  <c r="BB43" i="4"/>
  <c r="BB17" i="4"/>
  <c r="BB458" i="4"/>
  <c r="BB441" i="4"/>
  <c r="BB401" i="4"/>
  <c r="BB379" i="4"/>
  <c r="BB363" i="4"/>
  <c r="BB344" i="4"/>
  <c r="BB325" i="4"/>
  <c r="BB309" i="4"/>
  <c r="BB290" i="4"/>
  <c r="BB271" i="4"/>
  <c r="BB255" i="4"/>
  <c r="BB239" i="4"/>
  <c r="BB223" i="4"/>
  <c r="BB207" i="4"/>
  <c r="BB184" i="4"/>
  <c r="BB166" i="4"/>
  <c r="BB147" i="4"/>
  <c r="BB130" i="4"/>
  <c r="BB113" i="4"/>
  <c r="BB97" i="4"/>
  <c r="BB81" i="4"/>
  <c r="BB65" i="4"/>
  <c r="BB41" i="4"/>
  <c r="BB461" i="4"/>
  <c r="BB404" i="4"/>
  <c r="BB382" i="4"/>
  <c r="BB366" i="4"/>
  <c r="BB347" i="4"/>
  <c r="BB328" i="4"/>
  <c r="BB312" i="4"/>
  <c r="BB293" i="4"/>
  <c r="BB274" i="4"/>
  <c r="BB258" i="4"/>
  <c r="BB242" i="4"/>
  <c r="BB226" i="4"/>
  <c r="BB210" i="4"/>
  <c r="BB191" i="4"/>
  <c r="BB169" i="4"/>
  <c r="BB153" i="4"/>
  <c r="BB133" i="4"/>
  <c r="BB116" i="4"/>
  <c r="BB100" i="4"/>
  <c r="BB84" i="4"/>
  <c r="BB68" i="4"/>
  <c r="BB44" i="4"/>
  <c r="BB499" i="4"/>
  <c r="BB483" i="4"/>
  <c r="BB7" i="4"/>
  <c r="BB432" i="4"/>
  <c r="BB414" i="4"/>
  <c r="BB332" i="4"/>
  <c r="BB316" i="4"/>
  <c r="BB297" i="4"/>
  <c r="BB281" i="4"/>
  <c r="BB262" i="4"/>
  <c r="BB246" i="4"/>
  <c r="BB230" i="4"/>
  <c r="BB214" i="4"/>
  <c r="BB195" i="4"/>
  <c r="BB173" i="4"/>
  <c r="BB157" i="4"/>
  <c r="BB138" i="4"/>
  <c r="BB120" i="4"/>
  <c r="BB104" i="4"/>
  <c r="BB88" i="4"/>
  <c r="BB72" i="4"/>
  <c r="BB48" i="4"/>
  <c r="BB29" i="4"/>
  <c r="BB465" i="4"/>
  <c r="BB351" i="4"/>
  <c r="BB392" i="4"/>
  <c r="BB370" i="4"/>
  <c r="BB18" i="4"/>
  <c r="BB8" i="4"/>
  <c r="BB466" i="4"/>
  <c r="BB433" i="4"/>
  <c r="BB415" i="4"/>
  <c r="BB393" i="4"/>
  <c r="BB371" i="4"/>
  <c r="BB352" i="4"/>
  <c r="BB336" i="4"/>
  <c r="BB317" i="4"/>
  <c r="BB298" i="4"/>
  <c r="BB282" i="4"/>
  <c r="BB263" i="4"/>
  <c r="BB247" i="4"/>
  <c r="BB231" i="4"/>
  <c r="BB215" i="4"/>
  <c r="BB196" i="4"/>
  <c r="BB158" i="4"/>
  <c r="BB139" i="4"/>
  <c r="BB121" i="4"/>
  <c r="BB105" i="4"/>
  <c r="BB89" i="4"/>
  <c r="BB73" i="4"/>
  <c r="BB49" i="4"/>
  <c r="BB31" i="4"/>
  <c r="BB489" i="4"/>
  <c r="BB19" i="4"/>
  <c r="BB504" i="4"/>
  <c r="BB488" i="4"/>
  <c r="BB497" i="4"/>
  <c r="BB472" i="4"/>
  <c r="BB456" i="4"/>
  <c r="BB439" i="4"/>
  <c r="BB421" i="4"/>
  <c r="BB399" i="4"/>
  <c r="BB9" i="4"/>
  <c r="BB467" i="4"/>
  <c r="BB451" i="4"/>
  <c r="BB434" i="4"/>
  <c r="BB416" i="4"/>
  <c r="BB394" i="4"/>
  <c r="BB372" i="4"/>
  <c r="BB353" i="4"/>
  <c r="BB337" i="4"/>
  <c r="BB318" i="4"/>
  <c r="BB299" i="4"/>
  <c r="BB283" i="4"/>
  <c r="BB264" i="4"/>
  <c r="BB248" i="4"/>
  <c r="BB232" i="4"/>
  <c r="BB216" i="4"/>
  <c r="BB197" i="4"/>
  <c r="BB177" i="4"/>
  <c r="BB159" i="4"/>
  <c r="BB20" i="4"/>
  <c r="BB4" i="4"/>
  <c r="BB502" i="4"/>
  <c r="BB486" i="4"/>
  <c r="BB377" i="4"/>
  <c r="BB361" i="4"/>
  <c r="BB342" i="4"/>
  <c r="BB323" i="4"/>
  <c r="BB307" i="4"/>
  <c r="BB288" i="4"/>
  <c r="BB494" i="4"/>
  <c r="BB140" i="4"/>
  <c r="BB122" i="4"/>
  <c r="BB106" i="4"/>
  <c r="BB90" i="4"/>
  <c r="BB74" i="4"/>
  <c r="BB50" i="4"/>
  <c r="BB32" i="4"/>
  <c r="BB269" i="4"/>
  <c r="BB253" i="4"/>
  <c r="BB237" i="4"/>
  <c r="BB221" i="4"/>
  <c r="BB205" i="4"/>
  <c r="BB182" i="4"/>
  <c r="BB164" i="4"/>
  <c r="BB145" i="4"/>
  <c r="BB127" i="4"/>
  <c r="BB111" i="4"/>
  <c r="BB95" i="4"/>
  <c r="BB79" i="4"/>
  <c r="BB58" i="4"/>
  <c r="BB39" i="4"/>
  <c r="BB5" i="4"/>
  <c r="BB23" i="4"/>
  <c r="BB11" i="4"/>
  <c r="BB453" i="4"/>
  <c r="BB436" i="4"/>
  <c r="BB418" i="4"/>
  <c r="BB396" i="4"/>
  <c r="BB374" i="4"/>
  <c r="BB358" i="4"/>
  <c r="BB339" i="4"/>
  <c r="BB320" i="4"/>
  <c r="BB301" i="4"/>
  <c r="BB285" i="4"/>
  <c r="BB266" i="4"/>
  <c r="BB250" i="4"/>
  <c r="BB234" i="4"/>
  <c r="BB218" i="4"/>
  <c r="BB199" i="4"/>
  <c r="BB179" i="4"/>
  <c r="BB161" i="4"/>
  <c r="BB142" i="4"/>
  <c r="BB124" i="4"/>
  <c r="BB108" i="4"/>
  <c r="BB92" i="4"/>
  <c r="BB76" i="4"/>
  <c r="BB52" i="4"/>
  <c r="BB35" i="4"/>
  <c r="BB469" i="4"/>
  <c r="BB492" i="4"/>
  <c r="BB6" i="4"/>
  <c r="BB464" i="4"/>
  <c r="BB429" i="4"/>
  <c r="BB413" i="4"/>
  <c r="BB391" i="4"/>
  <c r="BB369" i="4"/>
  <c r="BB350" i="4"/>
  <c r="BB331" i="4"/>
  <c r="BB315" i="4"/>
  <c r="BB296" i="4"/>
  <c r="BB280" i="4"/>
  <c r="BB261" i="4"/>
  <c r="BB245" i="4"/>
  <c r="BB229" i="4"/>
  <c r="BB213" i="4"/>
  <c r="BB194" i="4"/>
  <c r="BB172" i="4"/>
  <c r="BB156" i="4"/>
  <c r="BB137" i="4"/>
  <c r="BB119" i="4"/>
  <c r="BB103" i="4"/>
  <c r="BB87" i="4"/>
  <c r="BB71" i="4"/>
  <c r="BB47" i="4"/>
  <c r="BB28" i="4"/>
  <c r="BB15" i="4"/>
  <c r="BB10" i="4"/>
  <c r="BB468" i="4"/>
  <c r="BB452" i="4"/>
  <c r="BB435" i="4"/>
  <c r="BB417" i="4"/>
  <c r="BB395" i="4"/>
  <c r="BB373" i="4"/>
  <c r="BB354" i="4"/>
  <c r="BB338" i="4"/>
  <c r="BB319" i="4"/>
  <c r="BB300" i="4"/>
  <c r="BB284" i="4"/>
  <c r="BB265" i="4"/>
  <c r="BB249" i="4"/>
  <c r="BB233" i="4"/>
  <c r="BB217" i="4"/>
  <c r="BB198" i="4"/>
  <c r="BB178" i="4"/>
  <c r="BB160" i="4"/>
  <c r="BB141" i="4"/>
  <c r="BB123" i="4"/>
  <c r="BB107" i="4"/>
  <c r="BB91" i="4"/>
  <c r="BB75" i="4"/>
  <c r="BB51" i="4"/>
  <c r="BB34" i="4"/>
  <c r="BB491" i="4"/>
  <c r="T525" i="4"/>
  <c r="BB412" i="4"/>
  <c r="BB503" i="4"/>
  <c r="BB487" i="4"/>
  <c r="BB462" i="4"/>
  <c r="BB445" i="4"/>
  <c r="BB427" i="4"/>
  <c r="BB405" i="4"/>
  <c r="BB383" i="4"/>
  <c r="BB367" i="4"/>
  <c r="BB348" i="4"/>
  <c r="BB329" i="4"/>
  <c r="BB313" i="4"/>
  <c r="BB294" i="4"/>
  <c r="BB275" i="4"/>
  <c r="BB259" i="4"/>
  <c r="BB243" i="4"/>
  <c r="BB227" i="4"/>
  <c r="BB211" i="4"/>
  <c r="BB192" i="4"/>
  <c r="BB170" i="4"/>
  <c r="BB154" i="4"/>
  <c r="BB134" i="4"/>
  <c r="BB117" i="4"/>
  <c r="BB101" i="4"/>
  <c r="BB85" i="4"/>
  <c r="BB69" i="4"/>
  <c r="BB45" i="4"/>
  <c r="BB500" i="4"/>
  <c r="BB484" i="4"/>
  <c r="BB459" i="4"/>
  <c r="BB402" i="4"/>
  <c r="BB380" i="4"/>
  <c r="BB364" i="4"/>
  <c r="BB345" i="4"/>
  <c r="BB326" i="4"/>
  <c r="BB310" i="4"/>
  <c r="BB291" i="4"/>
  <c r="BB272" i="4"/>
  <c r="BB256" i="4"/>
  <c r="BB240" i="4"/>
  <c r="BB224" i="4"/>
  <c r="BB208" i="4"/>
  <c r="BB185" i="4"/>
  <c r="BB167" i="4"/>
  <c r="BB148" i="4"/>
  <c r="BB131" i="4"/>
  <c r="BB114" i="4"/>
  <c r="BB98" i="4"/>
  <c r="BB82" i="4"/>
  <c r="BB66" i="4"/>
  <c r="BB42" i="4"/>
  <c r="BB13" i="4"/>
  <c r="BB498" i="4"/>
  <c r="BB473" i="4"/>
  <c r="BB457" i="4"/>
  <c r="BB422" i="4"/>
  <c r="BB400" i="4"/>
  <c r="BB378" i="4"/>
  <c r="BB362" i="4"/>
  <c r="BB343" i="4"/>
  <c r="BB324" i="4"/>
  <c r="BB308" i="4"/>
  <c r="BB289" i="4"/>
  <c r="BB270" i="4"/>
  <c r="BB254" i="4"/>
  <c r="BB238" i="4"/>
  <c r="BB222" i="4"/>
  <c r="BB206" i="4"/>
  <c r="BB183" i="4"/>
  <c r="BB165" i="4"/>
  <c r="BB146" i="4"/>
  <c r="BB128" i="4"/>
  <c r="BB112" i="4"/>
  <c r="BB96" i="4"/>
  <c r="BB80" i="4"/>
  <c r="BB59" i="4"/>
  <c r="BB40" i="4"/>
  <c r="T522" i="4"/>
  <c r="AX522" i="4"/>
  <c r="BB496" i="4"/>
  <c r="BB471" i="4"/>
  <c r="BB455" i="4"/>
  <c r="BB438" i="4"/>
  <c r="BB420" i="4"/>
  <c r="BB398" i="4"/>
  <c r="BB376" i="4"/>
  <c r="BB360" i="4"/>
  <c r="BB341" i="4"/>
  <c r="BB322" i="4"/>
  <c r="BB303" i="4"/>
  <c r="BB287" i="4"/>
  <c r="BB268" i="4"/>
  <c r="BB252" i="4"/>
  <c r="BB236" i="4"/>
  <c r="BB201" i="4"/>
  <c r="BB181" i="4"/>
  <c r="BB163" i="4"/>
  <c r="BB144" i="4"/>
  <c r="BB126" i="4"/>
  <c r="BB110" i="4"/>
  <c r="BB94" i="4"/>
  <c r="BB78" i="4"/>
  <c r="BB54" i="4"/>
  <c r="BB38" i="4"/>
  <c r="T524" i="4"/>
  <c r="AX524" i="4"/>
  <c r="BB490" i="4"/>
  <c r="BB463" i="4"/>
  <c r="BB428" i="4"/>
  <c r="BB390" i="4"/>
  <c r="BB368" i="4"/>
  <c r="BB349" i="4"/>
  <c r="BB330" i="4"/>
  <c r="BB314" i="4"/>
  <c r="BB295" i="4"/>
  <c r="BB279" i="4"/>
  <c r="BB260" i="4"/>
  <c r="BB244" i="4"/>
  <c r="BB228" i="4"/>
  <c r="BB212" i="4"/>
  <c r="BB193" i="4"/>
  <c r="BB171" i="4"/>
  <c r="BB155" i="4"/>
  <c r="BB135" i="4"/>
  <c r="BB118" i="4"/>
  <c r="BB102" i="4"/>
  <c r="BB86" i="4"/>
  <c r="BB70" i="4"/>
  <c r="BB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71" i="20"/>
  <c r="I72" i="20"/>
  <c r="I73" i="20"/>
  <c r="I74" i="20"/>
  <c r="I75" i="20"/>
  <c r="I76" i="20"/>
  <c r="I77" i="20"/>
  <c r="I78" i="20"/>
  <c r="I79" i="20"/>
  <c r="I80" i="20"/>
  <c r="I81" i="20"/>
  <c r="I82" i="20"/>
  <c r="I83" i="20"/>
  <c r="I84" i="20"/>
  <c r="I85" i="20"/>
  <c r="I86" i="20"/>
  <c r="I87" i="20"/>
  <c r="I88" i="20"/>
  <c r="I89" i="20"/>
  <c r="I90" i="20"/>
  <c r="I91" i="20"/>
  <c r="I92" i="20"/>
  <c r="I93" i="20"/>
  <c r="I9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71" i="20"/>
  <c r="H72" i="20"/>
  <c r="H73" i="20"/>
  <c r="H74" i="20"/>
  <c r="H75" i="20"/>
  <c r="H76" i="20"/>
  <c r="H77" i="20"/>
  <c r="H78" i="20"/>
  <c r="H79" i="20"/>
  <c r="H80" i="20"/>
  <c r="H81" i="20"/>
  <c r="H82" i="20"/>
  <c r="H83" i="20"/>
  <c r="H84" i="20"/>
  <c r="H85" i="20"/>
  <c r="H86" i="20"/>
  <c r="H87" i="20"/>
  <c r="H88" i="20"/>
  <c r="H89" i="20"/>
  <c r="H90" i="20"/>
  <c r="H91" i="20"/>
  <c r="H92" i="20"/>
  <c r="H93" i="20"/>
  <c r="H9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71" i="20"/>
  <c r="G72" i="20"/>
  <c r="G73" i="20"/>
  <c r="G74" i="20"/>
  <c r="G75" i="20"/>
  <c r="G76" i="20"/>
  <c r="G77" i="20"/>
  <c r="G78" i="20"/>
  <c r="G79" i="20"/>
  <c r="G80" i="20"/>
  <c r="G81" i="20"/>
  <c r="G82" i="20"/>
  <c r="G83" i="20"/>
  <c r="G84" i="20"/>
  <c r="G85" i="20"/>
  <c r="G86" i="20"/>
  <c r="G87" i="20"/>
  <c r="G88" i="20"/>
  <c r="G89" i="20"/>
  <c r="G90" i="20"/>
  <c r="G91" i="20"/>
  <c r="G92" i="20"/>
  <c r="G93" i="20"/>
  <c r="G94" i="20"/>
  <c r="J94" i="20" s="1"/>
  <c r="G3" i="20"/>
  <c r="C38" i="20"/>
  <c r="J38" i="20" s="1"/>
  <c r="C45" i="20"/>
  <c r="J45" i="20" s="1"/>
  <c r="C44" i="20"/>
  <c r="C36" i="20"/>
  <c r="C43" i="20"/>
  <c r="C46" i="20"/>
  <c r="C39" i="20"/>
  <c r="C49" i="20"/>
  <c r="C47" i="20"/>
  <c r="C37" i="20"/>
  <c r="C42" i="20"/>
  <c r="J42" i="20" s="1"/>
  <c r="C40" i="20"/>
  <c r="C41" i="20"/>
  <c r="C34"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3" i="20"/>
  <c r="J33" i="20" s="1"/>
  <c r="C50" i="20"/>
  <c r="J50" i="20" s="1"/>
  <c r="C71" i="20"/>
  <c r="J71" i="20" s="1"/>
  <c r="C81" i="20"/>
  <c r="J81" i="20" s="1"/>
  <c r="C86" i="20"/>
  <c r="J86" i="20" s="1"/>
  <c r="C90" i="20"/>
  <c r="J90" i="20" s="1"/>
  <c r="C4" i="20"/>
  <c r="C5" i="20"/>
  <c r="C6" i="20"/>
  <c r="C7" i="20"/>
  <c r="C8" i="20"/>
  <c r="C9" i="20"/>
  <c r="J9" i="20" s="1"/>
  <c r="C3" i="20"/>
  <c r="J3" i="20" s="1"/>
  <c r="J40" i="20" l="1"/>
  <c r="J89" i="20"/>
  <c r="J49" i="20"/>
  <c r="J39" i="20"/>
  <c r="J91" i="20"/>
  <c r="J35" i="20"/>
  <c r="J43"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Y501" i="4" l="1"/>
  <c r="T501" i="4"/>
  <c r="AX501" i="4"/>
  <c r="S502" i="4"/>
  <c r="AX502" i="4" s="1"/>
  <c r="AY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Y482" i="4" l="1"/>
  <c r="Q475" i="4"/>
  <c r="Q481" i="4"/>
  <c r="BB481" i="4" s="1"/>
  <c r="Y476" i="4"/>
  <c r="AD475" i="4"/>
  <c r="AD482" i="4"/>
  <c r="Y475" i="4"/>
  <c r="AD476" i="4"/>
  <c r="Q480" i="4"/>
  <c r="BB480" i="4" s="1"/>
  <c r="Q482" i="4"/>
  <c r="Y474" i="4"/>
  <c r="Q476" i="4"/>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B476" i="4" l="1"/>
  <c r="BB482" i="4"/>
  <c r="BB478" i="4"/>
  <c r="BB474" i="4"/>
  <c r="BB479" i="4"/>
  <c r="BB477" i="4"/>
  <c r="BB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X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W432" i="4"/>
  <c r="X432" i="4"/>
  <c r="AA432" i="4"/>
  <c r="AB432" i="4"/>
  <c r="AC432" i="4"/>
  <c r="AF432" i="4"/>
  <c r="AG432" i="4"/>
  <c r="AH432" i="4"/>
  <c r="AK432" i="4"/>
  <c r="AL432" i="4"/>
  <c r="AM432" i="4"/>
  <c r="AP432" i="4"/>
  <c r="AQ432" i="4"/>
  <c r="AR432" i="4"/>
  <c r="AU432" i="4"/>
  <c r="AV432" i="4"/>
  <c r="V433" i="4"/>
  <c r="W433" i="4"/>
  <c r="X433" i="4"/>
  <c r="AA433" i="4"/>
  <c r="AB433" i="4"/>
  <c r="AC433" i="4"/>
  <c r="AF433" i="4"/>
  <c r="AG433" i="4"/>
  <c r="AH433" i="4"/>
  <c r="AK433" i="4"/>
  <c r="AL433" i="4"/>
  <c r="AM433" i="4"/>
  <c r="AP433" i="4"/>
  <c r="AQ433" i="4"/>
  <c r="AR433" i="4"/>
  <c r="AU433" i="4"/>
  <c r="AV433" i="4"/>
  <c r="V434" i="4"/>
  <c r="W434" i="4"/>
  <c r="X434" i="4"/>
  <c r="AA434" i="4"/>
  <c r="AB434" i="4"/>
  <c r="AC434" i="4"/>
  <c r="AF434" i="4"/>
  <c r="AG434" i="4"/>
  <c r="AH434" i="4"/>
  <c r="AK434" i="4"/>
  <c r="AL434" i="4"/>
  <c r="AM434" i="4"/>
  <c r="AP434" i="4"/>
  <c r="AQ434" i="4"/>
  <c r="AR434" i="4"/>
  <c r="AU434" i="4"/>
  <c r="AV434" i="4"/>
  <c r="V435" i="4"/>
  <c r="W435" i="4"/>
  <c r="X435" i="4"/>
  <c r="AA435" i="4"/>
  <c r="AB435" i="4"/>
  <c r="AC435" i="4"/>
  <c r="AF435" i="4"/>
  <c r="AG435" i="4"/>
  <c r="AH435" i="4"/>
  <c r="AK435" i="4"/>
  <c r="AL435" i="4"/>
  <c r="AM435" i="4"/>
  <c r="AP435" i="4"/>
  <c r="AQ435" i="4"/>
  <c r="AR435" i="4"/>
  <c r="AU435" i="4"/>
  <c r="AV435" i="4"/>
  <c r="V436" i="4"/>
  <c r="W436" i="4"/>
  <c r="X436" i="4"/>
  <c r="AA436" i="4"/>
  <c r="AB436" i="4"/>
  <c r="AC436" i="4"/>
  <c r="AF436" i="4"/>
  <c r="AG436" i="4"/>
  <c r="AH436" i="4"/>
  <c r="AK436" i="4"/>
  <c r="AL436" i="4"/>
  <c r="AM436" i="4"/>
  <c r="AP436" i="4"/>
  <c r="AQ436" i="4"/>
  <c r="AR436" i="4"/>
  <c r="AU436" i="4"/>
  <c r="AV436" i="4"/>
  <c r="V437" i="4"/>
  <c r="W437" i="4"/>
  <c r="X437" i="4"/>
  <c r="AA437" i="4"/>
  <c r="AB437" i="4"/>
  <c r="AC437" i="4"/>
  <c r="AF437" i="4"/>
  <c r="AG437" i="4"/>
  <c r="AH437" i="4"/>
  <c r="AK437" i="4"/>
  <c r="AL437" i="4"/>
  <c r="AM437" i="4"/>
  <c r="AP437" i="4"/>
  <c r="AQ437" i="4"/>
  <c r="AR437" i="4"/>
  <c r="AU437" i="4"/>
  <c r="AV437" i="4"/>
  <c r="V438" i="4"/>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Z3" i="4"/>
  <c r="BB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Y279" i="4" s="1"/>
  <c r="X280" i="4"/>
  <c r="X281" i="4"/>
  <c r="X282" i="4"/>
  <c r="X287" i="4"/>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X280" i="4" s="1"/>
  <c r="S282" i="4"/>
  <c r="AX282" i="4" s="1"/>
  <c r="S287" i="4"/>
  <c r="AX287" i="4" s="1"/>
  <c r="S220" i="4"/>
  <c r="T220" i="4" s="1"/>
  <c r="S328" i="4"/>
  <c r="S329" i="4"/>
  <c r="AY282" i="4" l="1"/>
  <c r="AY280" i="4"/>
  <c r="AY287" i="4"/>
  <c r="AY281" i="4"/>
  <c r="AY329" i="4"/>
  <c r="AY328" i="4"/>
  <c r="T329" i="4"/>
  <c r="AX329" i="4"/>
  <c r="T464" i="4"/>
  <c r="AX464" i="4"/>
  <c r="T328" i="4"/>
  <c r="AX328" i="4"/>
  <c r="T463" i="4"/>
  <c r="AX463" i="4"/>
  <c r="AY445" i="4"/>
  <c r="T462" i="4"/>
  <c r="AX462" i="4"/>
  <c r="AY443" i="4"/>
  <c r="T470" i="4"/>
  <c r="AX470" i="4"/>
  <c r="T461" i="4"/>
  <c r="AX461" i="4"/>
  <c r="AY459" i="4"/>
  <c r="T469" i="4"/>
  <c r="AX469" i="4"/>
  <c r="AY458" i="4"/>
  <c r="T443" i="4"/>
  <c r="AX443" i="4"/>
  <c r="AY441" i="4"/>
  <c r="T468" i="4"/>
  <c r="AX468" i="4"/>
  <c r="AY457" i="4"/>
  <c r="T458" i="4"/>
  <c r="AX458" i="4"/>
  <c r="T441" i="4"/>
  <c r="AX441" i="4"/>
  <c r="T466" i="4"/>
  <c r="AX466" i="4"/>
  <c r="T457" i="4"/>
  <c r="AX457" i="4"/>
  <c r="T465" i="4"/>
  <c r="AX465" i="4"/>
  <c r="S471" i="4"/>
  <c r="AX471" i="4" s="1"/>
  <c r="T287" i="4"/>
  <c r="T282" i="4"/>
  <c r="T280" i="4"/>
  <c r="S279" i="4"/>
  <c r="AX279" i="4" s="1"/>
  <c r="S459" i="4"/>
  <c r="S445" i="4"/>
  <c r="S281" i="4"/>
  <c r="AX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Y530" i="4" s="1"/>
  <c r="P529" i="4"/>
  <c r="AY529" i="4" s="1"/>
  <c r="P528" i="4"/>
  <c r="AY528" i="4" s="1"/>
  <c r="P527" i="4"/>
  <c r="AY527" i="4" s="1"/>
  <c r="T467" i="4"/>
  <c r="AX467" i="4"/>
  <c r="T445" i="4"/>
  <c r="AX445" i="4"/>
  <c r="T459" i="4"/>
  <c r="AX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597" i="7"/>
  <c r="E5" i="9"/>
  <c r="G594" i="7"/>
  <c r="E7" i="9"/>
  <c r="G595" i="7"/>
  <c r="E29" i="9"/>
  <c r="G592" i="7"/>
  <c r="E17" i="9"/>
  <c r="G588" i="7"/>
  <c r="E8" i="9"/>
  <c r="G541" i="7"/>
  <c r="E38" i="9"/>
  <c r="G587" i="7"/>
  <c r="G596" i="7"/>
  <c r="G106" i="5"/>
  <c r="G105" i="5"/>
  <c r="G107" i="5"/>
  <c r="D21" i="20"/>
  <c r="D71" i="20"/>
  <c r="D90" i="20"/>
  <c r="D9" i="20"/>
  <c r="D50" i="20"/>
  <c r="D81" i="20"/>
  <c r="D15" i="20"/>
  <c r="D33" i="20"/>
  <c r="D86"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B61" i="4" l="1"/>
  <c r="BB33" i="4"/>
  <c r="AD509" i="4"/>
  <c r="Y508" i="4"/>
  <c r="Q508" i="4"/>
  <c r="Q509" i="4"/>
  <c r="Y509" i="4"/>
  <c r="Q510" i="4"/>
  <c r="Y510" i="4"/>
  <c r="AD510" i="4"/>
  <c r="AD508" i="4"/>
  <c r="BB62" i="4"/>
  <c r="BB26" i="4"/>
  <c r="BB57" i="4"/>
  <c r="BB25" i="4"/>
  <c r="BB36" i="4"/>
  <c r="BB64" i="4"/>
  <c r="BB27" i="4"/>
  <c r="BB22" i="4"/>
  <c r="BB30" i="4"/>
  <c r="BB63" i="4"/>
  <c r="BB21" i="4"/>
  <c r="BB24" i="4"/>
  <c r="BB60" i="4"/>
  <c r="AD506" i="4"/>
  <c r="Y507" i="4"/>
  <c r="AD507" i="4"/>
  <c r="Q507" i="4"/>
  <c r="Q505" i="4"/>
  <c r="Y505" i="4"/>
  <c r="Q506" i="4"/>
  <c r="AD505" i="4"/>
  <c r="Y506" i="4"/>
  <c r="Y186" i="4"/>
  <c r="AD186" i="4"/>
  <c r="Y175" i="4"/>
  <c r="Q175" i="4"/>
  <c r="AD175" i="4"/>
  <c r="Q186" i="4"/>
  <c r="Q305" i="4"/>
  <c r="Y305" i="4"/>
  <c r="AD305" i="4"/>
  <c r="Q385" i="4"/>
  <c r="AD385" i="4"/>
  <c r="Y385" i="4"/>
  <c r="AD149" i="4"/>
  <c r="AD150" i="4"/>
  <c r="AD151" i="4"/>
  <c r="Q334" i="4"/>
  <c r="Y334" i="4"/>
  <c r="AD334" i="4"/>
  <c r="Q276" i="4"/>
  <c r="Y276" i="4"/>
  <c r="AD276" i="4"/>
  <c r="Y149" i="4"/>
  <c r="Y150" i="4"/>
  <c r="Y151" i="4"/>
  <c r="Q411" i="4"/>
  <c r="AD411" i="4"/>
  <c r="Y411" i="4"/>
  <c r="Y384" i="4"/>
  <c r="Q384" i="4"/>
  <c r="AD384" i="4"/>
  <c r="Q151" i="4"/>
  <c r="Q149" i="4"/>
  <c r="Q150" i="4"/>
  <c r="Y446" i="4"/>
  <c r="AD446" i="4"/>
  <c r="Q446" i="4"/>
  <c r="Y335" i="4"/>
  <c r="Q335" i="4"/>
  <c r="AD335" i="4"/>
  <c r="Q174" i="4"/>
  <c r="Y174" i="4"/>
  <c r="AD174" i="4"/>
  <c r="AD202" i="4"/>
  <c r="Y204" i="4"/>
  <c r="AD204" i="4"/>
  <c r="Q202" i="4"/>
  <c r="Y202" i="4"/>
  <c r="Q204" i="4"/>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AD430" i="4"/>
  <c r="Y189" i="4"/>
  <c r="AD189" i="4"/>
  <c r="Q189" i="4"/>
  <c r="Y306" i="4"/>
  <c r="AD306" i="4"/>
  <c r="Q306" i="4"/>
  <c r="Y431" i="4"/>
  <c r="Q431" i="4"/>
  <c r="AD431" i="4"/>
  <c r="H523" i="7"/>
  <c r="K523" i="7"/>
  <c r="H524" i="7"/>
  <c r="K524" i="7"/>
  <c r="H550" i="7"/>
  <c r="K550" i="7"/>
  <c r="H551" i="7"/>
  <c r="K551" i="7"/>
  <c r="H552" i="7"/>
  <c r="K552" i="7"/>
  <c r="H553" i="7"/>
  <c r="K553" i="7"/>
  <c r="H560" i="7"/>
  <c r="K560" i="7"/>
  <c r="G561" i="7"/>
  <c r="H561" i="7"/>
  <c r="K561" i="7"/>
  <c r="BB149" i="4" l="1"/>
  <c r="BB204" i="4"/>
  <c r="BB431" i="4"/>
  <c r="BB334" i="4"/>
  <c r="BB409" i="4"/>
  <c r="BB385" i="4"/>
  <c r="BB276" i="4"/>
  <c r="BB136" i="4"/>
  <c r="BB410" i="4"/>
  <c r="BB277" i="4"/>
  <c r="BB356" i="4"/>
  <c r="BB186" i="4"/>
  <c r="BB384" i="4"/>
  <c r="BB510" i="4"/>
  <c r="BB187" i="4"/>
  <c r="BB408" i="4"/>
  <c r="BB509" i="4"/>
  <c r="BB508" i="4"/>
  <c r="BB278" i="4"/>
  <c r="BB129" i="4"/>
  <c r="BB189" i="4"/>
  <c r="BB507" i="4"/>
  <c r="BB411" i="4"/>
  <c r="BB174" i="4"/>
  <c r="BB333" i="4"/>
  <c r="BB55" i="4"/>
  <c r="BB305" i="4"/>
  <c r="BB430" i="4"/>
  <c r="BB335" i="4"/>
  <c r="BB389" i="4"/>
  <c r="BB446" i="4"/>
  <c r="BB175" i="4"/>
  <c r="BB407" i="4"/>
  <c r="BB203" i="4"/>
  <c r="BB406" i="4"/>
  <c r="BB150" i="4"/>
  <c r="BB56" i="4"/>
  <c r="BB357" i="4"/>
  <c r="BB151" i="4"/>
  <c r="BB306" i="4"/>
  <c r="BB304" i="4"/>
  <c r="BB387" i="4"/>
  <c r="BB202" i="4"/>
  <c r="BB506" i="4"/>
  <c r="BB388" i="4"/>
  <c r="BB355" i="4"/>
  <c r="BB188" i="4"/>
  <c r="BB386" i="4"/>
  <c r="BB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X535" i="4" l="1"/>
  <c r="AX536" i="4"/>
  <c r="AX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X237" i="4" s="1"/>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3" i="20" s="1"/>
  <c r="J73"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Y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5" i="20" s="1"/>
  <c r="J75"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Y141" i="4" s="1"/>
  <c r="I398" i="7"/>
  <c r="H399" i="7"/>
  <c r="P142" i="4" s="1"/>
  <c r="AY142" i="4" s="1"/>
  <c r="I399" i="7"/>
  <c r="H400" i="7"/>
  <c r="P143" i="4" s="1"/>
  <c r="AY143" i="4" s="1"/>
  <c r="I400" i="7"/>
  <c r="H401" i="7"/>
  <c r="P140" i="4" s="1"/>
  <c r="AY140" i="4" s="1"/>
  <c r="I401" i="7"/>
  <c r="H402" i="7"/>
  <c r="P137" i="4" s="1"/>
  <c r="AY137" i="4" s="1"/>
  <c r="I402" i="7"/>
  <c r="H403" i="7"/>
  <c r="P145" i="4" s="1"/>
  <c r="AY145" i="4" s="1"/>
  <c r="I403" i="7"/>
  <c r="H404" i="7"/>
  <c r="P138" i="4" s="1"/>
  <c r="AY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5" i="20" s="1"/>
  <c r="J55" i="20" s="1"/>
  <c r="I419" i="7"/>
  <c r="H420" i="7"/>
  <c r="D56" i="20" s="1"/>
  <c r="J56" i="20" s="1"/>
  <c r="I420" i="7"/>
  <c r="H421" i="7"/>
  <c r="D76" i="20" s="1"/>
  <c r="J76"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7" i="20"/>
  <c r="J77" i="20" s="1"/>
  <c r="H438" i="7"/>
  <c r="I438" i="7"/>
  <c r="D57" i="20"/>
  <c r="J57" i="20" s="1"/>
  <c r="D58" i="20"/>
  <c r="J58"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0" i="20" s="1"/>
  <c r="J60"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79" i="20" s="1"/>
  <c r="J79"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8" i="20"/>
  <c r="J88" i="20" s="1"/>
  <c r="D82" i="20"/>
  <c r="J82" i="20" s="1"/>
  <c r="D52" i="20"/>
  <c r="J52" i="20" s="1"/>
  <c r="D62" i="20"/>
  <c r="J62" i="20" s="1"/>
  <c r="D23" i="20"/>
  <c r="J23" i="20" s="1"/>
  <c r="D51" i="20"/>
  <c r="J51" i="20" s="1"/>
  <c r="D53" i="20"/>
  <c r="J53" i="20" s="1"/>
  <c r="D34" i="20"/>
  <c r="J34" i="20" s="1"/>
  <c r="D59" i="20"/>
  <c r="J59" i="20" s="1"/>
  <c r="D41" i="20"/>
  <c r="J41" i="20" s="1"/>
  <c r="D8" i="20"/>
  <c r="J8" i="20" s="1"/>
  <c r="D93" i="20"/>
  <c r="J93" i="20" s="1"/>
  <c r="D61" i="20"/>
  <c r="J61" i="20" s="1"/>
  <c r="D78" i="20"/>
  <c r="J78" i="20" s="1"/>
  <c r="AC446" i="4"/>
  <c r="X446" i="4"/>
  <c r="P446" i="4"/>
  <c r="P532" i="4"/>
  <c r="AY532" i="4" s="1"/>
  <c r="P534" i="4"/>
  <c r="AY534" i="4" s="1"/>
  <c r="P533" i="4"/>
  <c r="AY533" i="4" s="1"/>
  <c r="P531" i="4"/>
  <c r="AY531" i="4" s="1"/>
  <c r="P493" i="4"/>
  <c r="AY493" i="4" s="1"/>
  <c r="P484" i="4"/>
  <c r="AY484" i="4" s="1"/>
  <c r="P492" i="4"/>
  <c r="AY492" i="4" s="1"/>
  <c r="P483" i="4"/>
  <c r="AY483" i="4" s="1"/>
  <c r="P491" i="4"/>
  <c r="AY491" i="4" s="1"/>
  <c r="D85" i="20"/>
  <c r="J85" i="20" s="1"/>
  <c r="P488" i="4"/>
  <c r="AY488" i="4" s="1"/>
  <c r="P487" i="4"/>
  <c r="AY487" i="4" s="1"/>
  <c r="P486" i="4"/>
  <c r="AY486" i="4" s="1"/>
  <c r="P490" i="4"/>
  <c r="AY490" i="4" s="1"/>
  <c r="P489" i="4"/>
  <c r="AY489" i="4" s="1"/>
  <c r="P494" i="4"/>
  <c r="AY494" i="4" s="1"/>
  <c r="P485" i="4"/>
  <c r="AY485" i="4" s="1"/>
  <c r="AC478" i="4"/>
  <c r="P477" i="4"/>
  <c r="AC474" i="4"/>
  <c r="X474" i="4"/>
  <c r="AC476" i="4"/>
  <c r="P478" i="4"/>
  <c r="X475" i="4"/>
  <c r="AC482" i="4"/>
  <c r="AC475" i="4"/>
  <c r="AC477" i="4"/>
  <c r="X476" i="4"/>
  <c r="X477" i="4"/>
  <c r="X478" i="4"/>
  <c r="D32" i="20"/>
  <c r="J32" i="20" s="1"/>
  <c r="X482" i="4"/>
  <c r="P474" i="4"/>
  <c r="P475" i="4"/>
  <c r="P480" i="4"/>
  <c r="AY480" i="4" s="1"/>
  <c r="P481" i="4"/>
  <c r="AY481" i="4" s="1"/>
  <c r="P482" i="4"/>
  <c r="P476" i="4"/>
  <c r="P434" i="4"/>
  <c r="AY434" i="4" s="1"/>
  <c r="P439" i="4"/>
  <c r="AY439" i="4" s="1"/>
  <c r="D100" i="5"/>
  <c r="P436" i="4"/>
  <c r="AY436" i="4" s="1"/>
  <c r="P437" i="4"/>
  <c r="AY437" i="4" s="1"/>
  <c r="P438" i="4"/>
  <c r="AY438" i="4" s="1"/>
  <c r="D80" i="20"/>
  <c r="J80" i="20" s="1"/>
  <c r="P433" i="4"/>
  <c r="AY433" i="4" s="1"/>
  <c r="D99" i="5"/>
  <c r="P435" i="4"/>
  <c r="AY435" i="4" s="1"/>
  <c r="P432" i="4"/>
  <c r="AY432" i="4" s="1"/>
  <c r="D74" i="20"/>
  <c r="J74" i="20" s="1"/>
  <c r="P440" i="4"/>
  <c r="D31" i="20"/>
  <c r="J31" i="20" s="1"/>
  <c r="P442" i="4"/>
  <c r="P444" i="4"/>
  <c r="X430" i="4"/>
  <c r="AC430" i="4"/>
  <c r="AC431" i="4"/>
  <c r="X431" i="4"/>
  <c r="P428" i="4"/>
  <c r="AY428" i="4" s="1"/>
  <c r="P429" i="4"/>
  <c r="AY429" i="4" s="1"/>
  <c r="P430" i="4"/>
  <c r="P431" i="4"/>
  <c r="P427" i="4"/>
  <c r="AY427" i="4" s="1"/>
  <c r="D30" i="20"/>
  <c r="J30" i="20" s="1"/>
  <c r="X409" i="4"/>
  <c r="AC408" i="4"/>
  <c r="X406" i="4"/>
  <c r="AC410" i="4"/>
  <c r="X411" i="4"/>
  <c r="X408" i="4"/>
  <c r="AC406" i="4"/>
  <c r="X407" i="4"/>
  <c r="AC411" i="4"/>
  <c r="AC409" i="4"/>
  <c r="AC407" i="4"/>
  <c r="X410" i="4"/>
  <c r="D63" i="20"/>
  <c r="J63" i="20" s="1"/>
  <c r="D92" i="5"/>
  <c r="D91" i="5"/>
  <c r="P403" i="4"/>
  <c r="AY403" i="4" s="1"/>
  <c r="P402" i="4"/>
  <c r="AY402" i="4" s="1"/>
  <c r="P405" i="4"/>
  <c r="AY405" i="4" s="1"/>
  <c r="P401" i="4"/>
  <c r="AY401" i="4" s="1"/>
  <c r="D18" i="20"/>
  <c r="J18" i="20" s="1"/>
  <c r="D36" i="20"/>
  <c r="J36" i="20" s="1"/>
  <c r="P237" i="4"/>
  <c r="P500" i="4"/>
  <c r="AY500" i="4" s="1"/>
  <c r="D70" i="20"/>
  <c r="J70" i="20" s="1"/>
  <c r="P498" i="4"/>
  <c r="AY498" i="4" s="1"/>
  <c r="P504" i="4"/>
  <c r="AY504" i="4" s="1"/>
  <c r="P499" i="4"/>
  <c r="AY499" i="4" s="1"/>
  <c r="P399" i="4"/>
  <c r="AY399" i="4" s="1"/>
  <c r="D64" i="20"/>
  <c r="J64" i="20" s="1"/>
  <c r="P400" i="4"/>
  <c r="AY400" i="4" s="1"/>
  <c r="D93" i="5"/>
  <c r="D94" i="5"/>
  <c r="P404" i="4"/>
  <c r="AY404" i="4" s="1"/>
  <c r="P398" i="4"/>
  <c r="AY398" i="4" s="1"/>
  <c r="D46" i="20"/>
  <c r="J46" i="20" s="1"/>
  <c r="D17" i="20"/>
  <c r="J17" i="20" s="1"/>
  <c r="D44" i="20"/>
  <c r="J44" i="20" s="1"/>
  <c r="AC508" i="4"/>
  <c r="AC506" i="4"/>
  <c r="AC510" i="4"/>
  <c r="P509" i="4"/>
  <c r="X510" i="4"/>
  <c r="P508" i="4"/>
  <c r="X506" i="4"/>
  <c r="P506" i="4"/>
  <c r="X509" i="4"/>
  <c r="P505" i="4"/>
  <c r="AC505" i="4"/>
  <c r="P507" i="4"/>
  <c r="X508" i="4"/>
  <c r="X505" i="4"/>
  <c r="AC509" i="4"/>
  <c r="AC507" i="4"/>
  <c r="X507" i="4"/>
  <c r="P510" i="4"/>
  <c r="D83" i="20"/>
  <c r="J83" i="20" s="1"/>
  <c r="D72" i="20"/>
  <c r="J72" i="20" s="1"/>
  <c r="D69" i="20"/>
  <c r="J69" i="20" s="1"/>
  <c r="P495" i="4"/>
  <c r="AY495" i="4" s="1"/>
  <c r="P496" i="4"/>
  <c r="AY496" i="4" s="1"/>
  <c r="P497" i="4"/>
  <c r="AY497" i="4" s="1"/>
  <c r="P503" i="4"/>
  <c r="AY503" i="4" s="1"/>
  <c r="D11" i="20"/>
  <c r="J11" i="20" s="1"/>
  <c r="D48" i="20"/>
  <c r="J48" i="20" s="1"/>
  <c r="P514" i="4"/>
  <c r="AY514" i="4" s="1"/>
  <c r="P518" i="4"/>
  <c r="AY518" i="4" s="1"/>
  <c r="P513" i="4"/>
  <c r="AY513" i="4" s="1"/>
  <c r="P512" i="4"/>
  <c r="AY512" i="4" s="1"/>
  <c r="P517" i="4"/>
  <c r="AY517" i="4" s="1"/>
  <c r="P511" i="4"/>
  <c r="AY511" i="4" s="1"/>
  <c r="P515" i="4"/>
  <c r="AY515" i="4" s="1"/>
  <c r="P516" i="4"/>
  <c r="AY516" i="4" s="1"/>
  <c r="D54" i="20"/>
  <c r="J54" i="20" s="1"/>
  <c r="P451" i="4"/>
  <c r="AY451" i="4" s="1"/>
  <c r="P452" i="4"/>
  <c r="AY452" i="4" s="1"/>
  <c r="P453" i="4"/>
  <c r="AY453" i="4" s="1"/>
  <c r="D101" i="5"/>
  <c r="D67" i="20"/>
  <c r="J67" i="20" s="1"/>
  <c r="D102" i="5"/>
  <c r="P473" i="4"/>
  <c r="AY473" i="4" s="1"/>
  <c r="D37" i="20"/>
  <c r="J37" i="20" s="1"/>
  <c r="D66" i="20"/>
  <c r="J66" i="20" s="1"/>
  <c r="P417" i="4"/>
  <c r="AY417" i="4" s="1"/>
  <c r="D95" i="5"/>
  <c r="D96" i="5"/>
  <c r="P415" i="4"/>
  <c r="AY415" i="4" s="1"/>
  <c r="P416" i="4"/>
  <c r="AY416" i="4" s="1"/>
  <c r="P419" i="4"/>
  <c r="AY419" i="4" s="1"/>
  <c r="D14" i="20"/>
  <c r="J14" i="20" s="1"/>
  <c r="D98" i="5"/>
  <c r="D97" i="5"/>
  <c r="P413" i="4"/>
  <c r="AY413" i="4" s="1"/>
  <c r="P414" i="4"/>
  <c r="AY414" i="4" s="1"/>
  <c r="P418" i="4"/>
  <c r="AY418" i="4" s="1"/>
  <c r="P412" i="4"/>
  <c r="AY412" i="4" s="1"/>
  <c r="D65" i="20"/>
  <c r="J65" i="20" s="1"/>
  <c r="D19" i="20"/>
  <c r="J19" i="20" s="1"/>
  <c r="D7" i="20"/>
  <c r="J7" i="20" s="1"/>
  <c r="D47" i="20"/>
  <c r="J47" i="20" s="1"/>
  <c r="D84" i="20"/>
  <c r="J84" i="20" s="1"/>
  <c r="D22" i="20"/>
  <c r="J22" i="20" s="1"/>
  <c r="D4" i="20"/>
  <c r="J4" i="20" s="1"/>
  <c r="P479" i="4"/>
  <c r="AC479" i="4"/>
  <c r="X479" i="4"/>
  <c r="D92" i="20"/>
  <c r="J92" i="20" s="1"/>
  <c r="P456" i="4"/>
  <c r="AY456" i="4" s="1"/>
  <c r="D103" i="5"/>
  <c r="P455" i="4"/>
  <c r="AY455" i="4" s="1"/>
  <c r="D104" i="5"/>
  <c r="P454" i="4"/>
  <c r="AY454" i="4" s="1"/>
  <c r="P472" i="4"/>
  <c r="AY472" i="4" s="1"/>
  <c r="D68" i="20"/>
  <c r="J68" i="20" s="1"/>
  <c r="D6" i="20"/>
  <c r="J6" i="20" s="1"/>
  <c r="D87" i="20"/>
  <c r="J87" i="20" s="1"/>
  <c r="P536" i="4"/>
  <c r="AY536" i="4" s="1"/>
  <c r="P535" i="4"/>
  <c r="AY535" i="4" s="1"/>
  <c r="P537" i="4"/>
  <c r="AY537" i="4" s="1"/>
  <c r="P524" i="4"/>
  <c r="AY524" i="4" s="1"/>
  <c r="P526" i="4"/>
  <c r="AY526" i="4" s="1"/>
  <c r="P525" i="4"/>
  <c r="AY525" i="4" s="1"/>
  <c r="D29" i="20"/>
  <c r="J29" i="20" s="1"/>
  <c r="X387" i="4"/>
  <c r="AC389" i="4"/>
  <c r="X388" i="4"/>
  <c r="AC388" i="4"/>
  <c r="AC387" i="4"/>
  <c r="X389" i="4"/>
  <c r="D28" i="20"/>
  <c r="J28" i="20" s="1"/>
  <c r="AC355" i="4"/>
  <c r="X355" i="4"/>
  <c r="X357" i="4"/>
  <c r="X356" i="4"/>
  <c r="AC357" i="4"/>
  <c r="AC356" i="4"/>
  <c r="D24" i="20"/>
  <c r="J24" i="20" s="1"/>
  <c r="D16" i="20"/>
  <c r="J16" i="20" s="1"/>
  <c r="P273" i="4"/>
  <c r="AY273" i="4" s="1"/>
  <c r="P275" i="4"/>
  <c r="AY275" i="4" s="1"/>
  <c r="P274" i="4"/>
  <c r="AY274" i="4" s="1"/>
  <c r="P172" i="4"/>
  <c r="AY172" i="4" s="1"/>
  <c r="P173" i="4"/>
  <c r="AY173" i="4" s="1"/>
  <c r="P171" i="4"/>
  <c r="AY171" i="4" s="1"/>
  <c r="P101" i="4"/>
  <c r="P98" i="4"/>
  <c r="P251" i="4"/>
  <c r="P102" i="4"/>
  <c r="P221" i="4"/>
  <c r="AY221" i="4" s="1"/>
  <c r="P97" i="4"/>
  <c r="P166" i="4"/>
  <c r="P92" i="4"/>
  <c r="P100" i="4"/>
  <c r="P99" i="4"/>
  <c r="P29" i="4"/>
  <c r="AY29" i="4" s="1"/>
  <c r="P239" i="4"/>
  <c r="AY239" i="4" s="1"/>
  <c r="P240" i="4"/>
  <c r="AY240" i="4" s="1"/>
  <c r="P31" i="4"/>
  <c r="AY31" i="4" s="1"/>
  <c r="P247" i="4"/>
  <c r="AY247" i="4" s="1"/>
  <c r="P15" i="4"/>
  <c r="AY15" i="4" s="1"/>
  <c r="P283" i="4"/>
  <c r="AY283" i="4" s="1"/>
  <c r="P284" i="4"/>
  <c r="AY284" i="4" s="1"/>
  <c r="P285" i="4"/>
  <c r="AY285" i="4" s="1"/>
  <c r="P286" i="4"/>
  <c r="AY286" i="4" s="1"/>
  <c r="P217" i="4"/>
  <c r="AY217" i="4" s="1"/>
  <c r="P218" i="4"/>
  <c r="AY218" i="4" s="1"/>
  <c r="P219" i="4"/>
  <c r="AY219" i="4" s="1"/>
  <c r="P213" i="4"/>
  <c r="AY213" i="4" s="1"/>
  <c r="P190" i="4"/>
  <c r="AY190" i="4" s="1"/>
  <c r="P191" i="4"/>
  <c r="AY191" i="4" s="1"/>
  <c r="P164" i="4"/>
  <c r="AY164" i="4" s="1"/>
  <c r="P165" i="4"/>
  <c r="AY165" i="4" s="1"/>
  <c r="P139" i="4"/>
  <c r="AY139" i="4" s="1"/>
  <c r="P161" i="4"/>
  <c r="AY161" i="4" s="1"/>
  <c r="P117" i="4"/>
  <c r="AY117" i="4" s="1"/>
  <c r="P125" i="4"/>
  <c r="AY125" i="4" s="1"/>
  <c r="P120" i="4"/>
  <c r="AY120" i="4" s="1"/>
  <c r="P116" i="4"/>
  <c r="AY116" i="4" s="1"/>
  <c r="P250" i="4"/>
  <c r="AY250" i="4" s="1"/>
  <c r="P4" i="4"/>
  <c r="AY4" i="4" s="1"/>
  <c r="P132" i="4"/>
  <c r="AY132" i="4" s="1"/>
  <c r="P233" i="4"/>
  <c r="AY233" i="4" s="1"/>
  <c r="P263" i="4"/>
  <c r="AY263" i="4" s="1"/>
  <c r="P264" i="4"/>
  <c r="AY264" i="4" s="1"/>
  <c r="P385" i="4"/>
  <c r="P295" i="4"/>
  <c r="AY295" i="4" s="1"/>
  <c r="P288" i="4"/>
  <c r="AY288" i="4" s="1"/>
  <c r="P290" i="4"/>
  <c r="AY290" i="4" s="1"/>
  <c r="P289" i="4"/>
  <c r="AY289" i="4" s="1"/>
  <c r="P183" i="4"/>
  <c r="AY183" i="4" s="1"/>
  <c r="P184" i="4"/>
  <c r="AY184" i="4" s="1"/>
  <c r="P465" i="4"/>
  <c r="AY465" i="4" s="1"/>
  <c r="P460" i="4"/>
  <c r="AY460" i="4" s="1"/>
  <c r="P326" i="4"/>
  <c r="AY326" i="4" s="1"/>
  <c r="P322" i="4"/>
  <c r="AY322" i="4" s="1"/>
  <c r="P178" i="4"/>
  <c r="AY178" i="4" s="1"/>
  <c r="P180" i="4"/>
  <c r="AY180" i="4" s="1"/>
  <c r="P461" i="4"/>
  <c r="AY461" i="4" s="1"/>
  <c r="P181" i="4"/>
  <c r="AY181" i="4" s="1"/>
  <c r="P462" i="4"/>
  <c r="AY462" i="4" s="1"/>
  <c r="P463" i="4"/>
  <c r="AY463" i="4" s="1"/>
  <c r="P327" i="4"/>
  <c r="AY327" i="4" s="1"/>
  <c r="P464" i="4"/>
  <c r="AY464" i="4" s="1"/>
  <c r="P182" i="4"/>
  <c r="AY182" i="4" s="1"/>
  <c r="P323" i="4"/>
  <c r="AY323" i="4" s="1"/>
  <c r="P325" i="4"/>
  <c r="AY325" i="4" s="1"/>
  <c r="P324" i="4"/>
  <c r="AY324" i="4" s="1"/>
  <c r="P123" i="4"/>
  <c r="AY123" i="4" s="1"/>
  <c r="P122" i="4"/>
  <c r="AY122" i="4" s="1"/>
  <c r="P119" i="4"/>
  <c r="AY119" i="4" s="1"/>
  <c r="P17" i="4"/>
  <c r="P43" i="4"/>
  <c r="P253" i="4"/>
  <c r="P222" i="4"/>
  <c r="AY222" i="4" s="1"/>
  <c r="P231" i="4"/>
  <c r="AY231" i="4" s="1"/>
  <c r="P158" i="4"/>
  <c r="AY158" i="4" s="1"/>
  <c r="P162" i="4"/>
  <c r="AY162" i="4" s="1"/>
  <c r="P160" i="4"/>
  <c r="AY160" i="4" s="1"/>
  <c r="P38" i="4"/>
  <c r="AY38" i="4" s="1"/>
  <c r="P11" i="4"/>
  <c r="AY11" i="4" s="1"/>
  <c r="P5" i="4"/>
  <c r="AY5" i="4" s="1"/>
  <c r="P235" i="4"/>
  <c r="AY235" i="4" s="1"/>
  <c r="P104" i="4"/>
  <c r="AY104" i="4" s="1"/>
  <c r="P3" i="4"/>
  <c r="AY3" i="4" s="1"/>
  <c r="P53" i="4"/>
  <c r="AY53" i="4" s="1"/>
  <c r="P330" i="4"/>
  <c r="AY330" i="4" s="1"/>
  <c r="P331" i="4"/>
  <c r="AY331" i="4" s="1"/>
  <c r="P332" i="4"/>
  <c r="AY332" i="4" s="1"/>
  <c r="P310" i="4"/>
  <c r="AY310" i="4" s="1"/>
  <c r="P320" i="4"/>
  <c r="AY320" i="4" s="1"/>
  <c r="P313" i="4"/>
  <c r="AY313" i="4" s="1"/>
  <c r="P314" i="4"/>
  <c r="AY314" i="4" s="1"/>
  <c r="P315" i="4"/>
  <c r="AY315" i="4" s="1"/>
  <c r="P311" i="4"/>
  <c r="AY311" i="4" s="1"/>
  <c r="P312" i="4"/>
  <c r="AY312" i="4" s="1"/>
  <c r="P316" i="4"/>
  <c r="AY316" i="4" s="1"/>
  <c r="P317" i="4"/>
  <c r="AY317" i="4" s="1"/>
  <c r="P319" i="4"/>
  <c r="AY319" i="4" s="1"/>
  <c r="P318" i="4"/>
  <c r="AY318" i="4" s="1"/>
  <c r="P321" i="4"/>
  <c r="AY321" i="4" s="1"/>
  <c r="P294" i="4"/>
  <c r="AY294" i="4" s="1"/>
  <c r="P291" i="4"/>
  <c r="AY291" i="4" s="1"/>
  <c r="P292" i="4"/>
  <c r="AY292" i="4" s="1"/>
  <c r="P293" i="4"/>
  <c r="AY293" i="4" s="1"/>
  <c r="P205" i="4"/>
  <c r="AY205" i="4" s="1"/>
  <c r="P206" i="4"/>
  <c r="AY206" i="4" s="1"/>
  <c r="P207" i="4"/>
  <c r="AY207" i="4" s="1"/>
  <c r="P353" i="4"/>
  <c r="AY353" i="4" s="1"/>
  <c r="P352" i="4"/>
  <c r="AY352" i="4" s="1"/>
  <c r="P354" i="4"/>
  <c r="AY354" i="4" s="1"/>
  <c r="P227" i="4"/>
  <c r="AY227" i="4" s="1"/>
  <c r="P259" i="4"/>
  <c r="AY259" i="4" s="1"/>
  <c r="P260" i="4"/>
  <c r="AY260" i="4" s="1"/>
  <c r="P131" i="4"/>
  <c r="AY131" i="4" s="1"/>
  <c r="P258" i="4"/>
  <c r="P229" i="4"/>
  <c r="AY229" i="4" s="1"/>
  <c r="P103" i="4"/>
  <c r="P115" i="4"/>
  <c r="P242" i="4"/>
  <c r="AY242" i="4" s="1"/>
  <c r="P52" i="4"/>
  <c r="AY52" i="4" s="1"/>
  <c r="P61" i="4"/>
  <c r="P241" i="4"/>
  <c r="AY241" i="4" s="1"/>
  <c r="P33" i="4"/>
  <c r="P62" i="4"/>
  <c r="P232" i="4"/>
  <c r="AY232" i="4" s="1"/>
  <c r="P59" i="4"/>
  <c r="AY59" i="4" s="1"/>
  <c r="P261" i="4"/>
  <c r="AY261" i="4" s="1"/>
  <c r="P84" i="4"/>
  <c r="AY84" i="4" s="1"/>
  <c r="P346" i="4"/>
  <c r="AY346" i="4" s="1"/>
  <c r="P347" i="4"/>
  <c r="AY347" i="4" s="1"/>
  <c r="P344" i="4"/>
  <c r="AY344" i="4" s="1"/>
  <c r="P348" i="4"/>
  <c r="AY348" i="4" s="1"/>
  <c r="P299" i="4"/>
  <c r="AY299" i="4" s="1"/>
  <c r="P300" i="4"/>
  <c r="AY300" i="4" s="1"/>
  <c r="P301" i="4"/>
  <c r="AY301" i="4" s="1"/>
  <c r="P303" i="4"/>
  <c r="AY303" i="4" s="1"/>
  <c r="P215" i="4"/>
  <c r="AY215" i="4" s="1"/>
  <c r="P216" i="4"/>
  <c r="AY216" i="4" s="1"/>
  <c r="P212" i="4"/>
  <c r="AY212" i="4" s="1"/>
  <c r="P214" i="4"/>
  <c r="AY214" i="4" s="1"/>
  <c r="P193" i="4"/>
  <c r="AY193" i="4" s="1"/>
  <c r="P195" i="4"/>
  <c r="AY195" i="4" s="1"/>
  <c r="P194" i="4"/>
  <c r="AY194" i="4" s="1"/>
  <c r="P192" i="4"/>
  <c r="AY192" i="4" s="1"/>
  <c r="P147" i="4"/>
  <c r="P148" i="4"/>
  <c r="P146" i="4"/>
  <c r="P118" i="4"/>
  <c r="AY118" i="4" s="1"/>
  <c r="P121" i="4"/>
  <c r="AY121" i="4" s="1"/>
  <c r="P124" i="4"/>
  <c r="AY124" i="4" s="1"/>
  <c r="P82" i="4"/>
  <c r="P199" i="4"/>
  <c r="P200" i="4"/>
  <c r="P113" i="4"/>
  <c r="P110" i="4"/>
  <c r="AY110" i="4" s="1"/>
  <c r="P366" i="4"/>
  <c r="AY366" i="4" s="1"/>
  <c r="P32" i="4"/>
  <c r="P45" i="4"/>
  <c r="P369" i="4"/>
  <c r="AY369" i="4" s="1"/>
  <c r="P34" i="4"/>
  <c r="P79" i="4"/>
  <c r="P420" i="4"/>
  <c r="AY420" i="4" s="1"/>
  <c r="P9" i="4"/>
  <c r="P95" i="4"/>
  <c r="P367" i="4"/>
  <c r="AY367" i="4" s="1"/>
  <c r="P86" i="4"/>
  <c r="P111" i="4"/>
  <c r="AY111" i="4" s="1"/>
  <c r="P196" i="4"/>
  <c r="P421" i="4"/>
  <c r="AY421" i="4" s="1"/>
  <c r="P41" i="4"/>
  <c r="P114" i="4"/>
  <c r="P368" i="4"/>
  <c r="AY368" i="4" s="1"/>
  <c r="P23" i="4"/>
  <c r="P58" i="4"/>
  <c r="P112" i="4"/>
  <c r="P108" i="4"/>
  <c r="AY108" i="4" s="1"/>
  <c r="P109" i="4"/>
  <c r="AY109" i="4" s="1"/>
  <c r="P197" i="4"/>
  <c r="P91" i="4"/>
  <c r="P65" i="4"/>
  <c r="P90" i="4"/>
  <c r="P422" i="4"/>
  <c r="AY422" i="4" s="1"/>
  <c r="P71" i="4"/>
  <c r="P106" i="4"/>
  <c r="AY106" i="4" s="1"/>
  <c r="P107" i="4"/>
  <c r="AY107" i="4" s="1"/>
  <c r="P364" i="4"/>
  <c r="AY364" i="4" s="1"/>
  <c r="P67" i="4"/>
  <c r="P198" i="4"/>
  <c r="P83" i="4"/>
  <c r="P365" i="4"/>
  <c r="AY365" i="4" s="1"/>
  <c r="P93" i="4"/>
  <c r="P201" i="4"/>
  <c r="P49" i="4"/>
  <c r="P163" i="4"/>
  <c r="P13" i="4"/>
  <c r="P226" i="4"/>
  <c r="AY226" i="4" s="1"/>
  <c r="P255" i="4"/>
  <c r="P12" i="4"/>
  <c r="P225" i="4"/>
  <c r="AY225" i="4" s="1"/>
  <c r="P254" i="4"/>
  <c r="P130" i="4"/>
  <c r="P234" i="4"/>
  <c r="AY234" i="4" s="1"/>
  <c r="P54" i="4"/>
  <c r="AY54" i="4" s="1"/>
  <c r="P265" i="4"/>
  <c r="AY265" i="4" s="1"/>
  <c r="P28" i="4"/>
  <c r="AY28" i="4" s="1"/>
  <c r="P80" i="4"/>
  <c r="AY80" i="4" s="1"/>
  <c r="P42" i="4"/>
  <c r="AY42" i="4" s="1"/>
  <c r="P60" i="4"/>
  <c r="P238" i="4"/>
  <c r="AY238" i="4" s="1"/>
  <c r="P30" i="4"/>
  <c r="P372" i="4"/>
  <c r="AY372" i="4" s="1"/>
  <c r="P373" i="4"/>
  <c r="AY373" i="4" s="1"/>
  <c r="P358" i="4"/>
  <c r="AY358" i="4" s="1"/>
  <c r="P374" i="4"/>
  <c r="AY374" i="4" s="1"/>
  <c r="P361" i="4"/>
  <c r="AY361" i="4" s="1"/>
  <c r="P362" i="4"/>
  <c r="AY362" i="4" s="1"/>
  <c r="P370" i="4"/>
  <c r="AY370" i="4" s="1"/>
  <c r="P360" i="4"/>
  <c r="AY360" i="4" s="1"/>
  <c r="P363" i="4"/>
  <c r="AY363" i="4" s="1"/>
  <c r="P359" i="4"/>
  <c r="AY359" i="4" s="1"/>
  <c r="P375" i="4"/>
  <c r="AY375" i="4" s="1"/>
  <c r="P371" i="4"/>
  <c r="AY371" i="4" s="1"/>
  <c r="P351" i="4"/>
  <c r="AY351" i="4" s="1"/>
  <c r="P345" i="4"/>
  <c r="AY345" i="4" s="1"/>
  <c r="P350" i="4"/>
  <c r="AY350" i="4" s="1"/>
  <c r="P349" i="4"/>
  <c r="AY349" i="4" s="1"/>
  <c r="P297" i="4"/>
  <c r="AY297" i="4" s="1"/>
  <c r="P298" i="4"/>
  <c r="AY298" i="4" s="1"/>
  <c r="P296" i="4"/>
  <c r="AY296" i="4" s="1"/>
  <c r="P302" i="4"/>
  <c r="AY302" i="4" s="1"/>
  <c r="P210" i="4"/>
  <c r="AY210" i="4" s="1"/>
  <c r="P211" i="4"/>
  <c r="AY211" i="4" s="1"/>
  <c r="P208" i="4"/>
  <c r="AY208" i="4" s="1"/>
  <c r="P153" i="4"/>
  <c r="AY153" i="4" s="1"/>
  <c r="P154" i="4"/>
  <c r="AY154" i="4" s="1"/>
  <c r="P169" i="4"/>
  <c r="AY169" i="4" s="1"/>
  <c r="P170" i="4"/>
  <c r="AY170" i="4" s="1"/>
  <c r="P209" i="4"/>
  <c r="AY209" i="4" s="1"/>
  <c r="P168" i="4"/>
  <c r="AY168" i="4" s="1"/>
  <c r="P152" i="4"/>
  <c r="AY152" i="4" s="1"/>
  <c r="P471" i="4"/>
  <c r="AY471" i="4" s="1"/>
  <c r="P466" i="4"/>
  <c r="AY466" i="4" s="1"/>
  <c r="P70" i="4"/>
  <c r="AY70" i="4" s="1"/>
  <c r="P267" i="4"/>
  <c r="AY267" i="4" s="1"/>
  <c r="P16" i="4"/>
  <c r="AY16" i="4" s="1"/>
  <c r="P467" i="4"/>
  <c r="AY467" i="4" s="1"/>
  <c r="P268" i="4"/>
  <c r="AY268" i="4" s="1"/>
  <c r="P7" i="4"/>
  <c r="AY7" i="4" s="1"/>
  <c r="P8" i="4"/>
  <c r="AY8" i="4" s="1"/>
  <c r="P468" i="4"/>
  <c r="AY468" i="4" s="1"/>
  <c r="P270" i="4"/>
  <c r="AY270" i="4" s="1"/>
  <c r="P469" i="4"/>
  <c r="AY469" i="4" s="1"/>
  <c r="P269" i="4"/>
  <c r="AY269" i="4" s="1"/>
  <c r="P470" i="4"/>
  <c r="AY470" i="4" s="1"/>
  <c r="P271" i="4"/>
  <c r="AY271" i="4" s="1"/>
  <c r="P272" i="4"/>
  <c r="AY272" i="4" s="1"/>
  <c r="P243" i="4"/>
  <c r="AY243" i="4" s="1"/>
  <c r="P39" i="4"/>
  <c r="AY39" i="4" s="1"/>
  <c r="P51" i="4"/>
  <c r="AY51" i="4" s="1"/>
  <c r="P133" i="4"/>
  <c r="P228" i="4"/>
  <c r="AY228" i="4" s="1"/>
  <c r="P134" i="4"/>
  <c r="P135" i="4"/>
  <c r="P252" i="4"/>
  <c r="P223" i="4"/>
  <c r="AY223" i="4" s="1"/>
  <c r="P19" i="4"/>
  <c r="P37" i="4"/>
  <c r="P257" i="4"/>
  <c r="P224" i="4"/>
  <c r="AY224" i="4" s="1"/>
  <c r="P256" i="4"/>
  <c r="P78" i="4"/>
  <c r="P22" i="4"/>
  <c r="P26" i="4"/>
  <c r="P57" i="4"/>
  <c r="P75" i="4"/>
  <c r="AY75" i="4" s="1"/>
  <c r="P6" i="4"/>
  <c r="AY6" i="4" s="1"/>
  <c r="P94" i="4"/>
  <c r="AY94" i="4" s="1"/>
  <c r="P382" i="4"/>
  <c r="AY382" i="4" s="1"/>
  <c r="P380" i="4"/>
  <c r="AY380" i="4" s="1"/>
  <c r="P383" i="4"/>
  <c r="AY383" i="4" s="1"/>
  <c r="P381" i="4"/>
  <c r="AY381" i="4" s="1"/>
  <c r="P341" i="4"/>
  <c r="AY341" i="4" s="1"/>
  <c r="P336" i="4"/>
  <c r="AY336" i="4" s="1"/>
  <c r="P342" i="4"/>
  <c r="AY342" i="4" s="1"/>
  <c r="P343" i="4"/>
  <c r="AY343" i="4" s="1"/>
  <c r="P338" i="4"/>
  <c r="AY338" i="4" s="1"/>
  <c r="P337" i="4"/>
  <c r="AY337" i="4" s="1"/>
  <c r="P339" i="4"/>
  <c r="AY339" i="4" s="1"/>
  <c r="P340" i="4"/>
  <c r="AY340" i="4" s="1"/>
  <c r="P307" i="4"/>
  <c r="AY307" i="4" s="1"/>
  <c r="P308" i="4"/>
  <c r="AY308" i="4" s="1"/>
  <c r="P309" i="4"/>
  <c r="AY309" i="4" s="1"/>
  <c r="P157" i="4"/>
  <c r="AY157" i="4" s="1"/>
  <c r="P167" i="4"/>
  <c r="AY167" i="4" s="1"/>
  <c r="P155" i="4"/>
  <c r="AY155" i="4" s="1"/>
  <c r="P156" i="4"/>
  <c r="AY156" i="4" s="1"/>
  <c r="P85" i="4"/>
  <c r="AY85" i="4" s="1"/>
  <c r="P35" i="4"/>
  <c r="AY35" i="4" s="1"/>
  <c r="P262" i="4"/>
  <c r="AY262" i="4" s="1"/>
  <c r="P230" i="4"/>
  <c r="AY230" i="4" s="1"/>
  <c r="P96" i="4"/>
  <c r="AY96" i="4" s="1"/>
  <c r="P72" i="4"/>
  <c r="AY72" i="4" s="1"/>
  <c r="P246" i="4"/>
  <c r="AY246" i="4" s="1"/>
  <c r="P77" i="4"/>
  <c r="P69" i="4"/>
  <c r="P48" i="4"/>
  <c r="AY48" i="4" s="1"/>
  <c r="P44" i="4"/>
  <c r="AY44" i="4" s="1"/>
  <c r="P159" i="4"/>
  <c r="AY159" i="4" s="1"/>
  <c r="P14" i="4"/>
  <c r="AY14" i="4" s="1"/>
  <c r="P245" i="4"/>
  <c r="AY245" i="4" s="1"/>
  <c r="P81" i="4"/>
  <c r="AY81" i="4" s="1"/>
  <c r="P236" i="4"/>
  <c r="AY236" i="4" s="1"/>
  <c r="P266" i="4"/>
  <c r="AY266" i="4" s="1"/>
  <c r="P73" i="4"/>
  <c r="AY73" i="4" s="1"/>
  <c r="P105" i="4"/>
  <c r="AY105" i="4" s="1"/>
  <c r="P377" i="4"/>
  <c r="AY377" i="4" s="1"/>
  <c r="P378" i="4"/>
  <c r="AY378" i="4" s="1"/>
  <c r="P379" i="4"/>
  <c r="AY379" i="4" s="1"/>
  <c r="P376" i="4"/>
  <c r="AY376" i="4" s="1"/>
  <c r="P126" i="4"/>
  <c r="AY126" i="4" s="1"/>
  <c r="P127" i="4"/>
  <c r="AY127" i="4" s="1"/>
  <c r="P128" i="4"/>
  <c r="AY128" i="4" s="1"/>
  <c r="P179" i="4"/>
  <c r="AY179" i="4" s="1"/>
  <c r="P177" i="4"/>
  <c r="AY177" i="4" s="1"/>
  <c r="P185" i="4"/>
  <c r="AY185" i="4" s="1"/>
  <c r="P20" i="4"/>
  <c r="AY20" i="4" s="1"/>
  <c r="P87" i="4"/>
  <c r="AY87" i="4" s="1"/>
  <c r="P68" i="4"/>
  <c r="AY68" i="4" s="1"/>
  <c r="P10" i="4"/>
  <c r="AY10" i="4" s="1"/>
  <c r="P50" i="4"/>
  <c r="AY50" i="4" s="1"/>
  <c r="P76" i="4"/>
  <c r="AY76" i="4" s="1"/>
  <c r="P66" i="4"/>
  <c r="P74" i="4"/>
  <c r="P244" i="4"/>
  <c r="AY244" i="4" s="1"/>
  <c r="P88" i="4"/>
  <c r="AY88" i="4" s="1"/>
  <c r="P46" i="4"/>
  <c r="AY46" i="4" s="1"/>
  <c r="P249" i="4"/>
  <c r="AY249" i="4" s="1"/>
  <c r="P248" i="4"/>
  <c r="AY248" i="4" s="1"/>
  <c r="P18" i="4"/>
  <c r="AY18" i="4" s="1"/>
  <c r="P47" i="4"/>
  <c r="AY47" i="4" s="1"/>
  <c r="P40" i="4"/>
  <c r="AY40" i="4" s="1"/>
  <c r="P89" i="4"/>
  <c r="AY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Y394" i="4" s="1"/>
  <c r="P395" i="4"/>
  <c r="AY395" i="4" s="1"/>
  <c r="P391" i="4"/>
  <c r="AY391" i="4" s="1"/>
  <c r="P396" i="4"/>
  <c r="AY396" i="4" s="1"/>
  <c r="P393" i="4"/>
  <c r="AY393" i="4" s="1"/>
  <c r="P397" i="4"/>
  <c r="AY397" i="4" s="1"/>
  <c r="P390" i="4"/>
  <c r="AY390" i="4" s="1"/>
  <c r="P392" i="4"/>
  <c r="AY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E789" i="7" l="1"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Y476" i="4"/>
  <c r="AY474" i="4"/>
  <c r="AY508" i="4"/>
  <c r="AY446" i="4"/>
  <c r="AY509" i="4"/>
  <c r="AY507" i="4"/>
  <c r="E100" i="5"/>
  <c r="F100" i="5"/>
  <c r="G100" i="5" s="1"/>
  <c r="AY479" i="4"/>
  <c r="AY510" i="4"/>
  <c r="AY478" i="4"/>
  <c r="F98" i="5"/>
  <c r="G98" i="5" s="1"/>
  <c r="E98" i="5"/>
  <c r="F96" i="5"/>
  <c r="G96" i="5" s="1"/>
  <c r="E96" i="5"/>
  <c r="AY482" i="4"/>
  <c r="E97" i="5"/>
  <c r="F97" i="5"/>
  <c r="G97" i="5" s="1"/>
  <c r="E95" i="5"/>
  <c r="F95" i="5"/>
  <c r="G95" i="5" s="1"/>
  <c r="AY477" i="4"/>
  <c r="AY475" i="4"/>
  <c r="F94" i="5"/>
  <c r="G94" i="5" s="1"/>
  <c r="E94" i="5"/>
  <c r="E102" i="5"/>
  <c r="F102" i="5"/>
  <c r="G102" i="5" s="1"/>
  <c r="AY505" i="4"/>
  <c r="E93" i="5"/>
  <c r="F93" i="5"/>
  <c r="G93" i="5" s="1"/>
  <c r="E91" i="5"/>
  <c r="F91" i="5"/>
  <c r="G91" i="5" s="1"/>
  <c r="E99" i="5"/>
  <c r="F99" i="5"/>
  <c r="G99" i="5" s="1"/>
  <c r="F104" i="5"/>
  <c r="G104" i="5" s="1"/>
  <c r="E104" i="5"/>
  <c r="E92" i="5"/>
  <c r="F92" i="5"/>
  <c r="G92" i="5" s="1"/>
  <c r="AY431" i="4"/>
  <c r="E101" i="5"/>
  <c r="F101" i="5"/>
  <c r="G101" i="5" s="1"/>
  <c r="AY506" i="4"/>
  <c r="AY430" i="4"/>
  <c r="F103" i="5"/>
  <c r="G103" i="5" s="1"/>
  <c r="E103" i="5"/>
  <c r="AY256" i="4"/>
  <c r="AY45" i="4"/>
  <c r="AY58" i="4"/>
  <c r="AY237" i="4"/>
  <c r="AY23" i="4"/>
  <c r="AY388" i="4"/>
  <c r="AY83" i="4"/>
  <c r="AY67" i="4"/>
  <c r="AY114" i="4"/>
  <c r="AY257" i="4"/>
  <c r="AY198" i="4"/>
  <c r="AY135" i="4"/>
  <c r="AY133" i="4"/>
  <c r="AY65" i="4"/>
  <c r="AY95" i="4"/>
  <c r="AY91" i="4"/>
  <c r="AY258" i="4"/>
  <c r="AY69" i="4"/>
  <c r="AY49" i="4"/>
  <c r="AY79" i="4"/>
  <c r="AY147" i="4"/>
  <c r="AY32" i="4"/>
  <c r="AY385" i="4"/>
  <c r="AY100" i="4"/>
  <c r="AY92" i="4"/>
  <c r="AY37" i="4"/>
  <c r="AY166" i="4"/>
  <c r="AY19" i="4"/>
  <c r="AY41" i="4"/>
  <c r="AY113" i="4"/>
  <c r="AY97" i="4"/>
  <c r="AY130" i="4"/>
  <c r="AY200" i="4"/>
  <c r="AY253" i="4"/>
  <c r="AY252" i="4"/>
  <c r="AY254" i="4"/>
  <c r="AY196" i="4"/>
  <c r="AY199" i="4"/>
  <c r="AY43" i="4"/>
  <c r="AY102" i="4"/>
  <c r="AY17" i="4"/>
  <c r="AY251" i="4"/>
  <c r="AY74" i="4"/>
  <c r="AY66" i="4"/>
  <c r="AY71" i="4"/>
  <c r="AY82" i="4"/>
  <c r="AY134" i="4"/>
  <c r="AY12" i="4"/>
  <c r="AY86" i="4"/>
  <c r="AY115" i="4"/>
  <c r="AY98" i="4"/>
  <c r="AY255" i="4"/>
  <c r="AY90" i="4"/>
  <c r="AY103" i="4"/>
  <c r="AY101" i="4"/>
  <c r="AY13" i="4"/>
  <c r="AY9" i="4"/>
  <c r="AY146" i="4"/>
  <c r="AY163" i="4"/>
  <c r="AY197" i="4"/>
  <c r="AY148" i="4"/>
  <c r="AY77" i="4"/>
  <c r="AY201" i="4"/>
  <c r="AY34" i="4"/>
  <c r="AY78" i="4"/>
  <c r="AY93" i="4"/>
  <c r="AY112" i="4"/>
  <c r="AY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X496" i="4" s="1"/>
  <c r="S498" i="4"/>
  <c r="AX498" i="4" s="1"/>
  <c r="S495" i="4"/>
  <c r="AX495" i="4" s="1"/>
  <c r="S499" i="4"/>
  <c r="AX499" i="4" s="1"/>
  <c r="S497" i="4"/>
  <c r="AX497" i="4" s="1"/>
  <c r="S500" i="4"/>
  <c r="AX500" i="4" s="1"/>
  <c r="S504" i="4"/>
  <c r="AX504" i="4" s="1"/>
  <c r="S503" i="4"/>
  <c r="AX503" i="4" s="1"/>
  <c r="AC24" i="4"/>
  <c r="AC25" i="4"/>
  <c r="AC33" i="4"/>
  <c r="P334" i="4"/>
  <c r="P24" i="4"/>
  <c r="P304" i="4"/>
  <c r="P136" i="4"/>
  <c r="P384" i="4"/>
  <c r="AY384" i="4" s="1"/>
  <c r="P387" i="4"/>
  <c r="AY387" i="4" s="1"/>
  <c r="AC27" i="4"/>
  <c r="AC36" i="4"/>
  <c r="P386" i="4"/>
  <c r="AY386" i="4" s="1"/>
  <c r="X22" i="4"/>
  <c r="AY22" i="4" s="1"/>
  <c r="X24" i="4"/>
  <c r="X64" i="4"/>
  <c r="AC63" i="4"/>
  <c r="X25" i="4"/>
  <c r="P55" i="4"/>
  <c r="X63" i="4"/>
  <c r="AC21" i="4"/>
  <c r="P306" i="4"/>
  <c r="P56" i="4"/>
  <c r="P408" i="4"/>
  <c r="AY408" i="4" s="1"/>
  <c r="P203" i="4"/>
  <c r="X27" i="4"/>
  <c r="P407" i="4"/>
  <c r="AY407" i="4" s="1"/>
  <c r="P406" i="4"/>
  <c r="AY406" i="4" s="1"/>
  <c r="P409" i="4"/>
  <c r="AY409" i="4" s="1"/>
  <c r="P278" i="4"/>
  <c r="X150" i="4"/>
  <c r="X151" i="4"/>
  <c r="X149" i="4"/>
  <c r="P410" i="4"/>
  <c r="AY410" i="4" s="1"/>
  <c r="X61" i="4"/>
  <c r="P389" i="4"/>
  <c r="AY389" i="4" s="1"/>
  <c r="P411" i="4"/>
  <c r="AY411" i="4" s="1"/>
  <c r="X21" i="4"/>
  <c r="AC61" i="4"/>
  <c r="AC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Y356" i="4" s="1"/>
  <c r="P357" i="4"/>
  <c r="AY357" i="4" s="1"/>
  <c r="P187" i="4"/>
  <c r="P188" i="4"/>
  <c r="P64" i="4"/>
  <c r="P355" i="4"/>
  <c r="AY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X454" i="4" s="1"/>
  <c r="S453" i="4"/>
  <c r="AX453" i="4" s="1"/>
  <c r="S451" i="4"/>
  <c r="AX451" i="4" s="1"/>
  <c r="S472" i="4"/>
  <c r="AX472" i="4" s="1"/>
  <c r="S456" i="4"/>
  <c r="AX456" i="4" s="1"/>
  <c r="S473" i="4"/>
  <c r="AX473" i="4" s="1"/>
  <c r="S455" i="4"/>
  <c r="AX455" i="4" s="1"/>
  <c r="S452" i="4"/>
  <c r="AX452" i="4" s="1"/>
  <c r="X33" i="4"/>
  <c r="X62" i="4"/>
  <c r="AY62" i="4" s="1"/>
  <c r="AC204" i="4"/>
  <c r="X204" i="4"/>
  <c r="AC202" i="4"/>
  <c r="X202" i="4"/>
  <c r="AC304" i="4"/>
  <c r="X304" i="4"/>
  <c r="AC136" i="4"/>
  <c r="X26" i="4"/>
  <c r="AY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Y60" i="4" s="1"/>
  <c r="X30" i="4"/>
  <c r="AY30" i="4" s="1"/>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33" i="4" l="1"/>
  <c r="AY64" i="4"/>
  <c r="AY36" i="4"/>
  <c r="AY63" i="4"/>
  <c r="AY25" i="4"/>
  <c r="AY61" i="4"/>
  <c r="AY277" i="4"/>
  <c r="AY186" i="4"/>
  <c r="AY202" i="4"/>
  <c r="AY204" i="4"/>
  <c r="AY21" i="4"/>
  <c r="T212" i="4"/>
  <c r="AX212" i="4"/>
  <c r="T231" i="4"/>
  <c r="AX231" i="4"/>
  <c r="T317" i="4"/>
  <c r="AX317" i="4"/>
  <c r="T138" i="4"/>
  <c r="AX138" i="4"/>
  <c r="T344" i="4"/>
  <c r="AX344" i="4"/>
  <c r="T135" i="4"/>
  <c r="AX135" i="4"/>
  <c r="T417" i="4"/>
  <c r="AX417" i="4"/>
  <c r="AY27" i="4"/>
  <c r="T155" i="4"/>
  <c r="AX155" i="4"/>
  <c r="T84" i="4"/>
  <c r="AX84" i="4"/>
  <c r="T137" i="4"/>
  <c r="AX137" i="4"/>
  <c r="T134" i="4"/>
  <c r="AX134" i="4"/>
  <c r="T167" i="4"/>
  <c r="AX167" i="4"/>
  <c r="T121" i="4"/>
  <c r="AX121" i="4"/>
  <c r="T165" i="4"/>
  <c r="AX165" i="4"/>
  <c r="T296" i="4"/>
  <c r="AX296" i="4"/>
  <c r="T383" i="4"/>
  <c r="AX383" i="4"/>
  <c r="T130" i="4"/>
  <c r="AX130" i="4"/>
  <c r="T131" i="4"/>
  <c r="AX131" i="4"/>
  <c r="T166" i="4"/>
  <c r="AX166" i="4"/>
  <c r="T122" i="4"/>
  <c r="AX122" i="4"/>
  <c r="T319" i="4"/>
  <c r="AX319" i="4"/>
  <c r="T125" i="4"/>
  <c r="AX125" i="4"/>
  <c r="T37" i="4"/>
  <c r="AX37" i="4"/>
  <c r="T382" i="4"/>
  <c r="AX382" i="4"/>
  <c r="T413" i="4"/>
  <c r="AX413" i="4"/>
  <c r="T221" i="4"/>
  <c r="AX221" i="4"/>
  <c r="T376" i="4"/>
  <c r="AX376" i="4"/>
  <c r="T103" i="4"/>
  <c r="AX103" i="4"/>
  <c r="T293" i="4"/>
  <c r="AX293" i="4"/>
  <c r="T101" i="4"/>
  <c r="AX101" i="4"/>
  <c r="T405" i="4"/>
  <c r="AX405" i="4"/>
  <c r="T415" i="4"/>
  <c r="AX415" i="4"/>
  <c r="T118" i="4"/>
  <c r="AX118" i="4"/>
  <c r="T92" i="4"/>
  <c r="AX92" i="4"/>
  <c r="T300" i="4"/>
  <c r="AX300" i="4"/>
  <c r="T303" i="4"/>
  <c r="AX303" i="4"/>
  <c r="T402" i="4"/>
  <c r="AX402" i="4"/>
  <c r="T217" i="4"/>
  <c r="AX217" i="4"/>
  <c r="T156" i="4"/>
  <c r="AX156" i="4"/>
  <c r="T19" i="4"/>
  <c r="AX19" i="4"/>
  <c r="T133" i="4"/>
  <c r="AX133" i="4"/>
  <c r="T161" i="4"/>
  <c r="AX161" i="4"/>
  <c r="T337" i="4"/>
  <c r="AX337" i="4"/>
  <c r="T85" i="4"/>
  <c r="AX85" i="4"/>
  <c r="T289" i="4"/>
  <c r="AX289" i="4"/>
  <c r="T222" i="4"/>
  <c r="AX222" i="4"/>
  <c r="T13" i="4"/>
  <c r="AX13" i="4"/>
  <c r="T53" i="4"/>
  <c r="AX53" i="4"/>
  <c r="T419" i="4"/>
  <c r="AX419" i="4"/>
  <c r="T214" i="4"/>
  <c r="AX214" i="4"/>
  <c r="T377" i="4"/>
  <c r="AX377" i="4"/>
  <c r="T256" i="4"/>
  <c r="AX256" i="4"/>
  <c r="T263" i="4"/>
  <c r="AX263" i="4"/>
  <c r="T348" i="4"/>
  <c r="AX348" i="4"/>
  <c r="T321" i="4"/>
  <c r="AX321" i="4"/>
  <c r="T147" i="4"/>
  <c r="AX147" i="4"/>
  <c r="T99" i="4"/>
  <c r="AX99" i="4"/>
  <c r="T59" i="4"/>
  <c r="AX59" i="4"/>
  <c r="T381" i="4"/>
  <c r="AX381" i="4"/>
  <c r="T299" i="4"/>
  <c r="AX299" i="4"/>
  <c r="T28" i="4"/>
  <c r="AX28" i="4"/>
  <c r="T284" i="4"/>
  <c r="AX284" i="4"/>
  <c r="T400" i="4"/>
  <c r="AX400" i="4"/>
  <c r="T345" i="4"/>
  <c r="AX345" i="4"/>
  <c r="T336" i="4"/>
  <c r="AX336" i="4"/>
  <c r="T261" i="4"/>
  <c r="AX261" i="4"/>
  <c r="T418" i="4"/>
  <c r="AX418" i="4"/>
  <c r="AY175" i="4"/>
  <c r="AY278" i="4"/>
  <c r="T380" i="4"/>
  <c r="AX380" i="4"/>
  <c r="T218" i="4"/>
  <c r="AX218" i="4"/>
  <c r="T341" i="4"/>
  <c r="AX341" i="4"/>
  <c r="T144" i="4"/>
  <c r="AX144" i="4"/>
  <c r="T54" i="4"/>
  <c r="AX54" i="4"/>
  <c r="T224" i="4"/>
  <c r="AX224" i="4"/>
  <c r="T412" i="4"/>
  <c r="AX412" i="4"/>
  <c r="T301" i="4"/>
  <c r="AX301" i="4"/>
  <c r="T235" i="4"/>
  <c r="AX235" i="4"/>
  <c r="T164" i="4"/>
  <c r="AX164" i="4"/>
  <c r="T157" i="4"/>
  <c r="AX157" i="4"/>
  <c r="T219" i="4"/>
  <c r="AX219" i="4"/>
  <c r="T142" i="4"/>
  <c r="AX142" i="4"/>
  <c r="T302" i="4"/>
  <c r="AX302" i="4"/>
  <c r="T104" i="4"/>
  <c r="AX104" i="4"/>
  <c r="T314" i="4"/>
  <c r="AX314" i="4"/>
  <c r="T148" i="4"/>
  <c r="AX148" i="4"/>
  <c r="T251" i="4"/>
  <c r="AX251" i="4"/>
  <c r="T119" i="4"/>
  <c r="AX119" i="4"/>
  <c r="T195" i="4"/>
  <c r="AX195" i="4"/>
  <c r="T145" i="4"/>
  <c r="AX145" i="4"/>
  <c r="T132" i="4"/>
  <c r="AX132" i="4"/>
  <c r="T414" i="4"/>
  <c r="AX414" i="4"/>
  <c r="AY333" i="4"/>
  <c r="T403" i="4"/>
  <c r="AX403" i="4"/>
  <c r="T229" i="4"/>
  <c r="AX229" i="4"/>
  <c r="T401" i="4"/>
  <c r="AX401" i="4"/>
  <c r="T194" i="4"/>
  <c r="AX194" i="4"/>
  <c r="T124" i="4"/>
  <c r="AX124" i="4"/>
  <c r="T347" i="4"/>
  <c r="AX347" i="4"/>
  <c r="T232" i="4"/>
  <c r="AX232" i="4"/>
  <c r="T312" i="4"/>
  <c r="AX312" i="4"/>
  <c r="T291" i="4"/>
  <c r="AX291" i="4"/>
  <c r="T163" i="4"/>
  <c r="AX163" i="4"/>
  <c r="T78" i="4"/>
  <c r="AX78" i="4"/>
  <c r="T316" i="4"/>
  <c r="AX316" i="4"/>
  <c r="T146" i="4"/>
  <c r="AX146" i="4"/>
  <c r="T298" i="4"/>
  <c r="AX298" i="4"/>
  <c r="AY305" i="4"/>
  <c r="T193" i="4"/>
  <c r="AX193" i="4"/>
  <c r="T318" i="4"/>
  <c r="AX318" i="4"/>
  <c r="T216" i="4"/>
  <c r="AX216" i="4"/>
  <c r="T225" i="4"/>
  <c r="AX225" i="4"/>
  <c r="T223" i="4"/>
  <c r="AX223" i="4"/>
  <c r="T378" i="4"/>
  <c r="AX378" i="4"/>
  <c r="T258" i="4"/>
  <c r="AX258" i="4"/>
  <c r="T17" i="4"/>
  <c r="AX17" i="4"/>
  <c r="T338" i="4"/>
  <c r="AX338" i="4"/>
  <c r="T379" i="4"/>
  <c r="AX379" i="4"/>
  <c r="T310" i="4"/>
  <c r="AX310" i="4"/>
  <c r="T120" i="4"/>
  <c r="AX120" i="4"/>
  <c r="T346" i="4"/>
  <c r="AX346" i="4"/>
  <c r="T259" i="4"/>
  <c r="AX259" i="4"/>
  <c r="T339" i="4"/>
  <c r="AX339" i="4"/>
  <c r="T264" i="4"/>
  <c r="AX264" i="4"/>
  <c r="T162" i="4"/>
  <c r="AX162" i="4"/>
  <c r="T227" i="4"/>
  <c r="AX227" i="4"/>
  <c r="T313" i="4"/>
  <c r="AX313" i="4"/>
  <c r="T213" i="4"/>
  <c r="AX213" i="4"/>
  <c r="T98" i="4"/>
  <c r="AX98" i="4"/>
  <c r="T230" i="4"/>
  <c r="AX230" i="4"/>
  <c r="T295" i="4"/>
  <c r="AX295" i="4"/>
  <c r="T349" i="4"/>
  <c r="AX349" i="4"/>
  <c r="T234" i="4"/>
  <c r="AX234" i="4"/>
  <c r="T35" i="4"/>
  <c r="AX35" i="4"/>
  <c r="T115" i="4"/>
  <c r="AX115" i="4"/>
  <c r="T292" i="4"/>
  <c r="AX292" i="4"/>
  <c r="T252" i="4"/>
  <c r="AX252" i="4"/>
  <c r="AY203" i="4"/>
  <c r="T97" i="4"/>
  <c r="AX97" i="4"/>
  <c r="T254" i="4"/>
  <c r="AX254" i="4"/>
  <c r="T260" i="4"/>
  <c r="AX260" i="4"/>
  <c r="T236" i="4"/>
  <c r="AX236" i="4"/>
  <c r="T228" i="4"/>
  <c r="AX228" i="4"/>
  <c r="T139" i="4"/>
  <c r="AX139" i="4"/>
  <c r="T340" i="4"/>
  <c r="AX340" i="4"/>
  <c r="T283" i="4"/>
  <c r="AX283" i="4"/>
  <c r="T398" i="4"/>
  <c r="AX398" i="4"/>
  <c r="T105" i="4"/>
  <c r="AX105" i="4"/>
  <c r="T143" i="4"/>
  <c r="AX143" i="4"/>
  <c r="T286" i="4"/>
  <c r="AX286" i="4"/>
  <c r="T288" i="4"/>
  <c r="AX288" i="4"/>
  <c r="T253" i="4"/>
  <c r="AX253" i="4"/>
  <c r="T100" i="4"/>
  <c r="AX100" i="4"/>
  <c r="T158" i="4"/>
  <c r="AX158" i="4"/>
  <c r="T311" i="4"/>
  <c r="AX311" i="4"/>
  <c r="T117" i="4"/>
  <c r="AX117" i="4"/>
  <c r="T215" i="4"/>
  <c r="AX215" i="4"/>
  <c r="T399" i="4"/>
  <c r="AX399" i="4"/>
  <c r="T350" i="4"/>
  <c r="AX350" i="4"/>
  <c r="T255" i="4"/>
  <c r="AX255" i="4"/>
  <c r="AY129" i="4"/>
  <c r="AY188" i="4"/>
  <c r="AY56" i="4"/>
  <c r="AY304" i="4"/>
  <c r="T123" i="4"/>
  <c r="AX123" i="4"/>
  <c r="T320" i="4"/>
  <c r="AX320" i="4"/>
  <c r="T294" i="4"/>
  <c r="AX294" i="4"/>
  <c r="T102" i="4"/>
  <c r="AX102" i="4"/>
  <c r="T160" i="4"/>
  <c r="AX160" i="4"/>
  <c r="T73" i="4"/>
  <c r="AX73" i="4"/>
  <c r="T343" i="4"/>
  <c r="AX343" i="4"/>
  <c r="AY189" i="4"/>
  <c r="AY187" i="4"/>
  <c r="AY306" i="4"/>
  <c r="AY24" i="4"/>
  <c r="T43" i="4"/>
  <c r="AX43" i="4"/>
  <c r="T226" i="4"/>
  <c r="AX226" i="4"/>
  <c r="T257" i="4"/>
  <c r="AX257" i="4"/>
  <c r="T192" i="4"/>
  <c r="AX192" i="4"/>
  <c r="T141" i="4"/>
  <c r="AX141" i="4"/>
  <c r="AY334" i="4"/>
  <c r="T262" i="4"/>
  <c r="AX262" i="4"/>
  <c r="T290" i="4"/>
  <c r="AX290" i="4"/>
  <c r="T351" i="4"/>
  <c r="AX351" i="4"/>
  <c r="T342" i="4"/>
  <c r="AX342" i="4"/>
  <c r="T233" i="4"/>
  <c r="AX233" i="4"/>
  <c r="T12" i="4"/>
  <c r="AX12" i="4"/>
  <c r="T140" i="4"/>
  <c r="AX140" i="4"/>
  <c r="AY174" i="4"/>
  <c r="T285" i="4"/>
  <c r="AX285" i="4"/>
  <c r="T404" i="4"/>
  <c r="AX404" i="4"/>
  <c r="T266" i="4"/>
  <c r="AX266" i="4"/>
  <c r="T265" i="4"/>
  <c r="AX265" i="4"/>
  <c r="T297" i="4"/>
  <c r="AX297" i="4"/>
  <c r="T315" i="4"/>
  <c r="AX315" i="4"/>
  <c r="T416" i="4"/>
  <c r="AX416" i="4"/>
  <c r="AY55" i="4"/>
  <c r="T503" i="4"/>
  <c r="T504" i="4"/>
  <c r="T500" i="4"/>
  <c r="T497" i="4"/>
  <c r="T499" i="4"/>
  <c r="T495" i="4"/>
  <c r="T498" i="4"/>
  <c r="T496" i="4"/>
  <c r="X57" i="4"/>
  <c r="AY57" i="4" s="1"/>
  <c r="P149" i="4"/>
  <c r="AY149" i="4" s="1"/>
  <c r="P151" i="4"/>
  <c r="AY151" i="4" s="1"/>
  <c r="P150" i="4"/>
  <c r="AY150" i="4" s="1"/>
  <c r="T455" i="4"/>
  <c r="T473" i="4"/>
  <c r="T456" i="4"/>
  <c r="T452" i="4"/>
  <c r="T472" i="4"/>
  <c r="T451" i="4"/>
  <c r="T453" i="4"/>
  <c r="T454" i="4"/>
  <c r="X335" i="4"/>
  <c r="AY335" i="4" s="1"/>
  <c r="X276" i="4"/>
  <c r="AY276" i="4" s="1"/>
  <c r="X136" i="4"/>
  <c r="AY136" i="4" s="1"/>
  <c r="I632" i="7"/>
  <c r="H632" i="7"/>
  <c r="S64" i="4" s="1"/>
  <c r="S515" i="4" l="1"/>
  <c r="S513" i="4"/>
  <c r="S518" i="4"/>
  <c r="S508" i="4"/>
  <c r="S510" i="4"/>
  <c r="S505" i="4"/>
  <c r="S506" i="4"/>
  <c r="S509" i="4"/>
  <c r="S507" i="4"/>
  <c r="S511" i="4"/>
  <c r="S516" i="4"/>
  <c r="S517" i="4"/>
  <c r="S514" i="4"/>
  <c r="S512" i="4"/>
  <c r="S355" i="4"/>
  <c r="AX355" i="4" s="1"/>
  <c r="T64" i="4"/>
  <c r="AX64" i="4"/>
  <c r="S481" i="4"/>
  <c r="AX481" i="4" s="1"/>
  <c r="S474" i="4"/>
  <c r="AX474" i="4" s="1"/>
  <c r="S475" i="4"/>
  <c r="AX475" i="4" s="1"/>
  <c r="S476" i="4"/>
  <c r="AX476" i="4" s="1"/>
  <c r="S477" i="4"/>
  <c r="AX477" i="4" s="1"/>
  <c r="S129" i="4"/>
  <c r="S485" i="4"/>
  <c r="AX485" i="4" s="1"/>
  <c r="S494" i="4"/>
  <c r="AX494" i="4" s="1"/>
  <c r="S489" i="4"/>
  <c r="AX489" i="4" s="1"/>
  <c r="S483" i="4"/>
  <c r="AX483" i="4" s="1"/>
  <c r="S490" i="4"/>
  <c r="AX490" i="4" s="1"/>
  <c r="S478" i="4"/>
  <c r="AX478" i="4" s="1"/>
  <c r="S486" i="4"/>
  <c r="AX486" i="4" s="1"/>
  <c r="S480" i="4"/>
  <c r="AX480" i="4" s="1"/>
  <c r="S487" i="4"/>
  <c r="AX487" i="4" s="1"/>
  <c r="S482" i="4"/>
  <c r="AX482" i="4" s="1"/>
  <c r="S484" i="4"/>
  <c r="AX484" i="4" s="1"/>
  <c r="S488" i="4"/>
  <c r="AX488" i="4" s="1"/>
  <c r="S493" i="4"/>
  <c r="AX493" i="4" s="1"/>
  <c r="S491" i="4"/>
  <c r="AX491" i="4" s="1"/>
  <c r="S479" i="4"/>
  <c r="AX479" i="4" s="1"/>
  <c r="S492" i="4"/>
  <c r="AX492" i="4" s="1"/>
  <c r="S25" i="4"/>
  <c r="S390" i="4"/>
  <c r="S397" i="4"/>
  <c r="S391" i="4"/>
  <c r="S305" i="4"/>
  <c r="S56" i="4"/>
  <c r="S203" i="4"/>
  <c r="S434" i="4"/>
  <c r="AX434" i="4" s="1"/>
  <c r="S429" i="4"/>
  <c r="AX429" i="4" s="1"/>
  <c r="S77" i="4"/>
  <c r="S69" i="4"/>
  <c r="S48" i="4"/>
  <c r="S44" i="4"/>
  <c r="S159" i="4"/>
  <c r="S242" i="4"/>
  <c r="S72" i="4"/>
  <c r="S62" i="4"/>
  <c r="S246" i="4"/>
  <c r="S14" i="4"/>
  <c r="S126" i="4"/>
  <c r="S87" i="4"/>
  <c r="S10" i="4"/>
  <c r="S435" i="4"/>
  <c r="AX435" i="4" s="1"/>
  <c r="S81" i="4"/>
  <c r="S237" i="4"/>
  <c r="S245" i="4"/>
  <c r="S373" i="4"/>
  <c r="S267" i="4"/>
  <c r="S16" i="4"/>
  <c r="S352" i="4"/>
  <c r="S439" i="4"/>
  <c r="AX439" i="4" s="1"/>
  <c r="S374" i="4"/>
  <c r="S358" i="4"/>
  <c r="S375" i="4"/>
  <c r="S359" i="4"/>
  <c r="S370" i="4"/>
  <c r="S361" i="4"/>
  <c r="S371" i="4"/>
  <c r="S362" i="4"/>
  <c r="S184" i="4"/>
  <c r="S185" i="4"/>
  <c r="S433" i="4"/>
  <c r="AX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X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X436" i="4" s="1"/>
  <c r="S7" i="4"/>
  <c r="S182" i="4"/>
  <c r="S70" i="4"/>
  <c r="S322" i="4"/>
  <c r="S269" i="4"/>
  <c r="S323" i="4"/>
  <c r="S270" i="4"/>
  <c r="S395" i="4"/>
  <c r="S8" i="4"/>
  <c r="S385" i="4"/>
  <c r="S268" i="4"/>
  <c r="S271" i="4"/>
  <c r="S136" i="4"/>
  <c r="S26" i="4"/>
  <c r="S66" i="4"/>
  <c r="S5" i="4"/>
  <c r="S94" i="4"/>
  <c r="S20" i="4"/>
  <c r="S29" i="4"/>
  <c r="S49" i="4"/>
  <c r="S421" i="4"/>
  <c r="AX421" i="4" s="1"/>
  <c r="S428" i="4"/>
  <c r="AX428" i="4" s="1"/>
  <c r="S326" i="4"/>
  <c r="S272" i="4"/>
  <c r="S183" i="4"/>
  <c r="S50" i="4"/>
  <c r="S422" i="4"/>
  <c r="AX422" i="4" s="1"/>
  <c r="S71" i="4"/>
  <c r="S88" i="4"/>
  <c r="S324" i="4"/>
  <c r="S23" i="4"/>
  <c r="S365" i="4"/>
  <c r="S430" i="4"/>
  <c r="AX430" i="4" s="1"/>
  <c r="S114" i="4"/>
  <c r="S172" i="4"/>
  <c r="S149" i="4"/>
  <c r="S151" i="4"/>
  <c r="S446" i="4"/>
  <c r="AX446" i="4" s="1"/>
  <c r="S127" i="4"/>
  <c r="S181" i="4"/>
  <c r="S51" i="4"/>
  <c r="S177" i="4"/>
  <c r="S39" i="4"/>
  <c r="S179" i="4"/>
  <c r="S243" i="4"/>
  <c r="S38" i="4"/>
  <c r="S74" i="4"/>
  <c r="S75" i="4"/>
  <c r="S248" i="4"/>
  <c r="S420" i="4"/>
  <c r="AX420" i="4" s="1"/>
  <c r="S150" i="4"/>
  <c r="S33" i="4"/>
  <c r="S368" i="4"/>
  <c r="S438" i="4"/>
  <c r="AX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X427" i="4" s="1"/>
  <c r="S408" i="4"/>
  <c r="S366" i="4"/>
  <c r="S91" i="4"/>
  <c r="S196" i="4"/>
  <c r="S65" i="4"/>
  <c r="S107" i="4"/>
  <c r="S9" i="4"/>
  <c r="S41" i="4"/>
  <c r="S80" i="4"/>
  <c r="S432" i="4"/>
  <c r="AX432" i="4" s="1"/>
  <c r="S410" i="4"/>
  <c r="S30" i="4"/>
  <c r="S60" i="4"/>
  <c r="S330" i="4"/>
  <c r="S331" i="4"/>
  <c r="S332" i="4"/>
  <c r="S238" i="4"/>
  <c r="S42" i="4"/>
  <c r="S205" i="4"/>
  <c r="S444" i="4"/>
  <c r="T444" i="4" s="1"/>
  <c r="S411" i="4"/>
  <c r="S353" i="4"/>
  <c r="S354" i="4"/>
  <c r="S307" i="4"/>
  <c r="S52" i="4"/>
  <c r="S309" i="4"/>
  <c r="S241" i="4"/>
  <c r="S308" i="4"/>
  <c r="S207" i="4"/>
  <c r="S206" i="4"/>
  <c r="S61" i="4"/>
  <c r="S96" i="4"/>
  <c r="S437" i="4"/>
  <c r="AX437" i="4" s="1"/>
  <c r="S90" i="4"/>
  <c r="S113" i="4"/>
  <c r="S276" i="4"/>
  <c r="S386" i="4"/>
  <c r="S55" i="4"/>
  <c r="S306" i="4"/>
  <c r="S27" i="4"/>
  <c r="S392" i="4"/>
  <c r="S389" i="4"/>
  <c r="S333" i="4"/>
  <c r="S393" i="4"/>
  <c r="S387" i="4"/>
  <c r="S335" i="4"/>
  <c r="S24" i="4"/>
  <c r="S394" i="4"/>
  <c r="S304" i="4"/>
  <c r="S277" i="4"/>
  <c r="S63" i="4"/>
  <c r="S278" i="4"/>
  <c r="S204" i="4"/>
  <c r="S188" i="4"/>
  <c r="S186" i="4"/>
  <c r="S357" i="4"/>
  <c r="AX357" i="4" s="1"/>
  <c r="S356" i="4"/>
  <c r="S187" i="4"/>
  <c r="AX187" i="4" s="1"/>
  <c r="S202" i="4"/>
  <c r="AX202" i="4" s="1"/>
  <c r="S175" i="4"/>
  <c r="E553" i="7" a="1"/>
  <c r="E553" i="7" s="1"/>
  <c r="E552" i="7" a="1"/>
  <c r="E552" i="7" s="1"/>
  <c r="E551" i="7" a="1"/>
  <c r="E551" i="7" s="1"/>
  <c r="E550" i="7" a="1"/>
  <c r="E550" i="7" s="1"/>
  <c r="E561" i="7" a="1"/>
  <c r="E561" i="7" s="1"/>
  <c r="E524" i="7" a="1"/>
  <c r="E524" i="7" s="1"/>
  <c r="E560" i="7" a="1"/>
  <c r="E560" i="7" s="1"/>
  <c r="E523" i="7" a="1"/>
  <c r="E523" i="7" s="1"/>
  <c r="AX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X512" i="4"/>
  <c r="T512" i="4"/>
  <c r="AX514" i="4"/>
  <c r="T514" i="4"/>
  <c r="T517" i="4"/>
  <c r="AX517" i="4"/>
  <c r="AX516" i="4"/>
  <c r="T516" i="4"/>
  <c r="AX511" i="4"/>
  <c r="T511" i="4"/>
  <c r="AX507" i="4"/>
  <c r="T507" i="4"/>
  <c r="AX509" i="4"/>
  <c r="T509" i="4"/>
  <c r="AX506" i="4"/>
  <c r="T506" i="4"/>
  <c r="AX505" i="4"/>
  <c r="T505" i="4"/>
  <c r="AX510" i="4"/>
  <c r="T510" i="4"/>
  <c r="AX508" i="4"/>
  <c r="T508" i="4"/>
  <c r="AX518" i="4"/>
  <c r="T518" i="4"/>
  <c r="T513" i="4"/>
  <c r="AX513" i="4"/>
  <c r="AX515" i="4"/>
  <c r="T515" i="4"/>
  <c r="T331" i="4"/>
  <c r="AX331" i="4"/>
  <c r="T198" i="4"/>
  <c r="AX198" i="4"/>
  <c r="T244" i="4"/>
  <c r="AX244" i="4"/>
  <c r="T114" i="4"/>
  <c r="AX114" i="4"/>
  <c r="T20" i="4"/>
  <c r="AX20" i="4"/>
  <c r="T182" i="4"/>
  <c r="AX182" i="4"/>
  <c r="T112" i="4"/>
  <c r="AX112" i="4"/>
  <c r="T388" i="4"/>
  <c r="AX388" i="4"/>
  <c r="T190" i="4"/>
  <c r="AX190" i="4"/>
  <c r="T371" i="4"/>
  <c r="AX371" i="4"/>
  <c r="T10" i="4"/>
  <c r="AX10" i="4"/>
  <c r="T56" i="4"/>
  <c r="AX56" i="4"/>
  <c r="T24" i="4"/>
  <c r="AX24" i="4"/>
  <c r="T61" i="4"/>
  <c r="AX61" i="4"/>
  <c r="T206" i="4"/>
  <c r="AX206" i="4"/>
  <c r="T330" i="4"/>
  <c r="AX330" i="4"/>
  <c r="T247" i="4"/>
  <c r="AX247" i="4"/>
  <c r="T199" i="4"/>
  <c r="AX199" i="4"/>
  <c r="T248" i="4"/>
  <c r="AX248" i="4"/>
  <c r="T94" i="4"/>
  <c r="AX94" i="4"/>
  <c r="T7" i="4"/>
  <c r="AX7" i="4"/>
  <c r="T86" i="4"/>
  <c r="AX86" i="4"/>
  <c r="T168" i="4"/>
  <c r="AX168" i="4"/>
  <c r="T170" i="4"/>
  <c r="AX170" i="4"/>
  <c r="T361" i="4"/>
  <c r="AX361" i="4"/>
  <c r="T87" i="4"/>
  <c r="AX87" i="4"/>
  <c r="T305" i="4"/>
  <c r="AX305" i="4"/>
  <c r="T387" i="4"/>
  <c r="AX387" i="4"/>
  <c r="T207" i="4"/>
  <c r="AX207" i="4"/>
  <c r="T60" i="4"/>
  <c r="AX60" i="4"/>
  <c r="T106" i="4"/>
  <c r="AX106" i="4"/>
  <c r="T47" i="4"/>
  <c r="AX47" i="4"/>
  <c r="T75" i="4"/>
  <c r="AX75" i="4"/>
  <c r="T365" i="4"/>
  <c r="AX365" i="4"/>
  <c r="T5" i="4"/>
  <c r="AX5" i="4"/>
  <c r="T45" i="4"/>
  <c r="AX45" i="4"/>
  <c r="T169" i="4"/>
  <c r="AX169" i="4"/>
  <c r="T363" i="4"/>
  <c r="AX363" i="4"/>
  <c r="T370" i="4"/>
  <c r="AX370" i="4"/>
  <c r="T126" i="4"/>
  <c r="AX126" i="4"/>
  <c r="T391" i="4"/>
  <c r="AX391" i="4"/>
  <c r="T335" i="4"/>
  <c r="AX335" i="4"/>
  <c r="T175" i="4"/>
  <c r="AX175" i="4"/>
  <c r="T393" i="4"/>
  <c r="AX393" i="4"/>
  <c r="T308" i="4"/>
  <c r="AX308" i="4"/>
  <c r="T30" i="4"/>
  <c r="AX30" i="4"/>
  <c r="T31" i="4"/>
  <c r="AX31" i="4"/>
  <c r="T34" i="4"/>
  <c r="AX34" i="4"/>
  <c r="T74" i="4"/>
  <c r="AX74" i="4"/>
  <c r="T23" i="4"/>
  <c r="AX23" i="4"/>
  <c r="T66" i="4"/>
  <c r="AX66" i="4"/>
  <c r="T111" i="4"/>
  <c r="AX111" i="4"/>
  <c r="T57" i="4"/>
  <c r="AX57" i="4"/>
  <c r="T154" i="4"/>
  <c r="AX154" i="4"/>
  <c r="T359" i="4"/>
  <c r="AX359" i="4"/>
  <c r="T14" i="4"/>
  <c r="AX14" i="4"/>
  <c r="T397" i="4"/>
  <c r="AX397" i="4"/>
  <c r="T333" i="4"/>
  <c r="AX333" i="4"/>
  <c r="T241" i="4"/>
  <c r="AX241" i="4"/>
  <c r="T410" i="4"/>
  <c r="AX410" i="4"/>
  <c r="T67" i="4"/>
  <c r="AX67" i="4"/>
  <c r="T40" i="4"/>
  <c r="AX40" i="4"/>
  <c r="T38" i="4"/>
  <c r="AX38" i="4"/>
  <c r="T324" i="4"/>
  <c r="AX324" i="4"/>
  <c r="T26" i="4"/>
  <c r="AX26" i="4"/>
  <c r="T240" i="4"/>
  <c r="AX240" i="4"/>
  <c r="T128" i="4"/>
  <c r="AX128" i="4"/>
  <c r="T275" i="4"/>
  <c r="AX275" i="4"/>
  <c r="T375" i="4"/>
  <c r="AX375" i="4"/>
  <c r="T246" i="4"/>
  <c r="AX246" i="4"/>
  <c r="T390" i="4"/>
  <c r="AX390" i="4"/>
  <c r="T389" i="4"/>
  <c r="AX389" i="4"/>
  <c r="T309" i="4"/>
  <c r="AX309" i="4"/>
  <c r="T409" i="4"/>
  <c r="AX409" i="4"/>
  <c r="T200" i="4"/>
  <c r="AX200" i="4"/>
  <c r="T243" i="4"/>
  <c r="AX243" i="4"/>
  <c r="T88" i="4"/>
  <c r="AX88" i="4"/>
  <c r="T136" i="4"/>
  <c r="AX136" i="4"/>
  <c r="T197" i="4"/>
  <c r="AX197" i="4"/>
  <c r="T178" i="4"/>
  <c r="AX178" i="4"/>
  <c r="T239" i="4"/>
  <c r="AX239" i="4"/>
  <c r="T174" i="4"/>
  <c r="AX174" i="4"/>
  <c r="T358" i="4"/>
  <c r="AX358" i="4"/>
  <c r="T62" i="4"/>
  <c r="AX62" i="4"/>
  <c r="T25" i="4"/>
  <c r="AX25" i="4"/>
  <c r="T356" i="4"/>
  <c r="AX356" i="4"/>
  <c r="T392" i="4"/>
  <c r="AX392" i="4"/>
  <c r="T52" i="4"/>
  <c r="AX52" i="4"/>
  <c r="T80" i="4"/>
  <c r="AX80" i="4"/>
  <c r="T89" i="4"/>
  <c r="AX89" i="4"/>
  <c r="T179" i="4"/>
  <c r="AX179" i="4"/>
  <c r="T71" i="4"/>
  <c r="AX71" i="4"/>
  <c r="T271" i="4"/>
  <c r="AX271" i="4"/>
  <c r="T369" i="4"/>
  <c r="AX369" i="4"/>
  <c r="T6" i="4"/>
  <c r="AX6" i="4"/>
  <c r="T82" i="4"/>
  <c r="AX82" i="4"/>
  <c r="T32" i="4"/>
  <c r="AX32" i="4"/>
  <c r="T374" i="4"/>
  <c r="AX374" i="4"/>
  <c r="T72" i="4"/>
  <c r="AX72" i="4"/>
  <c r="T129" i="4"/>
  <c r="AX129" i="4"/>
  <c r="T27" i="4"/>
  <c r="AX27" i="4"/>
  <c r="T307" i="4"/>
  <c r="AX307" i="4"/>
  <c r="T41" i="4"/>
  <c r="AX41" i="4"/>
  <c r="T173" i="4"/>
  <c r="AX173" i="4"/>
  <c r="T201" i="4"/>
  <c r="AX201" i="4"/>
  <c r="T39" i="4"/>
  <c r="AX39" i="4"/>
  <c r="T268" i="4"/>
  <c r="AX268" i="4"/>
  <c r="T15" i="4"/>
  <c r="AX15" i="4"/>
  <c r="T180" i="4"/>
  <c r="AX180" i="4"/>
  <c r="T153" i="4"/>
  <c r="AX153" i="4"/>
  <c r="T68" i="4"/>
  <c r="AX68" i="4"/>
  <c r="T242" i="4"/>
  <c r="AX242" i="4"/>
  <c r="T306" i="4"/>
  <c r="AX306" i="4"/>
  <c r="T354" i="4"/>
  <c r="AX354" i="4"/>
  <c r="T9" i="4"/>
  <c r="AX9" i="4"/>
  <c r="T36" i="4"/>
  <c r="AX36" i="4"/>
  <c r="T18" i="4"/>
  <c r="AX18" i="4"/>
  <c r="T177" i="4"/>
  <c r="AX177" i="4"/>
  <c r="T50" i="4"/>
  <c r="AX50" i="4"/>
  <c r="T385" i="4"/>
  <c r="AX385" i="4"/>
  <c r="T171" i="4"/>
  <c r="AX171" i="4"/>
  <c r="T325" i="4"/>
  <c r="AX325" i="4"/>
  <c r="T372" i="4"/>
  <c r="AX372" i="4"/>
  <c r="T108" i="4"/>
  <c r="AX108" i="4"/>
  <c r="T352" i="4"/>
  <c r="AX352" i="4"/>
  <c r="T159" i="4"/>
  <c r="AX159" i="4"/>
  <c r="T55" i="4"/>
  <c r="AX55" i="4"/>
  <c r="T353" i="4"/>
  <c r="AX353" i="4"/>
  <c r="T107" i="4"/>
  <c r="AX107" i="4"/>
  <c r="T21" i="4"/>
  <c r="AX21" i="4"/>
  <c r="T110" i="4"/>
  <c r="AX110" i="4"/>
  <c r="T51" i="4"/>
  <c r="AX51" i="4"/>
  <c r="T183" i="4"/>
  <c r="AX183" i="4"/>
  <c r="T8" i="4"/>
  <c r="AX8" i="4"/>
  <c r="T79" i="4"/>
  <c r="AX79" i="4"/>
  <c r="T327" i="4"/>
  <c r="AX327" i="4"/>
  <c r="T360" i="4"/>
  <c r="AX360" i="4"/>
  <c r="T11" i="4"/>
  <c r="AX11" i="4"/>
  <c r="T16" i="4"/>
  <c r="AX16" i="4"/>
  <c r="T44" i="4"/>
  <c r="AX44" i="4"/>
  <c r="T204" i="4"/>
  <c r="AX204" i="4"/>
  <c r="T386" i="4"/>
  <c r="AX386" i="4"/>
  <c r="T411" i="4"/>
  <c r="AX411" i="4"/>
  <c r="T65" i="4"/>
  <c r="AX65" i="4"/>
  <c r="T274" i="4"/>
  <c r="AX274" i="4"/>
  <c r="T249" i="4"/>
  <c r="AX249" i="4"/>
  <c r="T181" i="4"/>
  <c r="AX181" i="4"/>
  <c r="T272" i="4"/>
  <c r="AX272" i="4"/>
  <c r="T395" i="4"/>
  <c r="AX395" i="4"/>
  <c r="T95" i="4"/>
  <c r="AX95" i="4"/>
  <c r="T189" i="4"/>
  <c r="AX189" i="4"/>
  <c r="T116" i="4"/>
  <c r="AX116" i="4"/>
  <c r="T76" i="4"/>
  <c r="AX76" i="4"/>
  <c r="T267" i="4"/>
  <c r="AX267" i="4"/>
  <c r="T48" i="4"/>
  <c r="AX48" i="4"/>
  <c r="T188" i="4"/>
  <c r="AX188" i="4"/>
  <c r="T278" i="4"/>
  <c r="AX278" i="4"/>
  <c r="T276" i="4"/>
  <c r="AX276" i="4"/>
  <c r="T196" i="4"/>
  <c r="AX196" i="4"/>
  <c r="T273" i="4"/>
  <c r="AX273" i="4"/>
  <c r="T83" i="4"/>
  <c r="AX83" i="4"/>
  <c r="T127" i="4"/>
  <c r="AX127" i="4"/>
  <c r="T326" i="4"/>
  <c r="AX326" i="4"/>
  <c r="T270" i="4"/>
  <c r="AX270" i="4"/>
  <c r="T58" i="4"/>
  <c r="AX58" i="4"/>
  <c r="T211" i="4"/>
  <c r="AX211" i="4"/>
  <c r="T210" i="4"/>
  <c r="AX210" i="4"/>
  <c r="T22" i="4"/>
  <c r="AX22" i="4"/>
  <c r="T373" i="4"/>
  <c r="AX373" i="4"/>
  <c r="T69" i="4"/>
  <c r="AX69" i="4"/>
  <c r="T63" i="4"/>
  <c r="AX63" i="4"/>
  <c r="T113" i="4"/>
  <c r="AX113" i="4"/>
  <c r="T205" i="4"/>
  <c r="AX205" i="4"/>
  <c r="T91" i="4"/>
  <c r="AX91" i="4"/>
  <c r="T406" i="4"/>
  <c r="AX406" i="4"/>
  <c r="T323" i="4"/>
  <c r="AX323" i="4"/>
  <c r="T367" i="4"/>
  <c r="AX367" i="4"/>
  <c r="T4" i="4"/>
  <c r="AX4" i="4"/>
  <c r="T250" i="4"/>
  <c r="AX250" i="4"/>
  <c r="T245" i="4"/>
  <c r="AX245" i="4"/>
  <c r="T77" i="4"/>
  <c r="AX77" i="4"/>
  <c r="T277" i="4"/>
  <c r="AX277" i="4"/>
  <c r="T90" i="4"/>
  <c r="AX90" i="4"/>
  <c r="T42" i="4"/>
  <c r="AX42" i="4"/>
  <c r="T364" i="4"/>
  <c r="AX364" i="4"/>
  <c r="T368" i="4"/>
  <c r="AX368" i="4"/>
  <c r="T151" i="4"/>
  <c r="AX151" i="4"/>
  <c r="T269" i="4"/>
  <c r="AX269" i="4"/>
  <c r="T407" i="4"/>
  <c r="AX407" i="4"/>
  <c r="T152" i="4"/>
  <c r="AX152" i="4"/>
  <c r="T208" i="4"/>
  <c r="AX208" i="4"/>
  <c r="T185" i="4"/>
  <c r="AX185" i="4"/>
  <c r="T237" i="4"/>
  <c r="AX237" i="4"/>
  <c r="T366" i="4"/>
  <c r="AX366" i="4"/>
  <c r="T304" i="4"/>
  <c r="AX304" i="4"/>
  <c r="T238" i="4"/>
  <c r="AX238" i="4"/>
  <c r="T408" i="4"/>
  <c r="AX408" i="4"/>
  <c r="T46" i="4"/>
  <c r="AX46" i="4"/>
  <c r="T33" i="4"/>
  <c r="AX33" i="4"/>
  <c r="T149" i="4"/>
  <c r="AX149" i="4"/>
  <c r="T49" i="4"/>
  <c r="AX49" i="4"/>
  <c r="T322" i="4"/>
  <c r="AX322" i="4"/>
  <c r="T334" i="4"/>
  <c r="AX334" i="4"/>
  <c r="T384" i="4"/>
  <c r="AX384" i="4"/>
  <c r="T191" i="4"/>
  <c r="AX191" i="4"/>
  <c r="T184" i="4"/>
  <c r="AX184" i="4"/>
  <c r="T81" i="4"/>
  <c r="AX81" i="4"/>
  <c r="T186" i="4"/>
  <c r="AX186" i="4"/>
  <c r="T394" i="4"/>
  <c r="AX394" i="4"/>
  <c r="T96" i="4"/>
  <c r="AX96" i="4"/>
  <c r="T332" i="4"/>
  <c r="AX332" i="4"/>
  <c r="T109" i="4"/>
  <c r="AX109" i="4"/>
  <c r="T150" i="4"/>
  <c r="AX150" i="4"/>
  <c r="T172" i="4"/>
  <c r="AX172" i="4"/>
  <c r="T29" i="4"/>
  <c r="AX29" i="4"/>
  <c r="T70" i="4"/>
  <c r="AX70" i="4"/>
  <c r="T93" i="4"/>
  <c r="AX93" i="4"/>
  <c r="T396" i="4"/>
  <c r="AX396" i="4"/>
  <c r="T209" i="4"/>
  <c r="AX209" i="4"/>
  <c r="T362" i="4"/>
  <c r="AX362" i="4"/>
  <c r="T203" i="4"/>
  <c r="AX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<sst xmlns="http://schemas.openxmlformats.org/spreadsheetml/2006/main" count="8557" uniqueCount="2716">
  <si>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</si>
  <si>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</si>
  <si>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</si>
  <si>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</si>
  <si>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</si>
  <si>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</si>
  <si>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</si>
  <si>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</si>
  <si>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</si>
  <si>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</si>
  <si>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</si>
  <si>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</si>
  <si>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</si>
  <si>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</si>
  <si>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</si>
  <si>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</si>
  <si>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</si>
  <si>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</si>
  <si>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</si>
  <si>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</si>
  <si>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</si>
  <si>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</si>
  <si>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</si>
  <si>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</si>
  <si>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</si>
  <si>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</si>
  <si>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</si>
  <si>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</si>
  <si>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</si>
  <si>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</si>
  <si>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</si>
  <si>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</si>
  <si>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</si>
  <si>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</si>
  <si>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</si>
  <si>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</si>
  <si>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</si>
  <si>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</si>
  <si>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</si>
  <si>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</si>
  <si>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</si>
  <si>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</si>
  <si>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</si>
  <si>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</si>
  <si>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</si>
  <si>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</si>
  <si>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</si>
  <si>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</si>
  <si>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</si>
  <si>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</si>
  <si>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</si>
  <si>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</si>
  <si>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</si>
  <si>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</si>
  <si>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</si>
  <si>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</si>
  <si>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</si>
  <si>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</si>
  <si>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</si>
  <si>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</si>
  <si>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</si>
  <si>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</si>
  <si>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</si>
  <si>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</si>
  <si>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</si>
  <si>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</si>
  <si>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</si>
  <si>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</si>
  <si>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</si>
  <si>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</si>
  <si>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</si>
  <si>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</si>
  <si>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</si>
  <si>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</si>
  <si>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</si>
  <si>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</si>
  <si>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</si>
  <si>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</si>
  <si>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</si>
  <si>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</si>
  <si>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</si>
  <si>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</si>
  <si>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</si>
  <si>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</si>
  <si>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</si>
  <si>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</si>
  <si>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</si>
  <si>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</si>
  <si>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</si>
  <si>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</si>
  <si>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</si>
  <si>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</si>
  <si>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</si>
  <si>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</si>
  <si>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</si>
  <si>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</si>
  <si>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</si>
  <si>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</si>
  <si>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</si>
  <si>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</si>
  <si>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</si>
  <si>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</si>
  <si>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</si>
  <si>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</si>
  <si>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</si>
  <si>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</si>
  <si>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</si>
  <si>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</si>
  <si>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</si>
  <si>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</si>
  <si>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</si>
  <si>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</si>
  <si>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</si>
  <si>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</si>
  <si>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</si>
  <si>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</si>
  <si>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</si>
  <si>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</si>
  <si>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</si>
  <si>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</si>
  <si>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</si>
  <si>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</si>
  <si>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</si>
  <si>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</si>
  <si>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</si>
  <si>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</si>
  <si>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</si>
  <si>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</si>
  <si>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</si>
  <si>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</si>
  <si>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</si>
  <si>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</si>
  <si>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</si>
  <si>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</si>
  <si>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</si>
  <si>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</si>
  <si>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</si>
  <si>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</si>
  <si>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</si>
  <si>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</si>
  <si>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</si>
  <si>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</si>
  <si>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</si>
  <si>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</si>
  <si>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</si>
  <si>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</si>
  <si>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</si>
  <si>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</si>
  <si>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</si>
  <si>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</si>
  <si>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</si>
  <si>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</si>
  <si>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</si>
  <si>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</si>
  <si>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</si>
  <si>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</si>
  <si>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</si>
  <si>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</si>
  <si>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</si>
  <si>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</si>
  <si>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</si>
  <si>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</si>
  <si>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</si>
  <si>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</si>
  <si>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</si>
  <si>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</si>
  <si>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</si>
  <si>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</si>
  <si>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</si>
  <si>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</si>
  <si>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</si>
  <si>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</si>
  <si>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</si>
  <si>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</si>
  <si>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</si>
  <si>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</si>
  <si>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</si>
  <si>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</si>
  <si>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</si>
  <si>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</si>
  <si>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</si>
  <si>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</si>
  <si>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</si>
  <si>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</si>
  <si>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</si>
  <si>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</si>
  <si>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</si>
  <si>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</si>
  <si>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</si>
  <si>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</si>
  <si>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</si>
  <si>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</si>
  <si>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</si>
  <si>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</si>
  <si>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</si>
  <si>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</si>
  <si>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</si>
  <si>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</si>
  <si>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</si>
  <si>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</si>
  <si>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</si>
  <si>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</si>
  <si>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</si>
  <si>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</si>
  <si>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</si>
  <si>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</si>
  <si>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</si>
  <si>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</si>
  <si>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</si>
  <si>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</si>
  <si>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</si>
  <si>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</si>
  <si>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</si>
  <si>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</si>
  <si>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</si>
  <si>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</si>
  <si>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</si>
  <si>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</si>
  <si>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</si>
  <si>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</si>
  <si>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</si>
  <si>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</si>
  <si>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</si>
  <si>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</si>
  <si>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</si>
  <si>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</si>
  <si>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</si>
  <si>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</si>
  <si>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</si>
  <si>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</si>
  <si>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</si>
  <si>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</si>
  <si>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</si>
  <si>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</si>
  <si>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</si>
  <si>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</si>
  <si>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</si>
  <si>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</si>
  <si>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</si>
  <si>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</si>
  <si>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</si>
  <si>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</si>
  <si>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</si>
  <si>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</si>
  <si>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</si>
  <si>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</si>
  <si>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</si>
  <si>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</si>
  <si>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</si>
  <si>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</si>
  <si>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</si>
  <si>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</si>
  <si>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</si>
  <si>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</si>
  <si>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</si>
  <si>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</si>
  <si>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</si>
  <si>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</si>
  <si>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</si>
  <si>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</si>
  <si>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</si>
  <si>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</si>
  <si>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</si>
  <si>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</si>
  <si>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</si>
  <si>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</si>
  <si>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</si>
  <si>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</si>
  <si>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</si>
  <si>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</si>
  <si>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</si>
  <si>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</si>
  <si>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</si>
  <si>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</si>
  <si>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</si>
  <si>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</si>
  <si>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</si>
  <si>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</si>
  <si>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</si>
  <si>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</si>
  <si>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</si>
  <si>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</si>
  <si>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</si>
  <si>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</si>
  <si>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</si>
  <si>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</si>
  <si>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</si>
  <si>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</si>
  <si>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</si>
  <si>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</si>
  <si>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</si>
  <si>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</si>
  <si>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</si>
  <si>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</si>
  <si>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</si>
  <si>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</si>
  <si>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</si>
  <si>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</si>
  <si>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</si>
  <si>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</si>
  <si>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</si>
  <si>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</si>
  <si>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</si>
  <si>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</si>
  <si>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</si>
  <si>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</si>
  <si>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</si>
  <si>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</si>
  <si>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</si>
  <si>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</si>
  <si>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</si>
  <si>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</si>
  <si>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</si>
  <si>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</si>
  <si>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</si>
  <si>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</si>
  <si>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</si>
  <si>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</si>
  <si>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</si>
  <si>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</si>
  <si>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</si>
  <si>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</si>
  <si>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</si>
  <si>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</si>
  <si>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</si>
  <si>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</si>
  <si>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</si>
  <si>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</si>
  <si>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</si>
  <si>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</si>
  <si>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</si>
  <si>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</si>
  <si>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</si>
  <si>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</si>
  <si>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</si>
  <si>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</si>
  <si>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</si>
  <si>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</si>
  <si>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</si>
  <si>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</si>
  <si>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</si>
  <si>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</si>
  <si>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</si>
  <si>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</si>
  <si>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</si>
  <si>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</si>
  <si>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</si>
  <si>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</si>
  <si>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</si>
  <si>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</si>
  <si>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</si>
  <si>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</si>
  <si>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</si>
  <si>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</si>
  <si>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</si>
  <si>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</si>
  <si>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</si>
  <si>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</si>
  <si>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</si>
  <si>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</si>
  <si>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</si>
  <si>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</si>
  <si>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</si>
  <si>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</si>
  <si>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</si>
  <si>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</si>
  <si>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</si>
  <si>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</si>
  <si>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</si>
  <si>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</si>
  <si>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</si>
  <si>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</si>
  <si>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</si>
  <si>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</si>
  <si>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</si>
  <si>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</si>
  <si>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</si>
  <si>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</si>
  <si>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</si>
  <si>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</si>
  <si>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</si>
  <si>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</si>
  <si>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</si>
  <si>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</si>
  <si>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</si>
  <si>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</si>
  <si>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</si>
  <si>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</si>
  <si>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</si>
  <si>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</si>
  <si>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</si>
  <si>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</si>
  <si>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</si>
  <si>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</si>
  <si>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</si>
  <si>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</si>
  <si>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</si>
  <si>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</si>
  <si>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</si>
  <si>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</si>
  <si>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</si>
  <si>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</si>
  <si>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</si>
  <si>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</si>
  <si>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</si>
  <si>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</si>
  <si>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</si>
  <si>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</si>
  <si>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</si>
  <si>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</si>
  <si>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</si>
  <si>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</si>
  <si>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</si>
  <si>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</si>
  <si>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</si>
  <si>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</si>
  <si>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</si>
  <si>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</si>
  <si>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</si>
  <si>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</si>
  <si>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</si>
  <si>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</si>
  <si>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</si>
  <si>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</si>
  <si>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</si>
  <si>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</si>
  <si>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</si>
  <si>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</si>
  <si>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</si>
  <si>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</si>
  <si>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</si>
  <si>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</si>
  <si>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</si>
  <si>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</si>
  <si>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</si>
  <si>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</si>
  <si>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</si>
  <si>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</si>
  <si>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</si>
  <si>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</si>
  <si>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</si>
  <si>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</si>
  <si>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</si>
  <si>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</si>
  <si>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</si>
  <si>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</si>
  <si>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</si>
  <si>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</si>
  <si>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</si>
  <si>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</si>
  <si>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</si>
  <si>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</si>
  <si>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</si>
  <si>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</si>
  <si>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</si>
  <si>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</si>
  <si>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</si>
  <si>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</si>
  <si>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</si>
  <si>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</si>
  <si>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</si>
  <si>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</si>
  <si>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</si>
  <si>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</si>
  <si>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</si>
  <si>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</si>
  <si>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</si>
  <si>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</si>
  <si>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</si>
  <si>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</si>
  <si>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</si>
  <si>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</si>
  <si>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</si>
  <si>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</si>
  <si>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</si>
  <si>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</si>
  <si>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</si>
  <si>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</si>
  <si>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</si>
  <si>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</si>
  <si>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</si>
  <si>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</si>
  <si>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</si>
  <si>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</si>
  <si>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</si>
  <si>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</si>
  <si>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</si>
  <si>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</si>
  <si>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</si>
  <si>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</si>
  <si>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</si>
  <si>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</si>
  <si>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</si>
  <si>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</si>
  <si>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</si>
  <si>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</si>
  <si>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</si>
  <si>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</si>
  <si>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</si>
  <si>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</si>
  <si>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</si>
  <si>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</si>
  <si>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</si>
  <si>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</si>
  <si>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</si>
  <si>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</si>
  <si>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</si>
  <si>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</si>
  <si>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</si>
  <si>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</si>
  <si>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</si>
  <si>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</si>
  <si>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</si>
  <si>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</si>
  <si>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</si>
  <si>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</si>
  <si>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</si>
  <si>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</si>
  <si>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</si>
  <si>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</si>
  <si>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</si>
  <si>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</si>
  <si>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</si>
  <si>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</si>
  <si>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</si>
  <si>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</si>
  <si>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</si>
  <si>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</si>
  <si>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</si>
  <si>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</si>
  <si>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</si>
  <si>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</si>
  <si>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</si>
  <si>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</si>
  <si>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</si>
  <si>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</si>
  <si>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</si>
  <si>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</si>
  <si>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</si>
  <si>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</si>
  <si>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</si>
  <si>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</si>
  <si>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</si>
  <si>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</si>
  <si>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</si>
  <si>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</si>
  <si>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</si>
  <si>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</si>
  <si>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</si>
  <si>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</si>
  <si>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</si>
  <si>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</si>
  <si>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</si>
  <si>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</si>
  <si>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</si>
  <si>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</si>
  <si>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</si>
  <si>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</si>
  <si>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</si>
  <si>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</si>
  <si>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</si>
  <si>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</si>
  <si>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</si>
  <si>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</si>
  <si>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</si>
  <si>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</si>
  <si>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</si>
  <si>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</si>
  <si>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</si>
  <si>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</si>
  <si>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</si>
  <si>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</si>
  <si>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</si>
  <si>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</si>
  <si>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</si>
  <si>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</si>
  <si>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</si>
  <si>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</si>
  <si>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</si>
  <si>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</si>
  <si>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</si>
  <si>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</si>
  <si>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</si>
  <si>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</si>
  <si>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</si>
  <si>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</si>
  <si>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</si>
  <si>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</si>
  <si>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</si>
  <si>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</si>
  <si>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</si>
  <si>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</si>
  <si>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</si>
  <si>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</si>
  <si>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</si>
  <si>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</si>
  <si>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</si>
  <si>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</si>
  <si>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</si>
  <si>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</si>
  <si>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</si>
  <si>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</si>
  <si>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</si>
  <si>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</si>
  <si>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</si>
  <si>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</si>
  <si>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</si>
  <si>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</si>
  <si>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</si>
  <si>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</si>
  <si>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</si>
  <si>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</si>
  <si>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</si>
  <si>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</si>
  <si>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</si>
  <si>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</si>
  <si>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</si>
  <si>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</si>
  <si>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</si>
  <si>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</si>
  <si>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</si>
  <si>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</si>
  <si>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</si>
  <si>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</si>
  <si>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</si>
  <si>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</si>
  <si>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</si>
  <si>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</si>
  <si>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</si>
  <si>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</si>
  <si>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</si>
  <si>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</si>
  <si>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</si>
  <si>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</si>
  <si>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</si>
  <si>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</si>
  <si>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</si>
  <si>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</si>
  <si>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</si>
  <si>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</si>
  <si>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</si>
  <si>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</si>
  <si>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</si>
  <si>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</si>
  <si>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</si>
  <si>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</si>
  <si>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</si>
  <si>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</si>
  <si>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</si>
  <si>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</si>
  <si>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</si>
  <si>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</si>
  <si>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</si>
  <si>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</si>
  <si>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</si>
  <si>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</si>
  <si>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</si>
  <si>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</si>
  <si>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</si>
  <si>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</si>
  <si>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</si>
  <si>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</si>
  <si>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</si>
  <si>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</si>
  <si>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</si>
  <si>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</si>
  <si>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</si>
  <si>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</si>
  <si>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</si>
  <si>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</si>
  <si>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</si>
  <si>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</si>
  <si>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</si>
  <si>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</si>
  <si>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</si>
  <si>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</si>
  <si>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</si>
  <si>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</si>
  <si>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</si>
  <si>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</si>
  <si>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</si>
  <si>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</si>
  <si>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</si>
  <si>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</si>
  <si>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</si>
  <si>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</si>
  <si>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</si>
  <si>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</si>
  <si>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</si>
  <si>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</si>
  <si>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</si>
  <si>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</si>
  <si>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</si>
  <si>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</si>
  <si>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</si>
  <si>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</si>
  <si>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</si>
  <si>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</si>
  <si>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</si>
  <si>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</si>
  <si>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</si>
  <si>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</si>
  <si>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</si>
  <si>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</si>
  <si>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</si>
  <si>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</si>
  <si>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</si>
  <si>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</si>
  <si>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</si>
  <si>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</si>
  <si>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</si>
  <si>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</si>
  <si>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</si>
  <si>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</si>
  <si>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</si>
  <si>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</si>
  <si>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</si>
  <si>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</si>
  <si>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</si>
  <si>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</si>
  <si>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</si>
  <si>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</si>
  <si>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</si>
  <si>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</si>
  <si>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</si>
  <si>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</si>
  <si>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</si>
  <si>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</si>
  <si>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</si>
  <si>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</si>
  <si>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</si>
  <si>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</si>
  <si>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</si>
  <si>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</si>
  <si>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</si>
  <si>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</si>
  <si>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</si>
  <si>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</si>
  <si>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</si>
  <si>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</si>
  <si>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</si>
  <si>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</si>
  <si>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</si>
  <si>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</si>
  <si>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</si>
  <si>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</si>
  <si>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</si>
  <si>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</si>
  <si>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</si>
  <si>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</si>
  <si>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</si>
  <si>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</si>
  <si>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</si>
  <si>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</si>
  <si>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</si>
  <si>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</si>
  <si>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</si>
  <si>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</si>
  <si>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</si>
  <si>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</si>
  <si>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</si>
  <si>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</si>
  <si>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</si>
  <si>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</si>
  <si>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</si>
  <si>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</si>
  <si>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</si>
  <si>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</si>
  <si>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</si>
  <si>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</si>
  <si>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</si>
  <si>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</si>
  <si>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</si>
  <si>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</si>
  <si>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</si>
  <si>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</si>
  <si>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</si>
  <si>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</si>
  <si>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</si>
  <si>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</si>
  <si>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</si>
  <si>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</si>
  <si>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</si>
  <si>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</si>
  <si>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</si>
  <si>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</si>
  <si>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</si>
  <si>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</si>
  <si>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</si>
  <si>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</si>
  <si>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</si>
  <si>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</si>
  <si>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</si>
  <si>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</si>
  <si>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</si>
  <si>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</si>
  <si>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</si>
  <si>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</si>
  <si>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</si>
  <si>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</si>
  <si>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</si>
  <si>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</si>
  <si>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</si>
  <si>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</si>
  <si>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</si>
  <si>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</si>
  <si>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</si>
  <si>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</si>
  <si>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</si>
  <si>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</si>
  <si>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</si>
  <si>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</si>
  <si>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</si>
  <si>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</si>
  <si>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</si>
  <si>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</si>
  <si>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</si>
  <si>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</si>
  <si>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</si>
  <si>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</si>
  <si>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</si>
  <si>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</si>
  <si>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</si>
  <si>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</si>
  <si>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</si>
  <si>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</si>
  <si>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</si>
  <si>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</si>
  <si>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</si>
  <si>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</si>
  <si>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</si>
  <si>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</si>
  <si>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</si>
  <si>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</si>
  <si>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</si>
  <si>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</si>
  <si>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</si>
  <si>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</si>
  <si>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</si>
  <si>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</si>
  <si>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</si>
  <si>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</si>
  <si>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</si>
  <si>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</si>
  <si>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</si>
  <si>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</si>
  <si>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</si>
  <si>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</si>
  <si>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Elend</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</si>
  <si>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</si>
  <si>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</si>
  <si>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</si>
  <si>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</si>
  <si>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</si>
  <si>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</si>
  <si>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</si>
  <si>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</si>
  <si>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</si>
  <si>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</si>
  <si>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</si>
  <si>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</si>
  <si>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</si>
  <si>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</si>
  <si>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</si>
  <si>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</si>
  <si>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</si>
  <si>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</si>
  <si>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</si>
  <si>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</si>
  <si>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</si>
  <si>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</si>
  <si>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</si>
  <si>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</si>
  <si>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</si>
  <si>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</si>
  <si>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</si>
  <si>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</si>
  <si>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</si>
  <si>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</si>
  <si>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</si>
  <si>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</si>
  <si>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</si>
  <si>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</si>
  <si>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</si>
  <si>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</si>
  <si>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</si>
  <si>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</si>
  <si>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</si>
  <si>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</si>
  <si>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</si>
  <si>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</si>
  <si>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</si>
  <si>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</si>
  <si>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</si>
  <si>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</si>
  <si>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</si>
  <si>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</si>
  <si>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</si>
  <si>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</si>
  <si>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</si>
  <si>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</si>
  <si>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</si>
  <si>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</si>
  <si>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</si>
  <si>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</si>
  <si>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</si>
  <si>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</si>
  <si>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</si>
  <si>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</si>
  <si>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</si>
  <si>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</si>
  <si>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</si>
  <si>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</si>
  <si>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</si>
  <si>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</si>
  <si>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</si>
  <si>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</si>
  <si>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</si>
  <si>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</si>
  <si>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</si>
  <si>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</si>
  <si>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</si>
  <si>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</si>
  <si>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</si>
  <si>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</si>
  <si>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</si>
  <si>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</si>
  <si>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</si>
  <si>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</si>
  <si>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</si>
  <si>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</si>
  <si>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</si>
  <si>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</si>
  <si>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</si>
  <si>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</si>
  <si>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</si>
  <si>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</si>
  <si>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</si>
  <si>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</si>
  <si>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</si>
  <si>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</si>
  <si>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</si>
  <si>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</si>
  <si>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</si>
  <si>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</si>
  <si>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</si>
  <si>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</si>
  <si>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</si>
  <si>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</si>
  <si>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</si>
  <si>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</si>
  <si>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</si>
  <si>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</si>
  <si>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</si>
  <si>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</si>
  <si>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</si>
  <si>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</si>
  <si>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</si>
  <si>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</si>
  <si>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</si>
  <si>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</si>
  <si>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</si>
  <si>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</si>
  <si>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</si>
  <si>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</si>
  <si>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</si>
  <si>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</si>
  <si>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</si>
  <si>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</si>
  <si>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</si>
  <si>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</si>
  <si>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</si>
  <si>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</si>
  <si>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</si>
  <si>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</si>
  <si>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</si>
  <si>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</si>
  <si>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</si>
  <si>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</si>
  <si>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</si>
  <si>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</si>
  <si>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</si>
  <si>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</si>
  <si>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</si>
  <si>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</si>
  <si>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</si>
  <si>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</si>
  <si>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</si>
  <si>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</si>
  <si>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</si>
  <si>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</si>
  <si>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</si>
  <si>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</si>
  <si>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</si>
  <si>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</si>
  <si>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</si>
  <si>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</si>
  <si>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</si>
  <si>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</si>
  <si>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</si>
  <si>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</si>
  <si>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</si>
  <si>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</si>
  <si>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</si>
  <si>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</si>
  <si>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</si>
  <si>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</si>
  <si>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</si>
  <si>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</si>
  <si>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</si>
  <si>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</si>
  <si>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</si>
  <si>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</si>
  <si>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</si>
  <si>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</si>
  <si>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</si>
  <si>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</si>
  <si>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</si>
  <si>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</si>
  <si>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</si>
  <si>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</si>
  <si>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</si>
  <si>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</si>
  <si>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</si>
  <si>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</si>
  <si>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</si>
  <si>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</si>
  <si>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</si>
  <si>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</si>
  <si>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</si>
  <si>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</si>
  <si>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</si>
  <si>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</si>
  <si>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</si>
  <si>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</si>
  <si>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</si>
  <si>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</si>
  <si>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</si>
  <si>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</si>
  <si>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</si>
  <si>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</si>
  <si>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</si>
  <si>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</si>
  <si>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</si>
  <si>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</si>
  <si>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</si>
  <si>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</si>
  <si>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</si>
  <si>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</si>
  <si>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</si>
  <si>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</si>
  <si>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</si>
  <si>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</si>
  <si>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</si>
  <si>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</si>
  <si>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</si>
  <si>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</si>
  <si>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</si>
  <si>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</si>
  <si>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</si>
  <si>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</si>
  <si>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</si>
  <si>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</si>
  <si>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</si>
  <si>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</si>
  <si>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</si>
  <si>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</si>
  <si>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</si>
  <si>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</si>
  <si>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</si>
  <si>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</si>
  <si>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</si>
  <si>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</si>
  <si>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</si>
  <si>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</si>
  <si>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</si>
  <si>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</si>
  <si>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</si>
  <si>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</si>
  <si>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</si>
  <si>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</si>
  <si>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</si>
  <si>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</si>
  <si>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</si>
  <si>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</si>
  <si>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</si>
  <si>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</si>
  <si>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</si>
  <si>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</si>
  <si>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</si>
  <si>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</si>
  <si>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</si>
  <si>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</si>
  <si>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</si>
  <si>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</si>
  <si>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</si>
  <si>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</si>
  <si>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</si>
  <si>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</si>
  <si>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</si>
  <si>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</si>
  <si>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</si>
  <si>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</si>
  <si>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</si>
  <si>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</si>
  <si>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</si>
  <si>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</si>
  <si>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</si>
  <si>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</si>
  <si>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</si>
  <si>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</si>
  <si>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</si>
  <si>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</si>
  <si>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</si>
  <si>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</si>
  <si>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</si>
  <si>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</si>
  <si>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</si>
  <si>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</si>
  <si>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</si>
  <si>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</si>
  <si>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</si>
  <si>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</si>
  <si>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</si>
  <si>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</si>
  <si>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</si>
  <si>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</si>
  <si>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</si>
  <si>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</si>
  <si>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</si>
  <si>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</si>
  <si>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</si>
  <si>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</si>
  <si>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</si>
  <si>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</si>
  <si>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</si>
  <si>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</si>
  <si>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</si>
  <si>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</si>
  <si>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</si>
  <si>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</si>
  <si>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</si>
  <si>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</si>
  <si>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</si>
  <si>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</si>
  <si>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</si>
  <si>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</si>
  <si>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</si>
  <si>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</si>
  <si>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</si>
  <si>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</si>
  <si>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</si>
  <si>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</si>
  <si>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</si>
  <si>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</si>
  <si>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</si>
  <si>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</si>
  <si>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</si>
  <si>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</si>
  <si>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</si>
  <si>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</si>
  <si>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</si>
  <si>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</si>
  <si>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</si>
  <si>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</si>
  <si>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</si>
  <si>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</si>
  <si>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</si>
  <si>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</si>
  <si>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</si>
  <si>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</si>
  <si>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</si>
  <si>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</si>
  <si>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</si>
  <si>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</si>
  <si>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</si>
  <si>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</si>
  <si>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</si>
  <si>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</si>
  <si>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</si>
  <si>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</si>
  <si>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</si>
  <si>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</si>
  <si>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</si>
  <si>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</si>
  <si>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</si>
  <si>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</si>
  <si>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</si>
  <si>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</si>
  <si>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</si>
  <si>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</si>
  <si>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</si>
  <si>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</si>
  <si>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</si>
  <si>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</si>
  <si>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</si>
  <si>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</si>
  <si>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</si>
  <si>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</si>
  <si>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</si>
  <si>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</si>
  <si>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</si>
  <si>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</si>
  <si>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</si>
  <si>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</si>
  <si>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</si>
  <si>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</si>
  <si>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</si>
  <si>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</si>
  <si>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</si>
  <si>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</si>
  <si>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</si>
  <si>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</si>
  <si>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</si>
  <si>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</si>
  <si>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</si>
  <si>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</si>
  <si>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</si>
  <si>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</si>
  <si>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</si>
  <si>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</si>
  <si>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</si>
  <si>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</si>
  <si>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</si>
  <si>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</si>
  <si>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</si>
  <si>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</si>
  <si>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</si>
  <si>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</si>
  <si>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</si>
  <si>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</si>
  <si>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</si>
  <si>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</si>
  <si>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</si>
  <si>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</si>
  <si>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</si>
  <si>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</si>
  <si>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</si>
  <si>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</si>
  <si>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</si>
  <si>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</si>
  <si>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</si>
  <si>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</si>
  <si>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</si>
  <si>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</si>
  <si>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</si>
  <si>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</si>
  <si>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</si>
  <si>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</si>
  <si>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</si>
  <si>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</si>
  <si>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</si>
  <si>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</si>
  <si>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</si>
  <si>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</si>
  <si>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</si>
  <si>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</si>
  <si>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</si>
  <si>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</si>
  <si>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</si>
  <si>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</si>
  <si>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</si>
  <si>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</si>
  <si>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</si>
  <si>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</si>
  <si>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</si>
  <si>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</si>
  <si>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</si>
  <si>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</si>
  <si>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</si>
  <si>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</si>
  <si>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</si>
  <si>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</si>
  <si>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</si>
  <si>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</si>
  <si>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</si>
  <si>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</si>
  <si>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</si>
  <si>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</si>
  <si>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</si>
  <si>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</si>
  <si>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</si>
  <si>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</si>
  <si>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</si>
  <si>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</si>
  <si>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</si>
  <si>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</si>
  <si>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</si>
  <si>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</si>
  <si>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</si>
  <si>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</si>
  <si>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</si>
  <si>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</si>
  <si>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</si>
  <si>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</si>
  <si>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</si>
  <si>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</si>
  <si>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</si>
  <si>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</si>
  <si>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</si>
  <si>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</si>
  <si>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</si>
  <si>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</si>
  <si>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</si>
  <si>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</si>
  <si>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</si>
  <si>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</si>
  <si>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</si>
  <si>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</si>
  <si>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</si>
  <si>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</si>
  <si>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</si>
  <si>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</si>
  <si>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</si>
  <si>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</si>
  <si>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</si>
  <si>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</si>
  <si>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</si>
  <si>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</si>
  <si>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</si>
  <si>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</si>
  <si>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</si>
  <si>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</si>
  <si>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</si>
  <si>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</si>
  <si>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</si>
  <si>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</si>
  <si>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</si>
  <si>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</si>
  <si>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</si>
  <si>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</si>
  <si>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</si>
  <si>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</si>
  <si>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</si>
  <si>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</si>
  <si>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</si>
  <si>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</si>
  <si>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</si>
  <si>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</si>
  <si>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</si>
  <si>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</si>
  <si>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</si>
  <si>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</si>
  <si>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</si>
  <si>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</si>
  <si>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</si>
  <si>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</si>
  <si>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</si>
  <si>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</si>
  <si>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</si>
  <si>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</si>
  <si>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</si>
  <si>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</si>
  <si>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</si>
  <si>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</si>
  <si>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</si>
  <si>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</si>
  <si>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</si>
  <si>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</si>
  <si>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</si>
  <si>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</si>
  <si>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</si>
  <si>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</si>
  <si>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</si>
  <si>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</si>
  <si>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</si>
  <si>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</si>
  <si>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</si>
  <si>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</si>
  <si>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</si>
  <si>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</si>
  <si>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</si>
  <si>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</si>
  <si>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</si>
  <si>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</si>
  <si>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</si>
  <si>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</si>
  <si>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</si>
  <si>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</si>
  <si>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</si>
  <si>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</si>
  <si>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</si>
  <si>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</si>
  <si>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</si>
  <si>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</si>
  <si>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</si>
  <si>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</si>
  <si>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</si>
  <si>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</si>
  <si>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</si>
  <si>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</si>
  <si>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</si>
  <si>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</si>
  <si>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</si>
  <si>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</si>
  <si>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</si>
  <si>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</si>
  <si>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</si>
  <si>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</si>
  <si>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</si>
  <si>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</si>
  <si>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</si>
  <si>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</si>
  <si>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</si>
  <si>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</si>
  <si>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</si>
  <si>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</si>
  <si>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</si>
  <si>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</si>
  <si>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</si>
  <si>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</si>
  <si>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</si>
  <si>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</si>
  <si>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</si>
  <si>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</si>
  <si>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</si>
  <si>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</si>
  <si>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</si>
  <si>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</si>
  <si>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</si>
  <si>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</si>
  <si>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</si>
  <si>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</si>
  <si>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</si>
  <si>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</si>
  <si>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</si>
  <si>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</si>
  <si>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</si>
  <si>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</si>
  <si>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</si>
  <si>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</si>
  <si>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</si>
  <si>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</si>
  <si>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</si>
  <si>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</si>
  <si>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</si>
  <si>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</si>
  <si>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</si>
  <si>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</si>
  <si>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</si>
  <si>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</si>
  <si>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</si>
  <si>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</si>
  <si>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</si>
  <si>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</si>
  <si>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</si>
  <si>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</si>
  <si>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</si>
  <si>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</si>
  <si>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</si>
  <si>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</si>
  <si>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</si>
  <si>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</si>
  <si>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</si>
  <si>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</si>
  <si>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</si>
  <si>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</si>
  <si>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</si>
  <si>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</si>
  <si>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</si>
  <si>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</si>
  <si>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</si>
  <si>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</si>
  <si>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</si>
  <si>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</si>
  <si>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</si>
  <si>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</si>
  <si>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</si>
  <si>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</si>
  <si>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</si>
  <si>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</si>
  <si>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</si>
  <si>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</si>
  <si>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</si>
  <si>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</si>
  <si>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</si>
  <si>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</si>
  <si>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</si>
  <si>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</si>
  <si>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</si>
  <si>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</si>
  <si>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</si>
  <si>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</si>
  <si>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</si>
  <si>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</si>
  <si>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</si>
  <si>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</si>
  <si>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</si>
  <si>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</si>
  <si>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</si>
  <si>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</si>
  <si>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</si>
  <si>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</si>
  <si>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</si>
  <si>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</si>
  <si>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</si>
  <si>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</si>
  <si>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</si>
  <si>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</si>
  <si>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</si>
  <si>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</si>
  <si>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</si>
  <si>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</si>
  <si>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</si>
  <si>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</si>
  <si>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</si>
  <si>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</si>
  <si>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</si>
  <si>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</si>
  <si>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</si>
  <si>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</si>
  <si>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</si>
  <si>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</si>
  <si>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</si>
  <si>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</si>
  <si>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</si>
  <si>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</si>
  <si>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</si>
  <si>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</si>
  <si>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</si>
  <si>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</si>
  <si>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</si>
  <si>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</si>
  <si>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</si>
  <si>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</si>
  <si>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</si>
  <si>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</si>
  <si>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</si>
  <si>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</si>
  <si>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</si>
  <si>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</si>
  <si>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</si>
  <si>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</si>
  <si>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</si>
  <si>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</si>
  <si>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</si>
  <si>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</si>
  <si>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</si>
  <si>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</si>
  <si>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</si>
  <si>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</si>
  <si>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</si>
  <si>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</si>
  <si>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</si>
  <si>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</si>
  <si>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</si>
  <si>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</si>
  <si>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</si>
  <si>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</si>
  <si>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</si>
  <si>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</si>
  <si>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</si>
  <si>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</si>
  <si>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</si>
  <si>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</si>
  <si>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</si>
  <si>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</si>
  <si>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</si>
  <si>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</si>
  <si>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</si>
  <si>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</si>
  <si>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</si>
  <si>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</si>
  <si>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</si>
  <si>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</si>
  <si>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</si>
  <si>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</si>
  <si>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</si>
  <si>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</si>
  <si>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</si>
  <si>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</si>
  <si>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</si>
  <si>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</si>
  <si>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</si>
  <si>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</si>
  <si>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</si>
  <si>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</si>
  <si>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</si>
  <si>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</si>
  <si>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</si>
  <si>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</si>
  <si>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</si>
  <si>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</si>
  <si>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</si>
  <si>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</si>
  <si>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</si>
  <si>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</si>
  <si>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</si>
  <si>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</si>
  <si>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</si>
  <si>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</si>
  <si>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</si>
  <si>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</si>
  <si>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</si>
  <si>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</si>
  <si>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</si>
  <si>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</si>
  <si>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</si>
  <si>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</si>
  <si>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</si>
  <si>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</si>
  <si>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</si>
  <si>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</si>
  <si>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</si>
  <si>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</si>
  <si>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</si>
  <si>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</si>
  <si>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</si>
  <si>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</si>
  <si>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</si>
  <si>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</si>
  <si>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</si>
  <si>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</si>
  <si>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</si>
  <si>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</si>
  <si>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</si>
  <si>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</si>
  <si>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</si>
  <si>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</si>
  <si>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</si>
  <si>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</si>
  <si>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</si>
  <si>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</si>
  <si>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</si>
  <si>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</si>
  <si>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</si>
  <si>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</si>
  <si>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</si>
  <si>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</si>
  <si>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</si>
  <si>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</si>
  <si>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</si>
  <si>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</si>
  <si>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</si>
  <si>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</si>
  <si>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</si>
  <si>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</si>
  <si>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</si>
  <si>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</si>
  <si>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</si>
  <si>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</si>
  <si>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</si>
  <si>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</si>
  <si>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</si>
  <si>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</si>
  <si>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</si>
  <si>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</si>
  <si>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</si>
  <si>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</si>
  <si>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</si>
  <si>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</si>
  <si>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</si>
  <si>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</si>
  <si>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</si>
  <si>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</si>
  <si>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</si>
  <si>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</si>
  <si>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</si>
  <si>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</si>
  <si>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</si>
  <si>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</si>
  <si>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</si>
  <si>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</si>
  <si>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</si>
  <si>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</si>
  <si>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</si>
  <si>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</si>
  <si>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</si>
  <si>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</si>
  <si>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</si>
  <si>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</si>
  <si>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</si>
  <si>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</si>
  <si>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</si>
  <si>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</si>
  <si>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</si>
  <si>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</si>
  <si>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</si>
  <si>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</si>
  <si>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</si>
  <si>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</si>
  <si>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</si>
  <si>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</si>
  <si>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</si>
  <si>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</si>
  <si>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</si>
  <si>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</si>
  <si>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</si>
  <si>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</si>
  <si>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</si>
  <si>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</si>
  <si>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</si>
  <si>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</si>
  <si>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</si>
  <si>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</si>
  <si>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</si>
  <si>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</si>
  <si>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</si>
  <si>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</si>
  <si>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</si>
  <si>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</si>
  <si>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</si>
  <si>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</si>
  <si>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</si>
  <si>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</si>
  <si>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</si>
  <si>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</si>
  <si>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</si>
  <si>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</si>
  <si>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</si>
  <si>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</si>
  <si>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</si>
  <si>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</si>
  <si>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</si>
  <si>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</si>
  <si>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</si>
  <si>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</si>
  <si>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</si>
  <si>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</si>
  <si>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</si>
  <si>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</si>
  <si>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</si>
  <si>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</si>
  <si>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</si>
  <si>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</si>
  <si>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</si>
  <si>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</si>
  <si>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</si>
  <si>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</si>
  <si>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</si>
  <si>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</si>
  <si>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</si>
  <si>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</si>
  <si>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</si>
  <si>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</si>
  <si>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</si>
  <si>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</si>
  <si>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</si>
  <si>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</si>
  <si>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</si>
  <si>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</si>
  <si>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</si>
  <si>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</si>
  <si>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</si>
  <si>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</si>
  <si>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</si>
  <si>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</si>
  <si>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</si>
  <si>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</si>
  <si>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</si>
  <si>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</si>
  <si>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</si>
  <si>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</si>
  <si>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</si>
  <si>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</si>
  <si>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</si>
  <si>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</si>
  <si>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</si>
  <si>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</si>
  <si>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</si>
  <si>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</si>
  <si>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</si>
  <si>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</si>
  <si>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</si>
  <si>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</si>
  <si>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</si>
  <si>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</si>
  <si>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</si>
  <si>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</si>
  <si>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</si>
  <si>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</si>
  <si>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</si>
  <si>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</si>
  <si>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</si>
  <si>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</si>
  <si>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</si>
  <si>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</si>
  <si>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</si>
  <si>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</si>
  <si>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</si>
  <si>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</si>
  <si>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</si>
  <si>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</si>
  <si>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</si>
  <si>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</si>
  <si>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</si>
  <si>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</si>
  <si>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</si>
  <si>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</si>
  <si>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</si>
  <si>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</si>
  <si>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</si>
  <si>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</si>
  <si>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</si>
  <si>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</si>
  <si>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</si>
  <si>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</si>
  <si>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</si>
  <si>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</si>
  <si>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</si>
  <si>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</si>
  <si>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</si>
  <si>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</si>
  <si>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</si>
  <si>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</si>
  <si>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</si>
  <si>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</si>
  <si>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</si>
  <si>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</si>
  <si>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</si>
  <si>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</si>
  <si>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</si>
  <si>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</si>
  <si>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</si>
  <si>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</si>
  <si>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</si>
  <si>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</si>
  <si>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</si>
  <si>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</si>
  <si>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</si>
  <si>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</si>
  <si>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</si>
  <si>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</si>
  <si>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</si>
  <si>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</si>
  <si>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</si>
  <si>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</si>
  <si>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</si>
  <si>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</si>
  <si>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</si>
  <si>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</si>
  <si>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</si>
  <si>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</si>
  <si>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</si>
  <si>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</si>
  <si>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</si>
  <si>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</si>
  <si>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</si>
  <si>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</si>
  <si>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</si>
  <si>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</si>
  <si>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</si>
  <si>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</si>
  <si>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</si>
  <si>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</si>
  <si>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</si>
  <si>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</si>
  <si>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</si>
  <si>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</si>
  <si>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</si>
  <si>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</si>
  <si>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</si>
  <si>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</si>
  <si>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</si>
  <si>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</si>
  <si>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</si>
  <si>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</si>
  <si>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</si>
  <si>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</si>
  <si>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</si>
  <si>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</si>
  <si>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</si>
  <si>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</si>
  <si>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</si>
  <si>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</si>
  <si>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</si>
  <si>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</si>
  <si>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</si>
  <si>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</si>
  <si>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</si>
  <si>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</si>
  <si>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</si>
  <si>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</si>
  <si>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</si>
  <si>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</si>
  <si>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</si>
  <si>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</si>
  <si>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</si>
  <si>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</si>
  <si>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</si>
  <si>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</si>
  <si>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</si>
  <si>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</si>
  <si>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</si>
  <si>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</si>
  <si>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</si>
  <si>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</si>
  <si>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</si>
  <si>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</si>
  <si>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</si>
  <si>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</si>
  <si>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</si>
  <si>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</si>
  <si>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</si>
  <si>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</si>
  <si>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</si>
  <si>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</si>
  <si>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</si>
  <si>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</si>
  <si>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</si>
  <si>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</si>
  <si>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</si>
  <si>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</si>
  <si>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</si>
  <si>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</si>
  <si>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</si>
  <si>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</si>
  <si>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</si>
  <si>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</si>
  <si>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</si>
  <si>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</si>
  <si>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</si>
  <si>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</si>
  <si>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</si>
  <si>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</si>
  <si>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</si>
  <si>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</si>
  <si>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</si>
  <si>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</si>
  <si>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</si>
  <si>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</si>
  <si>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</si>
  <si>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</si>
  <si>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</si>
  <si>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</si>
  <si>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</si>
  <si>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</si>
  <si>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</si>
  <si>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</si>
  <si>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</si>
  <si>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</si>
  <si>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</si>
  <si>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</si>
  <si>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</si>
  <si>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</si>
  <si>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</si>
  <si>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</si>
  <si>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</si>
  <si>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</si>
  <si>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</si>
  <si>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</si>
  <si>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</si>
  <si>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</si>
  <si>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</si>
  <si>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</si>
  <si>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</si>
  <si>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</si>
  <si>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</si>
  <si>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</si>
  <si>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</si>
  <si>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</si>
  <si>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</si>
  <si>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</si>
  <si>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</si>
  <si>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</si>
  <si>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</si>
  <si>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</si>
  <si>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</si>
  <si>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</si>
  <si>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</si>
  <si>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</si>
  <si>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</si>
  <si>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</si>
  <si>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</si>
  <si>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</si>
  <si>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</si>
  <si>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</si>
  <si>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</si>
  <si>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</si>
  <si>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</si>
  <si>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</si>
  <si>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</si>
  <si>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</si>
  <si>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</si>
  <si>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</si>
  <si>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</si>
  <si>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</si>
  <si>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</si>
  <si>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</si>
  <si>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</si>
  <si>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</si>
  <si>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</si>
  <si>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</si>
  <si>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</si>
  <si>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</si>
  <si>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</si>
  <si>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</si>
  <si>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</si>
  <si>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</si>
  <si>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</si>
  <si>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</si>
  <si>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</si>
  <si>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</si>
  <si>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</si>
  <si>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</si>
  <si>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</si>
  <si>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</si>
  <si>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</si>
  <si>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</si>
  <si>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</si>
  <si>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</si>
  <si>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</si>
  <si>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</si>
  <si>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</si>
  <si>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</si>
  <si>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</si>
  <si>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</si>
  <si>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</si>
  <si>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</si>
  <si>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</si>
  <si>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</si>
  <si>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</si>
  <si>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</si>
  <si>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</si>
  <si>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</si>
  <si>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</si>
  <si>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</si>
  <si>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</si>
  <si>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</si>
  <si>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</si>
  <si>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</si>
  <si>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</si>
  <si>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</si>
  <si>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</si>
  <si>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</si>
  <si>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</si>
  <si>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</si>
  <si>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</si>
  <si>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</si>
  <si>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</si>
  <si>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</si>
  <si>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</si>
  <si>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</si>
  <si>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</si>
  <si>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</si>
  <si>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</si>
  <si>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</si>
  <si>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</si>
  <si>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</si>
  <si>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</si>
  <si>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</si>
  <si>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</si>
  <si>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</si>
  <si>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</si>
  <si>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</si>
  <si>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</si>
  <si>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</si>
  <si>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</si>
  <si>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</si>
  <si>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</si>
  <si>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</si>
  <si>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</si>
  <si>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</si>
  <si>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</si>
  <si>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</si>
  <si>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</si>
  <si>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</si>
  <si>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</si>
  <si>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</si>
  <si>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</si>
  <si>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</si>
  <si>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</si>
  <si>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</si>
  <si>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</si>
  <si>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</si>
  <si>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</si>
  <si>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</si>
  <si>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</si>
  <si>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</si>
  <si>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</si>
  <si>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</si>
  <si>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</si>
  <si>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</si>
  <si>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</si>
  <si>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</si>
  <si>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</si>
  <si>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</si>
  <si>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</si>
  <si>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</si>
  <si>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</si>
  <si>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</si>
  <si>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</si>
  <si>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</si>
  <si>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</si>
  <si>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</si>
  <si>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</si>
  <si>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</si>
  <si>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</si>
  <si>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</si>
  <si>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</si>
  <si>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</si>
  <si>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</si>
  <si>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</si>
  <si>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</si>
  <si>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</si>
  <si>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</si>
  <si>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</si>
  <si>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</si>
  <si>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</si>
  <si>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</si>
  <si>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</si>
  <si>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</si>
  <si>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</si>
  <si>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</si>
  <si>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</si>
  <si>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</si>
  <si>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</si>
  <si>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</si>
  <si>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</si>
  <si>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</si>
  <si>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</si>
  <si>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</si>
  <si>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</si>
  <si>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</si>
  <si>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</si>
  <si>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</si>
  <si>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</si>
  <si>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</si>
  <si>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</si>
  <si>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</si>
  <si>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</si>
  <si>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</si>
  <si>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</si>
  <si>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</si>
  <si>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</si>
  <si>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</si>
  <si>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</si>
  <si>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</si>
  <si>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</si>
  <si>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</si>
  <si>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</si>
  <si>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</si>
  <si>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</si>
  <si>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</si>
  <si>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</si>
  <si>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</si>
  <si>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</si>
  <si>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</si>
  <si>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</si>
  <si>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</si>
  <si>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</si>
  <si>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</si>
  <si>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</si>
  <si>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</si>
  <si>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</si>
  <si>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</si>
  <si>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</si>
  <si>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</si>
  <si>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</si>
  <si>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</si>
  <si>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</si>
  <si>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</si>
  <si>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</si>
  <si>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</si>
  <si>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</si>
  <si>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</si>
  <si>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</si>
  <si>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</si>
  <si>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</si>
  <si>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</si>
  <si>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</si>
  <si>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</si>
  <si>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</si>
  <si>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</si>
  <si>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</si>
  <si>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</si>
  <si>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</si>
  <si>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</si>
  <si>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</si>
  <si>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</si>
  <si>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</si>
  <si>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</si>
  <si>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</si>
  <si>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</si>
  <si>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</si>
  <si>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</si>
  <si>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</si>
  <si>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</si>
  <si>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</si>
  <si>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</si>
  <si>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</si>
  <si>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</si>
  <si>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</si>
  <si>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</si>
  <si>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</si>
  <si>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</si>
  <si>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</si>
  <si>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</si>
  <si>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</si>
  <si>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</si>
  <si>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</si>
  <si>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</si>
  <si>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</si>
  <si>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</si>
  <si>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</si>
  <si>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</si>
  <si>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</si>
  <si>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</si>
  <si>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</si>
  <si>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</si>
  <si>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</si>
  <si>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</si>
  <si>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</si>
  <si>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</si>
  <si>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</si>
  <si>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</si>
  <si>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</si>
  <si>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</si>
  <si>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</si>
  <si>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</si>
  <si>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</si>
  <si>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</si>
  <si>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</si>
  <si>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</si>
  <si>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</si>
  <si>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</si>
  <si>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</si>
  <si>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</si>
  <si>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</si>
  <si>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</si>
  <si>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</si>
  <si>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</si>
  <si>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</si>
  <si>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</si>
  <si>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</si>
  <si>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</si>
  <si>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</si>
  <si>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</si>
  <si>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</si>
  <si>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</si>
  <si>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</si>
  <si>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</si>
  <si>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</si>
  <si>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</si>
  <si>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</si>
  <si>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</si>
  <si>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</si>
  <si>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</si>
  <si>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</si>
  <si>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</si>
  <si>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</si>
  <si>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</si>
  <si>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</si>
  <si>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</si>
  <si>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</si>
  <si>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</si>
  <si>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</si>
  <si>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</si>
  <si>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</si>
  <si>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</si>
  <si>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</si>
  <si>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</si>
  <si>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</si>
  <si>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</si>
  <si>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</si>
  <si>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</si>
  <si>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</si>
  <si>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</si>
  <si>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</si>
  <si>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</si>
  <si>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</si>
  <si>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</si>
  <si>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</si>
  <si>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</si>
  <si>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</si>
  <si>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</si>
  <si>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</si>
  <si>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</si>
  <si>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</si>
  <si>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</si>
  <si>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</si>
  <si>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</si>
  <si>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</si>
  <si>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</si>
  <si>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</si>
  <si>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</si>
  <si>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</si>
  <si>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</si>
  <si>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</si>
  <si>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</si>
  <si>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</si>
  <si>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</si>
  <si>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</si>
  <si>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</si>
  <si>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</si>
  <si>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</si>
  <si>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</si>
  <si>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</si>
  <si>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</si>
  <si>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</si>
  <si>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</si>
  <si>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</si>
  <si>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</si>
  <si>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</si>
  <si>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</si>
  <si>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</si>
  <si>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</si>
  <si>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</si>
  <si>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</si>
  <si>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</si>
  <si>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</si>
  <si>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</si>
  <si>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</si>
  <si>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</si>
  <si>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</si>
  <si>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</si>
  <si>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</si>
  <si>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</si>
  <si>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</si>
  <si>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</si>
  <si>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</si>
  <si>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</si>
  <si>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</si>
  <si>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</si>
  <si>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</si>
  <si>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</si>
  <si>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</si>
  <si>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</si>
  <si>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</si>
  <si>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</si>
  <si>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</si>
  <si>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</si>
  <si>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</si>
  <si>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</si>
  <si>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</si>
  <si>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</si>
  <si>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</si>
  <si>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</si>
  <si>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</si>
  <si>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</si>
  <si>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</si>
  <si>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</si>
  <si>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</si>
  <si>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</si>
  <si>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</si>
  <si>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</si>
  <si>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</si>
  <si>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</si>
  <si>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</si>
  <si>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</si>
  <si>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</si>
  <si>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</si>
  <si>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</si>
  <si>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</si>
  <si>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</si>
  <si>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</si>
  <si>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</si>
  <si>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</si>
  <si>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</si>
  <si>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</si>
  <si>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</si>
  <si>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</si>
  <si>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</si>
  <si>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</si>
  <si>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</si>
  <si>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</si>
  <si>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</si>
  <si>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</si>
  <si>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</si>
  <si>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</si>
  <si>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</si>
  <si>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</si>
  <si>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</si>
  <si>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</si>
  <si>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</si>
  <si>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</si>
  <si>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</si>
  <si>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</si>
  <si>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</si>
  <si>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</si>
  <si>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</si>
  <si>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</si>
  <si>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</si>
  <si>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</si>
  <si>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</si>
  <si>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</si>
  <si>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</si>
  <si>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</si>
  <si>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</si>
  <si>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</si>
  <si>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</si>
  <si>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</si>
  <si>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</si>
  <si>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</si>
  <si>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</si>
  <si>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</si>
  <si>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</si>
  <si>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</si>
  <si>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</si>
  <si>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</si>
  <si>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</si>
  <si>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</si>
  <si>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</si>
  <si>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</si>
  <si>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</si>
  <si>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</si>
  <si>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</si>
  <si>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</si>
  <si>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</si>
  <si>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</si>
  <si>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</si>
  <si>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</si>
  <si>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</si>
  <si>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</si>
  <si>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</si>
  <si>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</si>
  <si>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</si>
  <si>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</si>
  <si>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</si>
  <si>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</si>
  <si>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</si>
  <si>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</si>
  <si>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</si>
  <si>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</si>
  <si>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</si>
  <si>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</si>
  <si>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</si>
  <si>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</si>
  <si>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</si>
  <si>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</si>
  <si>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</si>
  <si>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</si>
  <si>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</si>
  <si>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</si>
  <si>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</si>
  <si>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</si>
  <si>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</si>
  <si>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</si>
  <si>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</si>
  <si>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</si>
  <si>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</si>
  <si>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</si>
  <si>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</si>
  <si>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</si>
  <si>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</si>
  <si>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</si>
  <si>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</si>
  <si>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</si>
  <si>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</si>
  <si>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</si>
  <si>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</si>
  <si>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</si>
  <si>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</si>
  <si>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</si>
  <si>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</si>
  <si>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</si>
  <si>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</si>
  <si>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</si>
  <si>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</si>
  <si>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</si>
  <si>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</si>
  <si>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</si>
  <si>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</si>
  <si>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</si>
  <si>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</si>
  <si>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</si>
  <si>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</si>
  <si>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</si>
  <si>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</si>
  <si>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</si>
  <si>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</si>
  <si>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</si>
  <si>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</si>
  <si>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</si>
  <si>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</si>
  <si>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</si>
  <si>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</si>
  <si>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</si>
  <si>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</si>
  <si>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</si>
  <si>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</si>
  <si>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</si>
  <si>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</si>
  <si>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</si>
  <si>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</si>
  <si>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</si>
  <si>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</si>
  <si>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</si>
  <si>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</si>
  <si>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</si>
  <si>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</si>
  <si>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</si>
  <si>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</si>
  <si>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</si>
  <si>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</si>
  <si>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</si>
  <si>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</si>
  <si>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</si>
  <si>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</si>
  <si>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</si>
  <si>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</si>
  <si>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</si>
  <si>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</si>
  <si>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</si>
  <si>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</si>
  <si>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</si>
  <si>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</si>
  <si>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</si>
  <si>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</si>
  <si>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</si>
  <si>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</si>
  <si>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</si>
  <si>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</si>
  <si>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</si>
  <si>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</si>
  <si>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</si>
  <si>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</si>
  <si>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</si>
  <si>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</si>
  <si>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</si>
  <si>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</si>
  <si>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</si>
  <si>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</si>
  <si>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</si>
  <si>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</si>
  <si>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</si>
  <si>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</si>
  <si>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</si>
  <si>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</si>
  <si>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</si>
  <si>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</si>
  <si>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</si>
  <si>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</si>
  <si>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</si>
  <si>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</si>
  <si>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</si>
  <si>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</si>
  <si>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</si>
  <si>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</si>
  <si>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</si>
  <si>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</si>
  <si>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</si>
  <si>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</si>
  <si>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</si>
  <si>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</si>
  <si>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</si>
  <si>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</si>
  <si>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</si>
  <si>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</si>
  <si>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</si>
  <si>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</si>
  <si>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</si>
  <si>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</si>
  <si>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</si>
  <si>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</si>
  <si>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</si>
  <si>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</si>
  <si>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</si>
  <si>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</si>
  <si>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</si>
  <si>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</si>
  <si>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</si>
  <si>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</si>
  <si>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</si>
  <si>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</si>
  <si>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Last dumped "dungeon data" on: 2021-07-15, PTS 101031 Waking Flame,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</si>
  <si>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2021-07-16, PTS 101031 Waking Flame, via chat /script LibSets.DebugGetAllZoneInfo(). For the different languages change the language ingame via chat /script SetCVar("language.2", "&lt;lang&gt;") where &lt;lang&gt;= "de",, "en", or "fr" e.g.</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</si>
  <si>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</si>
  <si>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</si>
  <si>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</si>
  <si>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</si>
  <si>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</si>
  <si>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</si>
  <si>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</si>
  <si>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</si>
  <si>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</si>
  <si>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</si>
  <si>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</si>
  <si>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</si>
  <si>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</si>
  <si>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 xml:space="preserve">Last dumped "wayshrine names" on: 2021-07-16, PTS 101031 Waking Flame, via chat /script LibSets.DebugGetAllWayshrineNames(). For the different languages change the language ingame via chat /script SetCVar("language.2", "&lt;lang&gt;") where &lt;lang&gt;= "de",, "en", or "fr" e.g.												</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</si>
  <si>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</si>
  <si>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</si>
  <si>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</si>
  <si>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</si>
  <si>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</si>
  <si>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</si>
  <si>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</si>
  <si>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</si>
  <si>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</si>
  <si>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</si>
  <si>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</si>
  <si>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</si>
  <si>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</si>
  <si>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</si>
  <si>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</si>
  <si>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</si>
  <si>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</si>
  <si>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</si>
  <si>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</si>
  <si>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</si>
  <si>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</si>
  <si>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</si>
  <si>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</si>
  <si>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</si>
  <si>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</si>
  <si>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</si>
  <si>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</si>
  <si>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</si>
  <si>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</si>
  <si>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</si>
  <si>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</si>
  <si>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</si>
  <si>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</si>
  <si>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</si>
  <si>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</si>
  <si>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</si>
  <si>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</si>
  <si>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</si>
  <si>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</si>
  <si>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</si>
  <si>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</si>
  <si>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</si>
  <si>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</si>
  <si>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</si>
  <si>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</si>
  <si>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</si>
  <si>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</si>
  <si>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</si>
  <si>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</si>
  <si>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</si>
  <si>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</si>
  <si>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</si>
  <si>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</si>
  <si>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</si>
  <si>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</si>
  <si>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</si>
  <si>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</si>
  <si>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</si>
  <si>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</si>
  <si>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</si>
  <si>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</si>
  <si>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</si>
  <si>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</si>
  <si>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</si>
  <si>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</si>
  <si>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</si>
  <si>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</si>
  <si>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</si>
  <si>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</si>
  <si>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</si>
  <si>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</si>
  <si>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</si>
  <si>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</si>
  <si>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</si>
  <si>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</si>
  <si>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</si>
  <si>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</si>
  <si>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</si>
  <si>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</si>
  <si>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</si>
  <si>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</si>
  <si>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</si>
  <si>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</si>
  <si>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</si>
  <si>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</si>
  <si>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</si>
  <si>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</si>
  <si>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</si>
  <si>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</si>
  <si>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</si>
  <si>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</si>
  <si>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</si>
  <si>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</si>
  <si>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</si>
  <si>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</si>
  <si>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</si>
  <si>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</si>
  <si>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</si>
  <si>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</si>
  <si>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</si>
  <si>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</si>
  <si>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</si>
  <si>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</si>
  <si>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</si>
  <si>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</si>
  <si>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</si>
  <si>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</si>
  <si>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</si>
  <si>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</si>
  <si>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</si>
  <si>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</si>
  <si>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</si>
  <si>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</si>
  <si>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</si>
  <si>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</si>
  <si>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</si>
  <si>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</si>
  <si>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</si>
  <si>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</si>
  <si>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</si>
  <si>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</si>
  <si>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</si>
  <si>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</si>
  <si>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</si>
  <si>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</si>
  <si>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</si>
  <si>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</si>
  <si>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</si>
  <si>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</si>
  <si>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</si>
  <si>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</si>
  <si>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</si>
  <si>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</si>
  <si>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</si>
  <si>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</si>
  <si>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</si>
  <si>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</si>
  <si>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</si>
  <si>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</si>
  <si>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</si>
  <si>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</si>
  <si>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Last dumped "set names" on: 2021-08-01, PTS 101031 Waking Flame, via chat /script LibSets.DebugGetAllData()</t>
  </si>
  <si>
    <t>Is Proc allowed in PvP (last updated:
20210823, API101031):</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</si>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</sst>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9" fillId="12" borderId="0" applyNumberFormat="0" applyBorder="0" applyAlignment="0" applyProtection="0"/>
  </cellStyleXfs>
  <cellXfs count="10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24" fillId="9" borderId="0" xfId="0" applyFont="1" applyFill="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6" fillId="10" borderId="0" xfId="0" applyFont="1" applyFill="1" applyAlignment="1">
      <alignment vertical="center"/>
    </xf>
    <xf numFmtId="0" fontId="0" fillId="11"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3" fillId="0" borderId="1" xfId="3" applyFill="1"/>
    <xf numFmtId="0" fontId="0" fillId="0" borderId="1" xfId="0" applyFill="1" applyBorder="1"/>
    <xf numFmtId="0" fontId="29" fillId="12" borderId="0" xfId="7" applyAlignment="1">
      <alignment vertical="center"/>
    </xf>
    <xf numFmtId="0" fontId="28" fillId="0" borderId="0" xfId="0" applyFont="1" applyAlignment="1">
      <alignment vertical="center"/>
    </xf>
    <xf numFmtId="0" fontId="31" fillId="0" borderId="0" xfId="0" applyFont="1" applyAlignment="1">
      <alignment vertical="center"/>
    </xf>
    <xf numFmtId="0" fontId="18" fillId="0" borderId="0" xfId="0" applyFont="1"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32" fillId="0" borderId="0" xfId="0" applyFont="1" applyFill="1" applyAlignment="1"/>
    <xf numFmtId="0" fontId="16" fillId="0" borderId="1" xfId="3" applyFont="1" applyFill="1" applyAlignment="1">
      <alignment wrapText="1"/>
    </xf>
    <xf numFmtId="0" fontId="16" fillId="0" borderId="1" xfId="3" applyFont="1" applyFill="1"/>
    <xf numFmtId="0" fontId="32" fillId="0" borderId="0" xfId="3" applyFont="1" applyFill="1" applyBorder="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B537"/>
  <sheetViews>
    <sheetView tabSelected="1" zoomScale="70" zoomScaleNormal="70" workbookViewId="0">
      <pane xSplit="7" ySplit="2" topLeftCell="H500" activePane="bottomRight" state="frozen"/>
      <selection pane="topRight" activeCell="H1" sqref="H1"/>
      <selection pane="bottomLeft" activeCell="A3" sqref="A3"/>
      <selection pane="bottomRight" activeCell="C514" sqref="C514"/>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17.7109375" style="101" customWidth="1"/>
    <col min="50" max="50" width="79" style="21" bestFit="1" customWidth="1"/>
    <col min="51" max="51" width="75.5703125" style="21" bestFit="1" customWidth="1"/>
    <col min="52" max="52" width="73" style="21" bestFit="1" customWidth="1"/>
    <col min="53" max="53" width="166.140625" style="21" customWidth="1"/>
    <col min="54" max="54" width="88" style="21" customWidth="1"/>
  </cols>
  <sheetData>
    <row r="1" spans="1:54" s="37" customFormat="1" x14ac:dyDescent="0.25">
      <c r="A1" s="36"/>
      <c r="D1" s="62" t="s">
        <v>2712</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99"/>
      <c r="AX1" s="62"/>
      <c r="AY1" s="62"/>
      <c r="AZ1" s="62"/>
      <c r="BA1" s="62"/>
      <c r="BB1" s="63"/>
    </row>
    <row r="2" spans="1:54" s="1" customFormat="1" ht="120" customHeight="1" x14ac:dyDescent="0.25">
      <c r="A2" s="5" t="s">
        <v>89</v>
      </c>
      <c r="B2" s="1" t="s">
        <v>81</v>
      </c>
      <c r="C2" s="1" t="s">
        <v>82</v>
      </c>
      <c r="D2" s="3" t="s">
        <v>1459</v>
      </c>
      <c r="E2" s="1" t="s">
        <v>1350</v>
      </c>
      <c r="F2" s="1" t="s">
        <v>1353</v>
      </c>
      <c r="G2" s="3" t="s">
        <v>1432</v>
      </c>
      <c r="H2" s="11" t="s">
        <v>1393</v>
      </c>
      <c r="I2" s="11" t="s">
        <v>1828</v>
      </c>
      <c r="J2" s="11" t="s">
        <v>1392</v>
      </c>
      <c r="K2" s="11" t="s">
        <v>1461</v>
      </c>
      <c r="L2" s="11" t="s">
        <v>1390</v>
      </c>
      <c r="M2" s="11" t="s">
        <v>1391</v>
      </c>
      <c r="N2" s="11" t="s">
        <v>1389</v>
      </c>
      <c r="O2" s="65" t="s">
        <v>1827</v>
      </c>
      <c r="P2" s="13" t="s">
        <v>1343</v>
      </c>
      <c r="Q2" s="23" t="s">
        <v>1394</v>
      </c>
      <c r="R2" s="65" t="s">
        <v>1822</v>
      </c>
      <c r="S2" s="22" t="s">
        <v>1433</v>
      </c>
      <c r="T2" s="3" t="s">
        <v>75</v>
      </c>
      <c r="U2" s="32" t="s">
        <v>1547</v>
      </c>
      <c r="V2" s="13" t="s">
        <v>1535</v>
      </c>
      <c r="W2" s="13" t="s">
        <v>1536</v>
      </c>
      <c r="X2" s="13" t="s">
        <v>1344</v>
      </c>
      <c r="Y2" s="23" t="s">
        <v>1395</v>
      </c>
      <c r="Z2" s="32" t="s">
        <v>1551</v>
      </c>
      <c r="AA2" s="13" t="s">
        <v>1537</v>
      </c>
      <c r="AB2" s="13" t="s">
        <v>1538</v>
      </c>
      <c r="AC2" s="13" t="s">
        <v>1345</v>
      </c>
      <c r="AD2" s="23" t="s">
        <v>1396</v>
      </c>
      <c r="AE2" s="32" t="s">
        <v>1593</v>
      </c>
      <c r="AF2" s="13" t="s">
        <v>1539</v>
      </c>
      <c r="AG2" s="13" t="s">
        <v>1540</v>
      </c>
      <c r="AH2" s="13" t="s">
        <v>1440</v>
      </c>
      <c r="AI2" s="23" t="s">
        <v>1441</v>
      </c>
      <c r="AJ2" s="32" t="s">
        <v>1594</v>
      </c>
      <c r="AK2" s="13" t="s">
        <v>1541</v>
      </c>
      <c r="AL2" s="13" t="s">
        <v>1542</v>
      </c>
      <c r="AM2" s="13" t="s">
        <v>1442</v>
      </c>
      <c r="AN2" s="23" t="s">
        <v>1443</v>
      </c>
      <c r="AO2" s="32" t="s">
        <v>1595</v>
      </c>
      <c r="AP2" s="13" t="s">
        <v>1543</v>
      </c>
      <c r="AQ2" s="13" t="s">
        <v>1544</v>
      </c>
      <c r="AR2" s="13" t="s">
        <v>1457</v>
      </c>
      <c r="AS2" s="23" t="s">
        <v>1458</v>
      </c>
      <c r="AT2" s="32" t="s">
        <v>1596</v>
      </c>
      <c r="AU2" s="13" t="s">
        <v>1545</v>
      </c>
      <c r="AV2" s="13" t="s">
        <v>1546</v>
      </c>
      <c r="AW2" s="100" t="s">
        <v>2713</v>
      </c>
      <c r="AX2" s="20" t="s">
        <v>1346</v>
      </c>
      <c r="AY2" s="20" t="s">
        <v>1347</v>
      </c>
      <c r="AZ2" s="20" t="s">
        <v>1348</v>
      </c>
      <c r="BA2" s="20"/>
      <c r="BB2" s="20" t="s">
        <v>1349</v>
      </c>
    </row>
    <row r="3" spans="1:54" x14ac:dyDescent="0.25">
      <c r="A3" s="12">
        <v>19</v>
      </c>
      <c r="B3" t="s">
        <v>737</v>
      </c>
      <c r="C3" t="s">
        <v>738</v>
      </c>
      <c r="D3" s="3">
        <f t="shared" ref="D3:D66" si="0">A3</f>
        <v>19</v>
      </c>
      <c r="G3" s="8" t="s">
        <v>1496</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constants'!$B$4:$C$1002,2,FALSE),"")</f>
        <v>Included in base game</v>
      </c>
      <c r="V3" s="43" t="str">
        <f>IF(U3&lt;&gt;"",IF(U3&lt;&gt;"LIBSETS_DROP_MECHANIC_MONSTER_NAME",VLOOKUP(U3,'LibSets constants'!$I$4:$L$1002,3,FALSE),""),"")</f>
        <v/>
      </c>
      <c r="W3" s="43" t="str">
        <f>IF(U3&lt;&gt;"",IF(U3&lt;&gt;"LIBSETS_DROP_MECHANIC_MONSTER_NAME",VLOOKUP(U3,'LibSets constants'!$I$4:$L$1002,4,FALSE),""),"")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constants'!$I$4:$L$1002,3,FALSE),""),"")</f>
        <v/>
      </c>
      <c r="AB3" s="43" t="str">
        <f>IF(Z3&lt;&gt;"",IF(Z3&lt;&gt;"LIBSETS_DROP_MECHANIC_MONSTER_NAME",VLOOKUP(Z3,'LibSets constants'!$I$4:$L$1002,4,FALSE),""),"")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constants'!$I$4:$L$1002,3,FALSE),""),"")</f>
        <v/>
      </c>
      <c r="AG3" s="43" t="str">
        <f>IF(AE3&lt;&gt;"",IF(AE3&lt;&gt;"LIBSETS_DROP_MECHANIC_MONSTER_NAME",VLOOKUP(AE3,'LibSets constants'!$I$4:$L$1002,4,FALSE),""),"")</f>
        <v/>
      </c>
      <c r="AH3" s="3" t="str">
        <f>IF(G3&lt;&gt;"LIBSETS_SETTYPE_BATTLEGROUND",IF(G3&lt;&gt;"LIBSETS_SETTYPE_SPECIAL",IF(AI3&lt;&gt;"",VLOOKUP(AI3,'ESO zone constants'!$D$3:$H$4953,5,FALSE),""),""),"")</f>
        <v/>
      </c>
      <c r="AJ3" s="44"/>
      <c r="AK3" s="43" t="str">
        <f>IF(AJ3&lt;&gt;"",IF(AJ3&lt;&gt;"LIBSETS_DROP_MECHANIC_MONSTER_NAME",VLOOKUP(AJ3,'LibSets constants'!$I$4:$L$1002,3,FALSE),""),"")</f>
        <v/>
      </c>
      <c r="AL3" s="43" t="str">
        <f>IF(AJ3&lt;&gt;"",IF(AJ3&lt;&gt;"LIBSETS_DROP_MECHANIC_MONSTER_NAME",VLOOKUP(AJ3,'LibSets constants'!$I$4:$L$1002,4,FALSE),""),"")</f>
        <v/>
      </c>
      <c r="AM3" s="3" t="str">
        <f>IF(G3&lt;&gt;"LIBSETS_SETTYPE_BATTLEGROUND",IF(G3&lt;&gt;"LIBSETS_SETTYPE_SPECIAL",IF(AN3&lt;&gt;"",VLOOKUP(AN3,'ESO zone constants'!$D$3:$H$4953,5,FALSE),""),""),"")</f>
        <v/>
      </c>
      <c r="AO3" s="44"/>
      <c r="AP3" s="43" t="str">
        <f>IF(AO3&lt;&gt;"",IF(AO3&lt;&gt;"LIBSETS_DROP_MECHANIC_MONSTER_NAME",VLOOKUP(AO3,'LibSets constants'!$I$4:$L$1002,3,FALSE),""),"")</f>
        <v/>
      </c>
      <c r="AQ3" s="43" t="str">
        <f>IF(AO3&lt;&gt;"",IF(AO3&lt;&gt;"LIBSETS_DROP_MECHANIC_MONSTER_NAME",VLOOKUP(AO3,'LibSets constants'!$I$4:$L$1002,4,FALSE),""),"")</f>
        <v/>
      </c>
      <c r="AR3" s="3" t="str">
        <f>IF(G3&lt;&gt;"LIBSETS_SETTYPE_BATTLEGROUND",IF(G3&lt;&gt;"LIBSETS_SETTYPE_SPECIAL",IF(AS3&lt;&gt;"",VLOOKUP(AS3,'ESO zone constants'!$D$3:$H$4953,5,FALSE),""),""),"")</f>
        <v/>
      </c>
      <c r="AT3" s="44"/>
      <c r="AU3" s="43" t="str">
        <f>IF(AT3&lt;&gt;"",IF(AT3&lt;&gt;"LIBSETS_DROP_MECHANIC_MONSTER_NAME",VLOOKUP(AT3,'LibSets constants'!$I$4:$L$1002,3,FALSE),""),"")</f>
        <v/>
      </c>
      <c r="AV3" s="43" t="str">
        <f>IF(AT3&lt;&gt;"",IF(AT3&lt;&gt;"LIBSETS_DROP_MECHANIC_MONSTER_NAME",VLOOKUP(AT3,'LibSets constants'!$I$4:$L$1002,4,FALSE),""),"")</f>
        <v/>
      </c>
      <c r="AW3" s="102" t="s">
        <v>2714</v>
      </c>
      <c r="AX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Y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Z3" s="21" t="str">
        <f>IF(F3&lt;&gt;"Not in the game (anymore)",IF(A3&lt;&gt;"",", setType="&amp;G3,"")&amp;IF(J3="true",", multiTrialSet=true",""),"")</f>
        <v>, setType=LIBSETS_SETTYPE_DUNGEON</v>
      </c>
      <c r="BA3" s="21" t="str">
        <f>IF(AW3&lt;&gt;"",", isProcSetAllowedInPvP="&amp; AW3,"") &amp; IF(F3&lt;&gt;"Not in the game (anymore)",IF(U3&lt;&gt;"",", dropMechanic={"&amp;U3&amp;IF(Z3&lt;&gt;"",","&amp;Z3,"")&amp;IF(AE3&lt;&gt;"",","&amp;AE3,"")&amp;IF(AJ3&lt;&gt;"",","&amp;AJ3,"")&amp;IF(AO3&lt;&gt;"",","&amp;AO3,"")&amp;IF(AT3&lt;&gt;"",","&amp;AT3,"")&amp;"}"&amp;IF(U3="LIBSETS_DROP_MECHANIC_MONSTER_NAME",", dropMechanicNames={" &amp; IF(V3&lt;&gt;"","['en']='"&amp;V3&amp;"'","") &amp; IF(W3&lt;&gt;"",", ['de']='" &amp; W3&amp;"'","") &amp; "}",""),"")&amp;"},","")</f>
        <v>},</v>
      </c>
      <c r="BB3" s="21" t="str">
        <f>IF(F3&lt;&gt;"Not in the game (anymore)",IF(C3&lt;&gt;"",CONCATENATE(" --",C3," / ",B3,"   [",IF(Q3&lt;&gt;"",Q3,""),IF(Y3&lt;&gt;"",", "&amp;Y3,""),IF(AD3&lt;&gt;"",", "&amp;AD3,""),IF(AI3&lt;&gt;"",", "&amp;AI3,""),IF(AN3&lt;&gt;"",", "&amp;AN3,""),IF(AS3&lt;&gt;"",", "&amp;AS3,""),"]")),"")</f>
        <v xml:space="preserve"> --Vestments of the Warlock / Gewänder des Hexers   [Selene's Web]</v>
      </c>
    </row>
    <row r="4" spans="1:54" x14ac:dyDescent="0.25">
      <c r="A4" s="12">
        <v>20</v>
      </c>
      <c r="B4" t="s">
        <v>739</v>
      </c>
      <c r="C4" t="s">
        <v>740</v>
      </c>
      <c r="D4" s="3">
        <f t="shared" si="0"/>
        <v>20</v>
      </c>
      <c r="G4" s="8" t="s">
        <v>1499</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constants'!$B$4:$C$1002,2,FALSE),"")</f>
        <v>Included in base game</v>
      </c>
      <c r="U4" s="33" t="s">
        <v>1581</v>
      </c>
      <c r="V4" s="43" t="str">
        <f>IF(U4&lt;&gt;"",IF(U4&lt;&gt;"LIBSETS_DROP_MECHANIC_MONSTER_NAME",VLOOKUP(U4,'LibSets constants'!$I$4:$L$1002,3,FALSE),""),"")</f>
        <v>Delve bosses have a chance to drop a waist or feet.</v>
      </c>
      <c r="W4" s="43" t="str">
        <f>IF(U4&lt;&gt;"",IF(U4&lt;&gt;"LIBSETS_DROP_MECHANIC_MONSTER_NAME",VLOOKUP(U4,'LibSets constants'!$I$4:$L$1002,4,FALSE),""),"")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1582</v>
      </c>
      <c r="AA4" s="43" t="str">
        <f>IF(Z4&lt;&gt;"",IF(Z4&lt;&gt;"LIBSETS_DROP_MECHANIC_MONSTER_NAME",VLOOKUP(Z4,'LibSets constants'!$I$4:$L$1002,3,FALSE),""),"")</f>
        <v>Overland group bosses have a 100% chance to drop head, chest, legs, or weapon.</v>
      </c>
      <c r="AB4" s="43" t="str">
        <f>IF(Z4&lt;&gt;"",IF(Z4&lt;&gt;"LIBSETS_DROP_MECHANIC_MONSTER_NAME",VLOOKUP(Z4,'LibSets constants'!$I$4:$L$1002,4,FALSE),""),"")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1583</v>
      </c>
      <c r="AF4" s="43" t="str">
        <f>IF(AE4&lt;&gt;"",IF(AE4&lt;&gt;"LIBSETS_DROP_MECHANIC_MONSTER_NAME",VLOOKUP(AE4,'LibSets constants'!$I$4:$L$1002,3,FALSE),""),"")</f>
        <v>Public dungeon bosses have a chance to drop a shoulder, hand, or weapon.</v>
      </c>
      <c r="AG4" s="43" t="str">
        <f>IF(AE4&lt;&gt;"",IF(AE4&lt;&gt;"LIBSETS_DROP_MECHANIC_MONSTER_NAME",VLOOKUP(AE4,'LibSets constants'!$I$4:$L$1002,4,FALSE),""),"")</f>
        <v>Öffentliche Dungeon-Bosse haben die Möglichkeit, eine Schulter, Handschuhe oder eine Waffe fallen zu lassen.</v>
      </c>
      <c r="AH4" s="3" t="str">
        <f>IF(G4&lt;&gt;"LIBSETS_SETTYPE_BATTLEGROUND",IF(G4&lt;&gt;"LIBSETS_SETTYPE_SPECIAL",IF(AI4&lt;&gt;"",VLOOKUP(AI4,'ESO zone constants'!$D$3:$H$4953,5,FALSE),""),""),"")</f>
        <v/>
      </c>
      <c r="AJ4" s="44" t="s">
        <v>1584</v>
      </c>
      <c r="AK4" s="43" t="str">
        <f>IF(AJ4&lt;&gt;"",IF(AJ4&lt;&gt;"LIBSETS_DROP_MECHANIC_MONSTER_NAME",VLOOKUP(AJ4,'LibSets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constants'!$I$4:$L$1002,3,FALSE),""),"")</f>
        <v/>
      </c>
      <c r="AQ4" s="43" t="str">
        <f>IF(AO4&lt;&gt;"",IF(AO4&lt;&gt;"LIBSETS_DROP_MECHANIC_MONSTER_NAME",VLOOKUP(AO4,'LibSets constants'!$I$4:$L$1002,4,FALSE),""),"")</f>
        <v/>
      </c>
      <c r="AR4" s="3" t="str">
        <f>IF(G4&lt;&gt;"LIBSETS_SETTYPE_BATTLEGROUND",IF(G4&lt;&gt;"LIBSETS_SETTYPE_SPECIAL",IF(AS4&lt;&gt;"",VLOOKUP(AS4,'ESO zone constants'!$D$3:$H$4953,5,FALSE),""),""),"")</f>
        <v/>
      </c>
      <c r="AT4" s="44"/>
      <c r="AU4" s="43" t="str">
        <f>IF(AT4&lt;&gt;"",IF(AT4&lt;&gt;"LIBSETS_DROP_MECHANIC_MONSTER_NAME",VLOOKUP(AT4,'LibSets constants'!$I$4:$L$1002,3,FALSE),""),"")</f>
        <v/>
      </c>
      <c r="AV4" s="43" t="str">
        <f>IF(AT4&lt;&gt;"",IF(AT4&lt;&gt;"LIBSETS_DROP_MECHANIC_MONSTER_NAME",VLOOKUP(AT4,'LibSets constants'!$I$4:$L$1002,4,FALSE),""),"")</f>
        <v/>
      </c>
      <c r="AW4" s="102" t="s">
        <v>2714</v>
      </c>
      <c r="AX4" s="21" t="str">
        <f t="shared" ref="AX4:AX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Y4" s="21" t="str">
        <f t="shared" ref="AY4:AY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Z4" s="21" t="str">
        <f t="shared" ref="AZ4:AZ67" si="3">IF(F4&lt;&gt;"Not in the game (anymore)",IF(A4&lt;&gt;"",", setType="&amp;G4,"")&amp;IF(J4="true",", multiTrialSet=true",""),"")</f>
        <v>, setType=LIBSETS_SETTYPE_OVERLAND</v>
      </c>
      <c r="BA4" s="21" t="str">
        <f t="shared" ref="BA4:BA67" si="4">IF(AW4&lt;&gt;"",", isProcSetAllowedInPvP="&amp; AW4,"") &amp; 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B4" s="21" t="str">
        <f t="shared" ref="BB4:BB67" si="5">IF(F4&lt;&gt;"Not in the game (anymore)",IF(C4&lt;&gt;"",CONCATENATE(" --",C4," / ",B4,"   [",IF(Q4&lt;&gt;"",Q4,""),IF(Y4&lt;&gt;"",", "&amp;Y4,""),IF(AD4&lt;&gt;"",", "&amp;AD4,""),IF(AI4&lt;&gt;"",", "&amp;AI4,""),IF(AN4&lt;&gt;"",", "&amp;AN4,""),IF(AS4&lt;&gt;"",", "&amp;AS4,""),"]")),"")</f>
        <v xml:space="preserve"> --Witchman Armor / Hexenwerk   [The Rift]</v>
      </c>
    </row>
    <row r="5" spans="1:54" x14ac:dyDescent="0.25">
      <c r="A5" s="12">
        <v>21</v>
      </c>
      <c r="B5" t="s">
        <v>741</v>
      </c>
      <c r="C5" t="s">
        <v>742</v>
      </c>
      <c r="D5" s="3">
        <f t="shared" si="0"/>
        <v>21</v>
      </c>
      <c r="G5" s="8" t="s">
        <v>1499</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constants'!$B$4:$C$1002,2,FALSE),"")</f>
        <v>Included in base game</v>
      </c>
      <c r="U5" s="33" t="s">
        <v>1581</v>
      </c>
      <c r="V5" s="43" t="str">
        <f>IF(U5&lt;&gt;"",IF(U5&lt;&gt;"LIBSETS_DROP_MECHANIC_MONSTER_NAME",VLOOKUP(U5,'LibSets constants'!$I$4:$L$1002,3,FALSE),""),"")</f>
        <v>Delve bosses have a chance to drop a waist or feet.</v>
      </c>
      <c r="W5" s="43" t="str">
        <f>IF(U5&lt;&gt;"",IF(U5&lt;&gt;"LIBSETS_DROP_MECHANIC_MONSTER_NAME",VLOOKUP(U5,'LibSets constants'!$I$4:$L$1002,4,FALSE),""),"")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1582</v>
      </c>
      <c r="AA5" s="43" t="str">
        <f>IF(Z5&lt;&gt;"",IF(Z5&lt;&gt;"LIBSETS_DROP_MECHANIC_MONSTER_NAME",VLOOKUP(Z5,'LibSets constants'!$I$4:$L$1002,3,FALSE),""),"")</f>
        <v>Overland group bosses have a 100% chance to drop head, chest, legs, or weapon.</v>
      </c>
      <c r="AB5" s="43" t="str">
        <f>IF(Z5&lt;&gt;"",IF(Z5&lt;&gt;"LIBSETS_DROP_MECHANIC_MONSTER_NAME",VLOOKUP(Z5,'LibSets constants'!$I$4:$L$1002,4,FALSE),""),"")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1583</v>
      </c>
      <c r="AF5" s="43" t="str">
        <f>IF(AE5&lt;&gt;"",IF(AE5&lt;&gt;"LIBSETS_DROP_MECHANIC_MONSTER_NAME",VLOOKUP(AE5,'LibSets constants'!$I$4:$L$1002,3,FALSE),""),"")</f>
        <v>Public dungeon bosses have a chance to drop a shoulder, hand, or weapon.</v>
      </c>
      <c r="AG5" s="43" t="str">
        <f>IF(AE5&lt;&gt;"",IF(AE5&lt;&gt;"LIBSETS_DROP_MECHANIC_MONSTER_NAME",VLOOKUP(AE5,'LibSets constants'!$I$4:$L$1002,4,FALSE),""),"")</f>
        <v>Öffentliche Dungeon-Bosse haben die Möglichkeit, eine Schulter, Handschuhe oder eine Waffe fallen zu lassen.</v>
      </c>
      <c r="AH5" s="3" t="str">
        <f>IF(G5&lt;&gt;"LIBSETS_SETTYPE_BATTLEGROUND",IF(G5&lt;&gt;"LIBSETS_SETTYPE_SPECIAL",IF(AI5&lt;&gt;"",VLOOKUP(AI5,'ESO zone constants'!$D$3:$H$4953,5,FALSE),""),""),"")</f>
        <v/>
      </c>
      <c r="AJ5" s="44" t="s">
        <v>1584</v>
      </c>
      <c r="AK5" s="43" t="str">
        <f>IF(AJ5&lt;&gt;"",IF(AJ5&lt;&gt;"LIBSETS_DROP_MECHANIC_MONSTER_NAME",VLOOKUP(AJ5,'LibSets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constants'!$I$4:$L$1002,3,FALSE),""),"")</f>
        <v/>
      </c>
      <c r="AQ5" s="43" t="str">
        <f>IF(AO5&lt;&gt;"",IF(AO5&lt;&gt;"LIBSETS_DROP_MECHANIC_MONSTER_NAME",VLOOKUP(AO5,'LibSets constants'!$I$4:$L$1002,4,FALSE),""),"")</f>
        <v/>
      </c>
      <c r="AR5" s="3" t="str">
        <f>IF(G5&lt;&gt;"LIBSETS_SETTYPE_BATTLEGROUND",IF(G5&lt;&gt;"LIBSETS_SETTYPE_SPECIAL",IF(AS5&lt;&gt;"",VLOOKUP(AS5,'ESO zone constants'!$D$3:$H$4953,5,FALSE),""),""),"")</f>
        <v/>
      </c>
      <c r="AT5" s="44"/>
      <c r="AU5" s="43" t="str">
        <f>IF(AT5&lt;&gt;"",IF(AT5&lt;&gt;"LIBSETS_DROP_MECHANIC_MONSTER_NAME",VLOOKUP(AT5,'LibSets constants'!$I$4:$L$1002,3,FALSE),""),"")</f>
        <v/>
      </c>
      <c r="AV5" s="43" t="str">
        <f>IF(AT5&lt;&gt;"",IF(AT5&lt;&gt;"LIBSETS_DROP_MECHANIC_MONSTER_NAME",VLOOKUP(AT5,'LibSets constants'!$I$4:$L$1002,4,FALSE),""),"")</f>
        <v/>
      </c>
      <c r="AW5" s="102" t="s">
        <v>2715</v>
      </c>
      <c r="AX5" s="21" t="str">
        <f t="shared" si="1"/>
        <v>[21] = {wayshrines={-1,-1,-1,}, dlcId=DLC_BASE_GAME</v>
      </c>
      <c r="AY5" s="21" t="str">
        <f t="shared" si="2"/>
        <v>, zoneIds={101}, veteran=false</v>
      </c>
      <c r="AZ5" s="21" t="str">
        <f t="shared" si="3"/>
        <v>, setType=LIBSETS_SETTYPE_OVERLAND</v>
      </c>
      <c r="BA5" s="21" t="str">
        <f t="shared" si="4"/>
        <v>, isProcSetAllowedInPvP=1, dropMechanic={LIBSETS_DROP_MECHANIC_OVERLAND_BOSS_DELVE,LIBSETS_DROP_MECHANIC_OVERLAND_WORLDBOSS,LIBSETS_DROP_MECHANIC_OVERLAND_BOSS_PUBLIC_DUNGEON,LIBSETS_DROP_MECHANIC_OVERLAND_CHEST}},</v>
      </c>
      <c r="BB5" s="21" t="str">
        <f t="shared" si="5"/>
        <v xml:space="preserve"> --Akaviri Dragonguard / Akavirische Drachengarde   [Eastmarch]</v>
      </c>
    </row>
    <row r="6" spans="1:54" x14ac:dyDescent="0.25">
      <c r="A6" s="12">
        <v>22</v>
      </c>
      <c r="B6" t="s">
        <v>743</v>
      </c>
      <c r="C6" t="s">
        <v>2591</v>
      </c>
      <c r="D6" s="3">
        <f t="shared" si="0"/>
        <v>22</v>
      </c>
      <c r="G6" s="8" t="s">
        <v>1499</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constants'!$B$4:$C$1002,2,FALSE),"")</f>
        <v>Included in base game</v>
      </c>
      <c r="U6" s="33" t="s">
        <v>1581</v>
      </c>
      <c r="V6" s="43" t="str">
        <f>IF(U6&lt;&gt;"",IF(U6&lt;&gt;"LIBSETS_DROP_MECHANIC_MONSTER_NAME",VLOOKUP(U6,'LibSets constants'!$I$4:$L$1002,3,FALSE),""),"")</f>
        <v>Delve bosses have a chance to drop a waist or feet.</v>
      </c>
      <c r="W6" s="43" t="str">
        <f>IF(U6&lt;&gt;"",IF(U6&lt;&gt;"LIBSETS_DROP_MECHANIC_MONSTER_NAME",VLOOKUP(U6,'LibSets constants'!$I$4:$L$1002,4,FALSE),""),"")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1582</v>
      </c>
      <c r="AA6" s="43" t="str">
        <f>IF(Z6&lt;&gt;"",IF(Z6&lt;&gt;"LIBSETS_DROP_MECHANIC_MONSTER_NAME",VLOOKUP(Z6,'LibSets constants'!$I$4:$L$1002,3,FALSE),""),"")</f>
        <v>Overland group bosses have a 100% chance to drop head, chest, legs, or weapon.</v>
      </c>
      <c r="AB6" s="43" t="str">
        <f>IF(Z6&lt;&gt;"",IF(Z6&lt;&gt;"LIBSETS_DROP_MECHANIC_MONSTER_NAME",VLOOKUP(Z6,'LibSets constants'!$I$4:$L$1002,4,FALSE),""),"")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1583</v>
      </c>
      <c r="AF6" s="43" t="str">
        <f>IF(AE6&lt;&gt;"",IF(AE6&lt;&gt;"LIBSETS_DROP_MECHANIC_MONSTER_NAME",VLOOKUP(AE6,'LibSets constants'!$I$4:$L$1002,3,FALSE),""),"")</f>
        <v>Public dungeon bosses have a chance to drop a shoulder, hand, or weapon.</v>
      </c>
      <c r="AG6" s="43" t="str">
        <f>IF(AE6&lt;&gt;"",IF(AE6&lt;&gt;"LIBSETS_DROP_MECHANIC_MONSTER_NAME",VLOOKUP(AE6,'LibSets constants'!$I$4:$L$1002,4,FALSE),""),"")</f>
        <v>Öffentliche Dungeon-Bosse haben die Möglichkeit, eine Schulter, Handschuhe oder eine Waffe fallen zu lassen.</v>
      </c>
      <c r="AH6" s="3" t="str">
        <f>IF(G6&lt;&gt;"LIBSETS_SETTYPE_BATTLEGROUND",IF(G6&lt;&gt;"LIBSETS_SETTYPE_SPECIAL",IF(AI6&lt;&gt;"",VLOOKUP(AI6,'ESO zone constants'!$D$3:$H$4953,5,FALSE),""),""),"")</f>
        <v/>
      </c>
      <c r="AJ6" s="44" t="s">
        <v>1584</v>
      </c>
      <c r="AK6" s="43" t="str">
        <f>IF(AJ6&lt;&gt;"",IF(AJ6&lt;&gt;"LIBSETS_DROP_MECHANIC_MONSTER_NAME",VLOOKUP(AJ6,'LibSets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constants'!$I$4:$L$1002,3,FALSE),""),"")</f>
        <v/>
      </c>
      <c r="AQ6" s="43" t="str">
        <f>IF(AO6&lt;&gt;"",IF(AO6&lt;&gt;"LIBSETS_DROP_MECHANIC_MONSTER_NAME",VLOOKUP(AO6,'LibSets constants'!$I$4:$L$1002,4,FALSE),""),"")</f>
        <v/>
      </c>
      <c r="AR6" s="3" t="str">
        <f>IF(G6&lt;&gt;"LIBSETS_SETTYPE_BATTLEGROUND",IF(G6&lt;&gt;"LIBSETS_SETTYPE_SPECIAL",IF(AS6&lt;&gt;"",VLOOKUP(AS6,'ESO zone constants'!$D$3:$H$4953,5,FALSE),""),""),"")</f>
        <v/>
      </c>
      <c r="AT6" s="44"/>
      <c r="AU6" s="43" t="str">
        <f>IF(AT6&lt;&gt;"",IF(AT6&lt;&gt;"LIBSETS_DROP_MECHANIC_MONSTER_NAME",VLOOKUP(AT6,'LibSets constants'!$I$4:$L$1002,3,FALSE),""),"")</f>
        <v/>
      </c>
      <c r="AV6" s="43" t="str">
        <f>IF(AT6&lt;&gt;"",IF(AT6&lt;&gt;"LIBSETS_DROP_MECHANIC_MONSTER_NAME",VLOOKUP(AT6,'LibSets constants'!$I$4:$L$1002,4,FALSE),""),"")</f>
        <v/>
      </c>
      <c r="AW6" s="102" t="s">
        <v>2714</v>
      </c>
      <c r="AX6" s="21" t="str">
        <f t="shared" si="1"/>
        <v>[22] = {wayshrines={-1,-1,-1,}, dlcId=DLC_BASE_GAME</v>
      </c>
      <c r="AY6" s="21" t="str">
        <f t="shared" si="2"/>
        <v>, zoneIds={19}, veteran=false</v>
      </c>
      <c r="AZ6" s="21" t="str">
        <f t="shared" si="3"/>
        <v>, setType=LIBSETS_SETTYPE_OVERLAND</v>
      </c>
      <c r="BA6" s="21" t="str">
        <f t="shared" si="4"/>
        <v>, dropMechanic={LIBSETS_DROP_MECHANIC_OVERLAND_BOSS_DELVE,LIBSETS_DROP_MECHANIC_OVERLAND_WORLDBOSS,LIBSETS_DROP_MECHANIC_OVERLAND_BOSS_PUBLIC_DUNGEON,LIBSETS_DROP_MECHANIC_OVERLAND_CHEST}},</v>
      </c>
      <c r="BB6" s="21" t="str">
        <f t="shared" si="5"/>
        <v xml:space="preserve"> --Dreamer\'s Mantle / Mantel des Träumers   [Stormhaven]</v>
      </c>
    </row>
    <row r="7" spans="1:54" x14ac:dyDescent="0.25">
      <c r="A7" s="12">
        <v>23</v>
      </c>
      <c r="B7" t="s">
        <v>744</v>
      </c>
      <c r="C7" t="s">
        <v>2592</v>
      </c>
      <c r="D7" s="3">
        <f t="shared" si="0"/>
        <v>23</v>
      </c>
      <c r="G7" s="8" t="s">
        <v>1491</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constants'!$B$4:$C$1002,2,FALSE),"")</f>
        <v>Included in base game</v>
      </c>
      <c r="U7" s="33" t="s">
        <v>1577</v>
      </c>
      <c r="V7" s="3" t="str">
        <f>IF(U7&lt;&gt;"",IF(U7&lt;&gt;"LIBSETS_DROP_MECHANIC_MONSTER_NAME",VLOOKUP(U7,'LibSets constants'!$I$4:$L$1002,3,FALSE),""),"")</f>
        <v>Arena stage chest</v>
      </c>
      <c r="W7" s="3" t="str">
        <f>IF(U7&lt;&gt;"",IF(U7&lt;&gt;"LIBSETS_DROP_MECHANIC_MONSTER_NAME",VLOOKUP(U7,'LibSets constants'!$I$4:$L$1002,4,FALSE),""),"")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constants'!$I$4:$L$1002,3,FALSE),""),"")</f>
        <v/>
      </c>
      <c r="AB7" s="3" t="str">
        <f>IF(Z7&lt;&gt;"",IF(Z7&lt;&gt;"LIBSETS_DROP_MECHANIC_MONSTER_NAME",VLOOKUP(Z7,'LibSets constants'!$I$4:$L$1002,4,FALSE),""),"")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constants'!$I$4:$L$1002,3,FALSE),""),"")</f>
        <v/>
      </c>
      <c r="AG7" s="3" t="str">
        <f>IF(AE7&lt;&gt;"",IF(AE7&lt;&gt;"LIBSETS_DROP_MECHANIC_MONSTER_NAME",VLOOKUP(AE7,'LibSets constants'!$I$4:$L$1002,4,FALSE),""),"")</f>
        <v/>
      </c>
      <c r="AH7" s="3" t="str">
        <f>IF(G7&lt;&gt;"LIBSETS_SETTYPE_BATTLEGROUND",IF(G7&lt;&gt;"LIBSETS_SETTYPE_SPECIAL",IF(AI7&lt;&gt;"",VLOOKUP(AI7,'ESO zone constants'!$D$3:$H$4953,5,FALSE),""),""),"")</f>
        <v/>
      </c>
      <c r="AK7" s="3" t="str">
        <f>IF(AJ7&lt;&gt;"",IF(AJ7&lt;&gt;"LIBSETS_DROP_MECHANIC_MONSTER_NAME",VLOOKUP(AJ7,'LibSets constants'!$I$4:$L$1002,3,FALSE),""),"")</f>
        <v/>
      </c>
      <c r="AL7" s="3" t="str">
        <f>IF(AJ7&lt;&gt;"",IF(AJ7&lt;&gt;"LIBSETS_DROP_MECHANIC_MONSTER_NAME",VLOOKUP(AJ7,'LibSets constants'!$I$4:$L$1002,4,FALSE),""),"")</f>
        <v/>
      </c>
      <c r="AM7" s="3" t="str">
        <f>IF(G7&lt;&gt;"LIBSETS_SETTYPE_BATTLEGROUND",IF(G7&lt;&gt;"LIBSETS_SETTYPE_SPECIAL",IF(AN7&lt;&gt;"",VLOOKUP(AN7,'ESO zone constants'!$D$3:$H$4953,5,FALSE),""),""),"")</f>
        <v/>
      </c>
      <c r="AP7" s="3" t="str">
        <f>IF(AO7&lt;&gt;"",IF(AO7&lt;&gt;"LIBSETS_DROP_MECHANIC_MONSTER_NAME",VLOOKUP(AO7,'LibSets constants'!$I$4:$L$1002,3,FALSE),""),"")</f>
        <v/>
      </c>
      <c r="AQ7" s="3" t="str">
        <f>IF(AO7&lt;&gt;"",IF(AO7&lt;&gt;"LIBSETS_DROP_MECHANIC_MONSTER_NAME",VLOOKUP(AO7,'LibSets constants'!$I$4:$L$1002,4,FALSE),""),"")</f>
        <v/>
      </c>
      <c r="AR7" s="3" t="str">
        <f>IF(G7&lt;&gt;"LIBSETS_SETTYPE_BATTLEGROUND",IF(G7&lt;&gt;"LIBSETS_SETTYPE_SPECIAL",IF(AS7&lt;&gt;"",VLOOKUP(AS7,'ESO zone constants'!$D$3:$H$4953,5,FALSE),""),""),"")</f>
        <v/>
      </c>
      <c r="AU7" s="3" t="str">
        <f>IF(AT7&lt;&gt;"",IF(AT7&lt;&gt;"LIBSETS_DROP_MECHANIC_MONSTER_NAME",VLOOKUP(AT7,'LibSets constants'!$I$4:$L$1002,3,FALSE),""),"")</f>
        <v/>
      </c>
      <c r="AV7" s="3" t="str">
        <f>IF(AT7&lt;&gt;"",IF(AT7&lt;&gt;"LIBSETS_DROP_MECHANIC_MONSTER_NAME",VLOOKUP(AT7,'LibSets constants'!$I$4:$L$1002,4,FALSE),""),"")</f>
        <v/>
      </c>
      <c r="AW7" s="102" t="s">
        <v>2715</v>
      </c>
      <c r="AX7" s="21" t="str">
        <f t="shared" si="1"/>
        <v>[23] = {wayshrines={270,270,270,}, dlcId=DLC_BASE_GAME</v>
      </c>
      <c r="AY7" s="21" t="str">
        <f t="shared" si="2"/>
        <v>, zoneIds={635}, veteran=false</v>
      </c>
      <c r="AZ7" s="21" t="str">
        <f t="shared" si="3"/>
        <v>, setType=LIBSETS_SETTYPE_ARENA</v>
      </c>
      <c r="BA7" s="21" t="str">
        <f t="shared" si="4"/>
        <v>, isProcSetAllowedInPvP=1, dropMechanic={LIBSETS_DROP_MECHANIC_ARENA_STAGE_CHEST}},</v>
      </c>
      <c r="BB7" s="21" t="str">
        <f t="shared" si="5"/>
        <v xml:space="preserve"> --Archer\'s Mind / Schützensinn   [Dragonstar Arena]</v>
      </c>
    </row>
    <row r="8" spans="1:54" x14ac:dyDescent="0.25">
      <c r="A8" s="12">
        <v>24</v>
      </c>
      <c r="B8" t="s">
        <v>745</v>
      </c>
      <c r="C8" t="s">
        <v>2593</v>
      </c>
      <c r="D8" s="3">
        <f t="shared" si="0"/>
        <v>24</v>
      </c>
      <c r="G8" s="8" t="s">
        <v>1491</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constants'!$B$4:$C$1002,2,FALSE),"")</f>
        <v>Included in base game</v>
      </c>
      <c r="U8" s="33" t="s">
        <v>1577</v>
      </c>
      <c r="V8" s="3" t="str">
        <f>IF(U8&lt;&gt;"",IF(U8&lt;&gt;"LIBSETS_DROP_MECHANIC_MONSTER_NAME",VLOOKUP(U8,'LibSets constants'!$I$4:$L$1002,3,FALSE),""),"")</f>
        <v>Arena stage chest</v>
      </c>
      <c r="W8" s="3" t="str">
        <f>IF(U8&lt;&gt;"",IF(U8&lt;&gt;"LIBSETS_DROP_MECHANIC_MONSTER_NAME",VLOOKUP(U8,'LibSets constants'!$I$4:$L$1002,4,FALSE),""),"")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constants'!$I$4:$L$1002,3,FALSE),""),"")</f>
        <v/>
      </c>
      <c r="AB8" s="3" t="str">
        <f>IF(Z8&lt;&gt;"",IF(Z8&lt;&gt;"LIBSETS_DROP_MECHANIC_MONSTER_NAME",VLOOKUP(Z8,'LibSets constants'!$I$4:$L$1002,4,FALSE),""),"")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constants'!$I$4:$L$1002,3,FALSE),""),"")</f>
        <v/>
      </c>
      <c r="AG8" s="3" t="str">
        <f>IF(AE8&lt;&gt;"",IF(AE8&lt;&gt;"LIBSETS_DROP_MECHANIC_MONSTER_NAME",VLOOKUP(AE8,'LibSets constants'!$I$4:$L$1002,4,FALSE),""),"")</f>
        <v/>
      </c>
      <c r="AH8" s="3" t="str">
        <f>IF(G8&lt;&gt;"LIBSETS_SETTYPE_BATTLEGROUND",IF(G8&lt;&gt;"LIBSETS_SETTYPE_SPECIAL",IF(AI8&lt;&gt;"",VLOOKUP(AI8,'ESO zone constants'!$D$3:$H$4953,5,FALSE),""),""),"")</f>
        <v/>
      </c>
      <c r="AK8" s="3" t="str">
        <f>IF(AJ8&lt;&gt;"",IF(AJ8&lt;&gt;"LIBSETS_DROP_MECHANIC_MONSTER_NAME",VLOOKUP(AJ8,'LibSets constants'!$I$4:$L$1002,3,FALSE),""),"")</f>
        <v/>
      </c>
      <c r="AL8" s="3" t="str">
        <f>IF(AJ8&lt;&gt;"",IF(AJ8&lt;&gt;"LIBSETS_DROP_MECHANIC_MONSTER_NAME",VLOOKUP(AJ8,'LibSets constants'!$I$4:$L$1002,4,FALSE),""),"")</f>
        <v/>
      </c>
      <c r="AM8" s="3" t="str">
        <f>IF(G8&lt;&gt;"LIBSETS_SETTYPE_BATTLEGROUND",IF(G8&lt;&gt;"LIBSETS_SETTYPE_SPECIAL",IF(AN8&lt;&gt;"",VLOOKUP(AN8,'ESO zone constants'!$D$3:$H$4953,5,FALSE),""),""),"")</f>
        <v/>
      </c>
      <c r="AP8" s="3" t="str">
        <f>IF(AO8&lt;&gt;"",IF(AO8&lt;&gt;"LIBSETS_DROP_MECHANIC_MONSTER_NAME",VLOOKUP(AO8,'LibSets constants'!$I$4:$L$1002,3,FALSE),""),"")</f>
        <v/>
      </c>
      <c r="AQ8" s="3" t="str">
        <f>IF(AO8&lt;&gt;"",IF(AO8&lt;&gt;"LIBSETS_DROP_MECHANIC_MONSTER_NAME",VLOOKUP(AO8,'LibSets constants'!$I$4:$L$1002,4,FALSE),""),"")</f>
        <v/>
      </c>
      <c r="AR8" s="3" t="str">
        <f>IF(G8&lt;&gt;"LIBSETS_SETTYPE_BATTLEGROUND",IF(G8&lt;&gt;"LIBSETS_SETTYPE_SPECIAL",IF(AS8&lt;&gt;"",VLOOKUP(AS8,'ESO zone constants'!$D$3:$H$4953,5,FALSE),""),""),"")</f>
        <v/>
      </c>
      <c r="AU8" s="3" t="str">
        <f>IF(AT8&lt;&gt;"",IF(AT8&lt;&gt;"LIBSETS_DROP_MECHANIC_MONSTER_NAME",VLOOKUP(AT8,'LibSets constants'!$I$4:$L$1002,3,FALSE),""),"")</f>
        <v/>
      </c>
      <c r="AV8" s="3" t="str">
        <f>IF(AT8&lt;&gt;"",IF(AT8&lt;&gt;"LIBSETS_DROP_MECHANIC_MONSTER_NAME",VLOOKUP(AT8,'LibSets constants'!$I$4:$L$1002,4,FALSE),""),"")</f>
        <v/>
      </c>
      <c r="AW8" s="102" t="s">
        <v>2714</v>
      </c>
      <c r="AX8" s="21" t="str">
        <f t="shared" si="1"/>
        <v>[24] = {wayshrines={270,270,270,}, dlcId=DLC_BASE_GAME</v>
      </c>
      <c r="AY8" s="21" t="str">
        <f t="shared" si="2"/>
        <v>, zoneIds={635}, veteran=false</v>
      </c>
      <c r="AZ8" s="21" t="str">
        <f t="shared" si="3"/>
        <v>, setType=LIBSETS_SETTYPE_ARENA</v>
      </c>
      <c r="BA8" s="21" t="str">
        <f t="shared" si="4"/>
        <v>, dropMechanic={LIBSETS_DROP_MECHANIC_ARENA_STAGE_CHEST}},</v>
      </c>
      <c r="BB8" s="21" t="str">
        <f t="shared" si="5"/>
        <v xml:space="preserve"> --Footman\'s Fortune / Geschick des Fußsoldaten   [Dragonstar Arena]</v>
      </c>
    </row>
    <row r="9" spans="1:54" x14ac:dyDescent="0.25">
      <c r="A9" s="12">
        <v>25</v>
      </c>
      <c r="B9" t="s">
        <v>746</v>
      </c>
      <c r="C9" t="s">
        <v>747</v>
      </c>
      <c r="D9" s="3">
        <f t="shared" si="0"/>
        <v>25</v>
      </c>
      <c r="G9" s="8" t="s">
        <v>1494</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constants'!$B$4:$C$1002,2,FALSE),"")</f>
        <v>Included in base game</v>
      </c>
      <c r="U9" s="33" t="s">
        <v>1562</v>
      </c>
      <c r="V9" s="3" t="str">
        <f>IF(U9&lt;&gt;"",IF(U9&lt;&gt;"LIBSETS_DROP_MECHANIC_MONSTER_NAME",VLOOKUP(U9,'LibSets constants'!$I$4:$L$1002,3,FALSE),""),"")</f>
        <v>Rewards for the worthy (Cyrodiil/Battleground mail)</v>
      </c>
      <c r="W9" s="3" t="str">
        <f>IF(U9&lt;&gt;"",IF(U9&lt;&gt;"LIBSETS_DROP_MECHANIC_MONSTER_NAME",VLOOKUP(U9,'LibSets constants'!$I$4:$L$1002,4,FALSE),""),"")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1552</v>
      </c>
      <c r="AA9" s="3" t="str">
        <f>IF(Z9&lt;&gt;"",IF(Z9&lt;&gt;"LIBSETS_DROP_MECHANIC_MONSTER_NAME",VLOOKUP(Z9,'LibSets constants'!$I$4:$L$1002,3,FALSE),""),"")</f>
        <v>City Erntefurt (quartermaster)</v>
      </c>
      <c r="AB9" s="3" t="str">
        <f>IF(Z9&lt;&gt;"",IF(Z9&lt;&gt;"LIBSETS_DROP_MECHANIC_MONSTER_NAME",VLOOKUP(Z9,'LibSets constants'!$I$4:$L$1002,4,FALSE),""),"")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constants'!$I$4:$L$1002,3,FALSE),""),"")</f>
        <v/>
      </c>
      <c r="AG9" s="3" t="str">
        <f>IF(AE9&lt;&gt;"",IF(AE9&lt;&gt;"LIBSETS_DROP_MECHANIC_MONSTER_NAME",VLOOKUP(AE9,'LibSets constants'!$I$4:$L$1002,4,FALSE),""),"")</f>
        <v/>
      </c>
      <c r="AH9" s="3" t="str">
        <f>IF(G9&lt;&gt;"LIBSETS_SETTYPE_BATTLEGROUND",IF(G9&lt;&gt;"LIBSETS_SETTYPE_SPECIAL",IF(AI9&lt;&gt;"",VLOOKUP(AI9,'ESO zone constants'!$D$3:$H$4953,5,FALSE),""),""),"")</f>
        <v/>
      </c>
      <c r="AK9" s="3" t="str">
        <f>IF(AJ9&lt;&gt;"",IF(AJ9&lt;&gt;"LIBSETS_DROP_MECHANIC_MONSTER_NAME",VLOOKUP(AJ9,'LibSets constants'!$I$4:$L$1002,3,FALSE),""),"")</f>
        <v/>
      </c>
      <c r="AL9" s="3" t="str">
        <f>IF(AJ9&lt;&gt;"",IF(AJ9&lt;&gt;"LIBSETS_DROP_MECHANIC_MONSTER_NAME",VLOOKUP(AJ9,'LibSets constants'!$I$4:$L$1002,4,FALSE),""),"")</f>
        <v/>
      </c>
      <c r="AM9" s="3" t="str">
        <f>IF(G9&lt;&gt;"LIBSETS_SETTYPE_BATTLEGROUND",IF(G9&lt;&gt;"LIBSETS_SETTYPE_SPECIAL",IF(AN9&lt;&gt;"",VLOOKUP(AN9,'ESO zone constants'!$D$3:$H$4953,5,FALSE),""),""),"")</f>
        <v/>
      </c>
      <c r="AP9" s="3" t="str">
        <f>IF(AO9&lt;&gt;"",IF(AO9&lt;&gt;"LIBSETS_DROP_MECHANIC_MONSTER_NAME",VLOOKUP(AO9,'LibSets constants'!$I$4:$L$1002,3,FALSE),""),"")</f>
        <v/>
      </c>
      <c r="AQ9" s="3" t="str">
        <f>IF(AO9&lt;&gt;"",IF(AO9&lt;&gt;"LIBSETS_DROP_MECHANIC_MONSTER_NAME",VLOOKUP(AO9,'LibSets constants'!$I$4:$L$1002,4,FALSE),""),"")</f>
        <v/>
      </c>
      <c r="AR9" s="3" t="str">
        <f>IF(G9&lt;&gt;"LIBSETS_SETTYPE_BATTLEGROUND",IF(G9&lt;&gt;"LIBSETS_SETTYPE_SPECIAL",IF(AS9&lt;&gt;"",VLOOKUP(AS9,'ESO zone constants'!$D$3:$H$4953,5,FALSE),""),""),"")</f>
        <v/>
      </c>
      <c r="AU9" s="3" t="str">
        <f>IF(AT9&lt;&gt;"",IF(AT9&lt;&gt;"LIBSETS_DROP_MECHANIC_MONSTER_NAME",VLOOKUP(AT9,'LibSets constants'!$I$4:$L$1002,3,FALSE),""),"")</f>
        <v/>
      </c>
      <c r="AV9" s="3" t="str">
        <f>IF(AT9&lt;&gt;"",IF(AT9&lt;&gt;"LIBSETS_DROP_MECHANIC_MONSTER_NAME",VLOOKUP(AT9,'LibSets constants'!$I$4:$L$1002,4,FALSE),""),"")</f>
        <v/>
      </c>
      <c r="AW9" s="102" t="s">
        <v>2714</v>
      </c>
      <c r="AX9" s="21" t="str">
        <f t="shared" si="1"/>
        <v>[25] = {wayshrines={-1,-1,-1,}, dlcId=DLC_BASE_GAME</v>
      </c>
      <c r="AY9" s="21" t="str">
        <f t="shared" si="2"/>
        <v>, zoneIds={181}, veteran=false</v>
      </c>
      <c r="AZ9" s="21" t="str">
        <f t="shared" si="3"/>
        <v>, setType=LIBSETS_SETTYPE_CYRODIIL</v>
      </c>
      <c r="BA9" s="21" t="str">
        <f t="shared" si="4"/>
        <v>, dropMechanic={LIBSETS_DROP_MECHANIC_MAIL_PVP_REWARDS_FOR_THE_WORTHY,LIBSETS_DROP_MECHANIC_CITY_CYRODIIL_ERNTEFURT}},</v>
      </c>
      <c r="BB9" s="21" t="str">
        <f t="shared" si="5"/>
        <v xml:space="preserve"> --Desert Rose / Wüstenrose   [Cyrodiil]</v>
      </c>
    </row>
    <row r="10" spans="1:54" x14ac:dyDescent="0.25">
      <c r="A10" s="12">
        <v>26</v>
      </c>
      <c r="B10" t="s">
        <v>748</v>
      </c>
      <c r="C10" t="s">
        <v>2594</v>
      </c>
      <c r="D10" s="3">
        <f t="shared" si="0"/>
        <v>26</v>
      </c>
      <c r="G10" s="8" t="s">
        <v>1499</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constants'!$B$4:$C$1002,2,FALSE),"")</f>
        <v>Included in base game</v>
      </c>
      <c r="U10" s="33" t="s">
        <v>1581</v>
      </c>
      <c r="V10" s="43" t="str">
        <f>IF(U10&lt;&gt;"",IF(U10&lt;&gt;"LIBSETS_DROP_MECHANIC_MONSTER_NAME",VLOOKUP(U10,'LibSets constants'!$I$4:$L$1002,3,FALSE),""),"")</f>
        <v>Delve bosses have a chance to drop a waist or feet.</v>
      </c>
      <c r="W10" s="43" t="str">
        <f>IF(U10&lt;&gt;"",IF(U10&lt;&gt;"LIBSETS_DROP_MECHANIC_MONSTER_NAME",VLOOKUP(U10,'LibSets constants'!$I$4:$L$1002,4,FALSE),""),"")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1582</v>
      </c>
      <c r="AA10" s="43" t="str">
        <f>IF(Z10&lt;&gt;"",IF(Z10&lt;&gt;"LIBSETS_DROP_MECHANIC_MONSTER_NAME",VLOOKUP(Z10,'LibSets constants'!$I$4:$L$1002,3,FALSE),""),"")</f>
        <v>Overland group bosses have a 100% chance to drop head, chest, legs, or weapon.</v>
      </c>
      <c r="AB10" s="43" t="str">
        <f>IF(Z10&lt;&gt;"",IF(Z10&lt;&gt;"LIBSETS_DROP_MECHANIC_MONSTER_NAME",VLOOKUP(Z10,'LibSets constants'!$I$4:$L$1002,4,FALSE),""),"")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1583</v>
      </c>
      <c r="AF10" s="43" t="str">
        <f>IF(AE10&lt;&gt;"",IF(AE10&lt;&gt;"LIBSETS_DROP_MECHANIC_MONSTER_NAME",VLOOKUP(AE10,'LibSets constants'!$I$4:$L$1002,3,FALSE),""),"")</f>
        <v>Public dungeon bosses have a chance to drop a shoulder, hand, or weapon.</v>
      </c>
      <c r="AG10" s="43" t="str">
        <f>IF(AE10&lt;&gt;"",IF(AE10&lt;&gt;"LIBSETS_DROP_MECHANIC_MONSTER_NAME",VLOOKUP(AE10,'LibSets constants'!$I$4:$L$1002,4,FALSE),""),"")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1584</v>
      </c>
      <c r="AK10" s="43" t="str">
        <f>IF(AJ10&lt;&gt;"",IF(AJ10&lt;&gt;"LIBSETS_DROP_MECHANIC_MONSTER_NAME",VLOOKUP(AJ10,'LibSets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constants'!$I$4:$L$1002,3,FALSE),""),"")</f>
        <v/>
      </c>
      <c r="AQ10" s="43" t="str">
        <f>IF(AO10&lt;&gt;"",IF(AO10&lt;&gt;"LIBSETS_DROP_MECHANIC_MONSTER_NAME",VLOOKUP(AO10,'LibSets constants'!$I$4:$L$1002,4,FALSE),""),"")</f>
        <v/>
      </c>
      <c r="AR10" s="3" t="str">
        <f>IF(G10&lt;&gt;"LIBSETS_SETTYPE_BATTLEGROUND",IF(G10&lt;&gt;"LIBSETS_SETTYPE_SPECIAL",IF(AS10&lt;&gt;"",VLOOKUP(AS10,'ESO zone constants'!$D$3:$H$4953,5,FALSE),""),""),"")</f>
        <v/>
      </c>
      <c r="AT10" s="44"/>
      <c r="AU10" s="43" t="str">
        <f>IF(AT10&lt;&gt;"",IF(AT10&lt;&gt;"LIBSETS_DROP_MECHANIC_MONSTER_NAME",VLOOKUP(AT10,'LibSets constants'!$I$4:$L$1002,3,FALSE),""),"")</f>
        <v/>
      </c>
      <c r="AV10" s="43" t="str">
        <f>IF(AT10&lt;&gt;"",IF(AT10&lt;&gt;"LIBSETS_DROP_MECHANIC_MONSTER_NAME",VLOOKUP(AT10,'LibSets constants'!$I$4:$L$1002,4,FALSE),""),"")</f>
        <v/>
      </c>
      <c r="AW10" s="102" t="s">
        <v>2714</v>
      </c>
      <c r="AX10" s="21" t="str">
        <f t="shared" si="1"/>
        <v>[26] = {wayshrines={-1,-1,-1,}, dlcId=DLC_BASE_GAME</v>
      </c>
      <c r="AY10" s="21" t="str">
        <f t="shared" si="2"/>
        <v>, zoneIds={347}, veteran=false</v>
      </c>
      <c r="AZ10" s="21" t="str">
        <f t="shared" si="3"/>
        <v>, setType=LIBSETS_SETTYPE_OVERLAND</v>
      </c>
      <c r="BA10" s="21" t="str">
        <f t="shared" si="4"/>
        <v>, dropMechanic={LIBSETS_DROP_MECHANIC_OVERLAND_BOSS_DELVE,LIBSETS_DROP_MECHANIC_OVERLAND_WORLDBOSS,LIBSETS_DROP_MECHANIC_OVERLAND_BOSS_PUBLIC_DUNGEON,LIBSETS_DROP_MECHANIC_OVERLAND_CHEST}},</v>
      </c>
      <c r="BB10" s="21" t="str">
        <f t="shared" si="5"/>
        <v xml:space="preserve"> --Prisoner\'s Rags / Lumpen des Gefangenen   [Coldharbour]</v>
      </c>
    </row>
    <row r="11" spans="1:54" x14ac:dyDescent="0.25">
      <c r="A11" s="12">
        <v>27</v>
      </c>
      <c r="B11" t="s">
        <v>749</v>
      </c>
      <c r="C11" t="s">
        <v>2595</v>
      </c>
      <c r="D11" s="3">
        <f t="shared" si="0"/>
        <v>27</v>
      </c>
      <c r="G11" s="8" t="s">
        <v>1499</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constants'!$B$4:$C$1002,2,FALSE),"")</f>
        <v>Included in base game</v>
      </c>
      <c r="U11" s="33" t="s">
        <v>1581</v>
      </c>
      <c r="V11" s="43" t="str">
        <f>IF(U11&lt;&gt;"",IF(U11&lt;&gt;"LIBSETS_DROP_MECHANIC_MONSTER_NAME",VLOOKUP(U11,'LibSets constants'!$I$4:$L$1002,3,FALSE),""),"")</f>
        <v>Delve bosses have a chance to drop a waist or feet.</v>
      </c>
      <c r="W11" s="43" t="str">
        <f>IF(U11&lt;&gt;"",IF(U11&lt;&gt;"LIBSETS_DROP_MECHANIC_MONSTER_NAME",VLOOKUP(U11,'LibSets constants'!$I$4:$L$1002,4,FALSE),""),"")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1582</v>
      </c>
      <c r="AA11" s="43" t="str">
        <f>IF(Z11&lt;&gt;"",IF(Z11&lt;&gt;"LIBSETS_DROP_MECHANIC_MONSTER_NAME",VLOOKUP(Z11,'LibSets constants'!$I$4:$L$1002,3,FALSE),""),"")</f>
        <v>Overland group bosses have a 100% chance to drop head, chest, legs, or weapon.</v>
      </c>
      <c r="AB11" s="43" t="str">
        <f>IF(Z11&lt;&gt;"",IF(Z11&lt;&gt;"LIBSETS_DROP_MECHANIC_MONSTER_NAME",VLOOKUP(Z11,'LibSets constants'!$I$4:$L$1002,4,FALSE),""),"")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1583</v>
      </c>
      <c r="AF11" s="43" t="str">
        <f>IF(AE11&lt;&gt;"",IF(AE11&lt;&gt;"LIBSETS_DROP_MECHANIC_MONSTER_NAME",VLOOKUP(AE11,'LibSets constants'!$I$4:$L$1002,3,FALSE),""),"")</f>
        <v>Public dungeon bosses have a chance to drop a shoulder, hand, or weapon.</v>
      </c>
      <c r="AG11" s="43" t="str">
        <f>IF(AE11&lt;&gt;"",IF(AE11&lt;&gt;"LIBSETS_DROP_MECHANIC_MONSTER_NAME",VLOOKUP(AE11,'LibSets constants'!$I$4:$L$1002,4,FALSE),""),"")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1584</v>
      </c>
      <c r="AK11" s="43" t="str">
        <f>IF(AJ11&lt;&gt;"",IF(AJ11&lt;&gt;"LIBSETS_DROP_MECHANIC_MONSTER_NAME",VLOOKUP(AJ11,'LibSets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constants'!$I$4:$L$1002,3,FALSE),""),"")</f>
        <v/>
      </c>
      <c r="AQ11" s="43" t="str">
        <f>IF(AO11&lt;&gt;"",IF(AO11&lt;&gt;"LIBSETS_DROP_MECHANIC_MONSTER_NAME",VLOOKUP(AO11,'LibSets constants'!$I$4:$L$1002,4,FALSE),""),"")</f>
        <v/>
      </c>
      <c r="AR11" s="3" t="str">
        <f>IF(G11&lt;&gt;"LIBSETS_SETTYPE_BATTLEGROUND",IF(G11&lt;&gt;"LIBSETS_SETTYPE_SPECIAL",IF(AS11&lt;&gt;"",VLOOKUP(AS11,'ESO zone constants'!$D$3:$H$4953,5,FALSE),""),""),"")</f>
        <v/>
      </c>
      <c r="AT11" s="44"/>
      <c r="AU11" s="43" t="str">
        <f>IF(AT11&lt;&gt;"",IF(AT11&lt;&gt;"LIBSETS_DROP_MECHANIC_MONSTER_NAME",VLOOKUP(AT11,'LibSets constants'!$I$4:$L$1002,3,FALSE),""),"")</f>
        <v/>
      </c>
      <c r="AV11" s="43" t="str">
        <f>IF(AT11&lt;&gt;"",IF(AT11&lt;&gt;"LIBSETS_DROP_MECHANIC_MONSTER_NAME",VLOOKUP(AT11,'LibSets constants'!$I$4:$L$1002,4,FALSE),""),"")</f>
        <v/>
      </c>
      <c r="AW11" s="102" t="s">
        <v>2714</v>
      </c>
      <c r="AX11" s="21" t="str">
        <f t="shared" si="1"/>
        <v>[27] = {wayshrines={-1,-1,-1,}, dlcId=DLC_BASE_GAME</v>
      </c>
      <c r="AY11" s="21" t="str">
        <f t="shared" si="2"/>
        <v>, zoneIds={101}, veteran=false</v>
      </c>
      <c r="AZ11" s="21" t="str">
        <f t="shared" si="3"/>
        <v>, setType=LIBSETS_SETTYPE_OVERLAND</v>
      </c>
      <c r="BA11" s="21" t="str">
        <f t="shared" si="4"/>
        <v>, dropMechanic={LIBSETS_DROP_MECHANIC_OVERLAND_BOSS_DELVE,LIBSETS_DROP_MECHANIC_OVERLAND_WORLDBOSS,LIBSETS_DROP_MECHANIC_OVERLAND_BOSS_PUBLIC_DUNGEON,LIBSETS_DROP_MECHANIC_OVERLAND_CHEST}},</v>
      </c>
      <c r="BB11" s="21" t="str">
        <f t="shared" si="5"/>
        <v xml:space="preserve"> --Fiord\'s Legacy / Fiords Erbe   [Eastmarch]</v>
      </c>
    </row>
    <row r="12" spans="1:54" x14ac:dyDescent="0.25">
      <c r="A12" s="12">
        <v>28</v>
      </c>
      <c r="B12" t="s">
        <v>750</v>
      </c>
      <c r="C12" t="s">
        <v>751</v>
      </c>
      <c r="D12" s="3">
        <f t="shared" si="0"/>
        <v>28</v>
      </c>
      <c r="G12" s="8" t="s">
        <v>1496</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constants'!$B$4:$C$1002,2,FALSE),"")</f>
        <v>Included in base game</v>
      </c>
      <c r="V12" s="43" t="str">
        <f>IF(U12&lt;&gt;"",IF(U12&lt;&gt;"LIBSETS_DROP_MECHANIC_MONSTER_NAME",VLOOKUP(U12,'LibSets constants'!$I$4:$L$1002,3,FALSE),""),"")</f>
        <v/>
      </c>
      <c r="W12" s="3" t="str">
        <f>IF(U12&lt;&gt;"",IF(U12&lt;&gt;"LIBSETS_DROP_MECHANIC_MONSTER_NAME",VLOOKUP(U12,'LibSets constants'!$I$4:$L$1002,4,FALSE),""),"")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constants'!$I$4:$L$1002,3,FALSE),""),"")</f>
        <v/>
      </c>
      <c r="AB12" s="43" t="str">
        <f>IF(Z12&lt;&gt;"",IF(Z12&lt;&gt;"LIBSETS_DROP_MECHANIC_MONSTER_NAME",VLOOKUP(Z12,'LibSets constants'!$I$4:$L$1002,4,FALSE),""),"")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constants'!$I$4:$L$1002,3,FALSE),""),"")</f>
        <v/>
      </c>
      <c r="AG12" s="43" t="str">
        <f>IF(AE12&lt;&gt;"",IF(AE12&lt;&gt;"LIBSETS_DROP_MECHANIC_MONSTER_NAME",VLOOKUP(AE12,'LibSets constants'!$I$4:$L$1002,4,FALSE),""),"")</f>
        <v/>
      </c>
      <c r="AH12" s="3" t="str">
        <f>IF(G12&lt;&gt;"LIBSETS_SETTYPE_BATTLEGROUND",IF(G12&lt;&gt;"LIBSETS_SETTYPE_SPECIAL",IF(AI12&lt;&gt;"",VLOOKUP(AI12,'ESO zone constants'!$D$3:$H$4953,5,FALSE),""),""),"")</f>
        <v/>
      </c>
      <c r="AJ12" s="44"/>
      <c r="AK12" s="43" t="str">
        <f>IF(AJ12&lt;&gt;"",IF(AJ12&lt;&gt;"LIBSETS_DROP_MECHANIC_MONSTER_NAME",VLOOKUP(AJ12,'LibSets constants'!$I$4:$L$1002,3,FALSE),""),"")</f>
        <v/>
      </c>
      <c r="AL12" s="43" t="str">
        <f>IF(AJ12&lt;&gt;"",IF(AJ12&lt;&gt;"LIBSETS_DROP_MECHANIC_MONSTER_NAME",VLOOKUP(AJ12,'LibSets constants'!$I$4:$L$1002,4,FALSE),""),"")</f>
        <v/>
      </c>
      <c r="AM12" s="3" t="str">
        <f>IF(G12&lt;&gt;"LIBSETS_SETTYPE_BATTLEGROUND",IF(G12&lt;&gt;"LIBSETS_SETTYPE_SPECIAL",IF(AN12&lt;&gt;"",VLOOKUP(AN12,'ESO zone constants'!$D$3:$H$4953,5,FALSE),""),""),"")</f>
        <v/>
      </c>
      <c r="AO12" s="44"/>
      <c r="AP12" s="43" t="str">
        <f>IF(AO12&lt;&gt;"",IF(AO12&lt;&gt;"LIBSETS_DROP_MECHANIC_MONSTER_NAME",VLOOKUP(AO12,'LibSets constants'!$I$4:$L$1002,3,FALSE),""),"")</f>
        <v/>
      </c>
      <c r="AQ12" s="43" t="str">
        <f>IF(AO12&lt;&gt;"",IF(AO12&lt;&gt;"LIBSETS_DROP_MECHANIC_MONSTER_NAME",VLOOKUP(AO12,'LibSets constants'!$I$4:$L$1002,4,FALSE),""),"")</f>
        <v/>
      </c>
      <c r="AR12" s="3" t="str">
        <f>IF(G12&lt;&gt;"LIBSETS_SETTYPE_BATTLEGROUND",IF(G12&lt;&gt;"LIBSETS_SETTYPE_SPECIAL",IF(AS12&lt;&gt;"",VLOOKUP(AS12,'ESO zone constants'!$D$3:$H$4953,5,FALSE),""),""),"")</f>
        <v/>
      </c>
      <c r="AT12" s="44"/>
      <c r="AU12" s="43" t="str">
        <f>IF(AT12&lt;&gt;"",IF(AT12&lt;&gt;"LIBSETS_DROP_MECHANIC_MONSTER_NAME",VLOOKUP(AT12,'LibSets constants'!$I$4:$L$1002,3,FALSE),""),"")</f>
        <v/>
      </c>
      <c r="AV12" s="43" t="str">
        <f>IF(AT12&lt;&gt;"",IF(AT12&lt;&gt;"LIBSETS_DROP_MECHANIC_MONSTER_NAME",VLOOKUP(AT12,'LibSets constants'!$I$4:$L$1002,4,FALSE),""),"")</f>
        <v/>
      </c>
      <c r="AW12" s="102" t="s">
        <v>2714</v>
      </c>
      <c r="AX12" s="21" t="str">
        <f t="shared" si="1"/>
        <v>[28] = {wayshrines={191,191,191,}, dlcId=DLC_BASE_GAME</v>
      </c>
      <c r="AY12" s="21" t="str">
        <f t="shared" si="2"/>
        <v>, zoneIds={126}, veteran=false</v>
      </c>
      <c r="AZ12" s="21" t="str">
        <f t="shared" si="3"/>
        <v>, setType=LIBSETS_SETTYPE_DUNGEON</v>
      </c>
      <c r="BA12" s="21" t="str">
        <f t="shared" si="4"/>
        <v>},</v>
      </c>
      <c r="BB12" s="21" t="str">
        <f t="shared" si="5"/>
        <v xml:space="preserve"> --Barkskin / Borkenhaut   [Elden Hollow I]</v>
      </c>
    </row>
    <row r="13" spans="1:54" x14ac:dyDescent="0.25">
      <c r="A13" s="12">
        <v>29</v>
      </c>
      <c r="B13" t="s">
        <v>752</v>
      </c>
      <c r="C13" t="s">
        <v>2596</v>
      </c>
      <c r="D13" s="3">
        <f t="shared" si="0"/>
        <v>29</v>
      </c>
      <c r="G13" s="8" t="s">
        <v>1496</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constants'!$B$4:$C$1002,2,FALSE),"")</f>
        <v>Included in base game</v>
      </c>
      <c r="V13" s="43" t="str">
        <f>IF(U13&lt;&gt;"",IF(U13&lt;&gt;"LIBSETS_DROP_MECHANIC_MONSTER_NAME",VLOOKUP(U13,'LibSets constants'!$I$4:$L$1002,3,FALSE),""),"")</f>
        <v/>
      </c>
      <c r="W13" s="43" t="str">
        <f>IF(U13&lt;&gt;"",IF(U13&lt;&gt;"LIBSETS_DROP_MECHANIC_MONSTER_NAME",VLOOKUP(U13,'LibSets constants'!$I$4:$L$1002,4,FALSE),""),"")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constants'!$I$4:$L$1002,3,FALSE),""),"")</f>
        <v/>
      </c>
      <c r="AB13" s="3" t="str">
        <f>IF(Z13&lt;&gt;"",IF(Z13&lt;&gt;"LIBSETS_DROP_MECHANIC_MONSTER_NAME",VLOOKUP(Z13,'LibSets constants'!$I$4:$L$1002,4,FALSE),""),"")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constants'!$I$4:$L$1002,3,FALSE),""),"")</f>
        <v/>
      </c>
      <c r="AG13" s="3" t="str">
        <f>IF(AE13&lt;&gt;"",IF(AE13&lt;&gt;"LIBSETS_DROP_MECHANIC_MONSTER_NAME",VLOOKUP(AE13,'LibSets constants'!$I$4:$L$1002,4,FALSE),""),"")</f>
        <v/>
      </c>
      <c r="AH13" s="3" t="str">
        <f>IF(G13&lt;&gt;"LIBSETS_SETTYPE_BATTLEGROUND",IF(G13&lt;&gt;"LIBSETS_SETTYPE_SPECIAL",IF(AI13&lt;&gt;"",VLOOKUP(AI13,'ESO zone constants'!$D$3:$H$4953,5,FALSE),""),""),"")</f>
        <v/>
      </c>
      <c r="AK13" s="3" t="str">
        <f>IF(AJ13&lt;&gt;"",IF(AJ13&lt;&gt;"LIBSETS_DROP_MECHANIC_MONSTER_NAME",VLOOKUP(AJ13,'LibSets constants'!$I$4:$L$1002,3,FALSE),""),"")</f>
        <v/>
      </c>
      <c r="AL13" s="3" t="str">
        <f>IF(AJ13&lt;&gt;"",IF(AJ13&lt;&gt;"LIBSETS_DROP_MECHANIC_MONSTER_NAME",VLOOKUP(AJ13,'LibSets constants'!$I$4:$L$1002,4,FALSE),""),"")</f>
        <v/>
      </c>
      <c r="AM13" s="3" t="str">
        <f>IF(G13&lt;&gt;"LIBSETS_SETTYPE_BATTLEGROUND",IF(G13&lt;&gt;"LIBSETS_SETTYPE_SPECIAL",IF(AN13&lt;&gt;"",VLOOKUP(AN13,'ESO zone constants'!$D$3:$H$4953,5,FALSE),""),""),"")</f>
        <v/>
      </c>
      <c r="AP13" s="3" t="str">
        <f>IF(AO13&lt;&gt;"",IF(AO13&lt;&gt;"LIBSETS_DROP_MECHANIC_MONSTER_NAME",VLOOKUP(AO13,'LibSets constants'!$I$4:$L$1002,3,FALSE),""),"")</f>
        <v/>
      </c>
      <c r="AQ13" s="3" t="str">
        <f>IF(AO13&lt;&gt;"",IF(AO13&lt;&gt;"LIBSETS_DROP_MECHANIC_MONSTER_NAME",VLOOKUP(AO13,'LibSets constants'!$I$4:$L$1002,4,FALSE),""),"")</f>
        <v/>
      </c>
      <c r="AR13" s="3" t="str">
        <f>IF(G13&lt;&gt;"LIBSETS_SETTYPE_BATTLEGROUND",IF(G13&lt;&gt;"LIBSETS_SETTYPE_SPECIAL",IF(AS13&lt;&gt;"",VLOOKUP(AS13,'ESO zone constants'!$D$3:$H$4953,5,FALSE),""),""),"")</f>
        <v/>
      </c>
      <c r="AU13" s="3" t="str">
        <f>IF(AT13&lt;&gt;"",IF(AT13&lt;&gt;"LIBSETS_DROP_MECHANIC_MONSTER_NAME",VLOOKUP(AT13,'LibSets constants'!$I$4:$L$1002,3,FALSE),""),"")</f>
        <v/>
      </c>
      <c r="AV13" s="3" t="str">
        <f>IF(AT13&lt;&gt;"",IF(AT13&lt;&gt;"LIBSETS_DROP_MECHANIC_MONSTER_NAME",VLOOKUP(AT13,'LibSets constants'!$I$4:$L$1002,4,FALSE),""),"")</f>
        <v/>
      </c>
      <c r="AW13" s="102" t="s">
        <v>2715</v>
      </c>
      <c r="AX13" s="21" t="str">
        <f t="shared" si="1"/>
        <v>[29] = {wayshrines={189,189,189,}, dlcId=DLC_BASE_GAME</v>
      </c>
      <c r="AY13" s="21" t="str">
        <f t="shared" si="2"/>
        <v>, zoneIds={146}, veteran=false</v>
      </c>
      <c r="AZ13" s="21" t="str">
        <f t="shared" si="3"/>
        <v>, setType=LIBSETS_SETTYPE_DUNGEON</v>
      </c>
      <c r="BA13" s="21" t="str">
        <f t="shared" si="4"/>
        <v>, isProcSetAllowedInPvP=1},</v>
      </c>
      <c r="BB13" s="21" t="str">
        <f t="shared" si="5"/>
        <v xml:space="preserve"> --Sergeant\'s Mail / Rüstung des Feldwebels   [Wayrest Sewers I]</v>
      </c>
    </row>
    <row r="14" spans="1:54" s="14" customFormat="1" x14ac:dyDescent="0.25">
      <c r="A14" s="12">
        <v>30</v>
      </c>
      <c r="B14" t="s">
        <v>753</v>
      </c>
      <c r="C14" t="s">
        <v>2597</v>
      </c>
      <c r="D14" s="3">
        <f t="shared" si="0"/>
        <v>30</v>
      </c>
      <c r="E14"/>
      <c r="F14"/>
      <c r="G14" s="8" t="s">
        <v>1499</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constants'!$B$4:$C$1002,2,FALSE),"")</f>
        <v>Included in base game</v>
      </c>
      <c r="U14" s="33" t="s">
        <v>1581</v>
      </c>
      <c r="V14" s="43" t="str">
        <f>IF(U14&lt;&gt;"",IF(U14&lt;&gt;"LIBSETS_DROP_MECHANIC_MONSTER_NAME",VLOOKUP(U14,'LibSets constants'!$I$4:$L$1002,3,FALSE),""),"")</f>
        <v>Delve bosses have a chance to drop a waist or feet.</v>
      </c>
      <c r="W14" s="43" t="str">
        <f>IF(U14&lt;&gt;"",IF(U14&lt;&gt;"LIBSETS_DROP_MECHANIC_MONSTER_NAME",VLOOKUP(U14,'LibSets constants'!$I$4:$L$1002,4,FALSE),""),"")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1582</v>
      </c>
      <c r="AA14" s="43" t="str">
        <f>IF(Z14&lt;&gt;"",IF(Z14&lt;&gt;"LIBSETS_DROP_MECHANIC_MONSTER_NAME",VLOOKUP(Z14,'LibSets constants'!$I$4:$L$1002,3,FALSE),""),"")</f>
        <v>Overland group bosses have a 100% chance to drop head, chest, legs, or weapon.</v>
      </c>
      <c r="AB14" s="43" t="str">
        <f>IF(Z14&lt;&gt;"",IF(Z14&lt;&gt;"LIBSETS_DROP_MECHANIC_MONSTER_NAME",VLOOKUP(Z14,'LibSets constants'!$I$4:$L$1002,4,FALSE),""),"")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1583</v>
      </c>
      <c r="AF14" s="43" t="str">
        <f>IF(AE14&lt;&gt;"",IF(AE14&lt;&gt;"LIBSETS_DROP_MECHANIC_MONSTER_NAME",VLOOKUP(AE14,'LibSets constants'!$I$4:$L$1002,3,FALSE),""),"")</f>
        <v>Public dungeon bosses have a chance to drop a shoulder, hand, or weapon.</v>
      </c>
      <c r="AG14" s="43" t="str">
        <f>IF(AE14&lt;&gt;"",IF(AE14&lt;&gt;"LIBSETS_DROP_MECHANIC_MONSTER_NAME",VLOOKUP(AE14,'LibSets constants'!$I$4:$L$1002,4,FALSE),""),"")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1584</v>
      </c>
      <c r="AK14" s="43" t="str">
        <f>IF(AJ14&lt;&gt;"",IF(AJ14&lt;&gt;"LIBSETS_DROP_MECHANIC_MONSTER_NAME",VLOOKUP(AJ14,'LibSets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constants'!$I$4:$L$1002,3,FALSE),""),"")</f>
        <v/>
      </c>
      <c r="AQ14" s="43" t="str">
        <f>IF(AO14&lt;&gt;"",IF(AO14&lt;&gt;"LIBSETS_DROP_MECHANIC_MONSTER_NAME",VLOOKUP(AO14,'LibSets constants'!$I$4:$L$1002,4,FALSE),""),"")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constants'!$I$4:$L$1002,3,FALSE),""),"")</f>
        <v/>
      </c>
      <c r="AV14" s="43" t="str">
        <f>IF(AT14&lt;&gt;"",IF(AT14&lt;&gt;"LIBSETS_DROP_MECHANIC_MONSTER_NAME",VLOOKUP(AT14,'LibSets constants'!$I$4:$L$1002,4,FALSE),""),"")</f>
        <v/>
      </c>
      <c r="AW14" s="102" t="s">
        <v>2714</v>
      </c>
      <c r="AX14" s="21" t="str">
        <f t="shared" si="1"/>
        <v>[30] = {wayshrines={-1,-1,-1,}, dlcId=DLC_BASE_GAME</v>
      </c>
      <c r="AY14" s="21" t="str">
        <f t="shared" si="2"/>
        <v>, zoneIds={58}, veteran=false</v>
      </c>
      <c r="AZ14" s="21" t="str">
        <f t="shared" si="3"/>
        <v>, setType=LIBSETS_SETTYPE_OVERLAND</v>
      </c>
      <c r="BA14" s="21" t="str">
        <f t="shared" si="4"/>
        <v>, dropMechanic={LIBSETS_DROP_MECHANIC_OVERLAND_BOSS_DELVE,LIBSETS_DROP_MECHANIC_OVERLAND_WORLDBOSS,LIBSETS_DROP_MECHANIC_OVERLAND_BOSS_PUBLIC_DUNGEON,LIBSETS_DROP_MECHANIC_OVERLAND_CHEST}},</v>
      </c>
      <c r="BB14" s="21" t="str">
        <f t="shared" si="5"/>
        <v xml:space="preserve"> --Thunderbug\'s Carapace / Donnerkäferpanzer   [Malabal Tor]</v>
      </c>
    </row>
    <row r="15" spans="1:54" x14ac:dyDescent="0.25">
      <c r="A15" s="12">
        <v>31</v>
      </c>
      <c r="B15" t="s">
        <v>754</v>
      </c>
      <c r="C15" t="s">
        <v>755</v>
      </c>
      <c r="D15" s="3">
        <f t="shared" si="0"/>
        <v>31</v>
      </c>
      <c r="G15" s="8" t="s">
        <v>1499</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constants'!$B$4:$C$1002,2,FALSE),"")</f>
        <v>Included in base game</v>
      </c>
      <c r="U15" s="33" t="s">
        <v>1581</v>
      </c>
      <c r="V15" s="43" t="str">
        <f>IF(U15&lt;&gt;"",IF(U15&lt;&gt;"LIBSETS_DROP_MECHANIC_MONSTER_NAME",VLOOKUP(U15,'LibSets constants'!$I$4:$L$1002,3,FALSE),""),"")</f>
        <v>Delve bosses have a chance to drop a waist or feet.</v>
      </c>
      <c r="W15" s="43" t="str">
        <f>IF(U15&lt;&gt;"",IF(U15&lt;&gt;"LIBSETS_DROP_MECHANIC_MONSTER_NAME",VLOOKUP(U15,'LibSets constants'!$I$4:$L$1002,4,FALSE),""),"")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1582</v>
      </c>
      <c r="AA15" s="43" t="str">
        <f>IF(Z15&lt;&gt;"",IF(Z15&lt;&gt;"LIBSETS_DROP_MECHANIC_MONSTER_NAME",VLOOKUP(Z15,'LibSets constants'!$I$4:$L$1002,3,FALSE),""),"")</f>
        <v>Overland group bosses have a 100% chance to drop head, chest, legs, or weapon.</v>
      </c>
      <c r="AB15" s="43" t="str">
        <f>IF(Z15&lt;&gt;"",IF(Z15&lt;&gt;"LIBSETS_DROP_MECHANIC_MONSTER_NAME",VLOOKUP(Z15,'LibSets constants'!$I$4:$L$1002,4,FALSE),""),"")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1583</v>
      </c>
      <c r="AF15" s="43" t="str">
        <f>IF(AE15&lt;&gt;"",IF(AE15&lt;&gt;"LIBSETS_DROP_MECHANIC_MONSTER_NAME",VLOOKUP(AE15,'LibSets constants'!$I$4:$L$1002,3,FALSE),""),"")</f>
        <v>Public dungeon bosses have a chance to drop a shoulder, hand, or weapon.</v>
      </c>
      <c r="AG15" s="43" t="str">
        <f>IF(AE15&lt;&gt;"",IF(AE15&lt;&gt;"LIBSETS_DROP_MECHANIC_MONSTER_NAME",VLOOKUP(AE15,'LibSets constants'!$I$4:$L$1002,4,FALSE),""),"")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1584</v>
      </c>
      <c r="AK15" s="43" t="str">
        <f>IF(AJ15&lt;&gt;"",IF(AJ15&lt;&gt;"LIBSETS_DROP_MECHANIC_MONSTER_NAME",VLOOKUP(AJ15,'LibSets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constants'!$I$4:$L$1002,3,FALSE),""),"")</f>
        <v/>
      </c>
      <c r="AQ15" s="43" t="str">
        <f>IF(AO15&lt;&gt;"",IF(AO15&lt;&gt;"LIBSETS_DROP_MECHANIC_MONSTER_NAME",VLOOKUP(AO15,'LibSets constants'!$I$4:$L$1002,4,FALSE),""),"")</f>
        <v/>
      </c>
      <c r="AR15" s="3" t="str">
        <f>IF(G15&lt;&gt;"LIBSETS_SETTYPE_BATTLEGROUND",IF(G15&lt;&gt;"LIBSETS_SETTYPE_SPECIAL",IF(AS15&lt;&gt;"",VLOOKUP(AS15,'ESO zone constants'!$D$3:$H$4953,5,FALSE),""),""),"")</f>
        <v/>
      </c>
      <c r="AT15" s="44"/>
      <c r="AU15" s="43" t="str">
        <f>IF(AT15&lt;&gt;"",IF(AT15&lt;&gt;"LIBSETS_DROP_MECHANIC_MONSTER_NAME",VLOOKUP(AT15,'LibSets constants'!$I$4:$L$1002,3,FALSE),""),"")</f>
        <v/>
      </c>
      <c r="AV15" s="43" t="str">
        <f>IF(AT15&lt;&gt;"",IF(AT15&lt;&gt;"LIBSETS_DROP_MECHANIC_MONSTER_NAME",VLOOKUP(AT15,'LibSets constants'!$I$4:$L$1002,4,FALSE),""),"")</f>
        <v/>
      </c>
      <c r="AW15" s="102" t="s">
        <v>2715</v>
      </c>
      <c r="AX15" s="21" t="str">
        <f t="shared" si="1"/>
        <v>[31] = {wayshrines={-1,-1,-1,}, dlcId=DLC_BASE_GAME</v>
      </c>
      <c r="AY15" s="21" t="str">
        <f t="shared" si="2"/>
        <v>, zoneIds={41}, veteran=false</v>
      </c>
      <c r="AZ15" s="21" t="str">
        <f t="shared" si="3"/>
        <v>, setType=LIBSETS_SETTYPE_OVERLAND</v>
      </c>
      <c r="BA15" s="21" t="str">
        <f t="shared" si="4"/>
        <v>, isProcSetAllowedInPvP=1, dropMechanic={LIBSETS_DROP_MECHANIC_OVERLAND_BOSS_DELVE,LIBSETS_DROP_MECHANIC_OVERLAND_WORLDBOSS,LIBSETS_DROP_MECHANIC_OVERLAND_BOSS_PUBLIC_DUNGEON,LIBSETS_DROP_MECHANIC_OVERLAND_CHEST}},</v>
      </c>
      <c r="BB15" s="21" t="str">
        <f t="shared" si="5"/>
        <v xml:space="preserve"> --Silks of the Sun / Sonnenseide   [Stonefalls]</v>
      </c>
    </row>
    <row r="16" spans="1:54" x14ac:dyDescent="0.25">
      <c r="A16" s="12">
        <v>32</v>
      </c>
      <c r="B16" t="s">
        <v>756</v>
      </c>
      <c r="C16" t="s">
        <v>2598</v>
      </c>
      <c r="D16" s="3">
        <f t="shared" si="0"/>
        <v>32</v>
      </c>
      <c r="G16" s="8" t="s">
        <v>1491</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constants'!$B$4:$C$1002,2,FALSE),"")</f>
        <v>Included in base game</v>
      </c>
      <c r="U16" s="33" t="s">
        <v>1577</v>
      </c>
      <c r="V16" s="3" t="str">
        <f>IF(U16&lt;&gt;"",IF(U16&lt;&gt;"LIBSETS_DROP_MECHANIC_MONSTER_NAME",VLOOKUP(U16,'LibSets constants'!$I$4:$L$1002,3,FALSE),""),"")</f>
        <v>Arena stage chest</v>
      </c>
      <c r="W16" s="3" t="str">
        <f>IF(U16&lt;&gt;"",IF(U16&lt;&gt;"LIBSETS_DROP_MECHANIC_MONSTER_NAME",VLOOKUP(U16,'LibSets constants'!$I$4:$L$1002,4,FALSE),""),"")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constants'!$I$4:$L$1002,3,FALSE),""),"")</f>
        <v/>
      </c>
      <c r="AB16" s="3" t="str">
        <f>IF(Z16&lt;&gt;"",IF(Z16&lt;&gt;"LIBSETS_DROP_MECHANIC_MONSTER_NAME",VLOOKUP(Z16,'LibSets constants'!$I$4:$L$1002,4,FALSE),""),"")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constants'!$I$4:$L$1002,3,FALSE),""),"")</f>
        <v/>
      </c>
      <c r="AG16" s="3" t="str">
        <f>IF(AE16&lt;&gt;"",IF(AE16&lt;&gt;"LIBSETS_DROP_MECHANIC_MONSTER_NAME",VLOOKUP(AE16,'LibSets constants'!$I$4:$L$1002,4,FALSE),""),"")</f>
        <v/>
      </c>
      <c r="AH16" s="3" t="str">
        <f>IF(G16&lt;&gt;"LIBSETS_SETTYPE_BATTLEGROUND",IF(G16&lt;&gt;"LIBSETS_SETTYPE_SPECIAL",IF(AI16&lt;&gt;"",VLOOKUP(AI16,'ESO zone constants'!$D$3:$H$4953,5,FALSE),""),""),"")</f>
        <v/>
      </c>
      <c r="AK16" s="3" t="str">
        <f>IF(AJ16&lt;&gt;"",IF(AJ16&lt;&gt;"LIBSETS_DROP_MECHANIC_MONSTER_NAME",VLOOKUP(AJ16,'LibSets constants'!$I$4:$L$1002,3,FALSE),""),"")</f>
        <v/>
      </c>
      <c r="AL16" s="3" t="str">
        <f>IF(AJ16&lt;&gt;"",IF(AJ16&lt;&gt;"LIBSETS_DROP_MECHANIC_MONSTER_NAME",VLOOKUP(AJ16,'LibSets constants'!$I$4:$L$1002,4,FALSE),""),"")</f>
        <v/>
      </c>
      <c r="AM16" s="3" t="str">
        <f>IF(G16&lt;&gt;"LIBSETS_SETTYPE_BATTLEGROUND",IF(G16&lt;&gt;"LIBSETS_SETTYPE_SPECIAL",IF(AN16&lt;&gt;"",VLOOKUP(AN16,'ESO zone constants'!$D$3:$H$4953,5,FALSE),""),""),"")</f>
        <v/>
      </c>
      <c r="AP16" s="3" t="str">
        <f>IF(AO16&lt;&gt;"",IF(AO16&lt;&gt;"LIBSETS_DROP_MECHANIC_MONSTER_NAME",VLOOKUP(AO16,'LibSets constants'!$I$4:$L$1002,3,FALSE),""),"")</f>
        <v/>
      </c>
      <c r="AQ16" s="3" t="str">
        <f>IF(AO16&lt;&gt;"",IF(AO16&lt;&gt;"LIBSETS_DROP_MECHANIC_MONSTER_NAME",VLOOKUP(AO16,'LibSets constants'!$I$4:$L$1002,4,FALSE),""),"")</f>
        <v/>
      </c>
      <c r="AR16" s="3" t="str">
        <f>IF(G16&lt;&gt;"LIBSETS_SETTYPE_BATTLEGROUND",IF(G16&lt;&gt;"LIBSETS_SETTYPE_SPECIAL",IF(AS16&lt;&gt;"",VLOOKUP(AS16,'ESO zone constants'!$D$3:$H$4953,5,FALSE),""),""),"")</f>
        <v/>
      </c>
      <c r="AU16" s="3" t="str">
        <f>IF(AT16&lt;&gt;"",IF(AT16&lt;&gt;"LIBSETS_DROP_MECHANIC_MONSTER_NAME",VLOOKUP(AT16,'LibSets constants'!$I$4:$L$1002,3,FALSE),""),"")</f>
        <v/>
      </c>
      <c r="AV16" s="3" t="str">
        <f>IF(AT16&lt;&gt;"",IF(AT16&lt;&gt;"LIBSETS_DROP_MECHANIC_MONSTER_NAME",VLOOKUP(AT16,'LibSets constants'!$I$4:$L$1002,4,FALSE),""),"")</f>
        <v/>
      </c>
      <c r="AW16" s="102" t="s">
        <v>2714</v>
      </c>
      <c r="AX16" s="21" t="str">
        <f t="shared" si="1"/>
        <v>[32] = {wayshrines={270,270,270,}, dlcId=DLC_BASE_GAME</v>
      </c>
      <c r="AY16" s="21" t="str">
        <f t="shared" si="2"/>
        <v>, zoneIds={635}, veteran=false</v>
      </c>
      <c r="AZ16" s="21" t="str">
        <f t="shared" si="3"/>
        <v>, setType=LIBSETS_SETTYPE_ARENA</v>
      </c>
      <c r="BA16" s="21" t="str">
        <f t="shared" si="4"/>
        <v>, dropMechanic={LIBSETS_DROP_MECHANIC_ARENA_STAGE_CHEST}},</v>
      </c>
      <c r="BB16" s="21" t="str">
        <f t="shared" si="5"/>
        <v xml:space="preserve"> --Healer\'s Habit / Bräuche des Heilers   [Dragonstar Arena]</v>
      </c>
    </row>
    <row r="17" spans="1:54" x14ac:dyDescent="0.25">
      <c r="A17" s="12">
        <v>33</v>
      </c>
      <c r="B17" t="s">
        <v>757</v>
      </c>
      <c r="C17" t="s">
        <v>2599</v>
      </c>
      <c r="D17" s="3">
        <f t="shared" si="0"/>
        <v>33</v>
      </c>
      <c r="G17" s="8" t="s">
        <v>1496</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constants'!$B$4:$C$1002,2,FALSE),"")</f>
        <v>Included in base game</v>
      </c>
      <c r="V17" s="43" t="str">
        <f>IF(U17&lt;&gt;"",IF(U17&lt;&gt;"LIBSETS_DROP_MECHANIC_MONSTER_NAME",VLOOKUP(U17,'LibSets constants'!$I$4:$L$1002,3,FALSE),""),"")</f>
        <v/>
      </c>
      <c r="W17" s="43" t="str">
        <f>IF(U17&lt;&gt;"",IF(U17&lt;&gt;"LIBSETS_DROP_MECHANIC_MONSTER_NAME",VLOOKUP(U17,'LibSets constants'!$I$4:$L$1002,4,FALSE),""),"")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constants'!$I$4:$L$1002,3,FALSE),""),"")</f>
        <v/>
      </c>
      <c r="AB17" s="43" t="str">
        <f>IF(Z17&lt;&gt;"",IF(Z17&lt;&gt;"LIBSETS_DROP_MECHANIC_MONSTER_NAME",VLOOKUP(Z17,'LibSets constants'!$I$4:$L$1002,4,FALSE),""),"")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constants'!$I$4:$L$1002,3,FALSE),""),"")</f>
        <v/>
      </c>
      <c r="AG17" s="43" t="str">
        <f>IF(AE17&lt;&gt;"",IF(AE17&lt;&gt;"LIBSETS_DROP_MECHANIC_MONSTER_NAME",VLOOKUP(AE17,'LibSets constants'!$I$4:$L$1002,4,FALSE),""),"")</f>
        <v/>
      </c>
      <c r="AH17" s="3" t="str">
        <f>IF(G17&lt;&gt;"LIBSETS_SETTYPE_BATTLEGROUND",IF(G17&lt;&gt;"LIBSETS_SETTYPE_SPECIAL",IF(AI17&lt;&gt;"",VLOOKUP(AI17,'ESO zone constants'!$D$3:$H$4953,5,FALSE),""),""),"")</f>
        <v/>
      </c>
      <c r="AJ17" s="44"/>
      <c r="AK17" s="43" t="str">
        <f>IF(AJ17&lt;&gt;"",IF(AJ17&lt;&gt;"LIBSETS_DROP_MECHANIC_MONSTER_NAME",VLOOKUP(AJ17,'LibSets constants'!$I$4:$L$1002,3,FALSE),""),"")</f>
        <v/>
      </c>
      <c r="AL17" s="43" t="str">
        <f>IF(AJ17&lt;&gt;"",IF(AJ17&lt;&gt;"LIBSETS_DROP_MECHANIC_MONSTER_NAME",VLOOKUP(AJ17,'LibSets constants'!$I$4:$L$1002,4,FALSE),""),"")</f>
        <v/>
      </c>
      <c r="AM17" s="3" t="str">
        <f>IF(G17&lt;&gt;"LIBSETS_SETTYPE_BATTLEGROUND",IF(G17&lt;&gt;"LIBSETS_SETTYPE_SPECIAL",IF(AN17&lt;&gt;"",VLOOKUP(AN17,'ESO zone constants'!$D$3:$H$4953,5,FALSE),""),""),"")</f>
        <v/>
      </c>
      <c r="AO17" s="44"/>
      <c r="AP17" s="43" t="str">
        <f>IF(AO17&lt;&gt;"",IF(AO17&lt;&gt;"LIBSETS_DROP_MECHANIC_MONSTER_NAME",VLOOKUP(AO17,'LibSets constants'!$I$4:$L$1002,3,FALSE),""),"")</f>
        <v/>
      </c>
      <c r="AQ17" s="43" t="str">
        <f>IF(AO17&lt;&gt;"",IF(AO17&lt;&gt;"LIBSETS_DROP_MECHANIC_MONSTER_NAME",VLOOKUP(AO17,'LibSets constants'!$I$4:$L$1002,4,FALSE),""),"")</f>
        <v/>
      </c>
      <c r="AR17" s="3" t="str">
        <f>IF(G17&lt;&gt;"LIBSETS_SETTYPE_BATTLEGROUND",IF(G17&lt;&gt;"LIBSETS_SETTYPE_SPECIAL",IF(AS17&lt;&gt;"",VLOOKUP(AS17,'ESO zone constants'!$D$3:$H$4953,5,FALSE),""),""),"")</f>
        <v/>
      </c>
      <c r="AT17" s="44"/>
      <c r="AU17" s="43" t="str">
        <f>IF(AT17&lt;&gt;"",IF(AT17&lt;&gt;"LIBSETS_DROP_MECHANIC_MONSTER_NAME",VLOOKUP(AT17,'LibSets constants'!$I$4:$L$1002,3,FALSE),""),"")</f>
        <v/>
      </c>
      <c r="AV17" s="43" t="str">
        <f>IF(AT17&lt;&gt;"",IF(AT17&lt;&gt;"LIBSETS_DROP_MECHANIC_MONSTER_NAME",VLOOKUP(AT17,'LibSets constants'!$I$4:$L$1002,4,FALSE),""),"")</f>
        <v/>
      </c>
      <c r="AW17" s="102" t="s">
        <v>2714</v>
      </c>
      <c r="AX17" s="21" t="str">
        <f t="shared" si="1"/>
        <v>[33] = {wayshrines={98,98,98,}, dlcId=DLC_BASE_GAME</v>
      </c>
      <c r="AY17" s="21" t="str">
        <f t="shared" si="2"/>
        <v>, zoneIds={283}, veteran=false</v>
      </c>
      <c r="AZ17" s="21" t="str">
        <f t="shared" si="3"/>
        <v>, setType=LIBSETS_SETTYPE_DUNGEON</v>
      </c>
      <c r="BA17" s="21" t="str">
        <f t="shared" si="4"/>
        <v>},</v>
      </c>
      <c r="BB17" s="21" t="str">
        <f t="shared" si="5"/>
        <v xml:space="preserve"> --Viper\'s Sting / Vipernbiss   [Fungal Grotto I]</v>
      </c>
    </row>
    <row r="18" spans="1:54" x14ac:dyDescent="0.25">
      <c r="A18" s="12">
        <v>34</v>
      </c>
      <c r="B18" t="s">
        <v>758</v>
      </c>
      <c r="C18" t="s">
        <v>2600</v>
      </c>
      <c r="D18" s="3">
        <f t="shared" si="0"/>
        <v>34</v>
      </c>
      <c r="G18" s="8" t="s">
        <v>1499</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constants'!$B$4:$C$1002,2,FALSE),"")</f>
        <v>Included in base game</v>
      </c>
      <c r="U18" s="33" t="s">
        <v>1581</v>
      </c>
      <c r="V18" s="43" t="str">
        <f>IF(U18&lt;&gt;"",IF(U18&lt;&gt;"LIBSETS_DROP_MECHANIC_MONSTER_NAME",VLOOKUP(U18,'LibSets constants'!$I$4:$L$1002,3,FALSE),""),"")</f>
        <v>Delve bosses have a chance to drop a waist or feet.</v>
      </c>
      <c r="W18" s="43" t="str">
        <f>IF(U18&lt;&gt;"",IF(U18&lt;&gt;"LIBSETS_DROP_MECHANIC_MONSTER_NAME",VLOOKUP(U18,'LibSets constants'!$I$4:$L$1002,4,FALSE),""),"")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1582</v>
      </c>
      <c r="AA18" s="43" t="str">
        <f>IF(Z18&lt;&gt;"",IF(Z18&lt;&gt;"LIBSETS_DROP_MECHANIC_MONSTER_NAME",VLOOKUP(Z18,'LibSets constants'!$I$4:$L$1002,3,FALSE),""),"")</f>
        <v>Overland group bosses have a 100% chance to drop head, chest, legs, or weapon.</v>
      </c>
      <c r="AB18" s="43" t="str">
        <f>IF(Z18&lt;&gt;"",IF(Z18&lt;&gt;"LIBSETS_DROP_MECHANIC_MONSTER_NAME",VLOOKUP(Z18,'LibSets constants'!$I$4:$L$1002,4,FALSE),""),"")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1583</v>
      </c>
      <c r="AF18" s="43" t="str">
        <f>IF(AE18&lt;&gt;"",IF(AE18&lt;&gt;"LIBSETS_DROP_MECHANIC_MONSTER_NAME",VLOOKUP(AE18,'LibSets constants'!$I$4:$L$1002,3,FALSE),""),"")</f>
        <v>Public dungeon bosses have a chance to drop a shoulder, hand, or weapon.</v>
      </c>
      <c r="AG18" s="43" t="str">
        <f>IF(AE18&lt;&gt;"",IF(AE18&lt;&gt;"LIBSETS_DROP_MECHANIC_MONSTER_NAME",VLOOKUP(AE18,'LibSets constants'!$I$4:$L$1002,4,FALSE),""),"")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1584</v>
      </c>
      <c r="AK18" s="43" t="str">
        <f>IF(AJ18&lt;&gt;"",IF(AJ18&lt;&gt;"LIBSETS_DROP_MECHANIC_MONSTER_NAME",VLOOKUP(AJ18,'LibSets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constants'!$I$4:$L$1002,3,FALSE),""),"")</f>
        <v/>
      </c>
      <c r="AQ18" s="43" t="str">
        <f>IF(AO18&lt;&gt;"",IF(AO18&lt;&gt;"LIBSETS_DROP_MECHANIC_MONSTER_NAME",VLOOKUP(AO18,'LibSets constants'!$I$4:$L$1002,4,FALSE),""),"")</f>
        <v/>
      </c>
      <c r="AR18" s="3" t="str">
        <f>IF(G18&lt;&gt;"LIBSETS_SETTYPE_BATTLEGROUND",IF(G18&lt;&gt;"LIBSETS_SETTYPE_SPECIAL",IF(AS18&lt;&gt;"",VLOOKUP(AS18,'ESO zone constants'!$D$3:$H$4953,5,FALSE),""),""),"")</f>
        <v/>
      </c>
      <c r="AT18" s="44"/>
      <c r="AU18" s="43" t="str">
        <f>IF(AT18&lt;&gt;"",IF(AT18&lt;&gt;"LIBSETS_DROP_MECHANIC_MONSTER_NAME",VLOOKUP(AT18,'LibSets constants'!$I$4:$L$1002,3,FALSE),""),"")</f>
        <v/>
      </c>
      <c r="AV18" s="43" t="str">
        <f>IF(AT18&lt;&gt;"",IF(AT18&lt;&gt;"LIBSETS_DROP_MECHANIC_MONSTER_NAME",VLOOKUP(AT18,'LibSets constants'!$I$4:$L$1002,4,FALSE),""),"")</f>
        <v/>
      </c>
      <c r="AW18" s="102" t="s">
        <v>2715</v>
      </c>
      <c r="AX18" s="21" t="str">
        <f t="shared" si="1"/>
        <v>[34] = {wayshrines={-1,-1,-1,}, dlcId=DLC_BASE_GAME</v>
      </c>
      <c r="AY18" s="21" t="str">
        <f t="shared" si="2"/>
        <v>, zoneIds={57}, veteran=false</v>
      </c>
      <c r="AZ18" s="21" t="str">
        <f t="shared" si="3"/>
        <v>, setType=LIBSETS_SETTYPE_OVERLAND</v>
      </c>
      <c r="BA18" s="21" t="str">
        <f t="shared" si="4"/>
        <v>, isProcSetAllowedInPvP=1, dropMechanic={LIBSETS_DROP_MECHANIC_OVERLAND_BOSS_DELVE,LIBSETS_DROP_MECHANIC_OVERLAND_WORLDBOSS,LIBSETS_DROP_MECHANIC_OVERLAND_BOSS_PUBLIC_DUNGEON,LIBSETS_DROP_MECHANIC_OVERLAND_CHEST}},</v>
      </c>
      <c r="BB18" s="21" t="str">
        <f t="shared" si="5"/>
        <v xml:space="preserve"> --Night Mother\'s Embrace / Umarmung der Mutter der Nacht   [Deshaan]</v>
      </c>
    </row>
    <row r="19" spans="1:54" x14ac:dyDescent="0.25">
      <c r="A19" s="12">
        <v>35</v>
      </c>
      <c r="B19" t="s">
        <v>759</v>
      </c>
      <c r="C19" t="s">
        <v>760</v>
      </c>
      <c r="D19" s="3">
        <f t="shared" si="0"/>
        <v>35</v>
      </c>
      <c r="G19" s="8" t="s">
        <v>1496</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constants'!$B$4:$C$1002,2,FALSE),"")</f>
        <v>Included in base game</v>
      </c>
      <c r="V19" s="3" t="str">
        <f>IF(U19&lt;&gt;"",IF(U19&lt;&gt;"LIBSETS_DROP_MECHANIC_MONSTER_NAME",VLOOKUP(U19,'LibSets constants'!$I$4:$L$1002,3,FALSE),""),"")</f>
        <v/>
      </c>
      <c r="W19" s="3" t="str">
        <f>IF(U19&lt;&gt;"",IF(U19&lt;&gt;"LIBSETS_DROP_MECHANIC_MONSTER_NAME",VLOOKUP(U19,'LibSets constants'!$I$4:$L$1002,4,FALSE),""),"")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constants'!$I$4:$L$1002,3,FALSE),""),"")</f>
        <v/>
      </c>
      <c r="AB19" s="3" t="str">
        <f>IF(Z19&lt;&gt;"",IF(Z19&lt;&gt;"LIBSETS_DROP_MECHANIC_MONSTER_NAME",VLOOKUP(Z19,'LibSets constants'!$I$4:$L$1002,4,FALSE),""),"")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constants'!$I$4:$L$1002,3,FALSE),""),"")</f>
        <v/>
      </c>
      <c r="AG19" s="3" t="str">
        <f>IF(AE19&lt;&gt;"",IF(AE19&lt;&gt;"LIBSETS_DROP_MECHANIC_MONSTER_NAME",VLOOKUP(AE19,'LibSets constants'!$I$4:$L$1002,4,FALSE),""),"")</f>
        <v/>
      </c>
      <c r="AH19" s="3" t="str">
        <f>IF(G19&lt;&gt;"LIBSETS_SETTYPE_BATTLEGROUND",IF(G19&lt;&gt;"LIBSETS_SETTYPE_SPECIAL",IF(AI19&lt;&gt;"",VLOOKUP(AI19,'ESO zone constants'!$D$3:$H$4953,5,FALSE),""),""),"")</f>
        <v/>
      </c>
      <c r="AK19" s="3" t="str">
        <f>IF(AJ19&lt;&gt;"",IF(AJ19&lt;&gt;"LIBSETS_DROP_MECHANIC_MONSTER_NAME",VLOOKUP(AJ19,'LibSets constants'!$I$4:$L$1002,3,FALSE),""),"")</f>
        <v/>
      </c>
      <c r="AL19" s="3" t="str">
        <f>IF(AJ19&lt;&gt;"",IF(AJ19&lt;&gt;"LIBSETS_DROP_MECHANIC_MONSTER_NAME",VLOOKUP(AJ19,'LibSets constants'!$I$4:$L$1002,4,FALSE),""),"")</f>
        <v/>
      </c>
      <c r="AM19" s="3" t="str">
        <f>IF(G19&lt;&gt;"LIBSETS_SETTYPE_BATTLEGROUND",IF(G19&lt;&gt;"LIBSETS_SETTYPE_SPECIAL",IF(AN19&lt;&gt;"",VLOOKUP(AN19,'ESO zone constants'!$D$3:$H$4953,5,FALSE),""),""),"")</f>
        <v/>
      </c>
      <c r="AP19" s="3" t="str">
        <f>IF(AO19&lt;&gt;"",IF(AO19&lt;&gt;"LIBSETS_DROP_MECHANIC_MONSTER_NAME",VLOOKUP(AO19,'LibSets constants'!$I$4:$L$1002,3,FALSE),""),"")</f>
        <v/>
      </c>
      <c r="AQ19" s="3" t="str">
        <f>IF(AO19&lt;&gt;"",IF(AO19&lt;&gt;"LIBSETS_DROP_MECHANIC_MONSTER_NAME",VLOOKUP(AO19,'LibSets constants'!$I$4:$L$1002,4,FALSE),""),"")</f>
        <v/>
      </c>
      <c r="AR19" s="3" t="str">
        <f>IF(G19&lt;&gt;"LIBSETS_SETTYPE_BATTLEGROUND",IF(G19&lt;&gt;"LIBSETS_SETTYPE_SPECIAL",IF(AS19&lt;&gt;"",VLOOKUP(AS19,'ESO zone constants'!$D$3:$H$4953,5,FALSE),""),""),"")</f>
        <v/>
      </c>
      <c r="AU19" s="3" t="str">
        <f>IF(AT19&lt;&gt;"",IF(AT19&lt;&gt;"LIBSETS_DROP_MECHANIC_MONSTER_NAME",VLOOKUP(AT19,'LibSets constants'!$I$4:$L$1002,3,FALSE),""),"")</f>
        <v/>
      </c>
      <c r="AV19" s="3" t="str">
        <f>IF(AT19&lt;&gt;"",IF(AT19&lt;&gt;"LIBSETS_DROP_MECHANIC_MONSTER_NAME",VLOOKUP(AT19,'LibSets constants'!$I$4:$L$1002,4,FALSE),""),"")</f>
        <v/>
      </c>
      <c r="AW19" s="102" t="s">
        <v>2714</v>
      </c>
      <c r="AX19" s="21" t="str">
        <f t="shared" si="1"/>
        <v>[35] = {wayshrines={193,193,193,}, dlcId=DLC_BASE_GAME</v>
      </c>
      <c r="AY19" s="21" t="str">
        <f t="shared" si="2"/>
        <v>, zoneIds={144}, veteran=false</v>
      </c>
      <c r="AZ19" s="21" t="str">
        <f t="shared" si="3"/>
        <v>, setType=LIBSETS_SETTYPE_DUNGEON</v>
      </c>
      <c r="BA19" s="21" t="str">
        <f t="shared" si="4"/>
        <v>},</v>
      </c>
      <c r="BB19" s="21" t="str">
        <f t="shared" si="5"/>
        <v xml:space="preserve"> --Knightmare / Albtraumritter   [Spindleclutch I]</v>
      </c>
    </row>
    <row r="20" spans="1:54" x14ac:dyDescent="0.25">
      <c r="A20" s="12">
        <v>36</v>
      </c>
      <c r="B20" t="s">
        <v>761</v>
      </c>
      <c r="C20" t="s">
        <v>762</v>
      </c>
      <c r="D20" s="3">
        <f t="shared" si="0"/>
        <v>36</v>
      </c>
      <c r="G20" s="8" t="s">
        <v>1499</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constants'!$B$4:$C$1002,2,FALSE),"")</f>
        <v>Included in base game</v>
      </c>
      <c r="U20" s="33" t="s">
        <v>1581</v>
      </c>
      <c r="V20" s="43" t="str">
        <f>IF(U20&lt;&gt;"",IF(U20&lt;&gt;"LIBSETS_DROP_MECHANIC_MONSTER_NAME",VLOOKUP(U20,'LibSets constants'!$I$4:$L$1002,3,FALSE),""),"")</f>
        <v>Delve bosses have a chance to drop a waist or feet.</v>
      </c>
      <c r="W20" s="43" t="str">
        <f>IF(U20&lt;&gt;"",IF(U20&lt;&gt;"LIBSETS_DROP_MECHANIC_MONSTER_NAME",VLOOKUP(U20,'LibSets constants'!$I$4:$L$1002,4,FALSE),""),"")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1582</v>
      </c>
      <c r="AA20" s="43" t="str">
        <f>IF(Z20&lt;&gt;"",IF(Z20&lt;&gt;"LIBSETS_DROP_MECHANIC_MONSTER_NAME",VLOOKUP(Z20,'LibSets constants'!$I$4:$L$1002,3,FALSE),""),"")</f>
        <v>Overland group bosses have a 100% chance to drop head, chest, legs, or weapon.</v>
      </c>
      <c r="AB20" s="43" t="str">
        <f>IF(Z20&lt;&gt;"",IF(Z20&lt;&gt;"LIBSETS_DROP_MECHANIC_MONSTER_NAME",VLOOKUP(Z20,'LibSets constants'!$I$4:$L$1002,4,FALSE),""),"")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1583</v>
      </c>
      <c r="AF20" s="43" t="str">
        <f>IF(AE20&lt;&gt;"",IF(AE20&lt;&gt;"LIBSETS_DROP_MECHANIC_MONSTER_NAME",VLOOKUP(AE20,'LibSets constants'!$I$4:$L$1002,3,FALSE),""),"")</f>
        <v>Public dungeon bosses have a chance to drop a shoulder, hand, or weapon.</v>
      </c>
      <c r="AG20" s="43" t="str">
        <f>IF(AE20&lt;&gt;"",IF(AE20&lt;&gt;"LIBSETS_DROP_MECHANIC_MONSTER_NAME",VLOOKUP(AE20,'LibSets constants'!$I$4:$L$1002,4,FALSE),""),"")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1584</v>
      </c>
      <c r="AK20" s="43" t="str">
        <f>IF(AJ20&lt;&gt;"",IF(AJ20&lt;&gt;"LIBSETS_DROP_MECHANIC_MONSTER_NAME",VLOOKUP(AJ20,'LibSets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constants'!$I$4:$L$1002,3,FALSE),""),"")</f>
        <v/>
      </c>
      <c r="AQ20" s="43" t="str">
        <f>IF(AO20&lt;&gt;"",IF(AO20&lt;&gt;"LIBSETS_DROP_MECHANIC_MONSTER_NAME",VLOOKUP(AO20,'LibSets constants'!$I$4:$L$1002,4,FALSE),""),"")</f>
        <v/>
      </c>
      <c r="AR20" s="3" t="str">
        <f>IF(G20&lt;&gt;"LIBSETS_SETTYPE_BATTLEGROUND",IF(G20&lt;&gt;"LIBSETS_SETTYPE_SPECIAL",IF(AS20&lt;&gt;"",VLOOKUP(AS20,'ESO zone constants'!$D$3:$H$4953,5,FALSE),""),""),"")</f>
        <v/>
      </c>
      <c r="AT20" s="44"/>
      <c r="AU20" s="43" t="str">
        <f>IF(AT20&lt;&gt;"",IF(AT20&lt;&gt;"LIBSETS_DROP_MECHANIC_MONSTER_NAME",VLOOKUP(AT20,'LibSets constants'!$I$4:$L$1002,3,FALSE),""),"")</f>
        <v/>
      </c>
      <c r="AV20" s="43" t="str">
        <f>IF(AT20&lt;&gt;"",IF(AT20&lt;&gt;"LIBSETS_DROP_MECHANIC_MONSTER_NAME",VLOOKUP(AT20,'LibSets constants'!$I$4:$L$1002,4,FALSE),""),"")</f>
        <v/>
      </c>
      <c r="AW20" s="102" t="s">
        <v>2714</v>
      </c>
      <c r="AX20" s="21" t="str">
        <f t="shared" si="1"/>
        <v>[36] = {wayshrines={-1,-1,-1,}, dlcId=DLC_BASE_GAME</v>
      </c>
      <c r="AY20" s="21" t="str">
        <f t="shared" si="2"/>
        <v>, zoneIds={381}, veteran=false</v>
      </c>
      <c r="AZ20" s="21" t="str">
        <f t="shared" si="3"/>
        <v>, setType=LIBSETS_SETTYPE_OVERLAND</v>
      </c>
      <c r="BA20" s="21" t="str">
        <f t="shared" si="4"/>
        <v>, dropMechanic={LIBSETS_DROP_MECHANIC_OVERLAND_BOSS_DELVE,LIBSETS_DROP_MECHANIC_OVERLAND_WORLDBOSS,LIBSETS_DROP_MECHANIC_OVERLAND_BOSS_PUBLIC_DUNGEON,LIBSETS_DROP_MECHANIC_OVERLAND_CHEST}},</v>
      </c>
      <c r="BB20" s="21" t="str">
        <f t="shared" si="5"/>
        <v xml:space="preserve"> --Armor of the Veiled Heritance / Rüstung des Schleiererbes   [Auridon]</v>
      </c>
    </row>
    <row r="21" spans="1:54" x14ac:dyDescent="0.25">
      <c r="A21" s="5">
        <v>37</v>
      </c>
      <c r="B21" t="s">
        <v>86</v>
      </c>
      <c r="C21" t="s">
        <v>2601</v>
      </c>
      <c r="D21" s="3">
        <f t="shared" si="0"/>
        <v>37</v>
      </c>
      <c r="G21" s="8" t="s">
        <v>1493</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constants'!$B$4:$C$1002,2,FALSE),"")</f>
        <v>Included in base game</v>
      </c>
      <c r="V21" s="3" t="str">
        <f>IF(U21&lt;&gt;"",IF(U21&lt;&gt;"LIBSETS_DROP_MECHANIC_MONSTER_NAME",VLOOKUP(U21,'LibSets constants'!$I$4:$L$1002,3,FALSE),""),"")</f>
        <v/>
      </c>
      <c r="W21" s="3" t="str">
        <f>IF(U21&lt;&gt;"",IF(U21&lt;&gt;"LIBSETS_DROP_MECHANIC_MONSTER_NAME",VLOOKUP(U21,'LibSets constants'!$I$4:$L$1002,4,FALSE),""),"")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constants'!$I$4:$L$1002,3,FALSE),""),"")</f>
        <v/>
      </c>
      <c r="AB21" s="3" t="str">
        <f>IF(Z21&lt;&gt;"",IF(Z21&lt;&gt;"LIBSETS_DROP_MECHANIC_MONSTER_NAME",VLOOKUP(Z21,'LibSets constants'!$I$4:$L$1002,4,FALSE),""),"")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constants'!$I$4:$L$1002,3,FALSE),""),"")</f>
        <v/>
      </c>
      <c r="AG21" s="3" t="str">
        <f>IF(AE21&lt;&gt;"",IF(AE21&lt;&gt;"LIBSETS_DROP_MECHANIC_MONSTER_NAME",VLOOKUP(AE21,'LibSets constants'!$I$4:$L$1002,4,FALSE),""),"")</f>
        <v/>
      </c>
      <c r="AH21" s="3" t="str">
        <f>IF(G21&lt;&gt;"LIBSETS_SETTYPE_BATTLEGROUND",IF(G21&lt;&gt;"LIBSETS_SETTYPE_SPECIAL",IF(AI21&lt;&gt;"",VLOOKUP(AI21,'ESO zone constants'!$D$3:$H$4953,5,FALSE),""),""),"")</f>
        <v/>
      </c>
      <c r="AK21" s="3" t="str">
        <f>IF(AJ21&lt;&gt;"",IF(AJ21&lt;&gt;"LIBSETS_DROP_MECHANIC_MONSTER_NAME",VLOOKUP(AJ21,'LibSets constants'!$I$4:$L$1002,3,FALSE),""),"")</f>
        <v/>
      </c>
      <c r="AL21" s="3" t="str">
        <f>IF(AJ21&lt;&gt;"",IF(AJ21&lt;&gt;"LIBSETS_DROP_MECHANIC_MONSTER_NAME",VLOOKUP(AJ21,'LibSets constants'!$I$4:$L$1002,4,FALSE),""),"")</f>
        <v/>
      </c>
      <c r="AM21" s="3" t="str">
        <f>IF(G21&lt;&gt;"LIBSETS_SETTYPE_BATTLEGROUND",IF(G21&lt;&gt;"LIBSETS_SETTYPE_SPECIAL",IF(AN21&lt;&gt;"",VLOOKUP(AN21,'ESO zone constants'!$D$3:$H$4953,5,FALSE),""),""),"")</f>
        <v/>
      </c>
      <c r="AP21" s="3" t="str">
        <f>IF(AO21&lt;&gt;"",IF(AO21&lt;&gt;"LIBSETS_DROP_MECHANIC_MONSTER_NAME",VLOOKUP(AO21,'LibSets constants'!$I$4:$L$1002,3,FALSE),""),"")</f>
        <v/>
      </c>
      <c r="AQ21" s="3" t="str">
        <f>IF(AO21&lt;&gt;"",IF(AO21&lt;&gt;"LIBSETS_DROP_MECHANIC_MONSTER_NAME",VLOOKUP(AO21,'LibSets constants'!$I$4:$L$1002,4,FALSE),""),"")</f>
        <v/>
      </c>
      <c r="AR21" s="3" t="str">
        <f>IF(G21&lt;&gt;"LIBSETS_SETTYPE_BATTLEGROUND",IF(G21&lt;&gt;"LIBSETS_SETTYPE_SPECIAL",IF(AS21&lt;&gt;"",VLOOKUP(AS21,'ESO zone constants'!$D$3:$H$4953,5,FALSE),""),""),"")</f>
        <v/>
      </c>
      <c r="AU21" s="3" t="str">
        <f>IF(AT21&lt;&gt;"",IF(AT21&lt;&gt;"LIBSETS_DROP_MECHANIC_MONSTER_NAME",VLOOKUP(AT21,'LibSets constants'!$I$4:$L$1002,3,FALSE),""),"")</f>
        <v/>
      </c>
      <c r="AV21" s="3" t="str">
        <f>IF(AT21&lt;&gt;"",IF(AT21&lt;&gt;"LIBSETS_DROP_MECHANIC_MONSTER_NAME",VLOOKUP(AT21,'LibSets constants'!$I$4:$L$1002,4,FALSE),""),"")</f>
        <v/>
      </c>
      <c r="AW21" s="102" t="s">
        <v>2714</v>
      </c>
      <c r="AX21" s="21" t="str">
        <f t="shared" si="1"/>
        <v>[37] = {wayshrines={1,177,71,}, traitsNeeded=2, dlcId=DLC_BASE_GAME</v>
      </c>
      <c r="AY21" s="21" t="str">
        <f t="shared" si="2"/>
        <v>, zoneIds={3,381,41}, veteran=false</v>
      </c>
      <c r="AZ21" s="21" t="str">
        <f t="shared" si="3"/>
        <v>, setType=LIBSETS_SETTYPE_CRAFTED</v>
      </c>
      <c r="BA21" s="21" t="str">
        <f t="shared" si="4"/>
        <v>},</v>
      </c>
      <c r="BB21" s="21" t="str">
        <f t="shared" si="5"/>
        <v xml:space="preserve"> --Death\'s Wind / Todeswind    [Glenumbra, Auridon, Stonefalls]</v>
      </c>
    </row>
    <row r="22" spans="1:54" x14ac:dyDescent="0.25">
      <c r="A22" s="5">
        <v>38</v>
      </c>
      <c r="B22" t="s">
        <v>88</v>
      </c>
      <c r="C22" t="s">
        <v>2602</v>
      </c>
      <c r="D22" s="3">
        <f t="shared" si="0"/>
        <v>38</v>
      </c>
      <c r="G22" s="8" t="s">
        <v>1493</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constants'!$B$4:$C$1002,2,FALSE),"")</f>
        <v>Included in base game</v>
      </c>
      <c r="V22" s="43" t="str">
        <f>IF(U22&lt;&gt;"",IF(U22&lt;&gt;"LIBSETS_DROP_MECHANIC_MONSTER_NAME",VLOOKUP(U22,'LibSets constants'!$I$4:$L$1002,3,FALSE),""),"")</f>
        <v/>
      </c>
      <c r="W22" s="43" t="str">
        <f>IF(U22&lt;&gt;"",IF(U22&lt;&gt;"LIBSETS_DROP_MECHANIC_MONSTER_NAME",VLOOKUP(U22,'LibSets constants'!$I$4:$L$1002,4,FALSE),""),"")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constants'!$I$4:$L$1002,3,FALSE),""),"")</f>
        <v/>
      </c>
      <c r="AB22" s="43" t="str">
        <f>IF(Z22&lt;&gt;"",IF(Z22&lt;&gt;"LIBSETS_DROP_MECHANIC_MONSTER_NAME",VLOOKUP(Z22,'LibSets constants'!$I$4:$L$1002,4,FALSE),""),"")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constants'!$I$4:$L$1002,3,FALSE),""),"")</f>
        <v/>
      </c>
      <c r="AG22" s="43" t="str">
        <f>IF(AE22&lt;&gt;"",IF(AE22&lt;&gt;"LIBSETS_DROP_MECHANIC_MONSTER_NAME",VLOOKUP(AE22,'LibSets constants'!$I$4:$L$1002,4,FALSE),""),"")</f>
        <v/>
      </c>
      <c r="AH22" s="3" t="str">
        <f>IF(G22&lt;&gt;"LIBSETS_SETTYPE_BATTLEGROUND",IF(G22&lt;&gt;"LIBSETS_SETTYPE_SPECIAL",IF(AI22&lt;&gt;"",VLOOKUP(AI22,'ESO zone constants'!$D$3:$H$4953,5,FALSE),""),""),"")</f>
        <v/>
      </c>
      <c r="AJ22" s="44"/>
      <c r="AK22" s="43" t="str">
        <f>IF(AJ22&lt;&gt;"",IF(AJ22&lt;&gt;"LIBSETS_DROP_MECHANIC_MONSTER_NAME",VLOOKUP(AJ22,'LibSets constants'!$I$4:$L$1002,3,FALSE),""),"")</f>
        <v/>
      </c>
      <c r="AL22" s="43" t="str">
        <f>IF(AJ22&lt;&gt;"",IF(AJ22&lt;&gt;"LIBSETS_DROP_MECHANIC_MONSTER_NAME",VLOOKUP(AJ22,'LibSets constants'!$I$4:$L$1002,4,FALSE),""),"")</f>
        <v/>
      </c>
      <c r="AM22" s="3" t="str">
        <f>IF(G22&lt;&gt;"LIBSETS_SETTYPE_BATTLEGROUND",IF(G22&lt;&gt;"LIBSETS_SETTYPE_SPECIAL",IF(AN22&lt;&gt;"",VLOOKUP(AN22,'ESO zone constants'!$D$3:$H$4953,5,FALSE),""),""),"")</f>
        <v/>
      </c>
      <c r="AO22" s="44"/>
      <c r="AP22" s="43" t="str">
        <f>IF(AO22&lt;&gt;"",IF(AO22&lt;&gt;"LIBSETS_DROP_MECHANIC_MONSTER_NAME",VLOOKUP(AO22,'LibSets constants'!$I$4:$L$1002,3,FALSE),""),"")</f>
        <v/>
      </c>
      <c r="AQ22" s="43" t="str">
        <f>IF(AO22&lt;&gt;"",IF(AO22&lt;&gt;"LIBSETS_DROP_MECHANIC_MONSTER_NAME",VLOOKUP(AO22,'LibSets constants'!$I$4:$L$1002,4,FALSE),""),"")</f>
        <v/>
      </c>
      <c r="AR22" s="3" t="str">
        <f>IF(G22&lt;&gt;"LIBSETS_SETTYPE_BATTLEGROUND",IF(G22&lt;&gt;"LIBSETS_SETTYPE_SPECIAL",IF(AS22&lt;&gt;"",VLOOKUP(AS22,'ESO zone constants'!$D$3:$H$4953,5,FALSE),""),""),"")</f>
        <v/>
      </c>
      <c r="AT22" s="44"/>
      <c r="AU22" s="43" t="str">
        <f>IF(AT22&lt;&gt;"",IF(AT22&lt;&gt;"LIBSETS_DROP_MECHANIC_MONSTER_NAME",VLOOKUP(AT22,'LibSets constants'!$I$4:$L$1002,3,FALSE),""),"")</f>
        <v/>
      </c>
      <c r="AV22" s="43" t="str">
        <f>IF(AT22&lt;&gt;"",IF(AT22&lt;&gt;"LIBSETS_DROP_MECHANIC_MONSTER_NAME",VLOOKUP(AT22,'LibSets constants'!$I$4:$L$1002,4,FALSE),""),"")</f>
        <v/>
      </c>
      <c r="AW22" s="102" t="s">
        <v>2715</v>
      </c>
      <c r="AX22" s="21" t="str">
        <f t="shared" si="1"/>
        <v>[38] = {wayshrines={15,169,205,}, traitsNeeded=3, dlcId=DLC_BASE_GAME</v>
      </c>
      <c r="AY22" s="21" t="str">
        <f t="shared" si="2"/>
        <v>, zoneIds={19,383,57}, veteran=false</v>
      </c>
      <c r="AZ22" s="21" t="str">
        <f t="shared" si="3"/>
        <v>, setType=LIBSETS_SETTYPE_CRAFTED</v>
      </c>
      <c r="BA22" s="21" t="str">
        <f t="shared" si="4"/>
        <v>, isProcSetAllowedInPvP=1},</v>
      </c>
      <c r="BB22" s="21" t="str">
        <f t="shared" si="5"/>
        <v xml:space="preserve"> --Twilight\'s Embrace / Zwielichtkuss    [Stormhaven, Grahtwood, Deshaan]</v>
      </c>
    </row>
    <row r="23" spans="1:54" x14ac:dyDescent="0.25">
      <c r="A23" s="12">
        <v>39</v>
      </c>
      <c r="B23" t="s">
        <v>763</v>
      </c>
      <c r="C23" t="s">
        <v>764</v>
      </c>
      <c r="D23" s="3">
        <f t="shared" si="0"/>
        <v>39</v>
      </c>
      <c r="G23" s="8" t="s">
        <v>1494</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constants'!$B$4:$C$1002,2,FALSE),"")</f>
        <v>Included in base game</v>
      </c>
      <c r="U23" s="33" t="s">
        <v>1562</v>
      </c>
      <c r="V23" s="3" t="str">
        <f>IF(U23&lt;&gt;"",IF(U23&lt;&gt;"LIBSETS_DROP_MECHANIC_MONSTER_NAME",VLOOKUP(U23,'LibSets constants'!$I$4:$L$1002,3,FALSE),""),"")</f>
        <v>Rewards for the worthy (Cyrodiil/Battleground mail)</v>
      </c>
      <c r="W23" s="3" t="str">
        <f>IF(U23&lt;&gt;"",IF(U23&lt;&gt;"LIBSETS_DROP_MECHANIC_MONSTER_NAME",VLOOKUP(U23,'LibSets constants'!$I$4:$L$1002,4,FALSE),""),"")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1555</v>
      </c>
      <c r="AA23" s="3" t="str">
        <f>IF(Z23&lt;&gt;"",IF(Z23&lt;&gt;"LIBSETS_DROP_MECHANIC_MONSTER_NAME",VLOOKUP(Z23,'LibSets constants'!$I$4:$L$1002,3,FALSE),""),"")</f>
        <v>City Vlastarus (quartermaster)</v>
      </c>
      <c r="AB23" s="3" t="str">
        <f>IF(Z23&lt;&gt;"",IF(Z23&lt;&gt;"LIBSETS_DROP_MECHANIC_MONSTER_NAME",VLOOKUP(Z23,'LibSets constants'!$I$4:$L$1002,4,FALSE),""),"")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constants'!$I$4:$L$1002,3,FALSE),""),"")</f>
        <v/>
      </c>
      <c r="AG23" s="3" t="str">
        <f>IF(AE23&lt;&gt;"",IF(AE23&lt;&gt;"LIBSETS_DROP_MECHANIC_MONSTER_NAME",VLOOKUP(AE23,'LibSets constants'!$I$4:$L$1002,4,FALSE),""),"")</f>
        <v/>
      </c>
      <c r="AH23" s="3" t="str">
        <f>IF(G23&lt;&gt;"LIBSETS_SETTYPE_BATTLEGROUND",IF(G23&lt;&gt;"LIBSETS_SETTYPE_SPECIAL",IF(AI23&lt;&gt;"",VLOOKUP(AI23,'ESO zone constants'!$D$3:$H$4953,5,FALSE),""),""),"")</f>
        <v/>
      </c>
      <c r="AK23" s="3" t="str">
        <f>IF(AJ23&lt;&gt;"",IF(AJ23&lt;&gt;"LIBSETS_DROP_MECHANIC_MONSTER_NAME",VLOOKUP(AJ23,'LibSets constants'!$I$4:$L$1002,3,FALSE),""),"")</f>
        <v/>
      </c>
      <c r="AL23" s="3" t="str">
        <f>IF(AJ23&lt;&gt;"",IF(AJ23&lt;&gt;"LIBSETS_DROP_MECHANIC_MONSTER_NAME",VLOOKUP(AJ23,'LibSets constants'!$I$4:$L$1002,4,FALSE),""),"")</f>
        <v/>
      </c>
      <c r="AM23" s="3" t="str">
        <f>IF(G23&lt;&gt;"LIBSETS_SETTYPE_BATTLEGROUND",IF(G23&lt;&gt;"LIBSETS_SETTYPE_SPECIAL",IF(AN23&lt;&gt;"",VLOOKUP(AN23,'ESO zone constants'!$D$3:$H$4953,5,FALSE),""),""),"")</f>
        <v/>
      </c>
      <c r="AP23" s="3" t="str">
        <f>IF(AO23&lt;&gt;"",IF(AO23&lt;&gt;"LIBSETS_DROP_MECHANIC_MONSTER_NAME",VLOOKUP(AO23,'LibSets constants'!$I$4:$L$1002,3,FALSE),""),"")</f>
        <v/>
      </c>
      <c r="AQ23" s="3" t="str">
        <f>IF(AO23&lt;&gt;"",IF(AO23&lt;&gt;"LIBSETS_DROP_MECHANIC_MONSTER_NAME",VLOOKUP(AO23,'LibSets constants'!$I$4:$L$1002,4,FALSE),""),"")</f>
        <v/>
      </c>
      <c r="AR23" s="3" t="str">
        <f>IF(G23&lt;&gt;"LIBSETS_SETTYPE_BATTLEGROUND",IF(G23&lt;&gt;"LIBSETS_SETTYPE_SPECIAL",IF(AS23&lt;&gt;"",VLOOKUP(AS23,'ESO zone constants'!$D$3:$H$4953,5,FALSE),""),""),"")</f>
        <v/>
      </c>
      <c r="AU23" s="3" t="str">
        <f>IF(AT23&lt;&gt;"",IF(AT23&lt;&gt;"LIBSETS_DROP_MECHANIC_MONSTER_NAME",VLOOKUP(AT23,'LibSets constants'!$I$4:$L$1002,3,FALSE),""),"")</f>
        <v/>
      </c>
      <c r="AV23" s="3" t="str">
        <f>IF(AT23&lt;&gt;"",IF(AT23&lt;&gt;"LIBSETS_DROP_MECHANIC_MONSTER_NAME",VLOOKUP(AT23,'LibSets constants'!$I$4:$L$1002,4,FALSE),""),"")</f>
        <v/>
      </c>
      <c r="AW23" s="102" t="s">
        <v>2714</v>
      </c>
      <c r="AX23" s="21" t="str">
        <f t="shared" si="1"/>
        <v>[39] = {wayshrines={-1,-1,-1,}, dlcId=DLC_BASE_GAME</v>
      </c>
      <c r="AY23" s="21" t="str">
        <f t="shared" si="2"/>
        <v>, zoneIds={181}, veteran=false</v>
      </c>
      <c r="AZ23" s="21" t="str">
        <f t="shared" si="3"/>
        <v>, setType=LIBSETS_SETTYPE_CYRODIIL</v>
      </c>
      <c r="BA23" s="21" t="str">
        <f t="shared" si="4"/>
        <v>, dropMechanic={LIBSETS_DROP_MECHANIC_MAIL_PVP_REWARDS_FOR_THE_WORTHY,LIBSETS_DROP_MECHANIC_CITY_CYRODIIL_VLASTARUS}},</v>
      </c>
      <c r="BB23" s="21" t="str">
        <f t="shared" si="5"/>
        <v xml:space="preserve"> --Alessian Order / Alessianischer Orden   [Cyrodiil]</v>
      </c>
    </row>
    <row r="24" spans="1:54" x14ac:dyDescent="0.25">
      <c r="A24" s="5">
        <v>40</v>
      </c>
      <c r="B24" t="s">
        <v>85</v>
      </c>
      <c r="C24" t="s">
        <v>2603</v>
      </c>
      <c r="D24" s="3">
        <f t="shared" si="0"/>
        <v>40</v>
      </c>
      <c r="G24" s="8" t="s">
        <v>1493</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constants'!$B$4:$C$1002,2,FALSE),"")</f>
        <v>Included in base game</v>
      </c>
      <c r="V24" s="43" t="str">
        <f>IF(U24&lt;&gt;"",IF(U24&lt;&gt;"LIBSETS_DROP_MECHANIC_MONSTER_NAME",VLOOKUP(U24,'LibSets constants'!$I$4:$L$1002,3,FALSE),""),"")</f>
        <v/>
      </c>
      <c r="W24" s="43" t="str">
        <f>IF(U24&lt;&gt;"",IF(U24&lt;&gt;"LIBSETS_DROP_MECHANIC_MONSTER_NAME",VLOOKUP(U24,'LibSets constants'!$I$4:$L$1002,4,FALSE),""),"")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constants'!$I$4:$L$1002,3,FALSE),""),"")</f>
        <v/>
      </c>
      <c r="AB24" s="43" t="str">
        <f>IF(Z24&lt;&gt;"",IF(Z24&lt;&gt;"LIBSETS_DROP_MECHANIC_MONSTER_NAME",VLOOKUP(Z24,'LibSets constants'!$I$4:$L$1002,4,FALSE),""),"")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constants'!$I$4:$L$1002,3,FALSE),""),"")</f>
        <v/>
      </c>
      <c r="AG24" s="43" t="str">
        <f>IF(AE24&lt;&gt;"",IF(AE24&lt;&gt;"LIBSETS_DROP_MECHANIC_MONSTER_NAME",VLOOKUP(AE24,'LibSets constants'!$I$4:$L$1002,4,FALSE),""),"")</f>
        <v/>
      </c>
      <c r="AH24" s="3" t="str">
        <f>IF(G24&lt;&gt;"LIBSETS_SETTYPE_BATTLEGROUND",IF(G24&lt;&gt;"LIBSETS_SETTYPE_SPECIAL",IF(AI24&lt;&gt;"",VLOOKUP(AI24,'ESO zone constants'!$D$3:$H$4953,5,FALSE),""),""),"")</f>
        <v/>
      </c>
      <c r="AJ24" s="44"/>
      <c r="AK24" s="43" t="str">
        <f>IF(AJ24&lt;&gt;"",IF(AJ24&lt;&gt;"LIBSETS_DROP_MECHANIC_MONSTER_NAME",VLOOKUP(AJ24,'LibSets constants'!$I$4:$L$1002,3,FALSE),""),"")</f>
        <v/>
      </c>
      <c r="AL24" s="43" t="str">
        <f>IF(AJ24&lt;&gt;"",IF(AJ24&lt;&gt;"LIBSETS_DROP_MECHANIC_MONSTER_NAME",VLOOKUP(AJ24,'LibSets constants'!$I$4:$L$1002,4,FALSE),""),"")</f>
        <v/>
      </c>
      <c r="AM24" s="3" t="str">
        <f>IF(G24&lt;&gt;"LIBSETS_SETTYPE_BATTLEGROUND",IF(G24&lt;&gt;"LIBSETS_SETTYPE_SPECIAL",IF(AN24&lt;&gt;"",VLOOKUP(AN24,'ESO zone constants'!$D$3:$H$4953,5,FALSE),""),""),"")</f>
        <v/>
      </c>
      <c r="AO24" s="44"/>
      <c r="AP24" s="43" t="str">
        <f>IF(AO24&lt;&gt;"",IF(AO24&lt;&gt;"LIBSETS_DROP_MECHANIC_MONSTER_NAME",VLOOKUP(AO24,'LibSets constants'!$I$4:$L$1002,3,FALSE),""),"")</f>
        <v/>
      </c>
      <c r="AQ24" s="43" t="str">
        <f>IF(AO24&lt;&gt;"",IF(AO24&lt;&gt;"LIBSETS_DROP_MECHANIC_MONSTER_NAME",VLOOKUP(AO24,'LibSets constants'!$I$4:$L$1002,4,FALSE),""),"")</f>
        <v/>
      </c>
      <c r="AR24" s="3" t="str">
        <f>IF(G24&lt;&gt;"LIBSETS_SETTYPE_BATTLEGROUND",IF(G24&lt;&gt;"LIBSETS_SETTYPE_SPECIAL",IF(AS24&lt;&gt;"",VLOOKUP(AS24,'ESO zone constants'!$D$3:$H$4953,5,FALSE),""),""),"")</f>
        <v/>
      </c>
      <c r="AT24" s="44"/>
      <c r="AU24" s="43" t="str">
        <f>IF(AT24&lt;&gt;"",IF(AT24&lt;&gt;"LIBSETS_DROP_MECHANIC_MONSTER_NAME",VLOOKUP(AT24,'LibSets constants'!$I$4:$L$1002,3,FALSE),""),"")</f>
        <v/>
      </c>
      <c r="AV24" s="43" t="str">
        <f>IF(AT24&lt;&gt;"",IF(AT24&lt;&gt;"LIBSETS_DROP_MECHANIC_MONSTER_NAME",VLOOKUP(AT24,'LibSets constants'!$I$4:$L$1002,4,FALSE),""),"")</f>
        <v/>
      </c>
      <c r="AW24" s="102" t="s">
        <v>2714</v>
      </c>
      <c r="AX24" s="21" t="str">
        <f t="shared" si="1"/>
        <v>[40] = {wayshrines={216,121,65,}, traitsNeeded=2, dlcId=DLC_BASE_GAME</v>
      </c>
      <c r="AY24" s="21" t="str">
        <f t="shared" si="2"/>
        <v>, zoneIds={3,381,41}, veteran=false</v>
      </c>
      <c r="AZ24" s="21" t="str">
        <f t="shared" si="3"/>
        <v>, setType=LIBSETS_SETTYPE_CRAFTED</v>
      </c>
      <c r="BA24" s="21" t="str">
        <f t="shared" si="4"/>
        <v>},</v>
      </c>
      <c r="BB24" s="21" t="str">
        <f t="shared" si="5"/>
        <v xml:space="preserve"> --Night\'s Silence / Stille der Nacht    [Glenumbra, Auridon, Stonefalls]</v>
      </c>
    </row>
    <row r="25" spans="1:54" x14ac:dyDescent="0.25">
      <c r="A25" s="5">
        <v>41</v>
      </c>
      <c r="B25" t="s">
        <v>87</v>
      </c>
      <c r="C25" t="s">
        <v>2604</v>
      </c>
      <c r="D25" s="3">
        <f t="shared" si="0"/>
        <v>41</v>
      </c>
      <c r="G25" s="8" t="s">
        <v>1493</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constants'!$B$4:$C$1002,2,FALSE),"")</f>
        <v>Included in base game</v>
      </c>
      <c r="V25" s="43" t="str">
        <f>IF(U25&lt;&gt;"",IF(U25&lt;&gt;"LIBSETS_DROP_MECHANIC_MONSTER_NAME",VLOOKUP(U25,'LibSets constants'!$I$4:$L$1002,3,FALSE),""),"")</f>
        <v/>
      </c>
      <c r="W25" s="43" t="str">
        <f>IF(U25&lt;&gt;"",IF(U25&lt;&gt;"LIBSETS_DROP_MECHANIC_MONSTER_NAME",VLOOKUP(U25,'LibSets constants'!$I$4:$L$1002,4,FALSE),""),"")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constants'!$I$4:$L$1002,3,FALSE),""),"")</f>
        <v/>
      </c>
      <c r="AB25" s="43" t="str">
        <f>IF(Z25&lt;&gt;"",IF(Z25&lt;&gt;"LIBSETS_DROP_MECHANIC_MONSTER_NAME",VLOOKUP(Z25,'LibSets constants'!$I$4:$L$1002,4,FALSE),""),"")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constants'!$I$4:$L$1002,3,FALSE),""),"")</f>
        <v/>
      </c>
      <c r="AG25" s="43" t="str">
        <f>IF(AE25&lt;&gt;"",IF(AE25&lt;&gt;"LIBSETS_DROP_MECHANIC_MONSTER_NAME",VLOOKUP(AE25,'LibSets constants'!$I$4:$L$1002,4,FALSE),""),"")</f>
        <v/>
      </c>
      <c r="AH25" s="3" t="str">
        <f>IF(G25&lt;&gt;"LIBSETS_SETTYPE_BATTLEGROUND",IF(G25&lt;&gt;"LIBSETS_SETTYPE_SPECIAL",IF(AI25&lt;&gt;"",VLOOKUP(AI25,'ESO zone constants'!$D$3:$H$4953,5,FALSE),""),""),"")</f>
        <v/>
      </c>
      <c r="AJ25" s="44"/>
      <c r="AK25" s="43" t="str">
        <f>IF(AJ25&lt;&gt;"",IF(AJ25&lt;&gt;"LIBSETS_DROP_MECHANIC_MONSTER_NAME",VLOOKUP(AJ25,'LibSets constants'!$I$4:$L$1002,3,FALSE),""),"")</f>
        <v/>
      </c>
      <c r="AL25" s="43" t="str">
        <f>IF(AJ25&lt;&gt;"",IF(AJ25&lt;&gt;"LIBSETS_DROP_MECHANIC_MONSTER_NAME",VLOOKUP(AJ25,'LibSets constants'!$I$4:$L$1002,4,FALSE),""),"")</f>
        <v/>
      </c>
      <c r="AM25" s="3" t="str">
        <f>IF(G25&lt;&gt;"LIBSETS_SETTYPE_BATTLEGROUND",IF(G25&lt;&gt;"LIBSETS_SETTYPE_SPECIAL",IF(AN25&lt;&gt;"",VLOOKUP(AN25,'ESO zone constants'!$D$3:$H$4953,5,FALSE),""),""),"")</f>
        <v/>
      </c>
      <c r="AO25" s="44"/>
      <c r="AP25" s="43" t="str">
        <f>IF(AO25&lt;&gt;"",IF(AO25&lt;&gt;"LIBSETS_DROP_MECHANIC_MONSTER_NAME",VLOOKUP(AO25,'LibSets constants'!$I$4:$L$1002,3,FALSE),""),"")</f>
        <v/>
      </c>
      <c r="AQ25" s="43" t="str">
        <f>IF(AO25&lt;&gt;"",IF(AO25&lt;&gt;"LIBSETS_DROP_MECHANIC_MONSTER_NAME",VLOOKUP(AO25,'LibSets constants'!$I$4:$L$1002,4,FALSE),""),"")</f>
        <v/>
      </c>
      <c r="AR25" s="3" t="str">
        <f>IF(G25&lt;&gt;"LIBSETS_SETTYPE_BATTLEGROUND",IF(G25&lt;&gt;"LIBSETS_SETTYPE_SPECIAL",IF(AS25&lt;&gt;"",VLOOKUP(AS25,'ESO zone constants'!$D$3:$H$4953,5,FALSE),""),""),"")</f>
        <v/>
      </c>
      <c r="AT25" s="44"/>
      <c r="AU25" s="43" t="str">
        <f>IF(AT25&lt;&gt;"",IF(AT25&lt;&gt;"LIBSETS_DROP_MECHANIC_MONSTER_NAME",VLOOKUP(AT25,'LibSets constants'!$I$4:$L$1002,3,FALSE),""),"")</f>
        <v/>
      </c>
      <c r="AV25" s="43" t="str">
        <f>IF(AT25&lt;&gt;"",IF(AT25&lt;&gt;"LIBSETS_DROP_MECHANIC_MONSTER_NAME",VLOOKUP(AT25,'LibSets constants'!$I$4:$L$1002,4,FALSE),""),"")</f>
        <v/>
      </c>
      <c r="AW25" s="102" t="s">
        <v>2714</v>
      </c>
      <c r="AX25" s="21" t="str">
        <f t="shared" si="1"/>
        <v>[41] = {wayshrines={82,151,78,}, traitsNeeded=4, dlcId=DLC_BASE_GAME</v>
      </c>
      <c r="AY25" s="21" t="str">
        <f t="shared" si="2"/>
        <v>, zoneIds={20,108,117}, veteran=false</v>
      </c>
      <c r="AZ25" s="21" t="str">
        <f t="shared" si="3"/>
        <v>, setType=LIBSETS_SETTYPE_CRAFTED</v>
      </c>
      <c r="BA25" s="21" t="str">
        <f t="shared" si="4"/>
        <v>},</v>
      </c>
      <c r="BB25" s="21" t="str">
        <f t="shared" si="5"/>
        <v xml:space="preserve"> --Whitestrake\'s Retribution / Weißplankes Vergeltung    [Rivenspire, Greenshade, Shadowfen]</v>
      </c>
    </row>
    <row r="26" spans="1:54" x14ac:dyDescent="0.25">
      <c r="A26" s="5">
        <v>43</v>
      </c>
      <c r="B26" t="s">
        <v>84</v>
      </c>
      <c r="C26" t="s">
        <v>765</v>
      </c>
      <c r="D26" s="3">
        <f t="shared" si="0"/>
        <v>43</v>
      </c>
      <c r="G26" s="8" t="s">
        <v>1493</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constants'!$B$4:$C$1002,2,FALSE),"")</f>
        <v>Included in base game</v>
      </c>
      <c r="V26" s="3" t="str">
        <f>IF(U26&lt;&gt;"",IF(U26&lt;&gt;"LIBSETS_DROP_MECHANIC_MONSTER_NAME",VLOOKUP(U26,'LibSets constants'!$I$4:$L$1002,3,FALSE),""),"")</f>
        <v/>
      </c>
      <c r="W26" s="3" t="str">
        <f>IF(U26&lt;&gt;"",IF(U26&lt;&gt;"LIBSETS_DROP_MECHANIC_MONSTER_NAME",VLOOKUP(U26,'LibSets constants'!$I$4:$L$1002,4,FALSE),""),"")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constants'!$I$4:$L$1002,3,FALSE),""),"")</f>
        <v/>
      </c>
      <c r="AB26" s="3" t="str">
        <f>IF(Z26&lt;&gt;"",IF(Z26&lt;&gt;"LIBSETS_DROP_MECHANIC_MONSTER_NAME",VLOOKUP(Z26,'LibSets constants'!$I$4:$L$1002,4,FALSE),""),"")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constants'!$I$4:$L$1002,3,FALSE),""),"")</f>
        <v/>
      </c>
      <c r="AG26" s="3" t="str">
        <f>IF(AE26&lt;&gt;"",IF(AE26&lt;&gt;"LIBSETS_DROP_MECHANIC_MONSTER_NAME",VLOOKUP(AE26,'LibSets constants'!$I$4:$L$1002,4,FALSE),""),"")</f>
        <v/>
      </c>
      <c r="AH26" s="3" t="str">
        <f>IF(G26&lt;&gt;"LIBSETS_SETTYPE_BATTLEGROUND",IF(G26&lt;&gt;"LIBSETS_SETTYPE_SPECIAL",IF(AI26&lt;&gt;"",VLOOKUP(AI26,'ESO zone constants'!$D$3:$H$4953,5,FALSE),""),""),"")</f>
        <v/>
      </c>
      <c r="AK26" s="3" t="str">
        <f>IF(AJ26&lt;&gt;"",IF(AJ26&lt;&gt;"LIBSETS_DROP_MECHANIC_MONSTER_NAME",VLOOKUP(AJ26,'LibSets constants'!$I$4:$L$1002,3,FALSE),""),"")</f>
        <v/>
      </c>
      <c r="AL26" s="3" t="str">
        <f>IF(AJ26&lt;&gt;"",IF(AJ26&lt;&gt;"LIBSETS_DROP_MECHANIC_MONSTER_NAME",VLOOKUP(AJ26,'LibSets constants'!$I$4:$L$1002,4,FALSE),""),"")</f>
        <v/>
      </c>
      <c r="AM26" s="3" t="str">
        <f>IF(G26&lt;&gt;"LIBSETS_SETTYPE_BATTLEGROUND",IF(G26&lt;&gt;"LIBSETS_SETTYPE_SPECIAL",IF(AN26&lt;&gt;"",VLOOKUP(AN26,'ESO zone constants'!$D$3:$H$4953,5,FALSE),""),""),"")</f>
        <v/>
      </c>
      <c r="AP26" s="3" t="str">
        <f>IF(AO26&lt;&gt;"",IF(AO26&lt;&gt;"LIBSETS_DROP_MECHANIC_MONSTER_NAME",VLOOKUP(AO26,'LibSets constants'!$I$4:$L$1002,3,FALSE),""),"")</f>
        <v/>
      </c>
      <c r="AQ26" s="3" t="str">
        <f>IF(AO26&lt;&gt;"",IF(AO26&lt;&gt;"LIBSETS_DROP_MECHANIC_MONSTER_NAME",VLOOKUP(AO26,'LibSets constants'!$I$4:$L$1002,4,FALSE),""),"")</f>
        <v/>
      </c>
      <c r="AR26" s="3" t="str">
        <f>IF(G26&lt;&gt;"LIBSETS_SETTYPE_BATTLEGROUND",IF(G26&lt;&gt;"LIBSETS_SETTYPE_SPECIAL",IF(AS26&lt;&gt;"",VLOOKUP(AS26,'ESO zone constants'!$D$3:$H$4953,5,FALSE),""),""),"")</f>
        <v/>
      </c>
      <c r="AU26" s="3" t="str">
        <f>IF(AT26&lt;&gt;"",IF(AT26&lt;&gt;"LIBSETS_DROP_MECHANIC_MONSTER_NAME",VLOOKUP(AT26,'LibSets constants'!$I$4:$L$1002,3,FALSE),""),"")</f>
        <v/>
      </c>
      <c r="AV26" s="3" t="str">
        <f>IF(AT26&lt;&gt;"",IF(AT26&lt;&gt;"LIBSETS_DROP_MECHANIC_MONSTER_NAME",VLOOKUP(AT26,'LibSets constants'!$I$4:$L$1002,4,FALSE),""),"")</f>
        <v/>
      </c>
      <c r="AW26" s="102" t="s">
        <v>2715</v>
      </c>
      <c r="AX26" s="21" t="str">
        <f t="shared" si="1"/>
        <v>[43] = {wayshrines={23,164,32,}, traitsNeeded=3, dlcId=DLC_BASE_GAME</v>
      </c>
      <c r="AY26" s="21" t="str">
        <f t="shared" si="2"/>
        <v>, zoneIds={19,383,57}, veteran=false</v>
      </c>
      <c r="AZ26" s="21" t="str">
        <f t="shared" si="3"/>
        <v>, setType=LIBSETS_SETTYPE_CRAFTED</v>
      </c>
      <c r="BA26" s="21" t="str">
        <f t="shared" si="4"/>
        <v>, isProcSetAllowedInPvP=1},</v>
      </c>
      <c r="BB26" s="21" t="str">
        <f t="shared" si="5"/>
        <v xml:space="preserve"> --Armor of the Seducer / Rüstung der Verführung    [Stormhaven, Grahtwood, Deshaan]</v>
      </c>
    </row>
    <row r="27" spans="1:54" x14ac:dyDescent="0.25">
      <c r="A27" s="5">
        <v>44</v>
      </c>
      <c r="B27" t="s">
        <v>83</v>
      </c>
      <c r="C27" t="s">
        <v>2605</v>
      </c>
      <c r="D27" s="3">
        <f t="shared" si="0"/>
        <v>44</v>
      </c>
      <c r="G27" s="8" t="s">
        <v>1493</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constants'!$B$4:$C$1002,2,FALSE),"")</f>
        <v>Included in base game</v>
      </c>
      <c r="V27" s="43" t="str">
        <f>IF(U27&lt;&gt;"",IF(U27&lt;&gt;"LIBSETS_DROP_MECHANIC_MONSTER_NAME",VLOOKUP(U27,'LibSets constants'!$I$4:$L$1002,3,FALSE),""),"")</f>
        <v/>
      </c>
      <c r="W27" s="43" t="str">
        <f>IF(U27&lt;&gt;"",IF(U27&lt;&gt;"LIBSETS_DROP_MECHANIC_MONSTER_NAME",VLOOKUP(U27,'LibSets constants'!$I$4:$L$1002,4,FALSE),""),"")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constants'!$I$4:$L$1002,3,FALSE),""),"")</f>
        <v/>
      </c>
      <c r="AB27" s="43" t="str">
        <f>IF(Z27&lt;&gt;"",IF(Z27&lt;&gt;"LIBSETS_DROP_MECHANIC_MONSTER_NAME",VLOOKUP(Z27,'LibSets constants'!$I$4:$L$1002,4,FALSE),""),"")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constants'!$I$4:$L$1002,3,FALSE),""),"")</f>
        <v/>
      </c>
      <c r="AG27" s="43" t="str">
        <f>IF(AE27&lt;&gt;"",IF(AE27&lt;&gt;"LIBSETS_DROP_MECHANIC_MONSTER_NAME",VLOOKUP(AE27,'LibSets constants'!$I$4:$L$1002,4,FALSE),""),"")</f>
        <v/>
      </c>
      <c r="AH27" s="3" t="str">
        <f>IF(G27&lt;&gt;"LIBSETS_SETTYPE_BATTLEGROUND",IF(G27&lt;&gt;"LIBSETS_SETTYPE_SPECIAL",IF(AI27&lt;&gt;"",VLOOKUP(AI27,'ESO zone constants'!$D$3:$H$4953,5,FALSE),""),""),"")</f>
        <v/>
      </c>
      <c r="AJ27" s="44"/>
      <c r="AK27" s="43" t="str">
        <f>IF(AJ27&lt;&gt;"",IF(AJ27&lt;&gt;"LIBSETS_DROP_MECHANIC_MONSTER_NAME",VLOOKUP(AJ27,'LibSets constants'!$I$4:$L$1002,3,FALSE),""),"")</f>
        <v/>
      </c>
      <c r="AL27" s="43" t="str">
        <f>IF(AJ27&lt;&gt;"",IF(AJ27&lt;&gt;"LIBSETS_DROP_MECHANIC_MONSTER_NAME",VLOOKUP(AJ27,'LibSets constants'!$I$4:$L$1002,4,FALSE),""),"")</f>
        <v/>
      </c>
      <c r="AM27" s="3" t="str">
        <f>IF(G27&lt;&gt;"LIBSETS_SETTYPE_BATTLEGROUND",IF(G27&lt;&gt;"LIBSETS_SETTYPE_SPECIAL",IF(AN27&lt;&gt;"",VLOOKUP(AN27,'ESO zone constants'!$D$3:$H$4953,5,FALSE),""),""),"")</f>
        <v/>
      </c>
      <c r="AO27" s="44"/>
      <c r="AP27" s="43" t="str">
        <f>IF(AO27&lt;&gt;"",IF(AO27&lt;&gt;"LIBSETS_DROP_MECHANIC_MONSTER_NAME",VLOOKUP(AO27,'LibSets constants'!$I$4:$L$1002,3,FALSE),""),"")</f>
        <v/>
      </c>
      <c r="AQ27" s="43" t="str">
        <f>IF(AO27&lt;&gt;"",IF(AO27&lt;&gt;"LIBSETS_DROP_MECHANIC_MONSTER_NAME",VLOOKUP(AO27,'LibSets constants'!$I$4:$L$1002,4,FALSE),""),"")</f>
        <v/>
      </c>
      <c r="AR27" s="3" t="str">
        <f>IF(G27&lt;&gt;"LIBSETS_SETTYPE_BATTLEGROUND",IF(G27&lt;&gt;"LIBSETS_SETTYPE_SPECIAL",IF(AS27&lt;&gt;"",VLOOKUP(AS27,'ESO zone constants'!$D$3:$H$4953,5,FALSE),""),""),"")</f>
        <v/>
      </c>
      <c r="AT27" s="44"/>
      <c r="AU27" s="43" t="str">
        <f>IF(AT27&lt;&gt;"",IF(AT27&lt;&gt;"LIBSETS_DROP_MECHANIC_MONSTER_NAME",VLOOKUP(AT27,'LibSets constants'!$I$4:$L$1002,3,FALSE),""),"")</f>
        <v/>
      </c>
      <c r="AV27" s="43" t="str">
        <f>IF(AT27&lt;&gt;"",IF(AT27&lt;&gt;"LIBSETS_DROP_MECHANIC_MONSTER_NAME",VLOOKUP(AT27,'LibSets constants'!$I$4:$L$1002,4,FALSE),""),"")</f>
        <v/>
      </c>
      <c r="AW27" s="102" t="s">
        <v>2714</v>
      </c>
      <c r="AX27" s="21" t="str">
        <f t="shared" si="1"/>
        <v>[44] = {wayshrines={58,101,93,}, traitsNeeded=5, dlcId=DLC_BASE_GAME</v>
      </c>
      <c r="AY27" s="21" t="str">
        <f t="shared" si="2"/>
        <v>, zoneIds={104,58,101}, veteran=false</v>
      </c>
      <c r="AZ27" s="21" t="str">
        <f t="shared" si="3"/>
        <v>, setType=LIBSETS_SETTYPE_CRAFTED</v>
      </c>
      <c r="BA27" s="21" t="str">
        <f t="shared" si="4"/>
        <v>},</v>
      </c>
      <c r="BB27" s="21" t="str">
        <f t="shared" si="5"/>
        <v xml:space="preserve"> --Vampire\'s Kiss / Kuss des Vampirs    [Alik'r Desert, Malabal Tor, Eastmarch]</v>
      </c>
    </row>
    <row r="28" spans="1:54" x14ac:dyDescent="0.25">
      <c r="A28" s="12">
        <v>46</v>
      </c>
      <c r="B28" t="s">
        <v>766</v>
      </c>
      <c r="C28" t="s">
        <v>2606</v>
      </c>
      <c r="D28" s="3">
        <f t="shared" si="0"/>
        <v>46</v>
      </c>
      <c r="E28" s="42"/>
      <c r="G28" s="8" t="s">
        <v>1496</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constants'!$B$4:$C$1002,2,FALSE),"")</f>
        <v>Included in base game</v>
      </c>
      <c r="V28" s="43" t="str">
        <f>IF(U28&lt;&gt;"",IF(U28&lt;&gt;"LIBSETS_DROP_MECHANIC_MONSTER_NAME",VLOOKUP(U28,'LibSets constants'!$I$4:$L$1002,3,FALSE),""),"")</f>
        <v/>
      </c>
      <c r="W28" s="3" t="str">
        <f>IF(U28&lt;&gt;"",IF(U28&lt;&gt;"LIBSETS_DROP_MECHANIC_MONSTER_NAME",VLOOKUP(U28,'LibSets constants'!$I$4:$L$1002,4,FALSE),""),"")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constants'!$I$4:$L$1002,3,FALSE),""),"")</f>
        <v/>
      </c>
      <c r="AB28" s="43" t="str">
        <f>IF(Z28&lt;&gt;"",IF(Z28&lt;&gt;"LIBSETS_DROP_MECHANIC_MONSTER_NAME",VLOOKUP(Z28,'LibSets constants'!$I$4:$L$1002,4,FALSE),""),"")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constants'!$I$4:$L$1002,3,FALSE),""),"")</f>
        <v/>
      </c>
      <c r="AG28" s="43" t="str">
        <f>IF(AE28&lt;&gt;"",IF(AE28&lt;&gt;"LIBSETS_DROP_MECHANIC_MONSTER_NAME",VLOOKUP(AE28,'LibSets constants'!$I$4:$L$1002,4,FALSE),""),"")</f>
        <v/>
      </c>
      <c r="AH28" s="3" t="str">
        <f>IF(G28&lt;&gt;"LIBSETS_SETTYPE_BATTLEGROUND",IF(G28&lt;&gt;"LIBSETS_SETTYPE_SPECIAL",IF(AI28&lt;&gt;"",VLOOKUP(AI28,'ESO zone constants'!$D$3:$H$4953,5,FALSE),""),""),"")</f>
        <v/>
      </c>
      <c r="AJ28" s="44"/>
      <c r="AK28" s="43" t="str">
        <f>IF(AJ28&lt;&gt;"",IF(AJ28&lt;&gt;"LIBSETS_DROP_MECHANIC_MONSTER_NAME",VLOOKUP(AJ28,'LibSets constants'!$I$4:$L$1002,3,FALSE),""),"")</f>
        <v/>
      </c>
      <c r="AL28" s="43" t="str">
        <f>IF(AJ28&lt;&gt;"",IF(AJ28&lt;&gt;"LIBSETS_DROP_MECHANIC_MONSTER_NAME",VLOOKUP(AJ28,'LibSets constants'!$I$4:$L$1002,4,FALSE),""),"")</f>
        <v/>
      </c>
      <c r="AM28" s="3" t="str">
        <f>IF(G28&lt;&gt;"LIBSETS_SETTYPE_BATTLEGROUND",IF(G28&lt;&gt;"LIBSETS_SETTYPE_SPECIAL",IF(AN28&lt;&gt;"",VLOOKUP(AN28,'ESO zone constants'!$D$3:$H$4953,5,FALSE),""),""),"")</f>
        <v/>
      </c>
      <c r="AO28" s="44"/>
      <c r="AP28" s="43" t="str">
        <f>IF(AO28&lt;&gt;"",IF(AO28&lt;&gt;"LIBSETS_DROP_MECHANIC_MONSTER_NAME",VLOOKUP(AO28,'LibSets constants'!$I$4:$L$1002,3,FALSE),""),"")</f>
        <v/>
      </c>
      <c r="AQ28" s="43" t="str">
        <f>IF(AO28&lt;&gt;"",IF(AO28&lt;&gt;"LIBSETS_DROP_MECHANIC_MONSTER_NAME",VLOOKUP(AO28,'LibSets constants'!$I$4:$L$1002,4,FALSE),""),"")</f>
        <v/>
      </c>
      <c r="AR28" s="3" t="str">
        <f>IF(G28&lt;&gt;"LIBSETS_SETTYPE_BATTLEGROUND",IF(G28&lt;&gt;"LIBSETS_SETTYPE_SPECIAL",IF(AS28&lt;&gt;"",VLOOKUP(AS28,'ESO zone constants'!$D$3:$H$4953,5,FALSE),""),""),"")</f>
        <v/>
      </c>
      <c r="AT28" s="44"/>
      <c r="AU28" s="43" t="str">
        <f>IF(AT28&lt;&gt;"",IF(AT28&lt;&gt;"LIBSETS_DROP_MECHANIC_MONSTER_NAME",VLOOKUP(AT28,'LibSets constants'!$I$4:$L$1002,3,FALSE),""),"")</f>
        <v/>
      </c>
      <c r="AV28" s="43" t="str">
        <f>IF(AT28&lt;&gt;"",IF(AT28&lt;&gt;"LIBSETS_DROP_MECHANIC_MONSTER_NAME",VLOOKUP(AT28,'LibSets constants'!$I$4:$L$1002,4,FALSE),""),"")</f>
        <v/>
      </c>
      <c r="AW28" s="102" t="s">
        <v>2714</v>
      </c>
      <c r="AX28" s="21" t="str">
        <f t="shared" si="1"/>
        <v>[46] = {wayshrines={187,187,187,}, dlcId=DLC_BASE_GAME</v>
      </c>
      <c r="AY28" s="21" t="str">
        <f t="shared" si="2"/>
        <v>, zoneIds={64}, veteran=false</v>
      </c>
      <c r="AZ28" s="21" t="str">
        <f t="shared" si="3"/>
        <v>, setType=LIBSETS_SETTYPE_DUNGEON</v>
      </c>
      <c r="BA28" s="21" t="str">
        <f t="shared" si="4"/>
        <v>},</v>
      </c>
      <c r="BB28" s="21" t="str">
        <f t="shared" si="5"/>
        <v xml:space="preserve"> --Noble Duelist\'s Silks / Seide des edlen Duellanten   [Blessed Crucible]</v>
      </c>
    </row>
    <row r="29" spans="1:54" x14ac:dyDescent="0.25">
      <c r="A29" s="12">
        <v>47</v>
      </c>
      <c r="B29" t="s">
        <v>767</v>
      </c>
      <c r="C29" t="s">
        <v>768</v>
      </c>
      <c r="D29" s="3">
        <f t="shared" si="0"/>
        <v>47</v>
      </c>
      <c r="G29" s="8" t="s">
        <v>1499</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constants'!$B$4:$C$1002,2,FALSE),"")</f>
        <v>Included in base game</v>
      </c>
      <c r="U29" s="33" t="s">
        <v>1581</v>
      </c>
      <c r="V29" s="43" t="str">
        <f>IF(U29&lt;&gt;"",IF(U29&lt;&gt;"LIBSETS_DROP_MECHANIC_MONSTER_NAME",VLOOKUP(U29,'LibSets constants'!$I$4:$L$1002,3,FALSE),""),"")</f>
        <v>Delve bosses have a chance to drop a waist or feet.</v>
      </c>
      <c r="W29" s="43" t="str">
        <f>IF(U29&lt;&gt;"",IF(U29&lt;&gt;"LIBSETS_DROP_MECHANIC_MONSTER_NAME",VLOOKUP(U29,'LibSets constants'!$I$4:$L$1002,4,FALSE),""),"")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1582</v>
      </c>
      <c r="AA29" s="43" t="str">
        <f>IF(Z29&lt;&gt;"",IF(Z29&lt;&gt;"LIBSETS_DROP_MECHANIC_MONSTER_NAME",VLOOKUP(Z29,'LibSets constants'!$I$4:$L$1002,3,FALSE),""),"")</f>
        <v>Overland group bosses have a 100% chance to drop head, chest, legs, or weapon.</v>
      </c>
      <c r="AB29" s="43" t="str">
        <f>IF(Z29&lt;&gt;"",IF(Z29&lt;&gt;"LIBSETS_DROP_MECHANIC_MONSTER_NAME",VLOOKUP(Z29,'LibSets constants'!$I$4:$L$1002,4,FALSE),""),"")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1583</v>
      </c>
      <c r="AF29" s="43" t="str">
        <f>IF(AE29&lt;&gt;"",IF(AE29&lt;&gt;"LIBSETS_DROP_MECHANIC_MONSTER_NAME",VLOOKUP(AE29,'LibSets constants'!$I$4:$L$1002,3,FALSE),""),"")</f>
        <v>Public dungeon bosses have a chance to drop a shoulder, hand, or weapon.</v>
      </c>
      <c r="AG29" s="43" t="str">
        <f>IF(AE29&lt;&gt;"",IF(AE29&lt;&gt;"LIBSETS_DROP_MECHANIC_MONSTER_NAME",VLOOKUP(AE29,'LibSets constants'!$I$4:$L$1002,4,FALSE),""),"")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1584</v>
      </c>
      <c r="AK29" s="43" t="str">
        <f>IF(AJ29&lt;&gt;"",IF(AJ29&lt;&gt;"LIBSETS_DROP_MECHANIC_MONSTER_NAME",VLOOKUP(AJ29,'LibSets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constants'!$I$4:$L$1002,3,FALSE),""),"")</f>
        <v/>
      </c>
      <c r="AQ29" s="43" t="str">
        <f>IF(AO29&lt;&gt;"",IF(AO29&lt;&gt;"LIBSETS_DROP_MECHANIC_MONSTER_NAME",VLOOKUP(AO29,'LibSets constants'!$I$4:$L$1002,4,FALSE),""),"")</f>
        <v/>
      </c>
      <c r="AR29" s="3" t="str">
        <f>IF(G29&lt;&gt;"LIBSETS_SETTYPE_BATTLEGROUND",IF(G29&lt;&gt;"LIBSETS_SETTYPE_SPECIAL",IF(AS29&lt;&gt;"",VLOOKUP(AS29,'ESO zone constants'!$D$3:$H$4953,5,FALSE),""),""),"")</f>
        <v/>
      </c>
      <c r="AT29" s="44"/>
      <c r="AU29" s="43" t="str">
        <f>IF(AT29&lt;&gt;"",IF(AT29&lt;&gt;"LIBSETS_DROP_MECHANIC_MONSTER_NAME",VLOOKUP(AT29,'LibSets constants'!$I$4:$L$1002,3,FALSE),""),"")</f>
        <v/>
      </c>
      <c r="AV29" s="43" t="str">
        <f>IF(AT29&lt;&gt;"",IF(AT29&lt;&gt;"LIBSETS_DROP_MECHANIC_MONSTER_NAME",VLOOKUP(AT29,'LibSets constants'!$I$4:$L$1002,4,FALSE),""),"")</f>
        <v/>
      </c>
      <c r="AW29" s="102" t="s">
        <v>2714</v>
      </c>
      <c r="AX29" s="21" t="str">
        <f t="shared" si="1"/>
        <v>[47] = {wayshrines={-1,-1,-1,}, dlcId=DLC_BASE_GAME</v>
      </c>
      <c r="AY29" s="21" t="str">
        <f t="shared" si="2"/>
        <v>, zoneIds={104}, veteran=false</v>
      </c>
      <c r="AZ29" s="21" t="str">
        <f t="shared" si="3"/>
        <v>, setType=LIBSETS_SETTYPE_OVERLAND</v>
      </c>
      <c r="BA29" s="21" t="str">
        <f t="shared" si="4"/>
        <v>, dropMechanic={LIBSETS_DROP_MECHANIC_OVERLAND_BOSS_DELVE,LIBSETS_DROP_MECHANIC_OVERLAND_WORLDBOSS,LIBSETS_DROP_MECHANIC_OVERLAND_BOSS_PUBLIC_DUNGEON,LIBSETS_DROP_MECHANIC_OVERLAND_CHEST}},</v>
      </c>
      <c r="BB29" s="21" t="str">
        <f t="shared" si="5"/>
        <v xml:space="preserve"> --Robes of the Withered Hand / Roben der Verdorrten Hand   [Alik'r Desert]</v>
      </c>
    </row>
    <row r="30" spans="1:54" x14ac:dyDescent="0.25">
      <c r="A30" s="5">
        <v>48</v>
      </c>
      <c r="B30" t="s">
        <v>769</v>
      </c>
      <c r="C30" t="s">
        <v>2607</v>
      </c>
      <c r="D30" s="3">
        <f t="shared" si="0"/>
        <v>48</v>
      </c>
      <c r="G30" s="8" t="s">
        <v>1493</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constants'!$B$4:$C$1002,2,FALSE),"")</f>
        <v>Included in base game</v>
      </c>
      <c r="V30" s="43" t="str">
        <f>IF(U30&lt;&gt;"",IF(U30&lt;&gt;"LIBSETS_DROP_MECHANIC_MONSTER_NAME",VLOOKUP(U30,'LibSets constants'!$I$4:$L$1002,3,FALSE),""),"")</f>
        <v/>
      </c>
      <c r="W30" s="3" t="str">
        <f>IF(U30&lt;&gt;"",IF(U30&lt;&gt;"LIBSETS_DROP_MECHANIC_MONSTER_NAME",VLOOKUP(U30,'LibSets constants'!$I$4:$L$1002,4,FALSE),""),"")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constants'!$I$4:$L$1002,3,FALSE),""),"")</f>
        <v/>
      </c>
      <c r="AB30" s="43" t="str">
        <f>IF(Z30&lt;&gt;"",IF(Z30&lt;&gt;"LIBSETS_DROP_MECHANIC_MONSTER_NAME",VLOOKUP(Z30,'LibSets constants'!$I$4:$L$1002,4,FALSE),""),"")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constants'!$I$4:$L$1002,3,FALSE),""),"")</f>
        <v/>
      </c>
      <c r="AG30" s="43" t="str">
        <f>IF(AE30&lt;&gt;"",IF(AE30&lt;&gt;"LIBSETS_DROP_MECHANIC_MONSTER_NAME",VLOOKUP(AE30,'LibSets constants'!$I$4:$L$1002,4,FALSE),""),"")</f>
        <v/>
      </c>
      <c r="AH30" s="3" t="str">
        <f>IF(G30&lt;&gt;"LIBSETS_SETTYPE_BATTLEGROUND",IF(G30&lt;&gt;"LIBSETS_SETTYPE_SPECIAL",IF(AI30&lt;&gt;"",VLOOKUP(AI30,'ESO zone constants'!$D$3:$H$4953,5,FALSE),""),""),"")</f>
        <v/>
      </c>
      <c r="AJ30" s="44"/>
      <c r="AK30" s="43" t="str">
        <f>IF(AJ30&lt;&gt;"",IF(AJ30&lt;&gt;"LIBSETS_DROP_MECHANIC_MONSTER_NAME",VLOOKUP(AJ30,'LibSets constants'!$I$4:$L$1002,3,FALSE),""),"")</f>
        <v/>
      </c>
      <c r="AL30" s="43" t="str">
        <f>IF(AJ30&lt;&gt;"",IF(AJ30&lt;&gt;"LIBSETS_DROP_MECHANIC_MONSTER_NAME",VLOOKUP(AJ30,'LibSets constants'!$I$4:$L$1002,4,FALSE),""),"")</f>
        <v/>
      </c>
      <c r="AM30" s="3" t="str">
        <f>IF(G30&lt;&gt;"LIBSETS_SETTYPE_BATTLEGROUND",IF(G30&lt;&gt;"LIBSETS_SETTYPE_SPECIAL",IF(AN30&lt;&gt;"",VLOOKUP(AN30,'ESO zone constants'!$D$3:$H$4953,5,FALSE),""),""),"")</f>
        <v/>
      </c>
      <c r="AO30" s="44"/>
      <c r="AP30" s="43" t="str">
        <f>IF(AO30&lt;&gt;"",IF(AO30&lt;&gt;"LIBSETS_DROP_MECHANIC_MONSTER_NAME",VLOOKUP(AO30,'LibSets constants'!$I$4:$L$1002,3,FALSE),""),"")</f>
        <v/>
      </c>
      <c r="AQ30" s="43" t="str">
        <f>IF(AO30&lt;&gt;"",IF(AO30&lt;&gt;"LIBSETS_DROP_MECHANIC_MONSTER_NAME",VLOOKUP(AO30,'LibSets constants'!$I$4:$L$1002,4,FALSE),""),"")</f>
        <v/>
      </c>
      <c r="AR30" s="3" t="str">
        <f>IF(G30&lt;&gt;"LIBSETS_SETTYPE_BATTLEGROUND",IF(G30&lt;&gt;"LIBSETS_SETTYPE_SPECIAL",IF(AS30&lt;&gt;"",VLOOKUP(AS30,'ESO zone constants'!$D$3:$H$4953,5,FALSE),""),""),"")</f>
        <v/>
      </c>
      <c r="AT30" s="44"/>
      <c r="AU30" s="43" t="str">
        <f>IF(AT30&lt;&gt;"",IF(AT30&lt;&gt;"LIBSETS_DROP_MECHANIC_MONSTER_NAME",VLOOKUP(AT30,'LibSets constants'!$I$4:$L$1002,3,FALSE),""),"")</f>
        <v/>
      </c>
      <c r="AV30" s="43" t="str">
        <f>IF(AT30&lt;&gt;"",IF(AT30&lt;&gt;"LIBSETS_DROP_MECHANIC_MONSTER_NAME",VLOOKUP(AT30,'LibSets constants'!$I$4:$L$1002,4,FALSE),""),"")</f>
        <v/>
      </c>
      <c r="AW30" s="102" t="s">
        <v>2714</v>
      </c>
      <c r="AX30" s="21" t="str">
        <f t="shared" si="1"/>
        <v>[48] = {wayshrines={13,148,48,}, traitsNeeded=4, dlcId=DLC_BASE_GAME</v>
      </c>
      <c r="AY30" s="21" t="str">
        <f t="shared" si="2"/>
        <v>, zoneIds={20,108,117}, veteran=false</v>
      </c>
      <c r="AZ30" s="21" t="str">
        <f t="shared" si="3"/>
        <v>, setType=LIBSETS_SETTYPE_CRAFTED</v>
      </c>
      <c r="BA30" s="21" t="str">
        <f t="shared" si="4"/>
        <v>},</v>
      </c>
      <c r="BB30" s="21" t="str">
        <f t="shared" si="5"/>
        <v xml:space="preserve"> --Magnus\' Gift / Magnus' Gabe   [Rivenspire, Greenshade, Shadowfen]</v>
      </c>
    </row>
    <row r="31" spans="1:54" x14ac:dyDescent="0.25">
      <c r="A31" s="12">
        <v>49</v>
      </c>
      <c r="B31" t="s">
        <v>770</v>
      </c>
      <c r="C31" t="s">
        <v>771</v>
      </c>
      <c r="D31" s="3">
        <f t="shared" si="0"/>
        <v>49</v>
      </c>
      <c r="G31" s="8" t="s">
        <v>1499</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constants'!$B$4:$C$1002,2,FALSE),"")</f>
        <v>Included in base game</v>
      </c>
      <c r="U31" s="33" t="s">
        <v>1581</v>
      </c>
      <c r="V31" s="43" t="str">
        <f>IF(U31&lt;&gt;"",IF(U31&lt;&gt;"LIBSETS_DROP_MECHANIC_MONSTER_NAME",VLOOKUP(U31,'LibSets constants'!$I$4:$L$1002,3,FALSE),""),"")</f>
        <v>Delve bosses have a chance to drop a waist or feet.</v>
      </c>
      <c r="W31" s="43" t="str">
        <f>IF(U31&lt;&gt;"",IF(U31&lt;&gt;"LIBSETS_DROP_MECHANIC_MONSTER_NAME",VLOOKUP(U31,'LibSets constants'!$I$4:$L$1002,4,FALSE),""),"")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1582</v>
      </c>
      <c r="AA31" s="43" t="str">
        <f>IF(Z31&lt;&gt;"",IF(Z31&lt;&gt;"LIBSETS_DROP_MECHANIC_MONSTER_NAME",VLOOKUP(Z31,'LibSets constants'!$I$4:$L$1002,3,FALSE),""),"")</f>
        <v>Overland group bosses have a 100% chance to drop head, chest, legs, or weapon.</v>
      </c>
      <c r="AB31" s="43" t="str">
        <f>IF(Z31&lt;&gt;"",IF(Z31&lt;&gt;"LIBSETS_DROP_MECHANIC_MONSTER_NAME",VLOOKUP(Z31,'LibSets constants'!$I$4:$L$1002,4,FALSE),""),"")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1583</v>
      </c>
      <c r="AF31" s="43" t="str">
        <f>IF(AE31&lt;&gt;"",IF(AE31&lt;&gt;"LIBSETS_DROP_MECHANIC_MONSTER_NAME",VLOOKUP(AE31,'LibSets constants'!$I$4:$L$1002,3,FALSE),""),"")</f>
        <v>Public dungeon bosses have a chance to drop a shoulder, hand, or weapon.</v>
      </c>
      <c r="AG31" s="43" t="str">
        <f>IF(AE31&lt;&gt;"",IF(AE31&lt;&gt;"LIBSETS_DROP_MECHANIC_MONSTER_NAME",VLOOKUP(AE31,'LibSets constants'!$I$4:$L$1002,4,FALSE),""),"")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1584</v>
      </c>
      <c r="AK31" s="43" t="str">
        <f>IF(AJ31&lt;&gt;"",IF(AJ31&lt;&gt;"LIBSETS_DROP_MECHANIC_MONSTER_NAME",VLOOKUP(AJ31,'LibSets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constants'!$I$4:$L$1002,3,FALSE),""),"")</f>
        <v/>
      </c>
      <c r="AQ31" s="43" t="str">
        <f>IF(AO31&lt;&gt;"",IF(AO31&lt;&gt;"LIBSETS_DROP_MECHANIC_MONSTER_NAME",VLOOKUP(AO31,'LibSets constants'!$I$4:$L$1002,4,FALSE),""),"")</f>
        <v/>
      </c>
      <c r="AR31" s="3" t="str">
        <f>IF(G31&lt;&gt;"LIBSETS_SETTYPE_BATTLEGROUND",IF(G31&lt;&gt;"LIBSETS_SETTYPE_SPECIAL",IF(AS31&lt;&gt;"",VLOOKUP(AS31,'ESO zone constants'!$D$3:$H$4953,5,FALSE),""),""),"")</f>
        <v/>
      </c>
      <c r="AT31" s="44"/>
      <c r="AU31" s="43" t="str">
        <f>IF(AT31&lt;&gt;"",IF(AT31&lt;&gt;"LIBSETS_DROP_MECHANIC_MONSTER_NAME",VLOOKUP(AT31,'LibSets constants'!$I$4:$L$1002,3,FALSE),""),"")</f>
        <v/>
      </c>
      <c r="AV31" s="43" t="str">
        <f>IF(AT31&lt;&gt;"",IF(AT31&lt;&gt;"LIBSETS_DROP_MECHANIC_MONSTER_NAME",VLOOKUP(AT31,'LibSets constants'!$I$4:$L$1002,4,FALSE),""),"")</f>
        <v/>
      </c>
      <c r="AW31" s="102" t="s">
        <v>2714</v>
      </c>
      <c r="AX31" s="21" t="str">
        <f t="shared" si="1"/>
        <v>[49] = {wayshrines={-1,-1,-1,}, dlcId=DLC_BASE_GAME</v>
      </c>
      <c r="AY31" s="21" t="str">
        <f t="shared" si="2"/>
        <v>, zoneIds={41}, veteran=false</v>
      </c>
      <c r="AZ31" s="21" t="str">
        <f t="shared" si="3"/>
        <v>, setType=LIBSETS_SETTYPE_OVERLAND</v>
      </c>
      <c r="BA31" s="21" t="str">
        <f t="shared" si="4"/>
        <v>, dropMechanic={LIBSETS_DROP_MECHANIC_OVERLAND_BOSS_DELVE,LIBSETS_DROP_MECHANIC_OVERLAND_WORLDBOSS,LIBSETS_DROP_MECHANIC_OVERLAND_BOSS_PUBLIC_DUNGEON,LIBSETS_DROP_MECHANIC_OVERLAND_CHEST}},</v>
      </c>
      <c r="BB31" s="21" t="str">
        <f t="shared" si="5"/>
        <v xml:space="preserve"> --Shadow of the Red Mountain / Schatten des Roten Berges   [Stonefalls]</v>
      </c>
    </row>
    <row r="32" spans="1:54" x14ac:dyDescent="0.25">
      <c r="A32" s="12">
        <v>50</v>
      </c>
      <c r="B32" t="s">
        <v>772</v>
      </c>
      <c r="C32" t="s">
        <v>773</v>
      </c>
      <c r="D32" s="3">
        <f t="shared" si="0"/>
        <v>50</v>
      </c>
      <c r="G32" s="8" t="s">
        <v>1494</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constants'!$B$4:$C$1002,2,FALSE),"")</f>
        <v>Included in base game</v>
      </c>
      <c r="U32" s="33" t="s">
        <v>1562</v>
      </c>
      <c r="V32" s="43" t="str">
        <f>IF(U32&lt;&gt;"",IF(U32&lt;&gt;"LIBSETS_DROP_MECHANIC_MONSTER_NAME",VLOOKUP(U32,'LibSets constants'!$I$4:$L$1002,3,FALSE),""),"")</f>
        <v>Rewards for the worthy (Cyrodiil/Battleground mail)</v>
      </c>
      <c r="W32" s="3" t="str">
        <f>IF(U32&lt;&gt;"",IF(U32&lt;&gt;"LIBSETS_DROP_MECHANIC_MONSTER_NAME",VLOOKUP(U32,'LibSets constants'!$I$4:$L$1002,4,FALSE),""),"")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1553</v>
      </c>
      <c r="AA32" s="3" t="str">
        <f>IF(Z32&lt;&gt;"",IF(Z32&lt;&gt;"LIBSETS_DROP_MECHANIC_MONSTER_NAME",VLOOKUP(Z32,'LibSets constants'!$I$4:$L$1002,3,FALSE),""),"")</f>
        <v>City Bruma (quartermaster)</v>
      </c>
      <c r="AB32" s="3" t="str">
        <f>IF(Z32&lt;&gt;"",IF(Z32&lt;&gt;"LIBSETS_DROP_MECHANIC_MONSTER_NAME",VLOOKUP(Z32,'LibSets constants'!$I$4:$L$1002,4,FALSE),""),"")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constants'!$I$4:$L$1002,3,FALSE),""),"")</f>
        <v/>
      </c>
      <c r="AG32" s="3" t="str">
        <f>IF(AE32&lt;&gt;"",IF(AE32&lt;&gt;"LIBSETS_DROP_MECHANIC_MONSTER_NAME",VLOOKUP(AE32,'LibSets constants'!$I$4:$L$1002,4,FALSE),""),"")</f>
        <v/>
      </c>
      <c r="AH32" s="3" t="str">
        <f>IF(G32&lt;&gt;"LIBSETS_SETTYPE_BATTLEGROUND",IF(G32&lt;&gt;"LIBSETS_SETTYPE_SPECIAL",IF(AI32&lt;&gt;"",VLOOKUP(AI32,'ESO zone constants'!$D$3:$H$4953,5,FALSE),""),""),"")</f>
        <v/>
      </c>
      <c r="AK32" s="3" t="str">
        <f>IF(AJ32&lt;&gt;"",IF(AJ32&lt;&gt;"LIBSETS_DROP_MECHANIC_MONSTER_NAME",VLOOKUP(AJ32,'LibSets constants'!$I$4:$L$1002,3,FALSE),""),"")</f>
        <v/>
      </c>
      <c r="AL32" s="3" t="str">
        <f>IF(AJ32&lt;&gt;"",IF(AJ32&lt;&gt;"LIBSETS_DROP_MECHANIC_MONSTER_NAME",VLOOKUP(AJ32,'LibSets constants'!$I$4:$L$1002,4,FALSE),""),"")</f>
        <v/>
      </c>
      <c r="AM32" s="3" t="str">
        <f>IF(G32&lt;&gt;"LIBSETS_SETTYPE_BATTLEGROUND",IF(G32&lt;&gt;"LIBSETS_SETTYPE_SPECIAL",IF(AN32&lt;&gt;"",VLOOKUP(AN32,'ESO zone constants'!$D$3:$H$4953,5,FALSE),""),""),"")</f>
        <v/>
      </c>
      <c r="AP32" s="3" t="str">
        <f>IF(AO32&lt;&gt;"",IF(AO32&lt;&gt;"LIBSETS_DROP_MECHANIC_MONSTER_NAME",VLOOKUP(AO32,'LibSets constants'!$I$4:$L$1002,3,FALSE),""),"")</f>
        <v/>
      </c>
      <c r="AQ32" s="3" t="str">
        <f>IF(AO32&lt;&gt;"",IF(AO32&lt;&gt;"LIBSETS_DROP_MECHANIC_MONSTER_NAME",VLOOKUP(AO32,'LibSets constants'!$I$4:$L$1002,4,FALSE),""),"")</f>
        <v/>
      </c>
      <c r="AR32" s="3" t="str">
        <f>IF(G32&lt;&gt;"LIBSETS_SETTYPE_BATTLEGROUND",IF(G32&lt;&gt;"LIBSETS_SETTYPE_SPECIAL",IF(AS32&lt;&gt;"",VLOOKUP(AS32,'ESO zone constants'!$D$3:$H$4953,5,FALSE),""),""),"")</f>
        <v/>
      </c>
      <c r="AU32" s="3" t="str">
        <f>IF(AT32&lt;&gt;"",IF(AT32&lt;&gt;"LIBSETS_DROP_MECHANIC_MONSTER_NAME",VLOOKUP(AT32,'LibSets constants'!$I$4:$L$1002,3,FALSE),""),"")</f>
        <v/>
      </c>
      <c r="AV32" s="3" t="str">
        <f>IF(AT32&lt;&gt;"",IF(AT32&lt;&gt;"LIBSETS_DROP_MECHANIC_MONSTER_NAME",VLOOKUP(AT32,'LibSets constants'!$I$4:$L$1002,4,FALSE),""),"")</f>
        <v/>
      </c>
      <c r="AW32" s="102" t="s">
        <v>2714</v>
      </c>
      <c r="AX32" s="21" t="str">
        <f t="shared" si="1"/>
        <v>[50] = {wayshrines={-1,-1,-1,}, dlcId=DLC_BASE_GAME</v>
      </c>
      <c r="AY32" s="21" t="str">
        <f t="shared" si="2"/>
        <v>, zoneIds={181}, veteran=false</v>
      </c>
      <c r="AZ32" s="21" t="str">
        <f t="shared" si="3"/>
        <v>, setType=LIBSETS_SETTYPE_CYRODIIL</v>
      </c>
      <c r="BA32" s="21" t="str">
        <f t="shared" si="4"/>
        <v>, dropMechanic={LIBSETS_DROP_MECHANIC_MAIL_PVP_REWARDS_FOR_THE_WORTHY,LIBSETS_DROP_MECHANIC_CITY_CYRODIIL_BRUMA}},</v>
      </c>
      <c r="BB32" s="21" t="str">
        <f t="shared" si="5"/>
        <v xml:space="preserve"> --The Morag Tong / Morag Tong   [Cyrodiil]</v>
      </c>
    </row>
    <row r="33" spans="1:54" x14ac:dyDescent="0.25">
      <c r="A33" s="5">
        <v>51</v>
      </c>
      <c r="B33" t="s">
        <v>774</v>
      </c>
      <c r="C33" t="s">
        <v>2608</v>
      </c>
      <c r="D33" s="3">
        <f t="shared" si="0"/>
        <v>51</v>
      </c>
      <c r="G33" s="8" t="s">
        <v>1493</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constants'!$B$4:$C$1002,2,FALSE),"")</f>
        <v>Included in base game</v>
      </c>
      <c r="V33" s="43" t="str">
        <f>IF(U33&lt;&gt;"",IF(U33&lt;&gt;"LIBSETS_DROP_MECHANIC_MONSTER_NAME",VLOOKUP(U33,'LibSets constants'!$I$4:$L$1002,3,FALSE),""),"")</f>
        <v/>
      </c>
      <c r="W33" s="43" t="str">
        <f>IF(U33&lt;&gt;"",IF(U33&lt;&gt;"LIBSETS_DROP_MECHANIC_MONSTER_NAME",VLOOKUP(U33,'LibSets constants'!$I$4:$L$1002,4,FALSE),""),"")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constants'!$I$4:$L$1002,3,FALSE),""),"")</f>
        <v/>
      </c>
      <c r="AB33" s="43" t="str">
        <f>IF(Z33&lt;&gt;"",IF(Z33&lt;&gt;"LIBSETS_DROP_MECHANIC_MONSTER_NAME",VLOOKUP(Z33,'LibSets constants'!$I$4:$L$1002,4,FALSE),""),"")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constants'!$I$4:$L$1002,3,FALSE),""),"")</f>
        <v/>
      </c>
      <c r="AG33" s="43" t="str">
        <f>IF(AE33&lt;&gt;"",IF(AE33&lt;&gt;"LIBSETS_DROP_MECHANIC_MONSTER_NAME",VLOOKUP(AE33,'LibSets constants'!$I$4:$L$1002,4,FALSE),""),"")</f>
        <v/>
      </c>
      <c r="AH33" s="3" t="str">
        <f>IF(G33&lt;&gt;"LIBSETS_SETTYPE_BATTLEGROUND",IF(G33&lt;&gt;"LIBSETS_SETTYPE_SPECIAL",IF(AI33&lt;&gt;"",VLOOKUP(AI33,'ESO zone constants'!$D$3:$H$4953,5,FALSE),""),""),"")</f>
        <v/>
      </c>
      <c r="AJ33" s="44"/>
      <c r="AK33" s="43" t="str">
        <f>IF(AJ33&lt;&gt;"",IF(AJ33&lt;&gt;"LIBSETS_DROP_MECHANIC_MONSTER_NAME",VLOOKUP(AJ33,'LibSets constants'!$I$4:$L$1002,3,FALSE),""),"")</f>
        <v/>
      </c>
      <c r="AL33" s="43" t="str">
        <f>IF(AJ33&lt;&gt;"",IF(AJ33&lt;&gt;"LIBSETS_DROP_MECHANIC_MONSTER_NAME",VLOOKUP(AJ33,'LibSets constants'!$I$4:$L$1002,4,FALSE),""),"")</f>
        <v/>
      </c>
      <c r="AM33" s="3" t="str">
        <f>IF(G33&lt;&gt;"LIBSETS_SETTYPE_BATTLEGROUND",IF(G33&lt;&gt;"LIBSETS_SETTYPE_SPECIAL",IF(AN33&lt;&gt;"",VLOOKUP(AN33,'ESO zone constants'!$D$3:$H$4953,5,FALSE),""),""),"")</f>
        <v/>
      </c>
      <c r="AO33" s="44"/>
      <c r="AP33" s="43" t="str">
        <f>IF(AO33&lt;&gt;"",IF(AO33&lt;&gt;"LIBSETS_DROP_MECHANIC_MONSTER_NAME",VLOOKUP(AO33,'LibSets constants'!$I$4:$L$1002,3,FALSE),""),"")</f>
        <v/>
      </c>
      <c r="AQ33" s="43" t="str">
        <f>IF(AO33&lt;&gt;"",IF(AO33&lt;&gt;"LIBSETS_DROP_MECHANIC_MONSTER_NAME",VLOOKUP(AO33,'LibSets constants'!$I$4:$L$1002,4,FALSE),""),"")</f>
        <v/>
      </c>
      <c r="AR33" s="3" t="str">
        <f>IF(G33&lt;&gt;"LIBSETS_SETTYPE_BATTLEGROUND",IF(G33&lt;&gt;"LIBSETS_SETTYPE_SPECIAL",IF(AS33&lt;&gt;"",VLOOKUP(AS33,'ESO zone constants'!$D$3:$H$4953,5,FALSE),""),""),"")</f>
        <v/>
      </c>
      <c r="AT33" s="44"/>
      <c r="AU33" s="43" t="str">
        <f>IF(AT33&lt;&gt;"",IF(AT33&lt;&gt;"LIBSETS_DROP_MECHANIC_MONSTER_NAME",VLOOKUP(AT33,'LibSets constants'!$I$4:$L$1002,3,FALSE),""),"")</f>
        <v/>
      </c>
      <c r="AV33" s="43" t="str">
        <f>IF(AT33&lt;&gt;"",IF(AT33&lt;&gt;"LIBSETS_DROP_MECHANIC_MONSTER_NAME",VLOOKUP(AT33,'LibSets constants'!$I$4:$L$1002,4,FALSE),""),"")</f>
        <v/>
      </c>
      <c r="AW33" s="102" t="s">
        <v>2714</v>
      </c>
      <c r="AX33" s="21" t="str">
        <f t="shared" si="1"/>
        <v>[51] = {wayshrines={34,156,118,}, traitsNeeded=6, dlcId=DLC_BASE_GAME</v>
      </c>
      <c r="AY33" s="21" t="str">
        <f t="shared" si="2"/>
        <v>, zoneIds={92,382,103}, veteran=false</v>
      </c>
      <c r="AZ33" s="21" t="str">
        <f t="shared" si="3"/>
        <v>, setType=LIBSETS_SETTYPE_CRAFTED</v>
      </c>
      <c r="BA33" s="21" t="str">
        <f t="shared" si="4"/>
        <v>},</v>
      </c>
      <c r="BB33" s="21" t="str">
        <f t="shared" si="5"/>
        <v xml:space="preserve"> --Night Mother\'s Gaze / Blick der Mutter der Nacht   [Bangkorai, Reaper's March, The Rift]</v>
      </c>
    </row>
    <row r="34" spans="1:54" x14ac:dyDescent="0.25">
      <c r="A34" s="12">
        <v>52</v>
      </c>
      <c r="B34" t="s">
        <v>775</v>
      </c>
      <c r="C34" t="s">
        <v>776</v>
      </c>
      <c r="D34" s="3">
        <f t="shared" si="0"/>
        <v>52</v>
      </c>
      <c r="E34" s="42"/>
      <c r="G34" s="8" t="s">
        <v>1494</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constants'!$B$4:$C$1002,2,FALSE),"")</f>
        <v>Included in base game</v>
      </c>
      <c r="U34" s="33" t="s">
        <v>1562</v>
      </c>
      <c r="V34" s="3" t="str">
        <f>IF(U34&lt;&gt;"",IF(U34&lt;&gt;"LIBSETS_DROP_MECHANIC_MONSTER_NAME",VLOOKUP(U34,'LibSets constants'!$I$4:$L$1002,3,FALSE),""),"")</f>
        <v>Rewards for the worthy (Cyrodiil/Battleground mail)</v>
      </c>
      <c r="W34" s="3" t="str">
        <f>IF(U34&lt;&gt;"",IF(U34&lt;&gt;"LIBSETS_DROP_MECHANIC_MONSTER_NAME",VLOOKUP(U34,'LibSets constants'!$I$4:$L$1002,4,FALSE),""),"")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1555</v>
      </c>
      <c r="AA34" s="3" t="str">
        <f>IF(Z34&lt;&gt;"",IF(Z34&lt;&gt;"LIBSETS_DROP_MECHANIC_MONSTER_NAME",VLOOKUP(Z34,'LibSets constants'!$I$4:$L$1002,3,FALSE),""),"")</f>
        <v>City Vlastarus (quartermaster)</v>
      </c>
      <c r="AB34" s="3" t="str">
        <f>IF(Z34&lt;&gt;"",IF(Z34&lt;&gt;"LIBSETS_DROP_MECHANIC_MONSTER_NAME",VLOOKUP(Z34,'LibSets constants'!$I$4:$L$1002,4,FALSE),""),"")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constants'!$I$4:$L$1002,3,FALSE),""),"")</f>
        <v/>
      </c>
      <c r="AG34" s="3" t="str">
        <f>IF(AE34&lt;&gt;"",IF(AE34&lt;&gt;"LIBSETS_DROP_MECHANIC_MONSTER_NAME",VLOOKUP(AE34,'LibSets constants'!$I$4:$L$1002,4,FALSE),""),"")</f>
        <v/>
      </c>
      <c r="AH34" s="3" t="str">
        <f>IF(G34&lt;&gt;"LIBSETS_SETTYPE_BATTLEGROUND",IF(G34&lt;&gt;"LIBSETS_SETTYPE_SPECIAL",IF(AI34&lt;&gt;"",VLOOKUP(AI34,'ESO zone constants'!$D$3:$H$4953,5,FALSE),""),""),"")</f>
        <v/>
      </c>
      <c r="AK34" s="3" t="str">
        <f>IF(AJ34&lt;&gt;"",IF(AJ34&lt;&gt;"LIBSETS_DROP_MECHANIC_MONSTER_NAME",VLOOKUP(AJ34,'LibSets constants'!$I$4:$L$1002,3,FALSE),""),"")</f>
        <v/>
      </c>
      <c r="AL34" s="3" t="str">
        <f>IF(AJ34&lt;&gt;"",IF(AJ34&lt;&gt;"LIBSETS_DROP_MECHANIC_MONSTER_NAME",VLOOKUP(AJ34,'LibSets constants'!$I$4:$L$1002,4,FALSE),""),"")</f>
        <v/>
      </c>
      <c r="AM34" s="3" t="str">
        <f>IF(G34&lt;&gt;"LIBSETS_SETTYPE_BATTLEGROUND",IF(G34&lt;&gt;"LIBSETS_SETTYPE_SPECIAL",IF(AN34&lt;&gt;"",VLOOKUP(AN34,'ESO zone constants'!$D$3:$H$4953,5,FALSE),""),""),"")</f>
        <v/>
      </c>
      <c r="AP34" s="3" t="str">
        <f>IF(AO34&lt;&gt;"",IF(AO34&lt;&gt;"LIBSETS_DROP_MECHANIC_MONSTER_NAME",VLOOKUP(AO34,'LibSets constants'!$I$4:$L$1002,3,FALSE),""),"")</f>
        <v/>
      </c>
      <c r="AQ34" s="3" t="str">
        <f>IF(AO34&lt;&gt;"",IF(AO34&lt;&gt;"LIBSETS_DROP_MECHANIC_MONSTER_NAME",VLOOKUP(AO34,'LibSets constants'!$I$4:$L$1002,4,FALSE),""),"")</f>
        <v/>
      </c>
      <c r="AR34" s="3" t="str">
        <f>IF(G34&lt;&gt;"LIBSETS_SETTYPE_BATTLEGROUND",IF(G34&lt;&gt;"LIBSETS_SETTYPE_SPECIAL",IF(AS34&lt;&gt;"",VLOOKUP(AS34,'ESO zone constants'!$D$3:$H$4953,5,FALSE),""),""),"")</f>
        <v/>
      </c>
      <c r="AU34" s="3" t="str">
        <f>IF(AT34&lt;&gt;"",IF(AT34&lt;&gt;"LIBSETS_DROP_MECHANIC_MONSTER_NAME",VLOOKUP(AT34,'LibSets constants'!$I$4:$L$1002,3,FALSE),""),"")</f>
        <v/>
      </c>
      <c r="AV34" s="3" t="str">
        <f>IF(AT34&lt;&gt;"",IF(AT34&lt;&gt;"LIBSETS_DROP_MECHANIC_MONSTER_NAME",VLOOKUP(AT34,'LibSets constants'!$I$4:$L$1002,4,FALSE),""),"")</f>
        <v/>
      </c>
      <c r="AW34" s="102" t="s">
        <v>2714</v>
      </c>
      <c r="AX34" s="21" t="str">
        <f t="shared" si="1"/>
        <v>[52] = {wayshrines={-1,-1,-1,}, dlcId=DLC_BASE_GAME</v>
      </c>
      <c r="AY34" s="21" t="str">
        <f t="shared" si="2"/>
        <v>, zoneIds={181}, veteran=false</v>
      </c>
      <c r="AZ34" s="21" t="str">
        <f t="shared" si="3"/>
        <v>, setType=LIBSETS_SETTYPE_CYRODIIL</v>
      </c>
      <c r="BA34" s="21" t="str">
        <f t="shared" si="4"/>
        <v>, dropMechanic={LIBSETS_DROP_MECHANIC_MAIL_PVP_REWARDS_FOR_THE_WORTHY,LIBSETS_DROP_MECHANIC_CITY_CYRODIIL_VLASTARUS}},</v>
      </c>
      <c r="BB34" s="21" t="str">
        <f t="shared" si="5"/>
        <v xml:space="preserve"> --Beckoning Steel / Klingender Stahl   [Cyrodiil]</v>
      </c>
    </row>
    <row r="35" spans="1:54" x14ac:dyDescent="0.25">
      <c r="A35" s="12">
        <v>53</v>
      </c>
      <c r="B35" t="s">
        <v>777</v>
      </c>
      <c r="C35" t="s">
        <v>778</v>
      </c>
      <c r="D35" s="3">
        <f t="shared" si="0"/>
        <v>53</v>
      </c>
      <c r="G35" s="8" t="s">
        <v>1496</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constants'!$B$4:$C$1002,2,FALSE),"")</f>
        <v>Included in base game</v>
      </c>
      <c r="V35" s="43" t="str">
        <f>IF(U35&lt;&gt;"",IF(U35&lt;&gt;"LIBSETS_DROP_MECHANIC_MONSTER_NAME",VLOOKUP(U35,'LibSets constants'!$I$4:$L$1002,3,FALSE),""),"")</f>
        <v/>
      </c>
      <c r="W35" s="3" t="str">
        <f>IF(U35&lt;&gt;"",IF(U35&lt;&gt;"LIBSETS_DROP_MECHANIC_MONSTER_NAME",VLOOKUP(U35,'LibSets constants'!$I$4:$L$1002,4,FALSE),""),"")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constants'!$I$4:$L$1002,3,FALSE),""),"")</f>
        <v/>
      </c>
      <c r="AB35" s="43" t="str">
        <f>IF(Z35&lt;&gt;"",IF(Z35&lt;&gt;"LIBSETS_DROP_MECHANIC_MONSTER_NAME",VLOOKUP(Z35,'LibSets constants'!$I$4:$L$1002,4,FALSE),""),"")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constants'!$I$4:$L$1002,3,FALSE),""),"")</f>
        <v/>
      </c>
      <c r="AG35" s="43" t="str">
        <f>IF(AE35&lt;&gt;"",IF(AE35&lt;&gt;"LIBSETS_DROP_MECHANIC_MONSTER_NAME",VLOOKUP(AE35,'LibSets constants'!$I$4:$L$1002,4,FALSE),""),"")</f>
        <v/>
      </c>
      <c r="AH35" s="3" t="str">
        <f>IF(G35&lt;&gt;"LIBSETS_SETTYPE_BATTLEGROUND",IF(G35&lt;&gt;"LIBSETS_SETTYPE_SPECIAL",IF(AI35&lt;&gt;"",VLOOKUP(AI35,'ESO zone constants'!$D$3:$H$4953,5,FALSE),""),""),"")</f>
        <v/>
      </c>
      <c r="AJ35" s="44"/>
      <c r="AK35" s="43" t="str">
        <f>IF(AJ35&lt;&gt;"",IF(AJ35&lt;&gt;"LIBSETS_DROP_MECHANIC_MONSTER_NAME",VLOOKUP(AJ35,'LibSets constants'!$I$4:$L$1002,3,FALSE),""),"")</f>
        <v/>
      </c>
      <c r="AL35" s="43" t="str">
        <f>IF(AJ35&lt;&gt;"",IF(AJ35&lt;&gt;"LIBSETS_DROP_MECHANIC_MONSTER_NAME",VLOOKUP(AJ35,'LibSets constants'!$I$4:$L$1002,4,FALSE),""),"")</f>
        <v/>
      </c>
      <c r="AM35" s="3" t="str">
        <f>IF(G35&lt;&gt;"LIBSETS_SETTYPE_BATTLEGROUND",IF(G35&lt;&gt;"LIBSETS_SETTYPE_SPECIAL",IF(AN35&lt;&gt;"",VLOOKUP(AN35,'ESO zone constants'!$D$3:$H$4953,5,FALSE),""),""),"")</f>
        <v/>
      </c>
      <c r="AO35" s="44"/>
      <c r="AP35" s="43" t="str">
        <f>IF(AO35&lt;&gt;"",IF(AO35&lt;&gt;"LIBSETS_DROP_MECHANIC_MONSTER_NAME",VLOOKUP(AO35,'LibSets constants'!$I$4:$L$1002,3,FALSE),""),"")</f>
        <v/>
      </c>
      <c r="AQ35" s="43" t="str">
        <f>IF(AO35&lt;&gt;"",IF(AO35&lt;&gt;"LIBSETS_DROP_MECHANIC_MONSTER_NAME",VLOOKUP(AO35,'LibSets constants'!$I$4:$L$1002,4,FALSE),""),"")</f>
        <v/>
      </c>
      <c r="AR35" s="3" t="str">
        <f>IF(G35&lt;&gt;"LIBSETS_SETTYPE_BATTLEGROUND",IF(G35&lt;&gt;"LIBSETS_SETTYPE_SPECIAL",IF(AS35&lt;&gt;"",VLOOKUP(AS35,'ESO zone constants'!$D$3:$H$4953,5,FALSE),""),""),"")</f>
        <v/>
      </c>
      <c r="AT35" s="44"/>
      <c r="AU35" s="43" t="str">
        <f>IF(AT35&lt;&gt;"",IF(AT35&lt;&gt;"LIBSETS_DROP_MECHANIC_MONSTER_NAME",VLOOKUP(AT35,'LibSets constants'!$I$4:$L$1002,3,FALSE),""),"")</f>
        <v/>
      </c>
      <c r="AV35" s="43" t="str">
        <f>IF(AT35&lt;&gt;"",IF(AT35&lt;&gt;"LIBSETS_DROP_MECHANIC_MONSTER_NAME",VLOOKUP(AT35,'LibSets constants'!$I$4:$L$1002,4,FALSE),""),"")</f>
        <v/>
      </c>
      <c r="AW35" s="102" t="s">
        <v>2714</v>
      </c>
      <c r="AX35" s="21" t="str">
        <f t="shared" si="1"/>
        <v>[53] = {wayshrines={195,195,195,}, dlcId=DLC_BASE_GAME</v>
      </c>
      <c r="AY35" s="21" t="str">
        <f t="shared" si="2"/>
        <v>, zoneIds={449}, veteran=false</v>
      </c>
      <c r="AZ35" s="21" t="str">
        <f t="shared" si="3"/>
        <v>, setType=LIBSETS_SETTYPE_DUNGEON</v>
      </c>
      <c r="BA35" s="21" t="str">
        <f t="shared" si="4"/>
        <v>},</v>
      </c>
      <c r="BB35" s="21" t="str">
        <f t="shared" si="5"/>
        <v xml:space="preserve"> --The Ice Furnace / Eisschmiede   [Direfrost Keep]</v>
      </c>
    </row>
    <row r="36" spans="1:54" x14ac:dyDescent="0.25">
      <c r="A36" s="5">
        <v>54</v>
      </c>
      <c r="B36" t="s">
        <v>779</v>
      </c>
      <c r="C36" t="s">
        <v>780</v>
      </c>
      <c r="D36" s="3">
        <f t="shared" si="0"/>
        <v>54</v>
      </c>
      <c r="G36" s="8" t="s">
        <v>1493</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constants'!$B$4:$C$1002,2,FALSE),"")</f>
        <v>Included in base game</v>
      </c>
      <c r="V36" s="3" t="str">
        <f>IF(U36&lt;&gt;"",IF(U36&lt;&gt;"LIBSETS_DROP_MECHANIC_MONSTER_NAME",VLOOKUP(U36,'LibSets constants'!$I$4:$L$1002,3,FALSE),""),"")</f>
        <v/>
      </c>
      <c r="W36" s="3" t="str">
        <f>IF(U36&lt;&gt;"",IF(U36&lt;&gt;"LIBSETS_DROP_MECHANIC_MONSTER_NAME",VLOOKUP(U36,'LibSets constants'!$I$4:$L$1002,4,FALSE),""),"")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constants'!$I$4:$L$1002,3,FALSE),""),"")</f>
        <v/>
      </c>
      <c r="AB36" s="3" t="str">
        <f>IF(Z36&lt;&gt;"",IF(Z36&lt;&gt;"LIBSETS_DROP_MECHANIC_MONSTER_NAME",VLOOKUP(Z36,'LibSets constants'!$I$4:$L$1002,4,FALSE),""),"")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constants'!$I$4:$L$1002,3,FALSE),""),"")</f>
        <v/>
      </c>
      <c r="AG36" s="3" t="str">
        <f>IF(AE36&lt;&gt;"",IF(AE36&lt;&gt;"LIBSETS_DROP_MECHANIC_MONSTER_NAME",VLOOKUP(AE36,'LibSets constants'!$I$4:$L$1002,4,FALSE),""),"")</f>
        <v/>
      </c>
      <c r="AH36" s="3" t="str">
        <f>IF(G36&lt;&gt;"LIBSETS_SETTYPE_BATTLEGROUND",IF(G36&lt;&gt;"LIBSETS_SETTYPE_SPECIAL",IF(AI36&lt;&gt;"",VLOOKUP(AI36,'ESO zone constants'!$D$3:$H$4953,5,FALSE),""),""),"")</f>
        <v/>
      </c>
      <c r="AK36" s="3" t="str">
        <f>IF(AJ36&lt;&gt;"",IF(AJ36&lt;&gt;"LIBSETS_DROP_MECHANIC_MONSTER_NAME",VLOOKUP(AJ36,'LibSets constants'!$I$4:$L$1002,3,FALSE),""),"")</f>
        <v/>
      </c>
      <c r="AL36" s="3" t="str">
        <f>IF(AJ36&lt;&gt;"",IF(AJ36&lt;&gt;"LIBSETS_DROP_MECHANIC_MONSTER_NAME",VLOOKUP(AJ36,'LibSets constants'!$I$4:$L$1002,4,FALSE),""),"")</f>
        <v/>
      </c>
      <c r="AM36" s="3" t="str">
        <f>IF(G36&lt;&gt;"LIBSETS_SETTYPE_BATTLEGROUND",IF(G36&lt;&gt;"LIBSETS_SETTYPE_SPECIAL",IF(AN36&lt;&gt;"",VLOOKUP(AN36,'ESO zone constants'!$D$3:$H$4953,5,FALSE),""),""),"")</f>
        <v/>
      </c>
      <c r="AP36" s="3" t="str">
        <f>IF(AO36&lt;&gt;"",IF(AO36&lt;&gt;"LIBSETS_DROP_MECHANIC_MONSTER_NAME",VLOOKUP(AO36,'LibSets constants'!$I$4:$L$1002,3,FALSE),""),"")</f>
        <v/>
      </c>
      <c r="AQ36" s="3" t="str">
        <f>IF(AO36&lt;&gt;"",IF(AO36&lt;&gt;"LIBSETS_DROP_MECHANIC_MONSTER_NAME",VLOOKUP(AO36,'LibSets constants'!$I$4:$L$1002,4,FALSE),""),"")</f>
        <v/>
      </c>
      <c r="AR36" s="3" t="str">
        <f>IF(G36&lt;&gt;"LIBSETS_SETTYPE_BATTLEGROUND",IF(G36&lt;&gt;"LIBSETS_SETTYPE_SPECIAL",IF(AS36&lt;&gt;"",VLOOKUP(AS36,'ESO zone constants'!$D$3:$H$4953,5,FALSE),""),""),"")</f>
        <v/>
      </c>
      <c r="AU36" s="3" t="str">
        <f>IF(AT36&lt;&gt;"",IF(AT36&lt;&gt;"LIBSETS_DROP_MECHANIC_MONSTER_NAME",VLOOKUP(AT36,'LibSets constants'!$I$4:$L$1002,3,FALSE),""),"")</f>
        <v/>
      </c>
      <c r="AV36" s="3" t="str">
        <f>IF(AT36&lt;&gt;"",IF(AT36&lt;&gt;"LIBSETS_DROP_MECHANIC_MONSTER_NAME",VLOOKUP(AT36,'LibSets constants'!$I$4:$L$1002,4,FALSE),""),"")</f>
        <v/>
      </c>
      <c r="AW36" s="102" t="s">
        <v>2714</v>
      </c>
      <c r="AX36" s="21" t="str">
        <f t="shared" si="1"/>
        <v>[54] = {wayshrines={7,175,77,}, traitsNeeded=2, dlcId=DLC_BASE_GAME</v>
      </c>
      <c r="AY36" s="21" t="str">
        <f t="shared" si="2"/>
        <v>, zoneIds={3,381,41}, veteran=false</v>
      </c>
      <c r="AZ36" s="21" t="str">
        <f t="shared" si="3"/>
        <v>, setType=LIBSETS_SETTYPE_CRAFTED</v>
      </c>
      <c r="BA36" s="21" t="str">
        <f t="shared" si="4"/>
        <v>},</v>
      </c>
      <c r="BB36" s="21" t="str">
        <f t="shared" si="5"/>
        <v xml:space="preserve"> --Ashen Grip / Aschengriff   [Glenumbra, Auridon, Stonefalls]</v>
      </c>
    </row>
    <row r="37" spans="1:54" x14ac:dyDescent="0.25">
      <c r="A37" s="12">
        <v>55</v>
      </c>
      <c r="B37" t="s">
        <v>781</v>
      </c>
      <c r="C37" t="s">
        <v>782</v>
      </c>
      <c r="D37" s="3">
        <f t="shared" si="0"/>
        <v>55</v>
      </c>
      <c r="E37" s="60"/>
      <c r="G37" s="8" t="s">
        <v>1496</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constants'!$B$4:$C$1002,2,FALSE),"")</f>
        <v>Included in base game</v>
      </c>
      <c r="V37" s="43" t="str">
        <f>IF(U37&lt;&gt;"",IF(U37&lt;&gt;"LIBSETS_DROP_MECHANIC_MONSTER_NAME",VLOOKUP(U37,'LibSets constants'!$I$4:$L$1002,3,FALSE),""),"")</f>
        <v/>
      </c>
      <c r="W37" s="3" t="str">
        <f>IF(U37&lt;&gt;"",IF(U37&lt;&gt;"LIBSETS_DROP_MECHANIC_MONSTER_NAME",VLOOKUP(U37,'LibSets constants'!$I$4:$L$1002,4,FALSE),""),"")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constants'!$I$4:$L$1002,3,FALSE),""),"")</f>
        <v/>
      </c>
      <c r="AB37" s="3" t="str">
        <f>IF(Z37&lt;&gt;"",IF(Z37&lt;&gt;"LIBSETS_DROP_MECHANIC_MONSTER_NAME",VLOOKUP(Z37,'LibSets constants'!$I$4:$L$1002,4,FALSE),""),"")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constants'!$I$4:$L$1002,3,FALSE),""),"")</f>
        <v/>
      </c>
      <c r="AG37" s="3" t="str">
        <f>IF(AE37&lt;&gt;"",IF(AE37&lt;&gt;"LIBSETS_DROP_MECHANIC_MONSTER_NAME",VLOOKUP(AE37,'LibSets constants'!$I$4:$L$1002,4,FALSE),""),"")</f>
        <v/>
      </c>
      <c r="AH37" s="3" t="str">
        <f>IF(G37&lt;&gt;"LIBSETS_SETTYPE_BATTLEGROUND",IF(G37&lt;&gt;"LIBSETS_SETTYPE_SPECIAL",IF(AI37&lt;&gt;"",VLOOKUP(AI37,'ESO zone constants'!$D$3:$H$4953,5,FALSE),""),""),"")</f>
        <v/>
      </c>
      <c r="AK37" s="3" t="str">
        <f>IF(AJ37&lt;&gt;"",IF(AJ37&lt;&gt;"LIBSETS_DROP_MECHANIC_MONSTER_NAME",VLOOKUP(AJ37,'LibSets constants'!$I$4:$L$1002,3,FALSE),""),"")</f>
        <v/>
      </c>
      <c r="AL37" s="3" t="str">
        <f>IF(AJ37&lt;&gt;"",IF(AJ37&lt;&gt;"LIBSETS_DROP_MECHANIC_MONSTER_NAME",VLOOKUP(AJ37,'LibSets constants'!$I$4:$L$1002,4,FALSE),""),"")</f>
        <v/>
      </c>
      <c r="AM37" s="3" t="str">
        <f>IF(G37&lt;&gt;"LIBSETS_SETTYPE_BATTLEGROUND",IF(G37&lt;&gt;"LIBSETS_SETTYPE_SPECIAL",IF(AN37&lt;&gt;"",VLOOKUP(AN37,'ESO zone constants'!$D$3:$H$4953,5,FALSE),""),""),"")</f>
        <v/>
      </c>
      <c r="AP37" s="3" t="str">
        <f>IF(AO37&lt;&gt;"",IF(AO37&lt;&gt;"LIBSETS_DROP_MECHANIC_MONSTER_NAME",VLOOKUP(AO37,'LibSets constants'!$I$4:$L$1002,3,FALSE),""),"")</f>
        <v/>
      </c>
      <c r="AQ37" s="3" t="str">
        <f>IF(AO37&lt;&gt;"",IF(AO37&lt;&gt;"LIBSETS_DROP_MECHANIC_MONSTER_NAME",VLOOKUP(AO37,'LibSets constants'!$I$4:$L$1002,4,FALSE),""),"")</f>
        <v/>
      </c>
      <c r="AR37" s="3" t="str">
        <f>IF(G37&lt;&gt;"LIBSETS_SETTYPE_BATTLEGROUND",IF(G37&lt;&gt;"LIBSETS_SETTYPE_SPECIAL",IF(AS37&lt;&gt;"",VLOOKUP(AS37,'ESO zone constants'!$D$3:$H$4953,5,FALSE),""),""),"")</f>
        <v/>
      </c>
      <c r="AU37" s="3" t="str">
        <f>IF(AT37&lt;&gt;"",IF(AT37&lt;&gt;"LIBSETS_DROP_MECHANIC_MONSTER_NAME",VLOOKUP(AT37,'LibSets constants'!$I$4:$L$1002,3,FALSE),""),"")</f>
        <v/>
      </c>
      <c r="AV37" s="3" t="str">
        <f>IF(AT37&lt;&gt;"",IF(AT37&lt;&gt;"LIBSETS_DROP_MECHANIC_MONSTER_NAME",VLOOKUP(AT37,'LibSets constants'!$I$4:$L$1002,4,FALSE),""),"")</f>
        <v/>
      </c>
      <c r="AW37" s="102" t="s">
        <v>2714</v>
      </c>
      <c r="AX37" s="21" t="str">
        <f t="shared" si="1"/>
        <v>[55] = {wayshrines={193,193,193,}, dlcId=DLC_BASE_GAME</v>
      </c>
      <c r="AY37" s="21" t="str">
        <f t="shared" si="2"/>
        <v>, zoneIds={144}, veteran=false</v>
      </c>
      <c r="AZ37" s="21" t="str">
        <f t="shared" si="3"/>
        <v>, setType=LIBSETS_SETTYPE_DUNGEON</v>
      </c>
      <c r="BA37" s="21" t="str">
        <f t="shared" si="4"/>
        <v>},</v>
      </c>
      <c r="BB37" s="21" t="str">
        <f t="shared" si="5"/>
        <v xml:space="preserve"> --Prayer Shawl / Gebetstuch   [Spindleclutch I]</v>
      </c>
    </row>
    <row r="38" spans="1:54" x14ac:dyDescent="0.25">
      <c r="A38" s="12">
        <v>56</v>
      </c>
      <c r="B38" t="s">
        <v>783</v>
      </c>
      <c r="C38" t="s">
        <v>2609</v>
      </c>
      <c r="D38" s="3">
        <f t="shared" si="0"/>
        <v>56</v>
      </c>
      <c r="E38" s="60"/>
      <c r="G38" s="8" t="s">
        <v>1499</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constants'!$B$4:$C$1002,2,FALSE),"")</f>
        <v>Included in base game</v>
      </c>
      <c r="U38" s="33" t="s">
        <v>1581</v>
      </c>
      <c r="V38" s="43" t="str">
        <f>IF(U38&lt;&gt;"",IF(U38&lt;&gt;"LIBSETS_DROP_MECHANIC_MONSTER_NAME",VLOOKUP(U38,'LibSets constants'!$I$4:$L$1002,3,FALSE),""),"")</f>
        <v>Delve bosses have a chance to drop a waist or feet.</v>
      </c>
      <c r="W38" s="43" t="str">
        <f>IF(U38&lt;&gt;"",IF(U38&lt;&gt;"LIBSETS_DROP_MECHANIC_MONSTER_NAME",VLOOKUP(U38,'LibSets constants'!$I$4:$L$1002,4,FALSE),""),"")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1582</v>
      </c>
      <c r="AA38" s="43" t="str">
        <f>IF(Z38&lt;&gt;"",IF(Z38&lt;&gt;"LIBSETS_DROP_MECHANIC_MONSTER_NAME",VLOOKUP(Z38,'LibSets constants'!$I$4:$L$1002,3,FALSE),""),"")</f>
        <v>Overland group bosses have a 100% chance to drop head, chest, legs, or weapon.</v>
      </c>
      <c r="AB38" s="43" t="str">
        <f>IF(Z38&lt;&gt;"",IF(Z38&lt;&gt;"LIBSETS_DROP_MECHANIC_MONSTER_NAME",VLOOKUP(Z38,'LibSets constants'!$I$4:$L$1002,4,FALSE),""),"")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1583</v>
      </c>
      <c r="AF38" s="43" t="str">
        <f>IF(AE38&lt;&gt;"",IF(AE38&lt;&gt;"LIBSETS_DROP_MECHANIC_MONSTER_NAME",VLOOKUP(AE38,'LibSets constants'!$I$4:$L$1002,3,FALSE),""),"")</f>
        <v>Public dungeon bosses have a chance to drop a shoulder, hand, or weapon.</v>
      </c>
      <c r="AG38" s="43" t="str">
        <f>IF(AE38&lt;&gt;"",IF(AE38&lt;&gt;"LIBSETS_DROP_MECHANIC_MONSTER_NAME",VLOOKUP(AE38,'LibSets constants'!$I$4:$L$1002,4,FALSE),""),"")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1584</v>
      </c>
      <c r="AK38" s="43" t="str">
        <f>IF(AJ38&lt;&gt;"",IF(AJ38&lt;&gt;"LIBSETS_DROP_MECHANIC_MONSTER_NAME",VLOOKUP(AJ38,'LibSets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constants'!$I$4:$L$1002,3,FALSE),""),"")</f>
        <v/>
      </c>
      <c r="AQ38" s="43" t="str">
        <f>IF(AO38&lt;&gt;"",IF(AO38&lt;&gt;"LIBSETS_DROP_MECHANIC_MONSTER_NAME",VLOOKUP(AO38,'LibSets constants'!$I$4:$L$1002,4,FALSE),""),"")</f>
        <v/>
      </c>
      <c r="AR38" s="3" t="str">
        <f>IF(G38&lt;&gt;"LIBSETS_SETTYPE_BATTLEGROUND",IF(G38&lt;&gt;"LIBSETS_SETTYPE_SPECIAL",IF(AS38&lt;&gt;"",VLOOKUP(AS38,'ESO zone constants'!$D$3:$H$4953,5,FALSE),""),""),"")</f>
        <v/>
      </c>
      <c r="AT38" s="44"/>
      <c r="AU38" s="43" t="str">
        <f>IF(AT38&lt;&gt;"",IF(AT38&lt;&gt;"LIBSETS_DROP_MECHANIC_MONSTER_NAME",VLOOKUP(AT38,'LibSets constants'!$I$4:$L$1002,3,FALSE),""),"")</f>
        <v/>
      </c>
      <c r="AV38" s="43" t="str">
        <f>IF(AT38&lt;&gt;"",IF(AT38&lt;&gt;"LIBSETS_DROP_MECHANIC_MONSTER_NAME",VLOOKUP(AT38,'LibSets constants'!$I$4:$L$1002,4,FALSE),""),"")</f>
        <v/>
      </c>
      <c r="AW38" s="102" t="s">
        <v>2714</v>
      </c>
      <c r="AX38" s="21" t="str">
        <f t="shared" si="1"/>
        <v>[56] = {wayshrines={-1,-1,-1,}, dlcId=DLC_BASE_GAME</v>
      </c>
      <c r="AY38" s="21" t="str">
        <f t="shared" si="2"/>
        <v>, zoneIds={101}, veteran=false</v>
      </c>
      <c r="AZ38" s="21" t="str">
        <f t="shared" si="3"/>
        <v>, setType=LIBSETS_SETTYPE_OVERLAND</v>
      </c>
      <c r="BA38" s="21" t="str">
        <f t="shared" si="4"/>
        <v>, dropMechanic={LIBSETS_DROP_MECHANIC_OVERLAND_BOSS_DELVE,LIBSETS_DROP_MECHANIC_OVERLAND_WORLDBOSS,LIBSETS_DROP_MECHANIC_OVERLAND_BOSS_PUBLIC_DUNGEON,LIBSETS_DROP_MECHANIC_OVERLAND_CHEST}},</v>
      </c>
      <c r="BB38" s="21" t="str">
        <f t="shared" si="5"/>
        <v xml:space="preserve"> --Stendarr\'s Embrace / Stendarrs Umarmung   [Eastmarch]</v>
      </c>
    </row>
    <row r="39" spans="1:54" x14ac:dyDescent="0.25">
      <c r="A39" s="12">
        <v>57</v>
      </c>
      <c r="B39" t="s">
        <v>784</v>
      </c>
      <c r="C39" t="s">
        <v>2610</v>
      </c>
      <c r="D39" s="3">
        <f t="shared" si="0"/>
        <v>57</v>
      </c>
      <c r="E39" s="60"/>
      <c r="G39" s="8" t="s">
        <v>1499</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constants'!$B$4:$C$1002,2,FALSE),"")</f>
        <v>Included in base game</v>
      </c>
      <c r="U39" s="33" t="s">
        <v>1581</v>
      </c>
      <c r="V39" s="43" t="str">
        <f>IF(U39&lt;&gt;"",IF(U39&lt;&gt;"LIBSETS_DROP_MECHANIC_MONSTER_NAME",VLOOKUP(U39,'LibSets constants'!$I$4:$L$1002,3,FALSE),""),"")</f>
        <v>Delve bosses have a chance to drop a waist or feet.</v>
      </c>
      <c r="W39" s="43" t="str">
        <f>IF(U39&lt;&gt;"",IF(U39&lt;&gt;"LIBSETS_DROP_MECHANIC_MONSTER_NAME",VLOOKUP(U39,'LibSets constants'!$I$4:$L$1002,4,FALSE),""),"")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1582</v>
      </c>
      <c r="AA39" s="43" t="str">
        <f>IF(Z39&lt;&gt;"",IF(Z39&lt;&gt;"LIBSETS_DROP_MECHANIC_MONSTER_NAME",VLOOKUP(Z39,'LibSets constants'!$I$4:$L$1002,3,FALSE),""),"")</f>
        <v>Overland group bosses have a 100% chance to drop head, chest, legs, or weapon.</v>
      </c>
      <c r="AB39" s="43" t="str">
        <f>IF(Z39&lt;&gt;"",IF(Z39&lt;&gt;"LIBSETS_DROP_MECHANIC_MONSTER_NAME",VLOOKUP(Z39,'LibSets constants'!$I$4:$L$1002,4,FALSE),""),"")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1583</v>
      </c>
      <c r="AF39" s="43" t="str">
        <f>IF(AE39&lt;&gt;"",IF(AE39&lt;&gt;"LIBSETS_DROP_MECHANIC_MONSTER_NAME",VLOOKUP(AE39,'LibSets constants'!$I$4:$L$1002,3,FALSE),""),"")</f>
        <v>Public dungeon bosses have a chance to drop a shoulder, hand, or weapon.</v>
      </c>
      <c r="AG39" s="43" t="str">
        <f>IF(AE39&lt;&gt;"",IF(AE39&lt;&gt;"LIBSETS_DROP_MECHANIC_MONSTER_NAME",VLOOKUP(AE39,'LibSets constants'!$I$4:$L$1002,4,FALSE),""),"")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1584</v>
      </c>
      <c r="AK39" s="43" t="str">
        <f>IF(AJ39&lt;&gt;"",IF(AJ39&lt;&gt;"LIBSETS_DROP_MECHANIC_MONSTER_NAME",VLOOKUP(AJ39,'LibSets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constants'!$I$4:$L$1002,3,FALSE),""),"")</f>
        <v/>
      </c>
      <c r="AQ39" s="43" t="str">
        <f>IF(AO39&lt;&gt;"",IF(AO39&lt;&gt;"LIBSETS_DROP_MECHANIC_MONSTER_NAME",VLOOKUP(AO39,'LibSets constants'!$I$4:$L$1002,4,FALSE),""),"")</f>
        <v/>
      </c>
      <c r="AR39" s="3" t="str">
        <f>IF(G39&lt;&gt;"LIBSETS_SETTYPE_BATTLEGROUND",IF(G39&lt;&gt;"LIBSETS_SETTYPE_SPECIAL",IF(AS39&lt;&gt;"",VLOOKUP(AS39,'ESO zone constants'!$D$3:$H$4953,5,FALSE),""),""),"")</f>
        <v/>
      </c>
      <c r="AT39" s="44"/>
      <c r="AU39" s="43" t="str">
        <f>IF(AT39&lt;&gt;"",IF(AT39&lt;&gt;"LIBSETS_DROP_MECHANIC_MONSTER_NAME",VLOOKUP(AT39,'LibSets constants'!$I$4:$L$1002,3,FALSE),""),"")</f>
        <v/>
      </c>
      <c r="AV39" s="43" t="str">
        <f>IF(AT39&lt;&gt;"",IF(AT39&lt;&gt;"LIBSETS_DROP_MECHANIC_MONSTER_NAME",VLOOKUP(AT39,'LibSets constants'!$I$4:$L$1002,4,FALSE),""),"")</f>
        <v/>
      </c>
      <c r="AW39" s="102" t="s">
        <v>2714</v>
      </c>
      <c r="AX39" s="21" t="str">
        <f t="shared" si="1"/>
        <v>[57] = {wayshrines={-1,-1,-1,}, dlcId=DLC_BASE_GAME</v>
      </c>
      <c r="AY39" s="21" t="str">
        <f t="shared" si="2"/>
        <v>, zoneIds={383}, veteran=false</v>
      </c>
      <c r="AZ39" s="21" t="str">
        <f t="shared" si="3"/>
        <v>, setType=LIBSETS_SETTYPE_OVERLAND</v>
      </c>
      <c r="BA39" s="21" t="str">
        <f t="shared" si="4"/>
        <v>, dropMechanic={LIBSETS_DROP_MECHANIC_OVERLAND_BOSS_DELVE,LIBSETS_DROP_MECHANIC_OVERLAND_WORLDBOSS,LIBSETS_DROP_MECHANIC_OVERLAND_BOSS_PUBLIC_DUNGEON,LIBSETS_DROP_MECHANIC_OVERLAND_CHEST}},</v>
      </c>
      <c r="BB39" s="21" t="str">
        <f t="shared" si="5"/>
        <v xml:space="preserve"> --Syrabane\'s Grip / Syrabanns Griff   [Grahtwood]</v>
      </c>
    </row>
    <row r="40" spans="1:54" x14ac:dyDescent="0.25">
      <c r="A40" s="12">
        <v>58</v>
      </c>
      <c r="B40" t="s">
        <v>785</v>
      </c>
      <c r="C40" t="s">
        <v>786</v>
      </c>
      <c r="D40" s="3">
        <f t="shared" si="0"/>
        <v>58</v>
      </c>
      <c r="E40" s="60"/>
      <c r="G40" s="8" t="s">
        <v>1499</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constants'!$B$4:$C$1002,2,FALSE),"")</f>
        <v>Included in base game</v>
      </c>
      <c r="U40" s="33" t="s">
        <v>1581</v>
      </c>
      <c r="V40" s="43" t="str">
        <f>IF(U40&lt;&gt;"",IF(U40&lt;&gt;"LIBSETS_DROP_MECHANIC_MONSTER_NAME",VLOOKUP(U40,'LibSets constants'!$I$4:$L$1002,3,FALSE),""),"")</f>
        <v>Delve bosses have a chance to drop a waist or feet.</v>
      </c>
      <c r="W40" s="3" t="str">
        <f>IF(U40&lt;&gt;"",IF(U40&lt;&gt;"LIBSETS_DROP_MECHANIC_MONSTER_NAME",VLOOKUP(U40,'LibSets constants'!$I$4:$L$1002,4,FALSE),""),"")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1582</v>
      </c>
      <c r="AA40" s="43" t="str">
        <f>IF(Z40&lt;&gt;"",IF(Z40&lt;&gt;"LIBSETS_DROP_MECHANIC_MONSTER_NAME",VLOOKUP(Z40,'LibSets constants'!$I$4:$L$1002,3,FALSE),""),"")</f>
        <v>Overland group bosses have a 100% chance to drop head, chest, legs, or weapon.</v>
      </c>
      <c r="AB40" s="43" t="str">
        <f>IF(Z40&lt;&gt;"",IF(Z40&lt;&gt;"LIBSETS_DROP_MECHANIC_MONSTER_NAME",VLOOKUP(Z40,'LibSets constants'!$I$4:$L$1002,4,FALSE),""),"")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1583</v>
      </c>
      <c r="AF40" s="43" t="str">
        <f>IF(AE40&lt;&gt;"",IF(AE40&lt;&gt;"LIBSETS_DROP_MECHANIC_MONSTER_NAME",VLOOKUP(AE40,'LibSets constants'!$I$4:$L$1002,3,FALSE),""),"")</f>
        <v>Public dungeon bosses have a chance to drop a shoulder, hand, or weapon.</v>
      </c>
      <c r="AG40" s="43" t="str">
        <f>IF(AE40&lt;&gt;"",IF(AE40&lt;&gt;"LIBSETS_DROP_MECHANIC_MONSTER_NAME",VLOOKUP(AE40,'LibSets constants'!$I$4:$L$1002,4,FALSE),""),"")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1584</v>
      </c>
      <c r="AK40" s="43" t="str">
        <f>IF(AJ40&lt;&gt;"",IF(AJ40&lt;&gt;"LIBSETS_DROP_MECHANIC_MONSTER_NAME",VLOOKUP(AJ40,'LibSets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constants'!$I$4:$L$1002,3,FALSE),""),"")</f>
        <v/>
      </c>
      <c r="AQ40" s="43" t="str">
        <f>IF(AO40&lt;&gt;"",IF(AO40&lt;&gt;"LIBSETS_DROP_MECHANIC_MONSTER_NAME",VLOOKUP(AO40,'LibSets constants'!$I$4:$L$1002,4,FALSE),""),"")</f>
        <v/>
      </c>
      <c r="AR40" s="3" t="str">
        <f>IF(G40&lt;&gt;"LIBSETS_SETTYPE_BATTLEGROUND",IF(G40&lt;&gt;"LIBSETS_SETTYPE_SPECIAL",IF(AS40&lt;&gt;"",VLOOKUP(AS40,'ESO zone constants'!$D$3:$H$4953,5,FALSE),""),""),"")</f>
        <v/>
      </c>
      <c r="AT40" s="44"/>
      <c r="AU40" s="43" t="str">
        <f>IF(AT40&lt;&gt;"",IF(AT40&lt;&gt;"LIBSETS_DROP_MECHANIC_MONSTER_NAME",VLOOKUP(AT40,'LibSets constants'!$I$4:$L$1002,3,FALSE),""),"")</f>
        <v/>
      </c>
      <c r="AV40" s="43" t="str">
        <f>IF(AT40&lt;&gt;"",IF(AT40&lt;&gt;"LIBSETS_DROP_MECHANIC_MONSTER_NAME",VLOOKUP(AT40,'LibSets constants'!$I$4:$L$1002,4,FALSE),""),"")</f>
        <v/>
      </c>
      <c r="AW40" s="102" t="s">
        <v>2714</v>
      </c>
      <c r="AX40" s="21" t="str">
        <f t="shared" si="1"/>
        <v>[58] = {wayshrines={-1,-1,-1,}, dlcId=DLC_BASE_GAME</v>
      </c>
      <c r="AY40" s="21" t="str">
        <f t="shared" si="2"/>
        <v>, zoneIds={3}, veteran=false</v>
      </c>
      <c r="AZ40" s="21" t="str">
        <f t="shared" si="3"/>
        <v>, setType=LIBSETS_SETTYPE_OVERLAND</v>
      </c>
      <c r="BA40" s="21" t="str">
        <f t="shared" si="4"/>
        <v>, dropMechanic={LIBSETS_DROP_MECHANIC_OVERLAND_BOSS_DELVE,LIBSETS_DROP_MECHANIC_OVERLAND_WORLDBOSS,LIBSETS_DROP_MECHANIC_OVERLAND_BOSS_PUBLIC_DUNGEON,LIBSETS_DROP_MECHANIC_OVERLAND_CHEST}},</v>
      </c>
      <c r="BB40" s="21" t="str">
        <f t="shared" si="5"/>
        <v xml:space="preserve"> --Hide of the Werewolf / Fell des Werwolfs   [Glenumbra]</v>
      </c>
    </row>
    <row r="41" spans="1:54" x14ac:dyDescent="0.25">
      <c r="A41" s="12">
        <v>59</v>
      </c>
      <c r="B41" t="s">
        <v>787</v>
      </c>
      <c r="C41" t="s">
        <v>2611</v>
      </c>
      <c r="D41" s="3">
        <f t="shared" si="0"/>
        <v>59</v>
      </c>
      <c r="E41" s="60"/>
      <c r="G41" s="8" t="s">
        <v>1494</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constants'!$B$4:$C$1002,2,FALSE),"")</f>
        <v>Included in base game</v>
      </c>
      <c r="U41" s="33" t="s">
        <v>1562</v>
      </c>
      <c r="V41" s="3" t="str">
        <f>IF(U41&lt;&gt;"",IF(U41&lt;&gt;"LIBSETS_DROP_MECHANIC_MONSTER_NAME",VLOOKUP(U41,'LibSets constants'!$I$4:$L$1002,3,FALSE),""),"")</f>
        <v>Rewards for the worthy (Cyrodiil/Battleground mail)</v>
      </c>
      <c r="W41" s="3" t="str">
        <f>IF(U41&lt;&gt;"",IF(U41&lt;&gt;"LIBSETS_DROP_MECHANIC_MONSTER_NAME",VLOOKUP(U41,'LibSets constants'!$I$4:$L$1002,4,FALSE),""),"")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1553</v>
      </c>
      <c r="AA41" s="3" t="str">
        <f>IF(Z41&lt;&gt;"",IF(Z41&lt;&gt;"LIBSETS_DROP_MECHANIC_MONSTER_NAME",VLOOKUP(Z41,'LibSets constants'!$I$4:$L$1002,3,FALSE),""),"")</f>
        <v>City Bruma (quartermaster)</v>
      </c>
      <c r="AB41" s="3" t="str">
        <f>IF(Z41&lt;&gt;"",IF(Z41&lt;&gt;"LIBSETS_DROP_MECHANIC_MONSTER_NAME",VLOOKUP(Z41,'LibSets constants'!$I$4:$L$1002,4,FALSE),""),"")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constants'!$I$4:$L$1002,3,FALSE),""),"")</f>
        <v/>
      </c>
      <c r="AG41" s="3" t="str">
        <f>IF(AE41&lt;&gt;"",IF(AE41&lt;&gt;"LIBSETS_DROP_MECHANIC_MONSTER_NAME",VLOOKUP(AE41,'LibSets constants'!$I$4:$L$1002,4,FALSE),""),"")</f>
        <v/>
      </c>
      <c r="AH41" s="3" t="str">
        <f>IF(G41&lt;&gt;"LIBSETS_SETTYPE_BATTLEGROUND",IF(G41&lt;&gt;"LIBSETS_SETTYPE_SPECIAL",IF(AI41&lt;&gt;"",VLOOKUP(AI41,'ESO zone constants'!$D$3:$H$4953,5,FALSE),""),""),"")</f>
        <v/>
      </c>
      <c r="AK41" s="3" t="str">
        <f>IF(AJ41&lt;&gt;"",IF(AJ41&lt;&gt;"LIBSETS_DROP_MECHANIC_MONSTER_NAME",VLOOKUP(AJ41,'LibSets constants'!$I$4:$L$1002,3,FALSE),""),"")</f>
        <v/>
      </c>
      <c r="AL41" s="3" t="str">
        <f>IF(AJ41&lt;&gt;"",IF(AJ41&lt;&gt;"LIBSETS_DROP_MECHANIC_MONSTER_NAME",VLOOKUP(AJ41,'LibSets constants'!$I$4:$L$1002,4,FALSE),""),"")</f>
        <v/>
      </c>
      <c r="AM41" s="3" t="str">
        <f>IF(G41&lt;&gt;"LIBSETS_SETTYPE_BATTLEGROUND",IF(G41&lt;&gt;"LIBSETS_SETTYPE_SPECIAL",IF(AN41&lt;&gt;"",VLOOKUP(AN41,'ESO zone constants'!$D$3:$H$4953,5,FALSE),""),""),"")</f>
        <v/>
      </c>
      <c r="AP41" s="3" t="str">
        <f>IF(AO41&lt;&gt;"",IF(AO41&lt;&gt;"LIBSETS_DROP_MECHANIC_MONSTER_NAME",VLOOKUP(AO41,'LibSets constants'!$I$4:$L$1002,3,FALSE),""),"")</f>
        <v/>
      </c>
      <c r="AQ41" s="3" t="str">
        <f>IF(AO41&lt;&gt;"",IF(AO41&lt;&gt;"LIBSETS_DROP_MECHANIC_MONSTER_NAME",VLOOKUP(AO41,'LibSets constants'!$I$4:$L$1002,4,FALSE),""),"")</f>
        <v/>
      </c>
      <c r="AR41" s="3" t="str">
        <f>IF(G41&lt;&gt;"LIBSETS_SETTYPE_BATTLEGROUND",IF(G41&lt;&gt;"LIBSETS_SETTYPE_SPECIAL",IF(AS41&lt;&gt;"",VLOOKUP(AS41,'ESO zone constants'!$D$3:$H$4953,5,FALSE),""),""),"")</f>
        <v/>
      </c>
      <c r="AU41" s="3" t="str">
        <f>IF(AT41&lt;&gt;"",IF(AT41&lt;&gt;"LIBSETS_DROP_MECHANIC_MONSTER_NAME",VLOOKUP(AT41,'LibSets constants'!$I$4:$L$1002,3,FALSE),""),"")</f>
        <v/>
      </c>
      <c r="AV41" s="3" t="str">
        <f>IF(AT41&lt;&gt;"",IF(AT41&lt;&gt;"LIBSETS_DROP_MECHANIC_MONSTER_NAME",VLOOKUP(AT41,'LibSets constants'!$I$4:$L$1002,4,FALSE),""),"")</f>
        <v/>
      </c>
      <c r="AW41" s="102" t="s">
        <v>2714</v>
      </c>
      <c r="AX41" s="21" t="str">
        <f t="shared" si="1"/>
        <v>[59] = {wayshrines={-1,-1,-1,}, dlcId=DLC_BASE_GAME</v>
      </c>
      <c r="AY41" s="21" t="str">
        <f t="shared" si="2"/>
        <v>, zoneIds={181}, veteran=false</v>
      </c>
      <c r="AZ41" s="21" t="str">
        <f t="shared" si="3"/>
        <v>, setType=LIBSETS_SETTYPE_CYRODIIL</v>
      </c>
      <c r="BA41" s="21" t="str">
        <f t="shared" si="4"/>
        <v>, dropMechanic={LIBSETS_DROP_MECHANIC_MAIL_PVP_REWARDS_FOR_THE_WORTHY,LIBSETS_DROP_MECHANIC_CITY_CYRODIIL_BRUMA}},</v>
      </c>
      <c r="BB41" s="21" t="str">
        <f t="shared" si="5"/>
        <v xml:space="preserve"> --Kyne\'s Kiss / Kynes Kuss   [Cyrodiil]</v>
      </c>
    </row>
    <row r="42" spans="1:54" x14ac:dyDescent="0.25">
      <c r="A42" s="12">
        <v>60</v>
      </c>
      <c r="B42" t="s">
        <v>788</v>
      </c>
      <c r="C42" t="s">
        <v>789</v>
      </c>
      <c r="D42" s="3">
        <f t="shared" si="0"/>
        <v>60</v>
      </c>
      <c r="E42" s="60"/>
      <c r="G42" s="8" t="s">
        <v>1499</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constants'!$B$4:$C$1002,2,FALSE),"")</f>
        <v>Included in base game</v>
      </c>
      <c r="U42" s="33" t="s">
        <v>1581</v>
      </c>
      <c r="V42" s="43" t="str">
        <f>IF(U42&lt;&gt;"",IF(U42&lt;&gt;"LIBSETS_DROP_MECHANIC_MONSTER_NAME",VLOOKUP(U42,'LibSets constants'!$I$4:$L$1002,3,FALSE),""),"")</f>
        <v>Delve bosses have a chance to drop a waist or feet.</v>
      </c>
      <c r="W42" s="3" t="str">
        <f>IF(U42&lt;&gt;"",IF(U42&lt;&gt;"LIBSETS_DROP_MECHANIC_MONSTER_NAME",VLOOKUP(U42,'LibSets constants'!$I$4:$L$1002,4,FALSE),""),"")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1582</v>
      </c>
      <c r="AA42" s="43" t="str">
        <f>IF(Z42&lt;&gt;"",IF(Z42&lt;&gt;"LIBSETS_DROP_MECHANIC_MONSTER_NAME",VLOOKUP(Z42,'LibSets constants'!$I$4:$L$1002,3,FALSE),""),"")</f>
        <v>Overland group bosses have a 100% chance to drop head, chest, legs, or weapon.</v>
      </c>
      <c r="AB42" s="43" t="str">
        <f>IF(Z42&lt;&gt;"",IF(Z42&lt;&gt;"LIBSETS_DROP_MECHANIC_MONSTER_NAME",VLOOKUP(Z42,'LibSets constants'!$I$4:$L$1002,4,FALSE),""),"")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1583</v>
      </c>
      <c r="AF42" s="43" t="str">
        <f>IF(AE42&lt;&gt;"",IF(AE42&lt;&gt;"LIBSETS_DROP_MECHANIC_MONSTER_NAME",VLOOKUP(AE42,'LibSets constants'!$I$4:$L$1002,3,FALSE),""),"")</f>
        <v>Public dungeon bosses have a chance to drop a shoulder, hand, or weapon.</v>
      </c>
      <c r="AG42" s="43" t="str">
        <f>IF(AE42&lt;&gt;"",IF(AE42&lt;&gt;"LIBSETS_DROP_MECHANIC_MONSTER_NAME",VLOOKUP(AE42,'LibSets constants'!$I$4:$L$1002,4,FALSE),""),"")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1584</v>
      </c>
      <c r="AK42" s="43" t="str">
        <f>IF(AJ42&lt;&gt;"",IF(AJ42&lt;&gt;"LIBSETS_DROP_MECHANIC_MONSTER_NAME",VLOOKUP(AJ42,'LibSets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constants'!$I$4:$L$1002,3,FALSE),""),"")</f>
        <v/>
      </c>
      <c r="AQ42" s="43" t="str">
        <f>IF(AO42&lt;&gt;"",IF(AO42&lt;&gt;"LIBSETS_DROP_MECHANIC_MONSTER_NAME",VLOOKUP(AO42,'LibSets constants'!$I$4:$L$1002,4,FALSE),""),"")</f>
        <v/>
      </c>
      <c r="AR42" s="3" t="str">
        <f>IF(G42&lt;&gt;"LIBSETS_SETTYPE_BATTLEGROUND",IF(G42&lt;&gt;"LIBSETS_SETTYPE_SPECIAL",IF(AS42&lt;&gt;"",VLOOKUP(AS42,'ESO zone constants'!$D$3:$H$4953,5,FALSE),""),""),"")</f>
        <v/>
      </c>
      <c r="AT42" s="44"/>
      <c r="AU42" s="43" t="str">
        <f>IF(AT42&lt;&gt;"",IF(AT42&lt;&gt;"LIBSETS_DROP_MECHANIC_MONSTER_NAME",VLOOKUP(AT42,'LibSets constants'!$I$4:$L$1002,3,FALSE),""),"")</f>
        <v/>
      </c>
      <c r="AV42" s="43" t="str">
        <f>IF(AT42&lt;&gt;"",IF(AT42&lt;&gt;"LIBSETS_DROP_MECHANIC_MONSTER_NAME",VLOOKUP(AT42,'LibSets constants'!$I$4:$L$1002,4,FALSE),""),"")</f>
        <v/>
      </c>
      <c r="AW42" s="102" t="s">
        <v>2715</v>
      </c>
      <c r="AX42" s="21" t="str">
        <f t="shared" si="1"/>
        <v>[60] = {wayshrines={-1,-1,-1,}, dlcId=DLC_BASE_GAME</v>
      </c>
      <c r="AY42" s="21" t="str">
        <f t="shared" si="2"/>
        <v>, zoneIds={20}, veteran=false</v>
      </c>
      <c r="AZ42" s="21" t="str">
        <f t="shared" si="3"/>
        <v>, setType=LIBSETS_SETTYPE_OVERLAND</v>
      </c>
      <c r="BA42" s="21" t="str">
        <f t="shared" si="4"/>
        <v>, isProcSetAllowedInPvP=1, dropMechanic={LIBSETS_DROP_MECHANIC_OVERLAND_BOSS_DELVE,LIBSETS_DROP_MECHANIC_OVERLAND_WORLDBOSS,LIBSETS_DROP_MECHANIC_OVERLAND_BOSS_PUBLIC_DUNGEON,LIBSETS_DROP_MECHANIC_OVERLAND_CHEST}},</v>
      </c>
      <c r="BB42" s="21" t="str">
        <f t="shared" si="5"/>
        <v xml:space="preserve"> --Darkstride / Dunkelschritt   [Rivenspire]</v>
      </c>
    </row>
    <row r="43" spans="1:54" x14ac:dyDescent="0.25">
      <c r="A43" s="12">
        <v>61</v>
      </c>
      <c r="B43" t="s">
        <v>790</v>
      </c>
      <c r="C43" t="s">
        <v>791</v>
      </c>
      <c r="D43" s="3">
        <f t="shared" si="0"/>
        <v>61</v>
      </c>
      <c r="E43" s="60"/>
      <c r="G43" s="8" t="s">
        <v>1496</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constants'!$B$4:$C$1002,2,FALSE),"")</f>
        <v>Included in base game</v>
      </c>
      <c r="V43" s="43" t="str">
        <f>IF(U43&lt;&gt;"",IF(U43&lt;&gt;"LIBSETS_DROP_MECHANIC_MONSTER_NAME",VLOOKUP(U43,'LibSets constants'!$I$4:$L$1002,3,FALSE),""),"")</f>
        <v/>
      </c>
      <c r="W43" s="3" t="str">
        <f>IF(U43&lt;&gt;"",IF(U43&lt;&gt;"LIBSETS_DROP_MECHANIC_MONSTER_NAME",VLOOKUP(U43,'LibSets constants'!$I$4:$L$1002,4,FALSE),""),"")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constants'!$I$4:$L$1002,3,FALSE),""),"")</f>
        <v/>
      </c>
      <c r="AB43" s="43" t="str">
        <f>IF(Z43&lt;&gt;"",IF(Z43&lt;&gt;"LIBSETS_DROP_MECHANIC_MONSTER_NAME",VLOOKUP(Z43,'LibSets constants'!$I$4:$L$1002,4,FALSE),""),"")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constants'!$I$4:$L$1002,3,FALSE),""),"")</f>
        <v/>
      </c>
      <c r="AG43" s="43" t="str">
        <f>IF(AE43&lt;&gt;"",IF(AE43&lt;&gt;"LIBSETS_DROP_MECHANIC_MONSTER_NAME",VLOOKUP(AE43,'LibSets constants'!$I$4:$L$1002,4,FALSE),""),"")</f>
        <v/>
      </c>
      <c r="AH43" s="3" t="str">
        <f>IF(G43&lt;&gt;"LIBSETS_SETTYPE_BATTLEGROUND",IF(G43&lt;&gt;"LIBSETS_SETTYPE_SPECIAL",IF(AI43&lt;&gt;"",VLOOKUP(AI43,'ESO zone constants'!$D$3:$H$4953,5,FALSE),""),""),"")</f>
        <v/>
      </c>
      <c r="AJ43" s="44"/>
      <c r="AK43" s="43" t="str">
        <f>IF(AJ43&lt;&gt;"",IF(AJ43&lt;&gt;"LIBSETS_DROP_MECHANIC_MONSTER_NAME",VLOOKUP(AJ43,'LibSets constants'!$I$4:$L$1002,3,FALSE),""),"")</f>
        <v/>
      </c>
      <c r="AL43" s="43" t="str">
        <f>IF(AJ43&lt;&gt;"",IF(AJ43&lt;&gt;"LIBSETS_DROP_MECHANIC_MONSTER_NAME",VLOOKUP(AJ43,'LibSets constants'!$I$4:$L$1002,4,FALSE),""),"")</f>
        <v/>
      </c>
      <c r="AM43" s="3" t="str">
        <f>IF(G43&lt;&gt;"LIBSETS_SETTYPE_BATTLEGROUND",IF(G43&lt;&gt;"LIBSETS_SETTYPE_SPECIAL",IF(AN43&lt;&gt;"",VLOOKUP(AN43,'ESO zone constants'!$D$3:$H$4953,5,FALSE),""),""),"")</f>
        <v/>
      </c>
      <c r="AO43" s="44"/>
      <c r="AP43" s="43" t="str">
        <f>IF(AO43&lt;&gt;"",IF(AO43&lt;&gt;"LIBSETS_DROP_MECHANIC_MONSTER_NAME",VLOOKUP(AO43,'LibSets constants'!$I$4:$L$1002,3,FALSE),""),"")</f>
        <v/>
      </c>
      <c r="AQ43" s="43" t="str">
        <f>IF(AO43&lt;&gt;"",IF(AO43&lt;&gt;"LIBSETS_DROP_MECHANIC_MONSTER_NAME",VLOOKUP(AO43,'LibSets constants'!$I$4:$L$1002,4,FALSE),""),"")</f>
        <v/>
      </c>
      <c r="AR43" s="3" t="str">
        <f>IF(G43&lt;&gt;"LIBSETS_SETTYPE_BATTLEGROUND",IF(G43&lt;&gt;"LIBSETS_SETTYPE_SPECIAL",IF(AS43&lt;&gt;"",VLOOKUP(AS43,'ESO zone constants'!$D$3:$H$4953,5,FALSE),""),""),"")</f>
        <v/>
      </c>
      <c r="AT43" s="44"/>
      <c r="AU43" s="43" t="str">
        <f>IF(AT43&lt;&gt;"",IF(AT43&lt;&gt;"LIBSETS_DROP_MECHANIC_MONSTER_NAME",VLOOKUP(AT43,'LibSets constants'!$I$4:$L$1002,3,FALSE),""),"")</f>
        <v/>
      </c>
      <c r="AV43" s="43" t="str">
        <f>IF(AT43&lt;&gt;"",IF(AT43&lt;&gt;"LIBSETS_DROP_MECHANIC_MONSTER_NAME",VLOOKUP(AT43,'LibSets constants'!$I$4:$L$1002,4,FALSE),""),"")</f>
        <v/>
      </c>
      <c r="AW43" s="102" t="s">
        <v>2714</v>
      </c>
      <c r="AX43" s="21" t="str">
        <f t="shared" si="1"/>
        <v>[61] = {wayshrines={98,98,98,}, dlcId=DLC_BASE_GAME</v>
      </c>
      <c r="AY43" s="21" t="str">
        <f t="shared" si="2"/>
        <v>, zoneIds={283}, veteran=false</v>
      </c>
      <c r="AZ43" s="21" t="str">
        <f t="shared" si="3"/>
        <v>, setType=LIBSETS_SETTYPE_DUNGEON</v>
      </c>
      <c r="BA43" s="21" t="str">
        <f t="shared" si="4"/>
        <v>},</v>
      </c>
      <c r="BB43" s="21" t="str">
        <f t="shared" si="5"/>
        <v xml:space="preserve"> --Dreugh King Slayer / Dreughkönigsschlächter   [Fungal Grotto I]</v>
      </c>
    </row>
    <row r="44" spans="1:54" x14ac:dyDescent="0.25">
      <c r="A44" s="12">
        <v>62</v>
      </c>
      <c r="B44" t="s">
        <v>792</v>
      </c>
      <c r="C44" t="s">
        <v>2612</v>
      </c>
      <c r="D44" s="3">
        <f t="shared" si="0"/>
        <v>62</v>
      </c>
      <c r="E44" s="60"/>
      <c r="G44" s="8" t="s">
        <v>1499</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constants'!$B$4:$C$1002,2,FALSE),"")</f>
        <v>Included in base game</v>
      </c>
      <c r="U44" s="33" t="s">
        <v>1581</v>
      </c>
      <c r="V44" s="43" t="str">
        <f>IF(U44&lt;&gt;"",IF(U44&lt;&gt;"LIBSETS_DROP_MECHANIC_MONSTER_NAME",VLOOKUP(U44,'LibSets constants'!$I$4:$L$1002,3,FALSE),""),"")</f>
        <v>Delve bosses have a chance to drop a waist or feet.</v>
      </c>
      <c r="W44" s="43" t="str">
        <f>IF(U44&lt;&gt;"",IF(U44&lt;&gt;"LIBSETS_DROP_MECHANIC_MONSTER_NAME",VLOOKUP(U44,'LibSets constants'!$I$4:$L$1002,4,FALSE),""),"")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1582</v>
      </c>
      <c r="AA44" s="43" t="str">
        <f>IF(Z44&lt;&gt;"",IF(Z44&lt;&gt;"LIBSETS_DROP_MECHANIC_MONSTER_NAME",VLOOKUP(Z44,'LibSets constants'!$I$4:$L$1002,3,FALSE),""),"")</f>
        <v>Overland group bosses have a 100% chance to drop head, chest, legs, or weapon.</v>
      </c>
      <c r="AB44" s="43" t="str">
        <f>IF(Z44&lt;&gt;"",IF(Z44&lt;&gt;"LIBSETS_DROP_MECHANIC_MONSTER_NAME",VLOOKUP(Z44,'LibSets constants'!$I$4:$L$1002,4,FALSE),""),"")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1583</v>
      </c>
      <c r="AF44" s="43" t="str">
        <f>IF(AE44&lt;&gt;"",IF(AE44&lt;&gt;"LIBSETS_DROP_MECHANIC_MONSTER_NAME",VLOOKUP(AE44,'LibSets constants'!$I$4:$L$1002,3,FALSE),""),"")</f>
        <v>Public dungeon bosses have a chance to drop a shoulder, hand, or weapon.</v>
      </c>
      <c r="AG44" s="43" t="str">
        <f>IF(AE44&lt;&gt;"",IF(AE44&lt;&gt;"LIBSETS_DROP_MECHANIC_MONSTER_NAME",VLOOKUP(AE44,'LibSets constants'!$I$4:$L$1002,4,FALSE),""),"")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1584</v>
      </c>
      <c r="AK44" s="43" t="str">
        <f>IF(AJ44&lt;&gt;"",IF(AJ44&lt;&gt;"LIBSETS_DROP_MECHANIC_MONSTER_NAME",VLOOKUP(AJ44,'LibSets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constants'!$I$4:$L$1002,3,FALSE),""),"")</f>
        <v/>
      </c>
      <c r="AQ44" s="43" t="str">
        <f>IF(AO44&lt;&gt;"",IF(AO44&lt;&gt;"LIBSETS_DROP_MECHANIC_MONSTER_NAME",VLOOKUP(AO44,'LibSets constants'!$I$4:$L$1002,4,FALSE),""),"")</f>
        <v/>
      </c>
      <c r="AR44" s="3" t="str">
        <f>IF(G44&lt;&gt;"LIBSETS_SETTYPE_BATTLEGROUND",IF(G44&lt;&gt;"LIBSETS_SETTYPE_SPECIAL",IF(AS44&lt;&gt;"",VLOOKUP(AS44,'ESO zone constants'!$D$3:$H$4953,5,FALSE),""),""),"")</f>
        <v/>
      </c>
      <c r="AT44" s="44"/>
      <c r="AU44" s="43" t="str">
        <f>IF(AT44&lt;&gt;"",IF(AT44&lt;&gt;"LIBSETS_DROP_MECHANIC_MONSTER_NAME",VLOOKUP(AT44,'LibSets constants'!$I$4:$L$1002,3,FALSE),""),"")</f>
        <v/>
      </c>
      <c r="AV44" s="43" t="str">
        <f>IF(AT44&lt;&gt;"",IF(AT44&lt;&gt;"LIBSETS_DROP_MECHANIC_MONSTER_NAME",VLOOKUP(AT44,'LibSets constants'!$I$4:$L$1002,4,FALSE),""),"")</f>
        <v/>
      </c>
      <c r="AW44" s="102" t="s">
        <v>2714</v>
      </c>
      <c r="AX44" s="21" t="str">
        <f t="shared" si="1"/>
        <v>[62] = {wayshrines={-1,-1,-1,}, dlcId=DLC_BASE_GAME</v>
      </c>
      <c r="AY44" s="21" t="str">
        <f t="shared" si="2"/>
        <v>, zoneIds={117}, veteran=false</v>
      </c>
      <c r="AZ44" s="21" t="str">
        <f t="shared" si="3"/>
        <v>, setType=LIBSETS_SETTYPE_OVERLAND</v>
      </c>
      <c r="BA44" s="21" t="str">
        <f t="shared" si="4"/>
        <v>, dropMechanic={LIBSETS_DROP_MECHANIC_OVERLAND_BOSS_DELVE,LIBSETS_DROP_MECHANIC_OVERLAND_WORLDBOSS,LIBSETS_DROP_MECHANIC_OVERLAND_BOSS_PUBLIC_DUNGEON,LIBSETS_DROP_MECHANIC_OVERLAND_CHEST}},</v>
      </c>
      <c r="BB44" s="21" t="str">
        <f t="shared" si="5"/>
        <v xml:space="preserve"> --Hatchling\'s Shell / Schlüpflingspanzer   [Shadowfen]</v>
      </c>
    </row>
    <row r="45" spans="1:54" x14ac:dyDescent="0.25">
      <c r="A45" s="12">
        <v>63</v>
      </c>
      <c r="B45" t="s">
        <v>793</v>
      </c>
      <c r="C45" t="s">
        <v>794</v>
      </c>
      <c r="D45" s="3">
        <f t="shared" si="0"/>
        <v>63</v>
      </c>
      <c r="E45" s="60"/>
      <c r="G45" s="8" t="s">
        <v>1494</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constants'!$B$4:$C$1002,2,FALSE),"")</f>
        <v>Included in base game</v>
      </c>
      <c r="U45" s="33" t="s">
        <v>1562</v>
      </c>
      <c r="V45" s="43" t="str">
        <f>IF(U45&lt;&gt;"",IF(U45&lt;&gt;"LIBSETS_DROP_MECHANIC_MONSTER_NAME",VLOOKUP(U45,'LibSets constants'!$I$4:$L$1002,3,FALSE),""),"")</f>
        <v>Rewards for the worthy (Cyrodiil/Battleground mail)</v>
      </c>
      <c r="W45" s="43" t="str">
        <f>IF(U45&lt;&gt;"",IF(U45&lt;&gt;"LIBSETS_DROP_MECHANIC_MONSTER_NAME",VLOOKUP(U45,'LibSets constants'!$I$4:$L$1002,4,FALSE),""),"")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1552</v>
      </c>
      <c r="AA45" s="43" t="str">
        <f>IF(Z45&lt;&gt;"",IF(Z45&lt;&gt;"LIBSETS_DROP_MECHANIC_MONSTER_NAME",VLOOKUP(Z45,'LibSets constants'!$I$4:$L$1002,3,FALSE),""),"")</f>
        <v>City Erntefurt (quartermaster)</v>
      </c>
      <c r="AB45" s="43" t="str">
        <f>IF(Z45&lt;&gt;"",IF(Z45&lt;&gt;"LIBSETS_DROP_MECHANIC_MONSTER_NAME",VLOOKUP(Z45,'LibSets constants'!$I$4:$L$1002,4,FALSE),""),"")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constants'!$I$4:$L$1002,3,FALSE),""),"")</f>
        <v/>
      </c>
      <c r="AG45" s="43" t="str">
        <f>IF(AE45&lt;&gt;"",IF(AE45&lt;&gt;"LIBSETS_DROP_MECHANIC_MONSTER_NAME",VLOOKUP(AE45,'LibSets constants'!$I$4:$L$1002,4,FALSE),""),"")</f>
        <v/>
      </c>
      <c r="AH45" s="3" t="str">
        <f>IF(G45&lt;&gt;"LIBSETS_SETTYPE_BATTLEGROUND",IF(G45&lt;&gt;"LIBSETS_SETTYPE_SPECIAL",IF(AI45&lt;&gt;"",VLOOKUP(AI45,'ESO zone constants'!$D$3:$H$4953,5,FALSE),""),""),"")</f>
        <v/>
      </c>
      <c r="AJ45" s="44"/>
      <c r="AK45" s="43" t="str">
        <f>IF(AJ45&lt;&gt;"",IF(AJ45&lt;&gt;"LIBSETS_DROP_MECHANIC_MONSTER_NAME",VLOOKUP(AJ45,'LibSets constants'!$I$4:$L$1002,3,FALSE),""),"")</f>
        <v/>
      </c>
      <c r="AL45" s="43" t="str">
        <f>IF(AJ45&lt;&gt;"",IF(AJ45&lt;&gt;"LIBSETS_DROP_MECHANIC_MONSTER_NAME",VLOOKUP(AJ45,'LibSets constants'!$I$4:$L$1002,4,FALSE),""),"")</f>
        <v/>
      </c>
      <c r="AM45" s="3" t="str">
        <f>IF(G45&lt;&gt;"LIBSETS_SETTYPE_BATTLEGROUND",IF(G45&lt;&gt;"LIBSETS_SETTYPE_SPECIAL",IF(AN45&lt;&gt;"",VLOOKUP(AN45,'ESO zone constants'!$D$3:$H$4953,5,FALSE),""),""),"")</f>
        <v/>
      </c>
      <c r="AO45" s="44"/>
      <c r="AP45" s="43" t="str">
        <f>IF(AO45&lt;&gt;"",IF(AO45&lt;&gt;"LIBSETS_DROP_MECHANIC_MONSTER_NAME",VLOOKUP(AO45,'LibSets constants'!$I$4:$L$1002,3,FALSE),""),"")</f>
        <v/>
      </c>
      <c r="AQ45" s="43" t="str">
        <f>IF(AO45&lt;&gt;"",IF(AO45&lt;&gt;"LIBSETS_DROP_MECHANIC_MONSTER_NAME",VLOOKUP(AO45,'LibSets constants'!$I$4:$L$1002,4,FALSE),""),"")</f>
        <v/>
      </c>
      <c r="AR45" s="3" t="str">
        <f>IF(G45&lt;&gt;"LIBSETS_SETTYPE_BATTLEGROUND",IF(G45&lt;&gt;"LIBSETS_SETTYPE_SPECIAL",IF(AS45&lt;&gt;"",VLOOKUP(AS45,'ESO zone constants'!$D$3:$H$4953,5,FALSE),""),""),"")</f>
        <v/>
      </c>
      <c r="AT45" s="44"/>
      <c r="AU45" s="43" t="str">
        <f>IF(AT45&lt;&gt;"",IF(AT45&lt;&gt;"LIBSETS_DROP_MECHANIC_MONSTER_NAME",VLOOKUP(AT45,'LibSets constants'!$I$4:$L$1002,3,FALSE),""),"")</f>
        <v/>
      </c>
      <c r="AV45" s="43" t="str">
        <f>IF(AT45&lt;&gt;"",IF(AT45&lt;&gt;"LIBSETS_DROP_MECHANIC_MONSTER_NAME",VLOOKUP(AT45,'LibSets constants'!$I$4:$L$1002,4,FALSE),""),"")</f>
        <v/>
      </c>
      <c r="AW45" s="102" t="s">
        <v>2714</v>
      </c>
      <c r="AX45" s="21" t="str">
        <f t="shared" si="1"/>
        <v>[63] = {wayshrines={-1,-1,-1,}, dlcId=DLC_BASE_GAME</v>
      </c>
      <c r="AY45" s="21" t="str">
        <f t="shared" si="2"/>
        <v>, zoneIds={181}, veteran=false</v>
      </c>
      <c r="AZ45" s="21" t="str">
        <f t="shared" si="3"/>
        <v>, setType=LIBSETS_SETTYPE_CYRODIIL</v>
      </c>
      <c r="BA45" s="21" t="str">
        <f t="shared" si="4"/>
        <v>, dropMechanic={LIBSETS_DROP_MECHANIC_MAIL_PVP_REWARDS_FOR_THE_WORTHY,LIBSETS_DROP_MECHANIC_CITY_CYRODIIL_ERNTEFURT}},</v>
      </c>
      <c r="BB45" s="21" t="str">
        <f t="shared" si="5"/>
        <v xml:space="preserve"> --The Juggernaut / Koloss   [Cyrodiil]</v>
      </c>
    </row>
    <row r="46" spans="1:54" x14ac:dyDescent="0.25">
      <c r="A46" s="12">
        <v>64</v>
      </c>
      <c r="B46" t="s">
        <v>795</v>
      </c>
      <c r="C46" t="s">
        <v>2613</v>
      </c>
      <c r="D46" s="3">
        <f t="shared" si="0"/>
        <v>64</v>
      </c>
      <c r="E46" s="60"/>
      <c r="G46" s="8" t="s">
        <v>1499</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constants'!$B$4:$C$1002,2,FALSE),"")</f>
        <v>Included in base game</v>
      </c>
      <c r="U46" s="33" t="s">
        <v>1581</v>
      </c>
      <c r="V46" s="43" t="str">
        <f>IF(U46&lt;&gt;"",IF(U46&lt;&gt;"LIBSETS_DROP_MECHANIC_MONSTER_NAME",VLOOKUP(U46,'LibSets constants'!$I$4:$L$1002,3,FALSE),""),"")</f>
        <v>Delve bosses have a chance to drop a waist or feet.</v>
      </c>
      <c r="W46" s="43" t="str">
        <f>IF(U46&lt;&gt;"",IF(U46&lt;&gt;"LIBSETS_DROP_MECHANIC_MONSTER_NAME",VLOOKUP(U46,'LibSets constants'!$I$4:$L$1002,4,FALSE),""),"")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1582</v>
      </c>
      <c r="AA46" s="43" t="str">
        <f>IF(Z46&lt;&gt;"",IF(Z46&lt;&gt;"LIBSETS_DROP_MECHANIC_MONSTER_NAME",VLOOKUP(Z46,'LibSets constants'!$I$4:$L$1002,3,FALSE),""),"")</f>
        <v>Overland group bosses have a 100% chance to drop head, chest, legs, or weapon.</v>
      </c>
      <c r="AB46" s="43" t="str">
        <f>IF(Z46&lt;&gt;"",IF(Z46&lt;&gt;"LIBSETS_DROP_MECHANIC_MONSTER_NAME",VLOOKUP(Z46,'LibSets constants'!$I$4:$L$1002,4,FALSE),""),"")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1583</v>
      </c>
      <c r="AF46" s="43" t="str">
        <f>IF(AE46&lt;&gt;"",IF(AE46&lt;&gt;"LIBSETS_DROP_MECHANIC_MONSTER_NAME",VLOOKUP(AE46,'LibSets constants'!$I$4:$L$1002,3,FALSE),""),"")</f>
        <v>Public dungeon bosses have a chance to drop a shoulder, hand, or weapon.</v>
      </c>
      <c r="AG46" s="43" t="str">
        <f>IF(AE46&lt;&gt;"",IF(AE46&lt;&gt;"LIBSETS_DROP_MECHANIC_MONSTER_NAME",VLOOKUP(AE46,'LibSets constants'!$I$4:$L$1002,4,FALSE),""),"")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1584</v>
      </c>
      <c r="AK46" s="43" t="str">
        <f>IF(AJ46&lt;&gt;"",IF(AJ46&lt;&gt;"LIBSETS_DROP_MECHANIC_MONSTER_NAME",VLOOKUP(AJ46,'LibSets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constants'!$I$4:$L$1002,3,FALSE),""),"")</f>
        <v/>
      </c>
      <c r="AQ46" s="43" t="str">
        <f>IF(AO46&lt;&gt;"",IF(AO46&lt;&gt;"LIBSETS_DROP_MECHANIC_MONSTER_NAME",VLOOKUP(AO46,'LibSets constants'!$I$4:$L$1002,4,FALSE),""),"")</f>
        <v/>
      </c>
      <c r="AR46" s="3" t="str">
        <f>IF(G46&lt;&gt;"LIBSETS_SETTYPE_BATTLEGROUND",IF(G46&lt;&gt;"LIBSETS_SETTYPE_SPECIAL",IF(AS46&lt;&gt;"",VLOOKUP(AS46,'ESO zone constants'!$D$3:$H$4953,5,FALSE),""),""),"")</f>
        <v/>
      </c>
      <c r="AT46" s="44"/>
      <c r="AU46" s="43" t="str">
        <f>IF(AT46&lt;&gt;"",IF(AT46&lt;&gt;"LIBSETS_DROP_MECHANIC_MONSTER_NAME",VLOOKUP(AT46,'LibSets constants'!$I$4:$L$1002,3,FALSE),""),"")</f>
        <v/>
      </c>
      <c r="AV46" s="43" t="str">
        <f>IF(AT46&lt;&gt;"",IF(AT46&lt;&gt;"LIBSETS_DROP_MECHANIC_MONSTER_NAME",VLOOKUP(AT46,'LibSets constants'!$I$4:$L$1002,4,FALSE),""),"")</f>
        <v/>
      </c>
      <c r="AW46" s="102" t="s">
        <v>2714</v>
      </c>
      <c r="AX46" s="21" t="str">
        <f t="shared" si="1"/>
        <v>[64] = {wayshrines={-1,-1,-1,}, dlcId=DLC_BASE_GAME</v>
      </c>
      <c r="AY46" s="21" t="str">
        <f t="shared" si="2"/>
        <v>, zoneIds={108}, veteran=false</v>
      </c>
      <c r="AZ46" s="21" t="str">
        <f t="shared" si="3"/>
        <v>, setType=LIBSETS_SETTYPE_OVERLAND</v>
      </c>
      <c r="BA46" s="21" t="str">
        <f t="shared" si="4"/>
        <v>, dropMechanic={LIBSETS_DROP_MECHANIC_OVERLAND_BOSS_DELVE,LIBSETS_DROP_MECHANIC_OVERLAND_WORLDBOSS,LIBSETS_DROP_MECHANIC_OVERLAND_BOSS_PUBLIC_DUNGEON,LIBSETS_DROP_MECHANIC_OVERLAND_CHEST}},</v>
      </c>
      <c r="BB46" s="21" t="str">
        <f t="shared" si="5"/>
        <v xml:space="preserve"> --Shadow Dancer\'s Raiment / Kleidung des Schattentänzers   [Greenshade]</v>
      </c>
    </row>
    <row r="47" spans="1:54" x14ac:dyDescent="0.25">
      <c r="A47" s="12">
        <v>65</v>
      </c>
      <c r="B47" t="s">
        <v>796</v>
      </c>
      <c r="C47" t="s">
        <v>2614</v>
      </c>
      <c r="D47" s="3">
        <f t="shared" si="0"/>
        <v>65</v>
      </c>
      <c r="E47" s="60"/>
      <c r="G47" s="8" t="s">
        <v>1499</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constants'!$B$4:$C$1002,2,FALSE),"")</f>
        <v>Included in base game</v>
      </c>
      <c r="U47" s="33" t="s">
        <v>1581</v>
      </c>
      <c r="V47" s="43" t="str">
        <f>IF(U47&lt;&gt;"",IF(U47&lt;&gt;"LIBSETS_DROP_MECHANIC_MONSTER_NAME",VLOOKUP(U47,'LibSets constants'!$I$4:$L$1002,3,FALSE),""),"")</f>
        <v>Delve bosses have a chance to drop a waist or feet.</v>
      </c>
      <c r="W47" s="43" t="str">
        <f>IF(U47&lt;&gt;"",IF(U47&lt;&gt;"LIBSETS_DROP_MECHANIC_MONSTER_NAME",VLOOKUP(U47,'LibSets constants'!$I$4:$L$1002,4,FALSE),""),"")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1582</v>
      </c>
      <c r="AA47" s="43" t="str">
        <f>IF(Z47&lt;&gt;"",IF(Z47&lt;&gt;"LIBSETS_DROP_MECHANIC_MONSTER_NAME",VLOOKUP(Z47,'LibSets constants'!$I$4:$L$1002,3,FALSE),""),"")</f>
        <v>Overland group bosses have a 100% chance to drop head, chest, legs, or weapon.</v>
      </c>
      <c r="AB47" s="43" t="str">
        <f>IF(Z47&lt;&gt;"",IF(Z47&lt;&gt;"LIBSETS_DROP_MECHANIC_MONSTER_NAME",VLOOKUP(Z47,'LibSets constants'!$I$4:$L$1002,4,FALSE),""),"")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1583</v>
      </c>
      <c r="AF47" s="43" t="str">
        <f>IF(AE47&lt;&gt;"",IF(AE47&lt;&gt;"LIBSETS_DROP_MECHANIC_MONSTER_NAME",VLOOKUP(AE47,'LibSets constants'!$I$4:$L$1002,3,FALSE),""),"")</f>
        <v>Public dungeon bosses have a chance to drop a shoulder, hand, or weapon.</v>
      </c>
      <c r="AG47" s="43" t="str">
        <f>IF(AE47&lt;&gt;"",IF(AE47&lt;&gt;"LIBSETS_DROP_MECHANIC_MONSTER_NAME",VLOOKUP(AE47,'LibSets constants'!$I$4:$L$1002,4,FALSE),""),"")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1584</v>
      </c>
      <c r="AK47" s="43" t="str">
        <f>IF(AJ47&lt;&gt;"",IF(AJ47&lt;&gt;"LIBSETS_DROP_MECHANIC_MONSTER_NAME",VLOOKUP(AJ47,'LibSets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constants'!$I$4:$L$1002,3,FALSE),""),"")</f>
        <v/>
      </c>
      <c r="AQ47" s="43" t="str">
        <f>IF(AO47&lt;&gt;"",IF(AO47&lt;&gt;"LIBSETS_DROP_MECHANIC_MONSTER_NAME",VLOOKUP(AO47,'LibSets constants'!$I$4:$L$1002,4,FALSE),""),"")</f>
        <v/>
      </c>
      <c r="AR47" s="3" t="str">
        <f>IF(G47&lt;&gt;"LIBSETS_SETTYPE_BATTLEGROUND",IF(G47&lt;&gt;"LIBSETS_SETTYPE_SPECIAL",IF(AS47&lt;&gt;"",VLOOKUP(AS47,'ESO zone constants'!$D$3:$H$4953,5,FALSE),""),""),"")</f>
        <v/>
      </c>
      <c r="AT47" s="44"/>
      <c r="AU47" s="43" t="str">
        <f>IF(AT47&lt;&gt;"",IF(AT47&lt;&gt;"LIBSETS_DROP_MECHANIC_MONSTER_NAME",VLOOKUP(AT47,'LibSets constants'!$I$4:$L$1002,3,FALSE),""),"")</f>
        <v/>
      </c>
      <c r="AV47" s="43" t="str">
        <f>IF(AT47&lt;&gt;"",IF(AT47&lt;&gt;"LIBSETS_DROP_MECHANIC_MONSTER_NAME",VLOOKUP(AT47,'LibSets constants'!$I$4:$L$1002,4,FALSE),""),"")</f>
        <v/>
      </c>
      <c r="AW47" s="102" t="s">
        <v>2714</v>
      </c>
      <c r="AX47" s="21" t="str">
        <f t="shared" si="1"/>
        <v>[65] = {wayshrines={-1,-1,-1,}, dlcId=DLC_BASE_GAME</v>
      </c>
      <c r="AY47" s="21" t="str">
        <f t="shared" si="2"/>
        <v>, zoneIds={3}, veteran=false</v>
      </c>
      <c r="AZ47" s="21" t="str">
        <f t="shared" si="3"/>
        <v>, setType=LIBSETS_SETTYPE_OVERLAND</v>
      </c>
      <c r="BA47" s="21" t="str">
        <f t="shared" si="4"/>
        <v>, dropMechanic={LIBSETS_DROP_MECHANIC_OVERLAND_BOSS_DELVE,LIBSETS_DROP_MECHANIC_OVERLAND_WORLDBOSS,LIBSETS_DROP_MECHANIC_OVERLAND_BOSS_PUBLIC_DUNGEON,LIBSETS_DROP_MECHANIC_OVERLAND_CHEST}},</v>
      </c>
      <c r="BB47" s="21" t="str">
        <f t="shared" si="5"/>
        <v xml:space="preserve"> --Bloodthorn\'s Touch / Spur eines Blutdorns   [Glenumbra]</v>
      </c>
    </row>
    <row r="48" spans="1:54" x14ac:dyDescent="0.25">
      <c r="A48" s="12">
        <v>66</v>
      </c>
      <c r="B48" t="s">
        <v>797</v>
      </c>
      <c r="C48" t="s">
        <v>798</v>
      </c>
      <c r="D48" s="3">
        <f t="shared" si="0"/>
        <v>66</v>
      </c>
      <c r="E48" s="60"/>
      <c r="G48" s="8" t="s">
        <v>1499</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constants'!$B$4:$C$1002,2,FALSE),"")</f>
        <v>Included in base game</v>
      </c>
      <c r="U48" s="33" t="s">
        <v>1581</v>
      </c>
      <c r="V48" s="43" t="str">
        <f>IF(U48&lt;&gt;"",IF(U48&lt;&gt;"LIBSETS_DROP_MECHANIC_MONSTER_NAME",VLOOKUP(U48,'LibSets constants'!$I$4:$L$1002,3,FALSE),""),"")</f>
        <v>Delve bosses have a chance to drop a waist or feet.</v>
      </c>
      <c r="W48" s="43" t="str">
        <f>IF(U48&lt;&gt;"",IF(U48&lt;&gt;"LIBSETS_DROP_MECHANIC_MONSTER_NAME",VLOOKUP(U48,'LibSets constants'!$I$4:$L$1002,4,FALSE),""),"")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1582</v>
      </c>
      <c r="AA48" s="43" t="str">
        <f>IF(Z48&lt;&gt;"",IF(Z48&lt;&gt;"LIBSETS_DROP_MECHANIC_MONSTER_NAME",VLOOKUP(Z48,'LibSets constants'!$I$4:$L$1002,3,FALSE),""),"")</f>
        <v>Overland group bosses have a 100% chance to drop head, chest, legs, or weapon.</v>
      </c>
      <c r="AB48" s="43" t="str">
        <f>IF(Z48&lt;&gt;"",IF(Z48&lt;&gt;"LIBSETS_DROP_MECHANIC_MONSTER_NAME",VLOOKUP(Z48,'LibSets constants'!$I$4:$L$1002,4,FALSE),""),"")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1583</v>
      </c>
      <c r="AF48" s="43" t="str">
        <f>IF(AE48&lt;&gt;"",IF(AE48&lt;&gt;"LIBSETS_DROP_MECHANIC_MONSTER_NAME",VLOOKUP(AE48,'LibSets constants'!$I$4:$L$1002,3,FALSE),""),"")</f>
        <v>Public dungeon bosses have a chance to drop a shoulder, hand, or weapon.</v>
      </c>
      <c r="AG48" s="43" t="str">
        <f>IF(AE48&lt;&gt;"",IF(AE48&lt;&gt;"LIBSETS_DROP_MECHANIC_MONSTER_NAME",VLOOKUP(AE48,'LibSets constants'!$I$4:$L$1002,4,FALSE),""),"")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1584</v>
      </c>
      <c r="AK48" s="43" t="str">
        <f>IF(AJ48&lt;&gt;"",IF(AJ48&lt;&gt;"LIBSETS_DROP_MECHANIC_MONSTER_NAME",VLOOKUP(AJ48,'LibSets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constants'!$I$4:$L$1002,3,FALSE),""),"")</f>
        <v/>
      </c>
      <c r="AQ48" s="43" t="str">
        <f>IF(AO48&lt;&gt;"",IF(AO48&lt;&gt;"LIBSETS_DROP_MECHANIC_MONSTER_NAME",VLOOKUP(AO48,'LibSets constants'!$I$4:$L$1002,4,FALSE),""),"")</f>
        <v/>
      </c>
      <c r="AR48" s="3" t="str">
        <f>IF(G48&lt;&gt;"LIBSETS_SETTYPE_BATTLEGROUND",IF(G48&lt;&gt;"LIBSETS_SETTYPE_SPECIAL",IF(AS48&lt;&gt;"",VLOOKUP(AS48,'ESO zone constants'!$D$3:$H$4953,5,FALSE),""),""),"")</f>
        <v/>
      </c>
      <c r="AT48" s="44"/>
      <c r="AU48" s="43" t="str">
        <f>IF(AT48&lt;&gt;"",IF(AT48&lt;&gt;"LIBSETS_DROP_MECHANIC_MONSTER_NAME",VLOOKUP(AT48,'LibSets constants'!$I$4:$L$1002,3,FALSE),""),"")</f>
        <v/>
      </c>
      <c r="AV48" s="43" t="str">
        <f>IF(AT48&lt;&gt;"",IF(AT48&lt;&gt;"LIBSETS_DROP_MECHANIC_MONSTER_NAME",VLOOKUP(AT48,'LibSets constants'!$I$4:$L$1002,4,FALSE),""),"")</f>
        <v/>
      </c>
      <c r="AW48" s="102" t="s">
        <v>2714</v>
      </c>
      <c r="AX48" s="21" t="str">
        <f t="shared" si="1"/>
        <v>[66] = {wayshrines={-1,-1,-1,}, dlcId=DLC_BASE_GAME</v>
      </c>
      <c r="AY48" s="21" t="str">
        <f t="shared" si="2"/>
        <v>, zoneIds={117}, veteran=false</v>
      </c>
      <c r="AZ48" s="21" t="str">
        <f t="shared" si="3"/>
        <v>, setType=LIBSETS_SETTYPE_OVERLAND</v>
      </c>
      <c r="BA48" s="21" t="str">
        <f t="shared" si="4"/>
        <v>, dropMechanic={LIBSETS_DROP_MECHANIC_OVERLAND_BOSS_DELVE,LIBSETS_DROP_MECHANIC_OVERLAND_WORLDBOSS,LIBSETS_DROP_MECHANIC_OVERLAND_BOSS_PUBLIC_DUNGEON,LIBSETS_DROP_MECHANIC_OVERLAND_CHEST}},</v>
      </c>
      <c r="BB48" s="21" t="str">
        <f t="shared" si="5"/>
        <v xml:space="preserve"> --Robes of the Hist / Roben des Hist   [Shadowfen]</v>
      </c>
    </row>
    <row r="49" spans="1:54" x14ac:dyDescent="0.25">
      <c r="A49" s="12">
        <v>67</v>
      </c>
      <c r="B49" t="s">
        <v>799</v>
      </c>
      <c r="C49" t="s">
        <v>800</v>
      </c>
      <c r="D49" s="3">
        <f t="shared" si="0"/>
        <v>67</v>
      </c>
      <c r="E49" s="60"/>
      <c r="G49" s="8" t="s">
        <v>1494</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constants'!$B$4:$C$1002,2,FALSE),"")</f>
        <v>Included in base game</v>
      </c>
      <c r="U49" s="33" t="s">
        <v>1562</v>
      </c>
      <c r="V49" s="3" t="str">
        <f>IF(U49&lt;&gt;"",IF(U49&lt;&gt;"LIBSETS_DROP_MECHANIC_MONSTER_NAME",VLOOKUP(U49,'LibSets constants'!$I$4:$L$1002,3,FALSE),""),"")</f>
        <v>Rewards for the worthy (Cyrodiil/Battleground mail)</v>
      </c>
      <c r="W49" s="3" t="str">
        <f>IF(U49&lt;&gt;"",IF(U49&lt;&gt;"LIBSETS_DROP_MECHANIC_MONSTER_NAME",VLOOKUP(U49,'LibSets constants'!$I$4:$L$1002,4,FALSE),""),"")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1553</v>
      </c>
      <c r="AA49" s="3" t="str">
        <f>IF(Z49&lt;&gt;"",IF(Z49&lt;&gt;"LIBSETS_DROP_MECHANIC_MONSTER_NAME",VLOOKUP(Z49,'LibSets constants'!$I$4:$L$1002,3,FALSE),""),"")</f>
        <v>City Bruma (quartermaster)</v>
      </c>
      <c r="AB49" s="3" t="str">
        <f>IF(Z49&lt;&gt;"",IF(Z49&lt;&gt;"LIBSETS_DROP_MECHANIC_MONSTER_NAME",VLOOKUP(Z49,'LibSets constants'!$I$4:$L$1002,4,FALSE),""),"")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constants'!$I$4:$L$1002,3,FALSE),""),"")</f>
        <v/>
      </c>
      <c r="AG49" s="3" t="str">
        <f>IF(AE49&lt;&gt;"",IF(AE49&lt;&gt;"LIBSETS_DROP_MECHANIC_MONSTER_NAME",VLOOKUP(AE49,'LibSets constants'!$I$4:$L$1002,4,FALSE),""),"")</f>
        <v/>
      </c>
      <c r="AH49" s="3" t="str">
        <f>IF(G49&lt;&gt;"LIBSETS_SETTYPE_BATTLEGROUND",IF(G49&lt;&gt;"LIBSETS_SETTYPE_SPECIAL",IF(AI49&lt;&gt;"",VLOOKUP(AI49,'ESO zone constants'!$D$3:$H$4953,5,FALSE),""),""),"")</f>
        <v/>
      </c>
      <c r="AK49" s="3" t="str">
        <f>IF(AJ49&lt;&gt;"",IF(AJ49&lt;&gt;"LIBSETS_DROP_MECHANIC_MONSTER_NAME",VLOOKUP(AJ49,'LibSets constants'!$I$4:$L$1002,3,FALSE),""),"")</f>
        <v/>
      </c>
      <c r="AL49" s="3" t="str">
        <f>IF(AJ49&lt;&gt;"",IF(AJ49&lt;&gt;"LIBSETS_DROP_MECHANIC_MONSTER_NAME",VLOOKUP(AJ49,'LibSets constants'!$I$4:$L$1002,4,FALSE),""),"")</f>
        <v/>
      </c>
      <c r="AM49" s="3" t="str">
        <f>IF(G49&lt;&gt;"LIBSETS_SETTYPE_BATTLEGROUND",IF(G49&lt;&gt;"LIBSETS_SETTYPE_SPECIAL",IF(AN49&lt;&gt;"",VLOOKUP(AN49,'ESO zone constants'!$D$3:$H$4953,5,FALSE),""),""),"")</f>
        <v/>
      </c>
      <c r="AP49" s="3" t="str">
        <f>IF(AO49&lt;&gt;"",IF(AO49&lt;&gt;"LIBSETS_DROP_MECHANIC_MONSTER_NAME",VLOOKUP(AO49,'LibSets constants'!$I$4:$L$1002,3,FALSE),""),"")</f>
        <v/>
      </c>
      <c r="AQ49" s="3" t="str">
        <f>IF(AO49&lt;&gt;"",IF(AO49&lt;&gt;"LIBSETS_DROP_MECHANIC_MONSTER_NAME",VLOOKUP(AO49,'LibSets constants'!$I$4:$L$1002,4,FALSE),""),"")</f>
        <v/>
      </c>
      <c r="AR49" s="3" t="str">
        <f>IF(G49&lt;&gt;"LIBSETS_SETTYPE_BATTLEGROUND",IF(G49&lt;&gt;"LIBSETS_SETTYPE_SPECIAL",IF(AS49&lt;&gt;"",VLOOKUP(AS49,'ESO zone constants'!$D$3:$H$4953,5,FALSE),""),""),"")</f>
        <v/>
      </c>
      <c r="AU49" s="3" t="str">
        <f>IF(AT49&lt;&gt;"",IF(AT49&lt;&gt;"LIBSETS_DROP_MECHANIC_MONSTER_NAME",VLOOKUP(AT49,'LibSets constants'!$I$4:$L$1002,3,FALSE),""),"")</f>
        <v/>
      </c>
      <c r="AV49" s="3" t="str">
        <f>IF(AT49&lt;&gt;"",IF(AT49&lt;&gt;"LIBSETS_DROP_MECHANIC_MONSTER_NAME",VLOOKUP(AT49,'LibSets constants'!$I$4:$L$1002,4,FALSE),""),"")</f>
        <v/>
      </c>
      <c r="AW49" s="102" t="s">
        <v>2714</v>
      </c>
      <c r="AX49" s="21" t="str">
        <f t="shared" si="1"/>
        <v>[67] = {wayshrines={-1,-1,-1,}, dlcId=DLC_BASE_GAME</v>
      </c>
      <c r="AY49" s="21" t="str">
        <f t="shared" si="2"/>
        <v>, zoneIds={181}, veteran=false</v>
      </c>
      <c r="AZ49" s="21" t="str">
        <f t="shared" si="3"/>
        <v>, setType=LIBSETS_SETTYPE_CYRODIIL</v>
      </c>
      <c r="BA49" s="21" t="str">
        <f t="shared" si="4"/>
        <v>, dropMechanic={LIBSETS_DROP_MECHANIC_MAIL_PVP_REWARDS_FOR_THE_WORTHY,LIBSETS_DROP_MECHANIC_CITY_CYRODIIL_BRUMA}},</v>
      </c>
      <c r="BB49" s="21" t="str">
        <f t="shared" si="5"/>
        <v xml:space="preserve"> --Shadow Walker / Schattengänger   [Cyrodiil]</v>
      </c>
    </row>
    <row r="50" spans="1:54" x14ac:dyDescent="0.25">
      <c r="A50" s="12">
        <v>68</v>
      </c>
      <c r="B50" t="s">
        <v>801</v>
      </c>
      <c r="C50" t="s">
        <v>802</v>
      </c>
      <c r="D50" s="3">
        <f t="shared" si="0"/>
        <v>68</v>
      </c>
      <c r="E50" s="60"/>
      <c r="G50" s="8" t="s">
        <v>1499</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constants'!$B$4:$C$1002,2,FALSE),"")</f>
        <v>Included in base game</v>
      </c>
      <c r="U50" s="33" t="s">
        <v>1581</v>
      </c>
      <c r="V50" s="43" t="str">
        <f>IF(U50&lt;&gt;"",IF(U50&lt;&gt;"LIBSETS_DROP_MECHANIC_MONSTER_NAME",VLOOKUP(U50,'LibSets constants'!$I$4:$L$1002,3,FALSE),""),"")</f>
        <v>Delve bosses have a chance to drop a waist or feet.</v>
      </c>
      <c r="W50" s="43" t="str">
        <f>IF(U50&lt;&gt;"",IF(U50&lt;&gt;"LIBSETS_DROP_MECHANIC_MONSTER_NAME",VLOOKUP(U50,'LibSets constants'!$I$4:$L$1002,4,FALSE),""),"")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1582</v>
      </c>
      <c r="AA50" s="43" t="str">
        <f>IF(Z50&lt;&gt;"",IF(Z50&lt;&gt;"LIBSETS_DROP_MECHANIC_MONSTER_NAME",VLOOKUP(Z50,'LibSets constants'!$I$4:$L$1002,3,FALSE),""),"")</f>
        <v>Overland group bosses have a 100% chance to drop head, chest, legs, or weapon.</v>
      </c>
      <c r="AB50" s="43" t="str">
        <f>IF(Z50&lt;&gt;"",IF(Z50&lt;&gt;"LIBSETS_DROP_MECHANIC_MONSTER_NAME",VLOOKUP(Z50,'LibSets constants'!$I$4:$L$1002,4,FALSE),""),"")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1583</v>
      </c>
      <c r="AF50" s="43" t="str">
        <f>IF(AE50&lt;&gt;"",IF(AE50&lt;&gt;"LIBSETS_DROP_MECHANIC_MONSTER_NAME",VLOOKUP(AE50,'LibSets constants'!$I$4:$L$1002,3,FALSE),""),"")</f>
        <v>Public dungeon bosses have a chance to drop a shoulder, hand, or weapon.</v>
      </c>
      <c r="AG50" s="43" t="str">
        <f>IF(AE50&lt;&gt;"",IF(AE50&lt;&gt;"LIBSETS_DROP_MECHANIC_MONSTER_NAME",VLOOKUP(AE50,'LibSets constants'!$I$4:$L$1002,4,FALSE),""),"")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1584</v>
      </c>
      <c r="AK50" s="43" t="str">
        <f>IF(AJ50&lt;&gt;"",IF(AJ50&lt;&gt;"LIBSETS_DROP_MECHANIC_MONSTER_NAME",VLOOKUP(AJ50,'LibSets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constants'!$I$4:$L$1002,3,FALSE),""),"")</f>
        <v/>
      </c>
      <c r="AQ50" s="43" t="str">
        <f>IF(AO50&lt;&gt;"",IF(AO50&lt;&gt;"LIBSETS_DROP_MECHANIC_MONSTER_NAME",VLOOKUP(AO50,'LibSets constants'!$I$4:$L$1002,4,FALSE),""),"")</f>
        <v/>
      </c>
      <c r="AR50" s="3" t="str">
        <f>IF(G50&lt;&gt;"LIBSETS_SETTYPE_BATTLEGROUND",IF(G50&lt;&gt;"LIBSETS_SETTYPE_SPECIAL",IF(AS50&lt;&gt;"",VLOOKUP(AS50,'ESO zone constants'!$D$3:$H$4953,5,FALSE),""),""),"")</f>
        <v/>
      </c>
      <c r="AT50" s="44"/>
      <c r="AU50" s="43" t="str">
        <f>IF(AT50&lt;&gt;"",IF(AT50&lt;&gt;"LIBSETS_DROP_MECHANIC_MONSTER_NAME",VLOOKUP(AT50,'LibSets constants'!$I$4:$L$1002,3,FALSE),""),"")</f>
        <v/>
      </c>
      <c r="AV50" s="43" t="str">
        <f>IF(AT50&lt;&gt;"",IF(AT50&lt;&gt;"LIBSETS_DROP_MECHANIC_MONSTER_NAME",VLOOKUP(AT50,'LibSets constants'!$I$4:$L$1002,4,FALSE),""),"")</f>
        <v/>
      </c>
      <c r="AW50" s="102" t="s">
        <v>2714</v>
      </c>
      <c r="AX50" s="21" t="str">
        <f t="shared" si="1"/>
        <v>[68] = {wayshrines={-1,-1,-1,}, dlcId=DLC_BASE_GAME</v>
      </c>
      <c r="AY50" s="21" t="str">
        <f t="shared" si="2"/>
        <v>, zoneIds={347}, veteran=false</v>
      </c>
      <c r="AZ50" s="21" t="str">
        <f t="shared" si="3"/>
        <v>, setType=LIBSETS_SETTYPE_OVERLAND</v>
      </c>
      <c r="BA50" s="21" t="str">
        <f t="shared" si="4"/>
        <v>, dropMechanic={LIBSETS_DROP_MECHANIC_OVERLAND_BOSS_DELVE,LIBSETS_DROP_MECHANIC_OVERLAND_WORLDBOSS,LIBSETS_DROP_MECHANIC_OVERLAND_BOSS_PUBLIC_DUNGEON,LIBSETS_DROP_MECHANIC_OVERLAND_CHEST}},</v>
      </c>
      <c r="BB50" s="21" t="str">
        <f t="shared" si="5"/>
        <v xml:space="preserve"> --Stygian / Stygier   [Coldharbour]</v>
      </c>
    </row>
    <row r="51" spans="1:54" x14ac:dyDescent="0.25">
      <c r="A51" s="12">
        <v>69</v>
      </c>
      <c r="B51" t="s">
        <v>803</v>
      </c>
      <c r="C51" t="s">
        <v>2615</v>
      </c>
      <c r="D51" s="3">
        <f t="shared" si="0"/>
        <v>69</v>
      </c>
      <c r="E51" s="60"/>
      <c r="G51" s="8" t="s">
        <v>1499</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constants'!$B$4:$C$1002,2,FALSE),"")</f>
        <v>Included in base game</v>
      </c>
      <c r="U51" s="33" t="s">
        <v>1581</v>
      </c>
      <c r="V51" s="43" t="str">
        <f>IF(U51&lt;&gt;"",IF(U51&lt;&gt;"LIBSETS_DROP_MECHANIC_MONSTER_NAME",VLOOKUP(U51,'LibSets constants'!$I$4:$L$1002,3,FALSE),""),"")</f>
        <v>Delve bosses have a chance to drop a waist or feet.</v>
      </c>
      <c r="W51" s="43" t="str">
        <f>IF(U51&lt;&gt;"",IF(U51&lt;&gt;"LIBSETS_DROP_MECHANIC_MONSTER_NAME",VLOOKUP(U51,'LibSets constants'!$I$4:$L$1002,4,FALSE),""),"")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1582</v>
      </c>
      <c r="AA51" s="43" t="str">
        <f>IF(Z51&lt;&gt;"",IF(Z51&lt;&gt;"LIBSETS_DROP_MECHANIC_MONSTER_NAME",VLOOKUP(Z51,'LibSets constants'!$I$4:$L$1002,3,FALSE),""),"")</f>
        <v>Overland group bosses have a 100% chance to drop head, chest, legs, or weapon.</v>
      </c>
      <c r="AB51" s="43" t="str">
        <f>IF(Z51&lt;&gt;"",IF(Z51&lt;&gt;"LIBSETS_DROP_MECHANIC_MONSTER_NAME",VLOOKUP(Z51,'LibSets constants'!$I$4:$L$1002,4,FALSE),""),"")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1583</v>
      </c>
      <c r="AF51" s="43" t="str">
        <f>IF(AE51&lt;&gt;"",IF(AE51&lt;&gt;"LIBSETS_DROP_MECHANIC_MONSTER_NAME",VLOOKUP(AE51,'LibSets constants'!$I$4:$L$1002,3,FALSE),""),"")</f>
        <v>Public dungeon bosses have a chance to drop a shoulder, hand, or weapon.</v>
      </c>
      <c r="AG51" s="43" t="str">
        <f>IF(AE51&lt;&gt;"",IF(AE51&lt;&gt;"LIBSETS_DROP_MECHANIC_MONSTER_NAME",VLOOKUP(AE51,'LibSets constants'!$I$4:$L$1002,4,FALSE),""),"")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1584</v>
      </c>
      <c r="AK51" s="43" t="str">
        <f>IF(AJ51&lt;&gt;"",IF(AJ51&lt;&gt;"LIBSETS_DROP_MECHANIC_MONSTER_NAME",VLOOKUP(AJ51,'LibSets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constants'!$I$4:$L$1002,3,FALSE),""),"")</f>
        <v/>
      </c>
      <c r="AQ51" s="43" t="str">
        <f>IF(AO51&lt;&gt;"",IF(AO51&lt;&gt;"LIBSETS_DROP_MECHANIC_MONSTER_NAME",VLOOKUP(AO51,'LibSets constants'!$I$4:$L$1002,4,FALSE),""),"")</f>
        <v/>
      </c>
      <c r="AR51" s="3" t="str">
        <f>IF(G51&lt;&gt;"LIBSETS_SETTYPE_BATTLEGROUND",IF(G51&lt;&gt;"LIBSETS_SETTYPE_SPECIAL",IF(AS51&lt;&gt;"",VLOOKUP(AS51,'ESO zone constants'!$D$3:$H$4953,5,FALSE),""),""),"")</f>
        <v/>
      </c>
      <c r="AT51" s="44"/>
      <c r="AU51" s="43" t="str">
        <f>IF(AT51&lt;&gt;"",IF(AT51&lt;&gt;"LIBSETS_DROP_MECHANIC_MONSTER_NAME",VLOOKUP(AT51,'LibSets constants'!$I$4:$L$1002,3,FALSE),""),"")</f>
        <v/>
      </c>
      <c r="AV51" s="43" t="str">
        <f>IF(AT51&lt;&gt;"",IF(AT51&lt;&gt;"LIBSETS_DROP_MECHANIC_MONSTER_NAME",VLOOKUP(AT51,'LibSets constants'!$I$4:$L$1002,4,FALSE),""),"")</f>
        <v/>
      </c>
      <c r="AW51" s="102" t="s">
        <v>2715</v>
      </c>
      <c r="AX51" s="21" t="str">
        <f t="shared" si="1"/>
        <v>[69] = {wayshrines={-1,-1,-1,}, dlcId=DLC_BASE_GAME</v>
      </c>
      <c r="AY51" s="21" t="str">
        <f t="shared" si="2"/>
        <v>, zoneIds={383}, veteran=false</v>
      </c>
      <c r="AZ51" s="21" t="str">
        <f t="shared" si="3"/>
        <v>, setType=LIBSETS_SETTYPE_OVERLAND</v>
      </c>
      <c r="BA51" s="21" t="str">
        <f t="shared" si="4"/>
        <v>, isProcSetAllowedInPvP=1, dropMechanic={LIBSETS_DROP_MECHANIC_OVERLAND_BOSS_DELVE,LIBSETS_DROP_MECHANIC_OVERLAND_WORLDBOSS,LIBSETS_DROP_MECHANIC_OVERLAND_BOSS_PUBLIC_DUNGEON,LIBSETS_DROP_MECHANIC_OVERLAND_CHEST}},</v>
      </c>
      <c r="BB51" s="21" t="str">
        <f t="shared" si="5"/>
        <v xml:space="preserve"> --Ranger\'s Gait / Laufstil des Waldläufers   [Grahtwood]</v>
      </c>
    </row>
    <row r="52" spans="1:54" x14ac:dyDescent="0.25">
      <c r="A52" s="12">
        <v>70</v>
      </c>
      <c r="B52" t="s">
        <v>804</v>
      </c>
      <c r="C52" t="s">
        <v>805</v>
      </c>
      <c r="D52" s="3">
        <f t="shared" si="0"/>
        <v>70</v>
      </c>
      <c r="E52" s="60"/>
      <c r="G52" s="8" t="s">
        <v>1499</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constants'!$B$4:$C$1002,2,FALSE),"")</f>
        <v>Included in base game</v>
      </c>
      <c r="U52" s="33" t="s">
        <v>1581</v>
      </c>
      <c r="V52" s="43" t="str">
        <f>IF(U52&lt;&gt;"",IF(U52&lt;&gt;"LIBSETS_DROP_MECHANIC_MONSTER_NAME",VLOOKUP(U52,'LibSets constants'!$I$4:$L$1002,3,FALSE),""),"")</f>
        <v>Delve bosses have a chance to drop a waist or feet.</v>
      </c>
      <c r="W52" s="43" t="str">
        <f>IF(U52&lt;&gt;"",IF(U52&lt;&gt;"LIBSETS_DROP_MECHANIC_MONSTER_NAME",VLOOKUP(U52,'LibSets constants'!$I$4:$L$1002,4,FALSE),""),"")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1582</v>
      </c>
      <c r="AA52" s="43" t="str">
        <f>IF(Z52&lt;&gt;"",IF(Z52&lt;&gt;"LIBSETS_DROP_MECHANIC_MONSTER_NAME",VLOOKUP(Z52,'LibSets constants'!$I$4:$L$1002,3,FALSE),""),"")</f>
        <v>Overland group bosses have a 100% chance to drop head, chest, legs, or weapon.</v>
      </c>
      <c r="AB52" s="43" t="str">
        <f>IF(Z52&lt;&gt;"",IF(Z52&lt;&gt;"LIBSETS_DROP_MECHANIC_MONSTER_NAME",VLOOKUP(Z52,'LibSets constants'!$I$4:$L$1002,4,FALSE),""),"")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1583</v>
      </c>
      <c r="AF52" s="43" t="str">
        <f>IF(AE52&lt;&gt;"",IF(AE52&lt;&gt;"LIBSETS_DROP_MECHANIC_MONSTER_NAME",VLOOKUP(AE52,'LibSets constants'!$I$4:$L$1002,3,FALSE),""),"")</f>
        <v>Public dungeon bosses have a chance to drop a shoulder, hand, or weapon.</v>
      </c>
      <c r="AG52" s="43" t="str">
        <f>IF(AE52&lt;&gt;"",IF(AE52&lt;&gt;"LIBSETS_DROP_MECHANIC_MONSTER_NAME",VLOOKUP(AE52,'LibSets constants'!$I$4:$L$1002,4,FALSE),""),"")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1584</v>
      </c>
      <c r="AK52" s="43" t="str">
        <f>IF(AJ52&lt;&gt;"",IF(AJ52&lt;&gt;"LIBSETS_DROP_MECHANIC_MONSTER_NAME",VLOOKUP(AJ52,'LibSets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constants'!$I$4:$L$1002,3,FALSE),""),"")</f>
        <v/>
      </c>
      <c r="AQ52" s="43" t="str">
        <f>IF(AO52&lt;&gt;"",IF(AO52&lt;&gt;"LIBSETS_DROP_MECHANIC_MONSTER_NAME",VLOOKUP(AO52,'LibSets constants'!$I$4:$L$1002,4,FALSE),""),"")</f>
        <v/>
      </c>
      <c r="AR52" s="3" t="str">
        <f>IF(G52&lt;&gt;"LIBSETS_SETTYPE_BATTLEGROUND",IF(G52&lt;&gt;"LIBSETS_SETTYPE_SPECIAL",IF(AS52&lt;&gt;"",VLOOKUP(AS52,'ESO zone constants'!$D$3:$H$4953,5,FALSE),""),""),"")</f>
        <v/>
      </c>
      <c r="AT52" s="44"/>
      <c r="AU52" s="43" t="str">
        <f>IF(AT52&lt;&gt;"",IF(AT52&lt;&gt;"LIBSETS_DROP_MECHANIC_MONSTER_NAME",VLOOKUP(AT52,'LibSets constants'!$I$4:$L$1002,3,FALSE),""),"")</f>
        <v/>
      </c>
      <c r="AV52" s="43" t="str">
        <f>IF(AT52&lt;&gt;"",IF(AT52&lt;&gt;"LIBSETS_DROP_MECHANIC_MONSTER_NAME",VLOOKUP(AT52,'LibSets constants'!$I$4:$L$1002,4,FALSE),""),"")</f>
        <v/>
      </c>
      <c r="AW52" s="102" t="s">
        <v>2714</v>
      </c>
      <c r="AX52" s="21" t="str">
        <f t="shared" si="1"/>
        <v>[70] = {wayshrines={-1,-1,-1,}, dlcId=DLC_BASE_GAME</v>
      </c>
      <c r="AY52" s="21" t="str">
        <f t="shared" si="2"/>
        <v>, zoneIds={92}, veteran=false</v>
      </c>
      <c r="AZ52" s="21" t="str">
        <f t="shared" si="3"/>
        <v>, setType=LIBSETS_SETTYPE_OVERLAND</v>
      </c>
      <c r="BA52" s="21" t="str">
        <f t="shared" si="4"/>
        <v>, dropMechanic={LIBSETS_DROP_MECHANIC_OVERLAND_BOSS_DELVE,LIBSETS_DROP_MECHANIC_OVERLAND_WORLDBOSS,LIBSETS_DROP_MECHANIC_OVERLAND_BOSS_PUBLIC_DUNGEON,LIBSETS_DROP_MECHANIC_OVERLAND_CHEST}},</v>
      </c>
      <c r="BB52" s="21" t="str">
        <f t="shared" si="5"/>
        <v xml:space="preserve"> --Seventh Legion Brute / Rohling der siebten Legion   [Bangkorai]</v>
      </c>
    </row>
    <row r="53" spans="1:54" x14ac:dyDescent="0.25">
      <c r="A53" s="12">
        <v>71</v>
      </c>
      <c r="B53" t="s">
        <v>806</v>
      </c>
      <c r="C53" t="s">
        <v>2616</v>
      </c>
      <c r="D53" s="3">
        <f t="shared" si="0"/>
        <v>71</v>
      </c>
      <c r="E53" s="60"/>
      <c r="G53" s="8" t="s">
        <v>1496</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constants'!$B$4:$C$1002,2,FALSE),"")</f>
        <v>Included in base game</v>
      </c>
      <c r="V53" s="3" t="str">
        <f>IF(U53&lt;&gt;"",IF(U53&lt;&gt;"LIBSETS_DROP_MECHANIC_MONSTER_NAME",VLOOKUP(U53,'LibSets constants'!$I$4:$L$1002,3,FALSE),""),"")</f>
        <v/>
      </c>
      <c r="W53" s="3" t="str">
        <f>IF(U53&lt;&gt;"",IF(U53&lt;&gt;"LIBSETS_DROP_MECHANIC_MONSTER_NAME",VLOOKUP(U53,'LibSets constants'!$I$4:$L$1002,4,FALSE),""),"")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constants'!$I$4:$L$1002,3,FALSE),""),"")</f>
        <v/>
      </c>
      <c r="AB53" s="3" t="str">
        <f>IF(Z53&lt;&gt;"",IF(Z53&lt;&gt;"LIBSETS_DROP_MECHANIC_MONSTER_NAME",VLOOKUP(Z53,'LibSets constants'!$I$4:$L$1002,4,FALSE),""),"")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constants'!$I$4:$L$1002,3,FALSE),""),"")</f>
        <v/>
      </c>
      <c r="AG53" s="3" t="str">
        <f>IF(AE53&lt;&gt;"",IF(AE53&lt;&gt;"LIBSETS_DROP_MECHANIC_MONSTER_NAME",VLOOKUP(AE53,'LibSets constants'!$I$4:$L$1002,4,FALSE),""),"")</f>
        <v/>
      </c>
      <c r="AH53" s="3" t="str">
        <f>IF(G53&lt;&gt;"LIBSETS_SETTYPE_BATTLEGROUND",IF(G53&lt;&gt;"LIBSETS_SETTYPE_SPECIAL",IF(AI53&lt;&gt;"",VLOOKUP(AI53,'ESO zone constants'!$D$3:$H$4953,5,FALSE),""),""),"")</f>
        <v/>
      </c>
      <c r="AK53" s="3" t="str">
        <f>IF(AJ53&lt;&gt;"",IF(AJ53&lt;&gt;"LIBSETS_DROP_MECHANIC_MONSTER_NAME",VLOOKUP(AJ53,'LibSets constants'!$I$4:$L$1002,3,FALSE),""),"")</f>
        <v/>
      </c>
      <c r="AL53" s="3" t="str">
        <f>IF(AJ53&lt;&gt;"",IF(AJ53&lt;&gt;"LIBSETS_DROP_MECHANIC_MONSTER_NAME",VLOOKUP(AJ53,'LibSets constants'!$I$4:$L$1002,4,FALSE),""),"")</f>
        <v/>
      </c>
      <c r="AM53" s="3" t="str">
        <f>IF(G53&lt;&gt;"LIBSETS_SETTYPE_BATTLEGROUND",IF(G53&lt;&gt;"LIBSETS_SETTYPE_SPECIAL",IF(AN53&lt;&gt;"",VLOOKUP(AN53,'ESO zone constants'!$D$3:$H$4953,5,FALSE),""),""),"")</f>
        <v/>
      </c>
      <c r="AP53" s="3" t="str">
        <f>IF(AO53&lt;&gt;"",IF(AO53&lt;&gt;"LIBSETS_DROP_MECHANIC_MONSTER_NAME",VLOOKUP(AO53,'LibSets constants'!$I$4:$L$1002,3,FALSE),""),"")</f>
        <v/>
      </c>
      <c r="AQ53" s="3" t="str">
        <f>IF(AO53&lt;&gt;"",IF(AO53&lt;&gt;"LIBSETS_DROP_MECHANIC_MONSTER_NAME",VLOOKUP(AO53,'LibSets constants'!$I$4:$L$1002,4,FALSE),""),"")</f>
        <v/>
      </c>
      <c r="AR53" s="3" t="str">
        <f>IF(G53&lt;&gt;"LIBSETS_SETTYPE_BATTLEGROUND",IF(G53&lt;&gt;"LIBSETS_SETTYPE_SPECIAL",IF(AS53&lt;&gt;"",VLOOKUP(AS53,'ESO zone constants'!$D$3:$H$4953,5,FALSE),""),""),"")</f>
        <v/>
      </c>
      <c r="AU53" s="3" t="str">
        <f>IF(AT53&lt;&gt;"",IF(AT53&lt;&gt;"LIBSETS_DROP_MECHANIC_MONSTER_NAME",VLOOKUP(AT53,'LibSets constants'!$I$4:$L$1002,3,FALSE),""),"")</f>
        <v/>
      </c>
      <c r="AV53" s="3" t="str">
        <f>IF(AT53&lt;&gt;"",IF(AT53&lt;&gt;"LIBSETS_DROP_MECHANIC_MONSTER_NAME",VLOOKUP(AT53,'LibSets constants'!$I$4:$L$1002,4,FALSE),""),"")</f>
        <v/>
      </c>
      <c r="AW53" s="102" t="s">
        <v>2714</v>
      </c>
      <c r="AX53" s="21" t="str">
        <f t="shared" si="1"/>
        <v>[71] = {wayshrines={185,185,185,}, dlcId=DLC_BASE_GAME</v>
      </c>
      <c r="AY53" s="21" t="str">
        <f t="shared" si="2"/>
        <v>, zoneIds={31}, veteran=false</v>
      </c>
      <c r="AZ53" s="21" t="str">
        <f t="shared" si="3"/>
        <v>, setType=LIBSETS_SETTYPE_DUNGEON</v>
      </c>
      <c r="BA53" s="21" t="str">
        <f t="shared" si="4"/>
        <v>},</v>
      </c>
      <c r="BB53" s="21" t="str">
        <f t="shared" si="5"/>
        <v xml:space="preserve"> --Durok\'s Bane / Duroks Fluch   [Selene's Web]</v>
      </c>
    </row>
    <row r="54" spans="1:54" x14ac:dyDescent="0.25">
      <c r="A54" s="12">
        <v>72</v>
      </c>
      <c r="B54" t="s">
        <v>807</v>
      </c>
      <c r="C54" t="s">
        <v>2617</v>
      </c>
      <c r="D54" s="3">
        <f t="shared" si="0"/>
        <v>72</v>
      </c>
      <c r="E54" s="60"/>
      <c r="G54" s="8" t="s">
        <v>1496</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constants'!$B$4:$C$1002,2,FALSE),"")</f>
        <v>Included in base game</v>
      </c>
      <c r="V54" s="43" t="str">
        <f>IF(U54&lt;&gt;"",IF(U54&lt;&gt;"LIBSETS_DROP_MECHANIC_MONSTER_NAME",VLOOKUP(U54,'LibSets constants'!$I$4:$L$1002,3,FALSE),""),"")</f>
        <v/>
      </c>
      <c r="W54" s="3" t="str">
        <f>IF(U54&lt;&gt;"",IF(U54&lt;&gt;"LIBSETS_DROP_MECHANIC_MONSTER_NAME",VLOOKUP(U54,'LibSets constants'!$I$4:$L$1002,4,FALSE),""),"")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constants'!$I$4:$L$1002,3,FALSE),""),"")</f>
        <v/>
      </c>
      <c r="AB54" s="43" t="str">
        <f>IF(Z54&lt;&gt;"",IF(Z54&lt;&gt;"LIBSETS_DROP_MECHANIC_MONSTER_NAME",VLOOKUP(Z54,'LibSets constants'!$I$4:$L$1002,4,FALSE),""),"")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constants'!$I$4:$L$1002,3,FALSE),""),"")</f>
        <v/>
      </c>
      <c r="AG54" s="43" t="str">
        <f>IF(AE54&lt;&gt;"",IF(AE54&lt;&gt;"LIBSETS_DROP_MECHANIC_MONSTER_NAME",VLOOKUP(AE54,'LibSets constants'!$I$4:$L$1002,4,FALSE),""),"")</f>
        <v/>
      </c>
      <c r="AH54" s="3" t="str">
        <f>IF(G54&lt;&gt;"LIBSETS_SETTYPE_BATTLEGROUND",IF(G54&lt;&gt;"LIBSETS_SETTYPE_SPECIAL",IF(AI54&lt;&gt;"",VLOOKUP(AI54,'ESO zone constants'!$D$3:$H$4953,5,FALSE),""),""),"")</f>
        <v/>
      </c>
      <c r="AJ54" s="44"/>
      <c r="AK54" s="43" t="str">
        <f>IF(AJ54&lt;&gt;"",IF(AJ54&lt;&gt;"LIBSETS_DROP_MECHANIC_MONSTER_NAME",VLOOKUP(AJ54,'LibSets constants'!$I$4:$L$1002,3,FALSE),""),"")</f>
        <v/>
      </c>
      <c r="AL54" s="43" t="str">
        <f>IF(AJ54&lt;&gt;"",IF(AJ54&lt;&gt;"LIBSETS_DROP_MECHANIC_MONSTER_NAME",VLOOKUP(AJ54,'LibSets constants'!$I$4:$L$1002,4,FALSE),""),"")</f>
        <v/>
      </c>
      <c r="AM54" s="3" t="str">
        <f>IF(G54&lt;&gt;"LIBSETS_SETTYPE_BATTLEGROUND",IF(G54&lt;&gt;"LIBSETS_SETTYPE_SPECIAL",IF(AN54&lt;&gt;"",VLOOKUP(AN54,'ESO zone constants'!$D$3:$H$4953,5,FALSE),""),""),"")</f>
        <v/>
      </c>
      <c r="AO54" s="44"/>
      <c r="AP54" s="43" t="str">
        <f>IF(AO54&lt;&gt;"",IF(AO54&lt;&gt;"LIBSETS_DROP_MECHANIC_MONSTER_NAME",VLOOKUP(AO54,'LibSets constants'!$I$4:$L$1002,3,FALSE),""),"")</f>
        <v/>
      </c>
      <c r="AQ54" s="43" t="str">
        <f>IF(AO54&lt;&gt;"",IF(AO54&lt;&gt;"LIBSETS_DROP_MECHANIC_MONSTER_NAME",VLOOKUP(AO54,'LibSets constants'!$I$4:$L$1002,4,FALSE),""),"")</f>
        <v/>
      </c>
      <c r="AR54" s="3" t="str">
        <f>IF(G54&lt;&gt;"LIBSETS_SETTYPE_BATTLEGROUND",IF(G54&lt;&gt;"LIBSETS_SETTYPE_SPECIAL",IF(AS54&lt;&gt;"",VLOOKUP(AS54,'ESO zone constants'!$D$3:$H$4953,5,FALSE),""),""),"")</f>
        <v/>
      </c>
      <c r="AT54" s="44"/>
      <c r="AU54" s="43" t="str">
        <f>IF(AT54&lt;&gt;"",IF(AT54&lt;&gt;"LIBSETS_DROP_MECHANIC_MONSTER_NAME",VLOOKUP(AT54,'LibSets constants'!$I$4:$L$1002,3,FALSE),""),"")</f>
        <v/>
      </c>
      <c r="AV54" s="43" t="str">
        <f>IF(AT54&lt;&gt;"",IF(AT54&lt;&gt;"LIBSETS_DROP_MECHANIC_MONSTER_NAME",VLOOKUP(AT54,'LibSets constants'!$I$4:$L$1002,4,FALSE),""),"")</f>
        <v/>
      </c>
      <c r="AW54" s="102" t="s">
        <v>2714</v>
      </c>
      <c r="AX54" s="21" t="str">
        <f t="shared" si="1"/>
        <v>[72] = {wayshrines={187,187,187,}, dlcId=DLC_BASE_GAME</v>
      </c>
      <c r="AY54" s="21" t="str">
        <f t="shared" si="2"/>
        <v>, zoneIds={64}, veteran=false</v>
      </c>
      <c r="AZ54" s="21" t="str">
        <f t="shared" si="3"/>
        <v>, setType=LIBSETS_SETTYPE_DUNGEON</v>
      </c>
      <c r="BA54" s="21" t="str">
        <f t="shared" si="4"/>
        <v>},</v>
      </c>
      <c r="BB54" s="21" t="str">
        <f t="shared" si="5"/>
        <v xml:space="preserve"> --Nikulas\' Heavy Armor / Nikulas' schwere Rüstung   [Blessed Crucible]</v>
      </c>
    </row>
    <row r="55" spans="1:54" x14ac:dyDescent="0.25">
      <c r="A55" s="5">
        <v>73</v>
      </c>
      <c r="B55" t="s">
        <v>808</v>
      </c>
      <c r="C55" t="s">
        <v>2618</v>
      </c>
      <c r="D55" s="3">
        <f t="shared" si="0"/>
        <v>73</v>
      </c>
      <c r="E55" s="60"/>
      <c r="G55" s="8" t="s">
        <v>1493</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constants'!$B$4:$C$1002,2,FALSE),"")</f>
        <v>Included in base game</v>
      </c>
      <c r="V55" s="43" t="str">
        <f>IF(U55&lt;&gt;"",IF(U55&lt;&gt;"LIBSETS_DROP_MECHANIC_MONSTER_NAME",VLOOKUP(U55,'LibSets constants'!$I$4:$L$1002,3,FALSE),""),"")</f>
        <v/>
      </c>
      <c r="W55" s="3" t="str">
        <f>IF(U55&lt;&gt;"",IF(U55&lt;&gt;"LIBSETS_DROP_MECHANIC_MONSTER_NAME",VLOOKUP(U55,'LibSets constants'!$I$4:$L$1002,4,FALSE),""),"")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constants'!$I$4:$L$1002,3,FALSE),""),"")</f>
        <v/>
      </c>
      <c r="AB55" s="43" t="str">
        <f>IF(Z55&lt;&gt;"",IF(Z55&lt;&gt;"LIBSETS_DROP_MECHANIC_MONSTER_NAME",VLOOKUP(Z55,'LibSets constants'!$I$4:$L$1002,4,FALSE),""),"")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constants'!$I$4:$L$1002,3,FALSE),""),"")</f>
        <v/>
      </c>
      <c r="AG55" s="43" t="str">
        <f>IF(AE55&lt;&gt;"",IF(AE55&lt;&gt;"LIBSETS_DROP_MECHANIC_MONSTER_NAME",VLOOKUP(AE55,'LibSets constants'!$I$4:$L$1002,4,FALSE),""),"")</f>
        <v/>
      </c>
      <c r="AH55" s="3" t="str">
        <f>IF(G55&lt;&gt;"LIBSETS_SETTYPE_BATTLEGROUND",IF(G55&lt;&gt;"LIBSETS_SETTYPE_SPECIAL",IF(AI55&lt;&gt;"",VLOOKUP(AI55,'ESO zone constants'!$D$3:$H$4953,5,FALSE),""),""),"")</f>
        <v/>
      </c>
      <c r="AJ55" s="44"/>
      <c r="AK55" s="43" t="str">
        <f>IF(AJ55&lt;&gt;"",IF(AJ55&lt;&gt;"LIBSETS_DROP_MECHANIC_MONSTER_NAME",VLOOKUP(AJ55,'LibSets constants'!$I$4:$L$1002,3,FALSE),""),"")</f>
        <v/>
      </c>
      <c r="AL55" s="43" t="str">
        <f>IF(AJ55&lt;&gt;"",IF(AJ55&lt;&gt;"LIBSETS_DROP_MECHANIC_MONSTER_NAME",VLOOKUP(AJ55,'LibSets constants'!$I$4:$L$1002,4,FALSE),""),"")</f>
        <v/>
      </c>
      <c r="AM55" s="3" t="str">
        <f>IF(G55&lt;&gt;"LIBSETS_SETTYPE_BATTLEGROUND",IF(G55&lt;&gt;"LIBSETS_SETTYPE_SPECIAL",IF(AN55&lt;&gt;"",VLOOKUP(AN55,'ESO zone constants'!$D$3:$H$4953,5,FALSE),""),""),"")</f>
        <v/>
      </c>
      <c r="AO55" s="44"/>
      <c r="AP55" s="43" t="str">
        <f>IF(AO55&lt;&gt;"",IF(AO55&lt;&gt;"LIBSETS_DROP_MECHANIC_MONSTER_NAME",VLOOKUP(AO55,'LibSets constants'!$I$4:$L$1002,3,FALSE),""),"")</f>
        <v/>
      </c>
      <c r="AQ55" s="43" t="str">
        <f>IF(AO55&lt;&gt;"",IF(AO55&lt;&gt;"LIBSETS_DROP_MECHANIC_MONSTER_NAME",VLOOKUP(AO55,'LibSets constants'!$I$4:$L$1002,4,FALSE),""),"")</f>
        <v/>
      </c>
      <c r="AR55" s="3" t="str">
        <f>IF(G55&lt;&gt;"LIBSETS_SETTYPE_BATTLEGROUND",IF(G55&lt;&gt;"LIBSETS_SETTYPE_SPECIAL",IF(AS55&lt;&gt;"",VLOOKUP(AS55,'ESO zone constants'!$D$3:$H$4953,5,FALSE),""),""),"")</f>
        <v/>
      </c>
      <c r="AT55" s="44"/>
      <c r="AU55" s="43" t="str">
        <f>IF(AT55&lt;&gt;"",IF(AT55&lt;&gt;"LIBSETS_DROP_MECHANIC_MONSTER_NAME",VLOOKUP(AT55,'LibSets constants'!$I$4:$L$1002,3,FALSE),""),"")</f>
        <v/>
      </c>
      <c r="AV55" s="43" t="str">
        <f>IF(AT55&lt;&gt;"",IF(AT55&lt;&gt;"LIBSETS_DROP_MECHANIC_MONSTER_NAME",VLOOKUP(AT55,'LibSets constants'!$I$4:$L$1002,4,FALSE),""),"")</f>
        <v/>
      </c>
      <c r="AW55" s="102" t="s">
        <v>2714</v>
      </c>
      <c r="AX55" s="21" t="str">
        <f t="shared" si="1"/>
        <v>[73] = {wayshrines={135,135,135,}, traitsNeeded=8, dlcId=DLC_BASE_GAME</v>
      </c>
      <c r="AY55" s="21" t="str">
        <f t="shared" si="2"/>
        <v>, zoneIds={347,347,347}, veteran=false</v>
      </c>
      <c r="AZ55" s="21" t="str">
        <f t="shared" si="3"/>
        <v>, setType=LIBSETS_SETTYPE_CRAFTED</v>
      </c>
      <c r="BA55" s="21" t="str">
        <f t="shared" si="4"/>
        <v>},</v>
      </c>
      <c r="BB55" s="21" t="str">
        <f t="shared" si="5"/>
        <v xml:space="preserve"> --Oblivion\'s Foe / Erinnerung   [Coldharbour, Coldharbour, Coldharbour]</v>
      </c>
    </row>
    <row r="56" spans="1:54" x14ac:dyDescent="0.25">
      <c r="A56" s="5">
        <v>74</v>
      </c>
      <c r="B56" t="s">
        <v>809</v>
      </c>
      <c r="C56" t="s">
        <v>2619</v>
      </c>
      <c r="D56" s="3">
        <f t="shared" si="0"/>
        <v>74</v>
      </c>
      <c r="E56" s="60"/>
      <c r="G56" s="8" t="s">
        <v>1493</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constants'!$B$4:$C$1002,2,FALSE),"")</f>
        <v>Included in base game</v>
      </c>
      <c r="V56" s="3" t="str">
        <f>IF(U56&lt;&gt;"",IF(U56&lt;&gt;"LIBSETS_DROP_MECHANIC_MONSTER_NAME",VLOOKUP(U56,'LibSets constants'!$I$4:$L$1002,3,FALSE),""),"")</f>
        <v/>
      </c>
      <c r="W56" s="3" t="str">
        <f>IF(U56&lt;&gt;"",IF(U56&lt;&gt;"LIBSETS_DROP_MECHANIC_MONSTER_NAME",VLOOKUP(U56,'LibSets constants'!$I$4:$L$1002,4,FALSE),""),"")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constants'!$I$4:$L$1002,3,FALSE),""),"")</f>
        <v/>
      </c>
      <c r="AB56" s="3" t="str">
        <f>IF(Z56&lt;&gt;"",IF(Z56&lt;&gt;"LIBSETS_DROP_MECHANIC_MONSTER_NAME",VLOOKUP(Z56,'LibSets constants'!$I$4:$L$1002,4,FALSE),""),"")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constants'!$I$4:$L$1002,3,FALSE),""),"")</f>
        <v/>
      </c>
      <c r="AG56" s="3" t="str">
        <f>IF(AE56&lt;&gt;"",IF(AE56&lt;&gt;"LIBSETS_DROP_MECHANIC_MONSTER_NAME",VLOOKUP(AE56,'LibSets constants'!$I$4:$L$1002,4,FALSE),""),"")</f>
        <v/>
      </c>
      <c r="AH56" s="3" t="str">
        <f>IF(G56&lt;&gt;"LIBSETS_SETTYPE_BATTLEGROUND",IF(G56&lt;&gt;"LIBSETS_SETTYPE_SPECIAL",IF(AI56&lt;&gt;"",VLOOKUP(AI56,'ESO zone constants'!$D$3:$H$4953,5,FALSE),""),""),"")</f>
        <v/>
      </c>
      <c r="AK56" s="3" t="str">
        <f>IF(AJ56&lt;&gt;"",IF(AJ56&lt;&gt;"LIBSETS_DROP_MECHANIC_MONSTER_NAME",VLOOKUP(AJ56,'LibSets constants'!$I$4:$L$1002,3,FALSE),""),"")</f>
        <v/>
      </c>
      <c r="AL56" s="3" t="str">
        <f>IF(AJ56&lt;&gt;"",IF(AJ56&lt;&gt;"LIBSETS_DROP_MECHANIC_MONSTER_NAME",VLOOKUP(AJ56,'LibSets constants'!$I$4:$L$1002,4,FALSE),""),"")</f>
        <v/>
      </c>
      <c r="AM56" s="3" t="str">
        <f>IF(G56&lt;&gt;"LIBSETS_SETTYPE_BATTLEGROUND",IF(G56&lt;&gt;"LIBSETS_SETTYPE_SPECIAL",IF(AN56&lt;&gt;"",VLOOKUP(AN56,'ESO zone constants'!$D$3:$H$4953,5,FALSE),""),""),"")</f>
        <v/>
      </c>
      <c r="AP56" s="3" t="str">
        <f>IF(AO56&lt;&gt;"",IF(AO56&lt;&gt;"LIBSETS_DROP_MECHANIC_MONSTER_NAME",VLOOKUP(AO56,'LibSets constants'!$I$4:$L$1002,3,FALSE),""),"")</f>
        <v/>
      </c>
      <c r="AQ56" s="3" t="str">
        <f>IF(AO56&lt;&gt;"",IF(AO56&lt;&gt;"LIBSETS_DROP_MECHANIC_MONSTER_NAME",VLOOKUP(AO56,'LibSets constants'!$I$4:$L$1002,4,FALSE),""),"")</f>
        <v/>
      </c>
      <c r="AR56" s="3" t="str">
        <f>IF(G56&lt;&gt;"LIBSETS_SETTYPE_BATTLEGROUND",IF(G56&lt;&gt;"LIBSETS_SETTYPE_SPECIAL",IF(AS56&lt;&gt;"",VLOOKUP(AS56,'ESO zone constants'!$D$3:$H$4953,5,FALSE),""),""),"")</f>
        <v/>
      </c>
      <c r="AU56" s="3" t="str">
        <f>IF(AT56&lt;&gt;"",IF(AT56&lt;&gt;"LIBSETS_DROP_MECHANIC_MONSTER_NAME",VLOOKUP(AT56,'LibSets constants'!$I$4:$L$1002,3,FALSE),""),"")</f>
        <v/>
      </c>
      <c r="AV56" s="3" t="str">
        <f>IF(AT56&lt;&gt;"",IF(AT56&lt;&gt;"LIBSETS_DROP_MECHANIC_MONSTER_NAME",VLOOKUP(AT56,'LibSets constants'!$I$4:$L$1002,4,FALSE),""),"")</f>
        <v/>
      </c>
      <c r="AW56" s="102" t="s">
        <v>2714</v>
      </c>
      <c r="AX56" s="21" t="str">
        <f t="shared" si="1"/>
        <v>[74] = {wayshrines={133,133,133,}, traitsNeeded=8, dlcId=DLC_BASE_GAME</v>
      </c>
      <c r="AY56" s="21" t="str">
        <f t="shared" si="2"/>
        <v>, zoneIds={347,347,347}, veteran=false</v>
      </c>
      <c r="AZ56" s="21" t="str">
        <f t="shared" si="3"/>
        <v>, setType=LIBSETS_SETTYPE_CRAFTED</v>
      </c>
      <c r="BA56" s="21" t="str">
        <f t="shared" si="4"/>
        <v>},</v>
      </c>
      <c r="BB56" s="21" t="str">
        <f t="shared" si="5"/>
        <v xml:space="preserve"> --Spectre\'s Eye / Schemenauge   [Coldharbour, Coldharbour, Coldharbour]</v>
      </c>
    </row>
    <row r="57" spans="1:54" x14ac:dyDescent="0.25">
      <c r="A57" s="5">
        <v>75</v>
      </c>
      <c r="B57" t="s">
        <v>810</v>
      </c>
      <c r="C57" t="s">
        <v>2620</v>
      </c>
      <c r="D57" s="3">
        <f t="shared" si="0"/>
        <v>75</v>
      </c>
      <c r="E57" s="60"/>
      <c r="G57" s="8" t="s">
        <v>1493</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constants'!$B$4:$C$1002,2,FALSE),"")</f>
        <v>Included in base game</v>
      </c>
      <c r="V57" s="43" t="str">
        <f>IF(U57&lt;&gt;"",IF(U57&lt;&gt;"LIBSETS_DROP_MECHANIC_MONSTER_NAME",VLOOKUP(U57,'LibSets constants'!$I$4:$L$1002,3,FALSE),""),"")</f>
        <v/>
      </c>
      <c r="W57" s="43" t="str">
        <f>IF(U57&lt;&gt;"",IF(U57&lt;&gt;"LIBSETS_DROP_MECHANIC_MONSTER_NAME",VLOOKUP(U57,'LibSets constants'!$I$4:$L$1002,4,FALSE),""),"")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constants'!$I$4:$L$1002,3,FALSE),""),"")</f>
        <v/>
      </c>
      <c r="AB57" s="43" t="str">
        <f>IF(Z57&lt;&gt;"",IF(Z57&lt;&gt;"LIBSETS_DROP_MECHANIC_MONSTER_NAME",VLOOKUP(Z57,'LibSets constants'!$I$4:$L$1002,4,FALSE),""),"")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constants'!$I$4:$L$1002,3,FALSE),""),"")</f>
        <v/>
      </c>
      <c r="AG57" s="43" t="str">
        <f>IF(AE57&lt;&gt;"",IF(AE57&lt;&gt;"LIBSETS_DROP_MECHANIC_MONSTER_NAME",VLOOKUP(AE57,'LibSets constants'!$I$4:$L$1002,4,FALSE),""),"")</f>
        <v/>
      </c>
      <c r="AH57" s="3" t="str">
        <f>IF(G57&lt;&gt;"LIBSETS_SETTYPE_BATTLEGROUND",IF(G57&lt;&gt;"LIBSETS_SETTYPE_SPECIAL",IF(AI57&lt;&gt;"",VLOOKUP(AI57,'ESO zone constants'!$D$3:$H$4953,5,FALSE),""),""),"")</f>
        <v/>
      </c>
      <c r="AJ57" s="44"/>
      <c r="AK57" s="43" t="str">
        <f>IF(AJ57&lt;&gt;"",IF(AJ57&lt;&gt;"LIBSETS_DROP_MECHANIC_MONSTER_NAME",VLOOKUP(AJ57,'LibSets constants'!$I$4:$L$1002,3,FALSE),""),"")</f>
        <v/>
      </c>
      <c r="AL57" s="43" t="str">
        <f>IF(AJ57&lt;&gt;"",IF(AJ57&lt;&gt;"LIBSETS_DROP_MECHANIC_MONSTER_NAME",VLOOKUP(AJ57,'LibSets constants'!$I$4:$L$1002,4,FALSE),""),"")</f>
        <v/>
      </c>
      <c r="AM57" s="3" t="str">
        <f>IF(G57&lt;&gt;"LIBSETS_SETTYPE_BATTLEGROUND",IF(G57&lt;&gt;"LIBSETS_SETTYPE_SPECIAL",IF(AN57&lt;&gt;"",VLOOKUP(AN57,'ESO zone constants'!$D$3:$H$4953,5,FALSE),""),""),"")</f>
        <v/>
      </c>
      <c r="AO57" s="44"/>
      <c r="AP57" s="43" t="str">
        <f>IF(AO57&lt;&gt;"",IF(AO57&lt;&gt;"LIBSETS_DROP_MECHANIC_MONSTER_NAME",VLOOKUP(AO57,'LibSets constants'!$I$4:$L$1002,3,FALSE),""),"")</f>
        <v/>
      </c>
      <c r="AQ57" s="43" t="str">
        <f>IF(AO57&lt;&gt;"",IF(AO57&lt;&gt;"LIBSETS_DROP_MECHANIC_MONSTER_NAME",VLOOKUP(AO57,'LibSets constants'!$I$4:$L$1002,4,FALSE),""),"")</f>
        <v/>
      </c>
      <c r="AR57" s="3" t="str">
        <f>IF(G57&lt;&gt;"LIBSETS_SETTYPE_BATTLEGROUND",IF(G57&lt;&gt;"LIBSETS_SETTYPE_SPECIAL",IF(AS57&lt;&gt;"",VLOOKUP(AS57,'ESO zone constants'!$D$3:$H$4953,5,FALSE),""),""),"")</f>
        <v/>
      </c>
      <c r="AT57" s="44"/>
      <c r="AU57" s="43" t="str">
        <f>IF(AT57&lt;&gt;"",IF(AT57&lt;&gt;"LIBSETS_DROP_MECHANIC_MONSTER_NAME",VLOOKUP(AT57,'LibSets constants'!$I$4:$L$1002,3,FALSE),""),"")</f>
        <v/>
      </c>
      <c r="AV57" s="43" t="str">
        <f>IF(AT57&lt;&gt;"",IF(AT57&lt;&gt;"LIBSETS_DROP_MECHANIC_MONSTER_NAME",VLOOKUP(AT57,'LibSets constants'!$I$4:$L$1002,4,FALSE),""),"")</f>
        <v/>
      </c>
      <c r="AW57" s="102" t="s">
        <v>2715</v>
      </c>
      <c r="AX57" s="21" t="str">
        <f t="shared" si="1"/>
        <v>[75] = {wayshrines={19,165,24,}, traitsNeeded=3, dlcId=DLC_BASE_GAME</v>
      </c>
      <c r="AY57" s="21" t="str">
        <f t="shared" si="2"/>
        <v>, zoneIds={19,383,57}, veteran=false</v>
      </c>
      <c r="AZ57" s="21" t="str">
        <f t="shared" si="3"/>
        <v>, setType=LIBSETS_SETTYPE_CRAFTED</v>
      </c>
      <c r="BA57" s="21" t="str">
        <f t="shared" si="4"/>
        <v>, isProcSetAllowedInPvP=1},</v>
      </c>
      <c r="BB57" s="21" t="str">
        <f t="shared" si="5"/>
        <v xml:space="preserve"> --Torug\'s Pact / Torugs Pakt   [Stormhaven, Grahtwood, Deshaan]</v>
      </c>
    </row>
    <row r="58" spans="1:54" x14ac:dyDescent="0.25">
      <c r="A58" s="12">
        <v>76</v>
      </c>
      <c r="B58" t="s">
        <v>811</v>
      </c>
      <c r="C58" t="s">
        <v>812</v>
      </c>
      <c r="D58" s="3">
        <f t="shared" si="0"/>
        <v>76</v>
      </c>
      <c r="E58" s="60"/>
      <c r="G58" s="8" t="s">
        <v>1494</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constants'!$B$4:$C$1002,2,FALSE),"")</f>
        <v>Included in base game</v>
      </c>
      <c r="U58" s="33" t="s">
        <v>1562</v>
      </c>
      <c r="V58" s="3" t="str">
        <f>IF(U58&lt;&gt;"",IF(U58&lt;&gt;"LIBSETS_DROP_MECHANIC_MONSTER_NAME",VLOOKUP(U58,'LibSets constants'!$I$4:$L$1002,3,FALSE),""),"")</f>
        <v>Rewards for the worthy (Cyrodiil/Battleground mail)</v>
      </c>
      <c r="W58" s="3" t="str">
        <f>IF(U58&lt;&gt;"",IF(U58&lt;&gt;"LIBSETS_DROP_MECHANIC_MONSTER_NAME",VLOOKUP(U58,'LibSets constants'!$I$4:$L$1002,4,FALSE),""),"")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1552</v>
      </c>
      <c r="AA58" s="3" t="str">
        <f>IF(Z58&lt;&gt;"",IF(Z58&lt;&gt;"LIBSETS_DROP_MECHANIC_MONSTER_NAME",VLOOKUP(Z58,'LibSets constants'!$I$4:$L$1002,3,FALSE),""),"")</f>
        <v>City Erntefurt (quartermaster)</v>
      </c>
      <c r="AB58" s="3" t="str">
        <f>IF(Z58&lt;&gt;"",IF(Z58&lt;&gt;"LIBSETS_DROP_MECHANIC_MONSTER_NAME",VLOOKUP(Z58,'LibSets constants'!$I$4:$L$1002,4,FALSE),""),"")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constants'!$I$4:$L$1002,3,FALSE),""),"")</f>
        <v/>
      </c>
      <c r="AG58" s="3" t="str">
        <f>IF(AE58&lt;&gt;"",IF(AE58&lt;&gt;"LIBSETS_DROP_MECHANIC_MONSTER_NAME",VLOOKUP(AE58,'LibSets constants'!$I$4:$L$1002,4,FALSE),""),"")</f>
        <v/>
      </c>
      <c r="AH58" s="3" t="str">
        <f>IF(G58&lt;&gt;"LIBSETS_SETTYPE_BATTLEGROUND",IF(G58&lt;&gt;"LIBSETS_SETTYPE_SPECIAL",IF(AI58&lt;&gt;"",VLOOKUP(AI58,'ESO zone constants'!$D$3:$H$4953,5,FALSE),""),""),"")</f>
        <v/>
      </c>
      <c r="AK58" s="3" t="str">
        <f>IF(AJ58&lt;&gt;"",IF(AJ58&lt;&gt;"LIBSETS_DROP_MECHANIC_MONSTER_NAME",VLOOKUP(AJ58,'LibSets constants'!$I$4:$L$1002,3,FALSE),""),"")</f>
        <v/>
      </c>
      <c r="AL58" s="3" t="str">
        <f>IF(AJ58&lt;&gt;"",IF(AJ58&lt;&gt;"LIBSETS_DROP_MECHANIC_MONSTER_NAME",VLOOKUP(AJ58,'LibSets constants'!$I$4:$L$1002,4,FALSE),""),"")</f>
        <v/>
      </c>
      <c r="AM58" s="3" t="str">
        <f>IF(G58&lt;&gt;"LIBSETS_SETTYPE_BATTLEGROUND",IF(G58&lt;&gt;"LIBSETS_SETTYPE_SPECIAL",IF(AN58&lt;&gt;"",VLOOKUP(AN58,'ESO zone constants'!$D$3:$H$4953,5,FALSE),""),""),"")</f>
        <v/>
      </c>
      <c r="AP58" s="3" t="str">
        <f>IF(AO58&lt;&gt;"",IF(AO58&lt;&gt;"LIBSETS_DROP_MECHANIC_MONSTER_NAME",VLOOKUP(AO58,'LibSets constants'!$I$4:$L$1002,3,FALSE),""),"")</f>
        <v/>
      </c>
      <c r="AQ58" s="3" t="str">
        <f>IF(AO58&lt;&gt;"",IF(AO58&lt;&gt;"LIBSETS_DROP_MECHANIC_MONSTER_NAME",VLOOKUP(AO58,'LibSets constants'!$I$4:$L$1002,4,FALSE),""),"")</f>
        <v/>
      </c>
      <c r="AR58" s="3" t="str">
        <f>IF(G58&lt;&gt;"LIBSETS_SETTYPE_BATTLEGROUND",IF(G58&lt;&gt;"LIBSETS_SETTYPE_SPECIAL",IF(AS58&lt;&gt;"",VLOOKUP(AS58,'ESO zone constants'!$D$3:$H$4953,5,FALSE),""),""),"")</f>
        <v/>
      </c>
      <c r="AU58" s="3" t="str">
        <f>IF(AT58&lt;&gt;"",IF(AT58&lt;&gt;"LIBSETS_DROP_MECHANIC_MONSTER_NAME",VLOOKUP(AT58,'LibSets constants'!$I$4:$L$1002,3,FALSE),""),"")</f>
        <v/>
      </c>
      <c r="AV58" s="3" t="str">
        <f>IF(AT58&lt;&gt;"",IF(AT58&lt;&gt;"LIBSETS_DROP_MECHANIC_MONSTER_NAME",VLOOKUP(AT58,'LibSets constants'!$I$4:$L$1002,4,FALSE),""),"")</f>
        <v/>
      </c>
      <c r="AW58" s="102" t="s">
        <v>2715</v>
      </c>
      <c r="AX58" s="21" t="str">
        <f t="shared" si="1"/>
        <v>[76] = {wayshrines={-1,-1,-1,}, dlcId=DLC_BASE_GAME</v>
      </c>
      <c r="AY58" s="21" t="str">
        <f t="shared" si="2"/>
        <v>, zoneIds={181}, veteran=false</v>
      </c>
      <c r="AZ58" s="21" t="str">
        <f t="shared" si="3"/>
        <v>, setType=LIBSETS_SETTYPE_CYRODIIL</v>
      </c>
      <c r="BA58" s="21" t="str">
        <f t="shared" si="4"/>
        <v>, isProcSetAllowedInPvP=1, dropMechanic={LIBSETS_DROP_MECHANIC_MAIL_PVP_REWARDS_FOR_THE_WORTHY,LIBSETS_DROP_MECHANIC_CITY_CYRODIIL_ERNTEFURT}},</v>
      </c>
      <c r="BB58" s="21" t="str">
        <f t="shared" si="5"/>
        <v xml:space="preserve"> --Robes of Alteration Mastery / Roben der Veränderungsbeherrschung   [Cyrodiil]</v>
      </c>
    </row>
    <row r="59" spans="1:54" x14ac:dyDescent="0.25">
      <c r="A59" s="12">
        <v>77</v>
      </c>
      <c r="B59" t="s">
        <v>813</v>
      </c>
      <c r="C59" t="s">
        <v>814</v>
      </c>
      <c r="D59" s="3">
        <f t="shared" si="0"/>
        <v>77</v>
      </c>
      <c r="E59" s="60"/>
      <c r="G59" s="8" t="s">
        <v>1496</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constants'!$B$4:$C$1002,2,FALSE),"")</f>
        <v>Included in base game</v>
      </c>
      <c r="V59" s="43" t="str">
        <f>IF(U59&lt;&gt;"",IF(U59&lt;&gt;"LIBSETS_DROP_MECHANIC_MONSTER_NAME",VLOOKUP(U59,'LibSets constants'!$I$4:$L$1002,3,FALSE),""),"")</f>
        <v/>
      </c>
      <c r="W59" s="43" t="str">
        <f>IF(U59&lt;&gt;"",IF(U59&lt;&gt;"LIBSETS_DROP_MECHANIC_MONSTER_NAME",VLOOKUP(U59,'LibSets constants'!$I$4:$L$1002,4,FALSE),""),"")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constants'!$I$4:$L$1002,3,FALSE),""),"")</f>
        <v/>
      </c>
      <c r="AB59" s="43" t="str">
        <f>IF(Z59&lt;&gt;"",IF(Z59&lt;&gt;"LIBSETS_DROP_MECHANIC_MONSTER_NAME",VLOOKUP(Z59,'LibSets constants'!$I$4:$L$1002,4,FALSE),""),"")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constants'!$I$4:$L$1002,3,FALSE),""),"")</f>
        <v/>
      </c>
      <c r="AG59" s="43" t="str">
        <f>IF(AE59&lt;&gt;"",IF(AE59&lt;&gt;"LIBSETS_DROP_MECHANIC_MONSTER_NAME",VLOOKUP(AE59,'LibSets constants'!$I$4:$L$1002,4,FALSE),""),"")</f>
        <v/>
      </c>
      <c r="AH59" s="3" t="str">
        <f>IF(G59&lt;&gt;"LIBSETS_SETTYPE_BATTLEGROUND",IF(G59&lt;&gt;"LIBSETS_SETTYPE_SPECIAL",IF(AI59&lt;&gt;"",VLOOKUP(AI59,'ESO zone constants'!$D$3:$H$4953,5,FALSE),""),""),"")</f>
        <v/>
      </c>
      <c r="AJ59" s="44"/>
      <c r="AK59" s="43" t="str">
        <f>IF(AJ59&lt;&gt;"",IF(AJ59&lt;&gt;"LIBSETS_DROP_MECHANIC_MONSTER_NAME",VLOOKUP(AJ59,'LibSets constants'!$I$4:$L$1002,3,FALSE),""),"")</f>
        <v/>
      </c>
      <c r="AL59" s="43" t="str">
        <f>IF(AJ59&lt;&gt;"",IF(AJ59&lt;&gt;"LIBSETS_DROP_MECHANIC_MONSTER_NAME",VLOOKUP(AJ59,'LibSets constants'!$I$4:$L$1002,4,FALSE),""),"")</f>
        <v/>
      </c>
      <c r="AM59" s="3" t="str">
        <f>IF(G59&lt;&gt;"LIBSETS_SETTYPE_BATTLEGROUND",IF(G59&lt;&gt;"LIBSETS_SETTYPE_SPECIAL",IF(AN59&lt;&gt;"",VLOOKUP(AN59,'ESO zone constants'!$D$3:$H$4953,5,FALSE),""),""),"")</f>
        <v/>
      </c>
      <c r="AO59" s="44"/>
      <c r="AP59" s="43" t="str">
        <f>IF(AO59&lt;&gt;"",IF(AO59&lt;&gt;"LIBSETS_DROP_MECHANIC_MONSTER_NAME",VLOOKUP(AO59,'LibSets constants'!$I$4:$L$1002,3,FALSE),""),"")</f>
        <v/>
      </c>
      <c r="AQ59" s="43" t="str">
        <f>IF(AO59&lt;&gt;"",IF(AO59&lt;&gt;"LIBSETS_DROP_MECHANIC_MONSTER_NAME",VLOOKUP(AO59,'LibSets constants'!$I$4:$L$1002,4,FALSE),""),"")</f>
        <v/>
      </c>
      <c r="AR59" s="3" t="str">
        <f>IF(G59&lt;&gt;"LIBSETS_SETTYPE_BATTLEGROUND",IF(G59&lt;&gt;"LIBSETS_SETTYPE_SPECIAL",IF(AS59&lt;&gt;"",VLOOKUP(AS59,'ESO zone constants'!$D$3:$H$4953,5,FALSE),""),""),"")</f>
        <v/>
      </c>
      <c r="AT59" s="44"/>
      <c r="AU59" s="43" t="str">
        <f>IF(AT59&lt;&gt;"",IF(AT59&lt;&gt;"LIBSETS_DROP_MECHANIC_MONSTER_NAME",VLOOKUP(AT59,'LibSets constants'!$I$4:$L$1002,3,FALSE),""),"")</f>
        <v/>
      </c>
      <c r="AV59" s="43" t="str">
        <f>IF(AT59&lt;&gt;"",IF(AT59&lt;&gt;"LIBSETS_DROP_MECHANIC_MONSTER_NAME",VLOOKUP(AT59,'LibSets constants'!$I$4:$L$1002,4,FALSE),""),"")</f>
        <v/>
      </c>
      <c r="AW59" s="102" t="s">
        <v>2714</v>
      </c>
      <c r="AX59" s="21" t="str">
        <f t="shared" si="1"/>
        <v>[77] = {wayshrines={196,196,196,}, dlcId=DLC_BASE_GAME</v>
      </c>
      <c r="AY59" s="21" t="str">
        <f t="shared" si="2"/>
        <v>, zoneIds={22}, veteran=false</v>
      </c>
      <c r="AZ59" s="21" t="str">
        <f t="shared" si="3"/>
        <v>, setType=LIBSETS_SETTYPE_DUNGEON</v>
      </c>
      <c r="BA59" s="21" t="str">
        <f t="shared" si="4"/>
        <v>},</v>
      </c>
      <c r="BB59" s="21" t="str">
        <f t="shared" si="5"/>
        <v xml:space="preserve"> --Crusader / Glaubenskrieger   [Volenfell]</v>
      </c>
    </row>
    <row r="60" spans="1:54" x14ac:dyDescent="0.25">
      <c r="A60" s="5">
        <v>78</v>
      </c>
      <c r="B60" t="s">
        <v>815</v>
      </c>
      <c r="C60" t="s">
        <v>816</v>
      </c>
      <c r="D60" s="3">
        <f t="shared" si="0"/>
        <v>78</v>
      </c>
      <c r="E60" s="60"/>
      <c r="G60" s="8" t="s">
        <v>1493</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constants'!$B$4:$C$1002,2,FALSE),"")</f>
        <v>Included in base game</v>
      </c>
      <c r="V60" s="3" t="str">
        <f>IF(U60&lt;&gt;"",IF(U60&lt;&gt;"LIBSETS_DROP_MECHANIC_MONSTER_NAME",VLOOKUP(U60,'LibSets constants'!$I$4:$L$1002,3,FALSE),""),"")</f>
        <v/>
      </c>
      <c r="W60" s="3" t="str">
        <f>IF(U60&lt;&gt;"",IF(U60&lt;&gt;"LIBSETS_DROP_MECHANIC_MONSTER_NAME",VLOOKUP(U60,'LibSets constants'!$I$4:$L$1002,4,FALSE),""),"")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constants'!$I$4:$L$1002,3,FALSE),""),"")</f>
        <v/>
      </c>
      <c r="AB60" s="3" t="str">
        <f>IF(Z60&lt;&gt;"",IF(Z60&lt;&gt;"LIBSETS_DROP_MECHANIC_MONSTER_NAME",VLOOKUP(Z60,'LibSets constants'!$I$4:$L$1002,4,FALSE),""),"")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constants'!$I$4:$L$1002,3,FALSE),""),"")</f>
        <v/>
      </c>
      <c r="AG60" s="3" t="str">
        <f>IF(AE60&lt;&gt;"",IF(AE60&lt;&gt;"LIBSETS_DROP_MECHANIC_MONSTER_NAME",VLOOKUP(AE60,'LibSets constants'!$I$4:$L$1002,4,FALSE),""),"")</f>
        <v/>
      </c>
      <c r="AH60" s="3" t="str">
        <f>IF(G60&lt;&gt;"LIBSETS_SETTYPE_BATTLEGROUND",IF(G60&lt;&gt;"LIBSETS_SETTYPE_SPECIAL",IF(AI60&lt;&gt;"",VLOOKUP(AI60,'ESO zone constants'!$D$3:$H$4953,5,FALSE),""),""),"")</f>
        <v/>
      </c>
      <c r="AK60" s="3" t="str">
        <f>IF(AJ60&lt;&gt;"",IF(AJ60&lt;&gt;"LIBSETS_DROP_MECHANIC_MONSTER_NAME",VLOOKUP(AJ60,'LibSets constants'!$I$4:$L$1002,3,FALSE),""),"")</f>
        <v/>
      </c>
      <c r="AL60" s="3" t="str">
        <f>IF(AJ60&lt;&gt;"",IF(AJ60&lt;&gt;"LIBSETS_DROP_MECHANIC_MONSTER_NAME",VLOOKUP(AJ60,'LibSets constants'!$I$4:$L$1002,4,FALSE),""),"")</f>
        <v/>
      </c>
      <c r="AM60" s="3" t="str">
        <f>IF(G60&lt;&gt;"LIBSETS_SETTYPE_BATTLEGROUND",IF(G60&lt;&gt;"LIBSETS_SETTYPE_SPECIAL",IF(AN60&lt;&gt;"",VLOOKUP(AN60,'ESO zone constants'!$D$3:$H$4953,5,FALSE),""),""),"")</f>
        <v/>
      </c>
      <c r="AP60" s="3" t="str">
        <f>IF(AO60&lt;&gt;"",IF(AO60&lt;&gt;"LIBSETS_DROP_MECHANIC_MONSTER_NAME",VLOOKUP(AO60,'LibSets constants'!$I$4:$L$1002,3,FALSE),""),"")</f>
        <v/>
      </c>
      <c r="AQ60" s="3" t="str">
        <f>IF(AO60&lt;&gt;"",IF(AO60&lt;&gt;"LIBSETS_DROP_MECHANIC_MONSTER_NAME",VLOOKUP(AO60,'LibSets constants'!$I$4:$L$1002,4,FALSE),""),"")</f>
        <v/>
      </c>
      <c r="AR60" s="3" t="str">
        <f>IF(G60&lt;&gt;"LIBSETS_SETTYPE_BATTLEGROUND",IF(G60&lt;&gt;"LIBSETS_SETTYPE_SPECIAL",IF(AS60&lt;&gt;"",VLOOKUP(AS60,'ESO zone constants'!$D$3:$H$4953,5,FALSE),""),""),"")</f>
        <v/>
      </c>
      <c r="AU60" s="3" t="str">
        <f>IF(AT60&lt;&gt;"",IF(AT60&lt;&gt;"LIBSETS_DROP_MECHANIC_MONSTER_NAME",VLOOKUP(AT60,'LibSets constants'!$I$4:$L$1002,3,FALSE),""),"")</f>
        <v/>
      </c>
      <c r="AV60" s="3" t="str">
        <f>IF(AT60&lt;&gt;"",IF(AT60&lt;&gt;"LIBSETS_DROP_MECHANIC_MONSTER_NAME",VLOOKUP(AT60,'LibSets constants'!$I$4:$L$1002,4,FALSE),""),"")</f>
        <v/>
      </c>
      <c r="AW60" s="102" t="s">
        <v>2714</v>
      </c>
      <c r="AX60" s="21" t="str">
        <f t="shared" si="1"/>
        <v>[78] = {wayshrines={9,154,51,}, traitsNeeded=4, dlcId=DLC_BASE_GAME</v>
      </c>
      <c r="AY60" s="21" t="str">
        <f t="shared" si="2"/>
        <v>, zoneIds={20,108,117}, veteran=false</v>
      </c>
      <c r="AZ60" s="21" t="str">
        <f t="shared" si="3"/>
        <v>, setType=LIBSETS_SETTYPE_CRAFTED</v>
      </c>
      <c r="BA60" s="21" t="str">
        <f t="shared" si="4"/>
        <v>},</v>
      </c>
      <c r="BB60" s="21" t="str">
        <f t="shared" si="5"/>
        <v xml:space="preserve"> --Hist Bark / Histrinde   [Rivenspire, Greenshade, Shadowfen]</v>
      </c>
    </row>
    <row r="61" spans="1:54" x14ac:dyDescent="0.25">
      <c r="A61" s="5">
        <v>79</v>
      </c>
      <c r="B61" t="s">
        <v>817</v>
      </c>
      <c r="C61" t="s">
        <v>2621</v>
      </c>
      <c r="D61" s="3">
        <f t="shared" si="0"/>
        <v>79</v>
      </c>
      <c r="E61" s="60"/>
      <c r="G61" s="8" t="s">
        <v>1493</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constants'!$B$4:$C$1002,2,FALSE),"")</f>
        <v>Included in base game</v>
      </c>
      <c r="V61" s="43" t="str">
        <f>IF(U61&lt;&gt;"",IF(U61&lt;&gt;"LIBSETS_DROP_MECHANIC_MONSTER_NAME",VLOOKUP(U61,'LibSets constants'!$I$4:$L$1002,3,FALSE),""),"")</f>
        <v/>
      </c>
      <c r="W61" s="3" t="str">
        <f>IF(U61&lt;&gt;"",IF(U61&lt;&gt;"LIBSETS_DROP_MECHANIC_MONSTER_NAME",VLOOKUP(U61,'LibSets constants'!$I$4:$L$1002,4,FALSE),""),"")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constants'!$I$4:$L$1002,3,FALSE),""),"")</f>
        <v/>
      </c>
      <c r="AB61" s="43" t="str">
        <f>IF(Z61&lt;&gt;"",IF(Z61&lt;&gt;"LIBSETS_DROP_MECHANIC_MONSTER_NAME",VLOOKUP(Z61,'LibSets constants'!$I$4:$L$1002,4,FALSE),""),"")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constants'!$I$4:$L$1002,3,FALSE),""),"")</f>
        <v/>
      </c>
      <c r="AG61" s="43" t="str">
        <f>IF(AE61&lt;&gt;"",IF(AE61&lt;&gt;"LIBSETS_DROP_MECHANIC_MONSTER_NAME",VLOOKUP(AE61,'LibSets constants'!$I$4:$L$1002,4,FALSE),""),"")</f>
        <v/>
      </c>
      <c r="AH61" s="3" t="str">
        <f>IF(G61&lt;&gt;"LIBSETS_SETTYPE_BATTLEGROUND",IF(G61&lt;&gt;"LIBSETS_SETTYPE_SPECIAL",IF(AI61&lt;&gt;"",VLOOKUP(AI61,'ESO zone constants'!$D$3:$H$4953,5,FALSE),""),""),"")</f>
        <v/>
      </c>
      <c r="AJ61" s="44"/>
      <c r="AK61" s="43" t="str">
        <f>IF(AJ61&lt;&gt;"",IF(AJ61&lt;&gt;"LIBSETS_DROP_MECHANIC_MONSTER_NAME",VLOOKUP(AJ61,'LibSets constants'!$I$4:$L$1002,3,FALSE),""),"")</f>
        <v/>
      </c>
      <c r="AL61" s="43" t="str">
        <f>IF(AJ61&lt;&gt;"",IF(AJ61&lt;&gt;"LIBSETS_DROP_MECHANIC_MONSTER_NAME",VLOOKUP(AJ61,'LibSets constants'!$I$4:$L$1002,4,FALSE),""),"")</f>
        <v/>
      </c>
      <c r="AM61" s="3" t="str">
        <f>IF(G61&lt;&gt;"LIBSETS_SETTYPE_BATTLEGROUND",IF(G61&lt;&gt;"LIBSETS_SETTYPE_SPECIAL",IF(AN61&lt;&gt;"",VLOOKUP(AN61,'ESO zone constants'!$D$3:$H$4953,5,FALSE),""),""),"")</f>
        <v/>
      </c>
      <c r="AP61" s="3" t="str">
        <f>IF(AO61&lt;&gt;"",IF(AO61&lt;&gt;"LIBSETS_DROP_MECHANIC_MONSTER_NAME",VLOOKUP(AO61,'LibSets constants'!$I$4:$L$1002,3,FALSE),""),"")</f>
        <v/>
      </c>
      <c r="AQ61" s="3" t="str">
        <f>IF(AO61&lt;&gt;"",IF(AO61&lt;&gt;"LIBSETS_DROP_MECHANIC_MONSTER_NAME",VLOOKUP(AO61,'LibSets constants'!$I$4:$L$1002,4,FALSE),""),"")</f>
        <v/>
      </c>
      <c r="AR61" s="3" t="str">
        <f>IF(G61&lt;&gt;"LIBSETS_SETTYPE_BATTLEGROUND",IF(G61&lt;&gt;"LIBSETS_SETTYPE_SPECIAL",IF(AS61&lt;&gt;"",VLOOKUP(AS61,'ESO zone constants'!$D$3:$H$4953,5,FALSE),""),""),"")</f>
        <v/>
      </c>
      <c r="AU61" s="3" t="str">
        <f>IF(AT61&lt;&gt;"",IF(AT61&lt;&gt;"LIBSETS_DROP_MECHANIC_MONSTER_NAME",VLOOKUP(AT61,'LibSets constants'!$I$4:$L$1002,3,FALSE),""),"")</f>
        <v/>
      </c>
      <c r="AV61" s="3" t="str">
        <f>IF(AT61&lt;&gt;"",IF(AT61&lt;&gt;"LIBSETS_DROP_MECHANIC_MONSTER_NAME",VLOOKUP(AT61,'LibSets constants'!$I$4:$L$1002,4,FALSE),""),"")</f>
        <v/>
      </c>
      <c r="AW61" s="102" t="s">
        <v>2715</v>
      </c>
      <c r="AX61" s="21" t="str">
        <f t="shared" si="1"/>
        <v>[79] = {wayshrines={35,144,111,}, traitsNeeded=6, dlcId=DLC_BASE_GAME</v>
      </c>
      <c r="AY61" s="21" t="str">
        <f t="shared" si="2"/>
        <v>, zoneIds={92,382,103}, veteran=false</v>
      </c>
      <c r="AZ61" s="21" t="str">
        <f t="shared" si="3"/>
        <v>, setType=LIBSETS_SETTYPE_CRAFTED</v>
      </c>
      <c r="BA61" s="21" t="str">
        <f t="shared" si="4"/>
        <v>, isProcSetAllowedInPvP=1},</v>
      </c>
      <c r="BB61" s="21" t="str">
        <f t="shared" si="5"/>
        <v xml:space="preserve"> --Willow\'s Path / Weidenpfad   [Bangkorai, Reaper's March, The Rift]</v>
      </c>
    </row>
    <row r="62" spans="1:54" x14ac:dyDescent="0.25">
      <c r="A62" s="5">
        <v>80</v>
      </c>
      <c r="B62" t="s">
        <v>818</v>
      </c>
      <c r="C62" t="s">
        <v>2622</v>
      </c>
      <c r="D62" s="3">
        <f t="shared" si="0"/>
        <v>80</v>
      </c>
      <c r="E62" s="60"/>
      <c r="G62" s="8" t="s">
        <v>1493</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constants'!$B$4:$C$1002,2,FALSE),"")</f>
        <v>Included in base game</v>
      </c>
      <c r="V62" s="3" t="str">
        <f>IF(U62&lt;&gt;"",IF(U62&lt;&gt;"LIBSETS_DROP_MECHANIC_MONSTER_NAME",VLOOKUP(U62,'LibSets constants'!$I$4:$L$1002,3,FALSE),""),"")</f>
        <v/>
      </c>
      <c r="W62" s="3" t="str">
        <f>IF(U62&lt;&gt;"",IF(U62&lt;&gt;"LIBSETS_DROP_MECHANIC_MONSTER_NAME",VLOOKUP(U62,'LibSets constants'!$I$4:$L$1002,4,FALSE),""),"")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constants'!$I$4:$L$1002,3,FALSE),""),"")</f>
        <v/>
      </c>
      <c r="AB62" s="3" t="str">
        <f>IF(Z62&lt;&gt;"",IF(Z62&lt;&gt;"LIBSETS_DROP_MECHANIC_MONSTER_NAME",VLOOKUP(Z62,'LibSets constants'!$I$4:$L$1002,4,FALSE),""),"")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constants'!$I$4:$L$1002,3,FALSE),""),"")</f>
        <v/>
      </c>
      <c r="AG62" s="3" t="str">
        <f>IF(AE62&lt;&gt;"",IF(AE62&lt;&gt;"LIBSETS_DROP_MECHANIC_MONSTER_NAME",VLOOKUP(AE62,'LibSets constants'!$I$4:$L$1002,4,FALSE),""),"")</f>
        <v/>
      </c>
      <c r="AH62" s="3" t="str">
        <f>IF(G62&lt;&gt;"LIBSETS_SETTYPE_BATTLEGROUND",IF(G62&lt;&gt;"LIBSETS_SETTYPE_SPECIAL",IF(AI62&lt;&gt;"",VLOOKUP(AI62,'ESO zone constants'!$D$3:$H$4953,5,FALSE),""),""),"")</f>
        <v/>
      </c>
      <c r="AK62" s="3" t="str">
        <f>IF(AJ62&lt;&gt;"",IF(AJ62&lt;&gt;"LIBSETS_DROP_MECHANIC_MONSTER_NAME",VLOOKUP(AJ62,'LibSets constants'!$I$4:$L$1002,3,FALSE),""),"")</f>
        <v/>
      </c>
      <c r="AL62" s="3" t="str">
        <f>IF(AJ62&lt;&gt;"",IF(AJ62&lt;&gt;"LIBSETS_DROP_MECHANIC_MONSTER_NAME",VLOOKUP(AJ62,'LibSets constants'!$I$4:$L$1002,4,FALSE),""),"")</f>
        <v/>
      </c>
      <c r="AM62" s="3" t="str">
        <f>IF(G62&lt;&gt;"LIBSETS_SETTYPE_BATTLEGROUND",IF(G62&lt;&gt;"LIBSETS_SETTYPE_SPECIAL",IF(AN62&lt;&gt;"",VLOOKUP(AN62,'ESO zone constants'!$D$3:$H$4953,5,FALSE),""),""),"")</f>
        <v/>
      </c>
      <c r="AP62" s="3" t="str">
        <f>IF(AO62&lt;&gt;"",IF(AO62&lt;&gt;"LIBSETS_DROP_MECHANIC_MONSTER_NAME",VLOOKUP(AO62,'LibSets constants'!$I$4:$L$1002,3,FALSE),""),"")</f>
        <v/>
      </c>
      <c r="AQ62" s="3" t="str">
        <f>IF(AO62&lt;&gt;"",IF(AO62&lt;&gt;"LIBSETS_DROP_MECHANIC_MONSTER_NAME",VLOOKUP(AO62,'LibSets constants'!$I$4:$L$1002,4,FALSE),""),"")</f>
        <v/>
      </c>
      <c r="AR62" s="3" t="str">
        <f>IF(G62&lt;&gt;"LIBSETS_SETTYPE_BATTLEGROUND",IF(G62&lt;&gt;"LIBSETS_SETTYPE_SPECIAL",IF(AS62&lt;&gt;"",VLOOKUP(AS62,'ESO zone constants'!$D$3:$H$4953,5,FALSE),""),""),"")</f>
        <v/>
      </c>
      <c r="AU62" s="3" t="str">
        <f>IF(AT62&lt;&gt;"",IF(AT62&lt;&gt;"LIBSETS_DROP_MECHANIC_MONSTER_NAME",VLOOKUP(AT62,'LibSets constants'!$I$4:$L$1002,3,FALSE),""),"")</f>
        <v/>
      </c>
      <c r="AV62" s="3" t="str">
        <f>IF(AT62&lt;&gt;"",IF(AT62&lt;&gt;"LIBSETS_DROP_MECHANIC_MONSTER_NAME",VLOOKUP(AT62,'LibSets constants'!$I$4:$L$1002,4,FALSE),""),"")</f>
        <v/>
      </c>
      <c r="AW62" s="102" t="s">
        <v>2714</v>
      </c>
      <c r="AX62" s="21" t="str">
        <f t="shared" si="1"/>
        <v>[80] = {wayshrines={39,161,113,}, traitsNeeded=6, dlcId=DLC_BASE_GAME</v>
      </c>
      <c r="AY62" s="21" t="str">
        <f t="shared" si="2"/>
        <v>, zoneIds={92,382,103}, veteran=false</v>
      </c>
      <c r="AZ62" s="21" t="str">
        <f t="shared" si="3"/>
        <v>, setType=LIBSETS_SETTYPE_CRAFTED</v>
      </c>
      <c r="BA62" s="21" t="str">
        <f t="shared" si="4"/>
        <v>},</v>
      </c>
      <c r="BB62" s="21" t="str">
        <f t="shared" si="5"/>
        <v xml:space="preserve"> --Hunding\'s Rage / Hundings Zorn   [Bangkorai, Reaper's March, The Rift]</v>
      </c>
    </row>
    <row r="63" spans="1:54" x14ac:dyDescent="0.25">
      <c r="A63" s="5">
        <v>81</v>
      </c>
      <c r="B63" t="s">
        <v>819</v>
      </c>
      <c r="C63" t="s">
        <v>820</v>
      </c>
      <c r="D63" s="3">
        <f t="shared" si="0"/>
        <v>81</v>
      </c>
      <c r="G63" s="8" t="s">
        <v>1493</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constants'!$B$4:$C$1002,2,FALSE),"")</f>
        <v>Included in base game</v>
      </c>
      <c r="V63" s="3" t="str">
        <f>IF(U63&lt;&gt;"",IF(U63&lt;&gt;"LIBSETS_DROP_MECHANIC_MONSTER_NAME",VLOOKUP(U63,'LibSets constants'!$I$4:$L$1002,3,FALSE),""),"")</f>
        <v/>
      </c>
      <c r="W63" s="3" t="str">
        <f>IF(U63&lt;&gt;"",IF(U63&lt;&gt;"LIBSETS_DROP_MECHANIC_MONSTER_NAME",VLOOKUP(U63,'LibSets constants'!$I$4:$L$1002,4,FALSE),""),"")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constants'!$I$4:$L$1002,3,FALSE),""),"")</f>
        <v/>
      </c>
      <c r="AB63" s="3" t="str">
        <f>IF(Z63&lt;&gt;"",IF(Z63&lt;&gt;"LIBSETS_DROP_MECHANIC_MONSTER_NAME",VLOOKUP(Z63,'LibSets constants'!$I$4:$L$1002,4,FALSE),""),"")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constants'!$I$4:$L$1002,3,FALSE),""),"")</f>
        <v/>
      </c>
      <c r="AG63" s="3" t="str">
        <f>IF(AE63&lt;&gt;"",IF(AE63&lt;&gt;"LIBSETS_DROP_MECHANIC_MONSTER_NAME",VLOOKUP(AE63,'LibSets constants'!$I$4:$L$1002,4,FALSE),""),"")</f>
        <v/>
      </c>
      <c r="AH63" s="3" t="str">
        <f>IF(G63&lt;&gt;"LIBSETS_SETTYPE_BATTLEGROUND",IF(G63&lt;&gt;"LIBSETS_SETTYPE_SPECIAL",IF(AI63&lt;&gt;"",VLOOKUP(AI63,'ESO zone constants'!$D$3:$H$4953,5,FALSE),""),""),"")</f>
        <v/>
      </c>
      <c r="AK63" s="3" t="str">
        <f>IF(AJ63&lt;&gt;"",IF(AJ63&lt;&gt;"LIBSETS_DROP_MECHANIC_MONSTER_NAME",VLOOKUP(AJ63,'LibSets constants'!$I$4:$L$1002,3,FALSE),""),"")</f>
        <v/>
      </c>
      <c r="AL63" s="3" t="str">
        <f>IF(AJ63&lt;&gt;"",IF(AJ63&lt;&gt;"LIBSETS_DROP_MECHANIC_MONSTER_NAME",VLOOKUP(AJ63,'LibSets constants'!$I$4:$L$1002,4,FALSE),""),"")</f>
        <v/>
      </c>
      <c r="AM63" s="3" t="str">
        <f>IF(G63&lt;&gt;"LIBSETS_SETTYPE_BATTLEGROUND",IF(G63&lt;&gt;"LIBSETS_SETTYPE_SPECIAL",IF(AN63&lt;&gt;"",VLOOKUP(AN63,'ESO zone constants'!$D$3:$H$4953,5,FALSE),""),""),"")</f>
        <v/>
      </c>
      <c r="AP63" s="3" t="str">
        <f>IF(AO63&lt;&gt;"",IF(AO63&lt;&gt;"LIBSETS_DROP_MECHANIC_MONSTER_NAME",VLOOKUP(AO63,'LibSets constants'!$I$4:$L$1002,3,FALSE),""),"")</f>
        <v/>
      </c>
      <c r="AQ63" s="3" t="str">
        <f>IF(AO63&lt;&gt;"",IF(AO63&lt;&gt;"LIBSETS_DROP_MECHANIC_MONSTER_NAME",VLOOKUP(AO63,'LibSets constants'!$I$4:$L$1002,4,FALSE),""),"")</f>
        <v/>
      </c>
      <c r="AR63" s="3" t="str">
        <f>IF(G63&lt;&gt;"LIBSETS_SETTYPE_BATTLEGROUND",IF(G63&lt;&gt;"LIBSETS_SETTYPE_SPECIAL",IF(AS63&lt;&gt;"",VLOOKUP(AS63,'ESO zone constants'!$D$3:$H$4953,5,FALSE),""),""),"")</f>
        <v/>
      </c>
      <c r="AU63" s="3" t="str">
        <f>IF(AT63&lt;&gt;"",IF(AT63&lt;&gt;"LIBSETS_DROP_MECHANIC_MONSTER_NAME",VLOOKUP(AT63,'LibSets constants'!$I$4:$L$1002,3,FALSE),""),"")</f>
        <v/>
      </c>
      <c r="AV63" s="3" t="str">
        <f>IF(AT63&lt;&gt;"",IF(AT63&lt;&gt;"LIBSETS_DROP_MECHANIC_MONSTER_NAME",VLOOKUP(AT63,'LibSets constants'!$I$4:$L$1002,4,FALSE),""),"")</f>
        <v/>
      </c>
      <c r="AW63" s="102" t="s">
        <v>2714</v>
      </c>
      <c r="AX63" s="21" t="str">
        <f t="shared" si="1"/>
        <v>[81] = {wayshrines={137,103,89,}, traitsNeeded=5, dlcId=DLC_BASE_GAME</v>
      </c>
      <c r="AY63" s="21" t="str">
        <f t="shared" si="2"/>
        <v>, zoneIds={104,58,101}, veteran=false</v>
      </c>
      <c r="AZ63" s="21" t="str">
        <f t="shared" si="3"/>
        <v>, setType=LIBSETS_SETTYPE_CRAFTED</v>
      </c>
      <c r="BA63" s="21" t="str">
        <f t="shared" si="4"/>
        <v>},</v>
      </c>
      <c r="BB63" s="21" t="str">
        <f t="shared" si="5"/>
        <v xml:space="preserve"> --Song of Lamae / Lied der Lamien   [Alik'r Desert, Malabal Tor, Eastmarch]</v>
      </c>
    </row>
    <row r="64" spans="1:54" x14ac:dyDescent="0.25">
      <c r="A64" s="5">
        <v>82</v>
      </c>
      <c r="B64" t="s">
        <v>821</v>
      </c>
      <c r="C64" t="s">
        <v>2623</v>
      </c>
      <c r="D64" s="3">
        <f t="shared" si="0"/>
        <v>82</v>
      </c>
      <c r="G64" s="8" t="s">
        <v>1493</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constants'!$B$4:$C$1002,2,FALSE),"")</f>
        <v>Included in base game</v>
      </c>
      <c r="V64" s="3" t="str">
        <f>IF(U64&lt;&gt;"",IF(U64&lt;&gt;"LIBSETS_DROP_MECHANIC_MONSTER_NAME",VLOOKUP(U64,'LibSets constants'!$I$4:$L$1002,3,FALSE),""),"")</f>
        <v/>
      </c>
      <c r="W64" s="3" t="str">
        <f>IF(U64&lt;&gt;"",IF(U64&lt;&gt;"LIBSETS_DROP_MECHANIC_MONSTER_NAME",VLOOKUP(U64,'LibSets constants'!$I$4:$L$1002,4,FALSE),""),"")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constants'!$I$4:$L$1002,3,FALSE),""),"")</f>
        <v/>
      </c>
      <c r="AB64" s="3" t="str">
        <f>IF(Z64&lt;&gt;"",IF(Z64&lt;&gt;"LIBSETS_DROP_MECHANIC_MONSTER_NAME",VLOOKUP(Z64,'LibSets constants'!$I$4:$L$1002,4,FALSE),""),"")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constants'!$I$4:$L$1002,3,FALSE),""),"")</f>
        <v/>
      </c>
      <c r="AG64" s="3" t="str">
        <f>IF(AE64&lt;&gt;"",IF(AE64&lt;&gt;"LIBSETS_DROP_MECHANIC_MONSTER_NAME",VLOOKUP(AE64,'LibSets constants'!$I$4:$L$1002,4,FALSE),""),"")</f>
        <v/>
      </c>
      <c r="AH64" s="3" t="str">
        <f>IF(G64&lt;&gt;"LIBSETS_SETTYPE_BATTLEGROUND",IF(G64&lt;&gt;"LIBSETS_SETTYPE_SPECIAL",IF(AI64&lt;&gt;"",VLOOKUP(AI64,'ESO zone constants'!$D$3:$H$4953,5,FALSE),""),""),"")</f>
        <v/>
      </c>
      <c r="AK64" s="3" t="str">
        <f>IF(AJ64&lt;&gt;"",IF(AJ64&lt;&gt;"LIBSETS_DROP_MECHANIC_MONSTER_NAME",VLOOKUP(AJ64,'LibSets constants'!$I$4:$L$1002,3,FALSE),""),"")</f>
        <v/>
      </c>
      <c r="AL64" s="3" t="str">
        <f>IF(AJ64&lt;&gt;"",IF(AJ64&lt;&gt;"LIBSETS_DROP_MECHANIC_MONSTER_NAME",VLOOKUP(AJ64,'LibSets constants'!$I$4:$L$1002,4,FALSE),""),"")</f>
        <v/>
      </c>
      <c r="AM64" s="3" t="str">
        <f>IF(G64&lt;&gt;"LIBSETS_SETTYPE_BATTLEGROUND",IF(G64&lt;&gt;"LIBSETS_SETTYPE_SPECIAL",IF(AN64&lt;&gt;"",VLOOKUP(AN64,'ESO zone constants'!$D$3:$H$4953,5,FALSE),""),""),"")</f>
        <v/>
      </c>
      <c r="AP64" s="3" t="str">
        <f>IF(AO64&lt;&gt;"",IF(AO64&lt;&gt;"LIBSETS_DROP_MECHANIC_MONSTER_NAME",VLOOKUP(AO64,'LibSets constants'!$I$4:$L$1002,3,FALSE),""),"")</f>
        <v/>
      </c>
      <c r="AQ64" s="3" t="str">
        <f>IF(AO64&lt;&gt;"",IF(AO64&lt;&gt;"LIBSETS_DROP_MECHANIC_MONSTER_NAME",VLOOKUP(AO64,'LibSets constants'!$I$4:$L$1002,4,FALSE),""),"")</f>
        <v/>
      </c>
      <c r="AR64" s="3" t="str">
        <f>IF(G64&lt;&gt;"LIBSETS_SETTYPE_BATTLEGROUND",IF(G64&lt;&gt;"LIBSETS_SETTYPE_SPECIAL",IF(AS64&lt;&gt;"",VLOOKUP(AS64,'ESO zone constants'!$D$3:$H$4953,5,FALSE),""),""),"")</f>
        <v/>
      </c>
      <c r="AU64" s="3" t="str">
        <f>IF(AT64&lt;&gt;"",IF(AT64&lt;&gt;"LIBSETS_DROP_MECHANIC_MONSTER_NAME",VLOOKUP(AT64,'LibSets constants'!$I$4:$L$1002,3,FALSE),""),"")</f>
        <v/>
      </c>
      <c r="AV64" s="3" t="str">
        <f>IF(AT64&lt;&gt;"",IF(AT64&lt;&gt;"LIBSETS_DROP_MECHANIC_MONSTER_NAME",VLOOKUP(AT64,'LibSets constants'!$I$4:$L$1002,4,FALSE),""),"")</f>
        <v/>
      </c>
      <c r="AW64" s="102" t="s">
        <v>2714</v>
      </c>
      <c r="AX64" s="21" t="str">
        <f t="shared" si="1"/>
        <v>[82] = {wayshrines={155,105,95,}, traitsNeeded=5, dlcId=DLC_BASE_GAME</v>
      </c>
      <c r="AY64" s="21" t="str">
        <f t="shared" si="2"/>
        <v>, zoneIds={104,58,101}, veteran=false</v>
      </c>
      <c r="AZ64" s="21" t="str">
        <f t="shared" si="3"/>
        <v>, setType=LIBSETS_SETTYPE_CRAFTED</v>
      </c>
      <c r="BA64" s="21" t="str">
        <f t="shared" si="4"/>
        <v>},</v>
      </c>
      <c r="BB64" s="21" t="str">
        <f t="shared" si="5"/>
        <v xml:space="preserve"> --Alessia\'s Bulwark / Alessias Bollwerk   [Alik'r Desert, Malabal Tor, Eastmarch]</v>
      </c>
    </row>
    <row r="65" spans="1:54" x14ac:dyDescent="0.25">
      <c r="A65" s="12">
        <v>83</v>
      </c>
      <c r="B65" t="s">
        <v>822</v>
      </c>
      <c r="C65" t="s">
        <v>823</v>
      </c>
      <c r="D65" s="3">
        <f t="shared" si="0"/>
        <v>83</v>
      </c>
      <c r="G65" s="8" t="s">
        <v>1494</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constants'!$B$4:$C$1002,2,FALSE),"")</f>
        <v>Included in base game</v>
      </c>
      <c r="U65" s="33" t="s">
        <v>1562</v>
      </c>
      <c r="V65" s="3" t="str">
        <f>IF(U65&lt;&gt;"",IF(U65&lt;&gt;"LIBSETS_DROP_MECHANIC_MONSTER_NAME",VLOOKUP(U65,'LibSets constants'!$I$4:$L$1002,3,FALSE),""),"")</f>
        <v>Rewards for the worthy (Cyrodiil/Battleground mail)</v>
      </c>
      <c r="W65" s="3" t="str">
        <f>IF(U65&lt;&gt;"",IF(U65&lt;&gt;"LIBSETS_DROP_MECHANIC_MONSTER_NAME",VLOOKUP(U65,'LibSets constants'!$I$4:$L$1002,4,FALSE),""),"")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1555</v>
      </c>
      <c r="AA65" s="3" t="str">
        <f>IF(Z65&lt;&gt;"",IF(Z65&lt;&gt;"LIBSETS_DROP_MECHANIC_MONSTER_NAME",VLOOKUP(Z65,'LibSets constants'!$I$4:$L$1002,3,FALSE),""),"")</f>
        <v>City Vlastarus (quartermaster)</v>
      </c>
      <c r="AB65" s="3" t="str">
        <f>IF(Z65&lt;&gt;"",IF(Z65&lt;&gt;"LIBSETS_DROP_MECHANIC_MONSTER_NAME",VLOOKUP(Z65,'LibSets constants'!$I$4:$L$1002,4,FALSE),""),"")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constants'!$I$4:$L$1002,3,FALSE),""),"")</f>
        <v/>
      </c>
      <c r="AG65" s="3" t="str">
        <f>IF(AE65&lt;&gt;"",IF(AE65&lt;&gt;"LIBSETS_DROP_MECHANIC_MONSTER_NAME",VLOOKUP(AE65,'LibSets constants'!$I$4:$L$1002,4,FALSE),""),"")</f>
        <v/>
      </c>
      <c r="AH65" s="3" t="str">
        <f>IF(G65&lt;&gt;"LIBSETS_SETTYPE_BATTLEGROUND",IF(G65&lt;&gt;"LIBSETS_SETTYPE_SPECIAL",IF(AI65&lt;&gt;"",VLOOKUP(AI65,'ESO zone constants'!$D$3:$H$4953,5,FALSE),""),""),"")</f>
        <v/>
      </c>
      <c r="AK65" s="3" t="str">
        <f>IF(AJ65&lt;&gt;"",IF(AJ65&lt;&gt;"LIBSETS_DROP_MECHANIC_MONSTER_NAME",VLOOKUP(AJ65,'LibSets constants'!$I$4:$L$1002,3,FALSE),""),"")</f>
        <v/>
      </c>
      <c r="AL65" s="3" t="str">
        <f>IF(AJ65&lt;&gt;"",IF(AJ65&lt;&gt;"LIBSETS_DROP_MECHANIC_MONSTER_NAME",VLOOKUP(AJ65,'LibSets constants'!$I$4:$L$1002,4,FALSE),""),"")</f>
        <v/>
      </c>
      <c r="AM65" s="3" t="str">
        <f>IF(G65&lt;&gt;"LIBSETS_SETTYPE_BATTLEGROUND",IF(G65&lt;&gt;"LIBSETS_SETTYPE_SPECIAL",IF(AN65&lt;&gt;"",VLOOKUP(AN65,'ESO zone constants'!$D$3:$H$4953,5,FALSE),""),""),"")</f>
        <v/>
      </c>
      <c r="AP65" s="3" t="str">
        <f>IF(AO65&lt;&gt;"",IF(AO65&lt;&gt;"LIBSETS_DROP_MECHANIC_MONSTER_NAME",VLOOKUP(AO65,'LibSets constants'!$I$4:$L$1002,3,FALSE),""),"")</f>
        <v/>
      </c>
      <c r="AQ65" s="3" t="str">
        <f>IF(AO65&lt;&gt;"",IF(AO65&lt;&gt;"LIBSETS_DROP_MECHANIC_MONSTER_NAME",VLOOKUP(AO65,'LibSets constants'!$I$4:$L$1002,4,FALSE),""),"")</f>
        <v/>
      </c>
      <c r="AR65" s="3" t="str">
        <f>IF(G65&lt;&gt;"LIBSETS_SETTYPE_BATTLEGROUND",IF(G65&lt;&gt;"LIBSETS_SETTYPE_SPECIAL",IF(AS65&lt;&gt;"",VLOOKUP(AS65,'ESO zone constants'!$D$3:$H$4953,5,FALSE),""),""),"")</f>
        <v/>
      </c>
      <c r="AU65" s="3" t="str">
        <f>IF(AT65&lt;&gt;"",IF(AT65&lt;&gt;"LIBSETS_DROP_MECHANIC_MONSTER_NAME",VLOOKUP(AT65,'LibSets constants'!$I$4:$L$1002,3,FALSE),""),"")</f>
        <v/>
      </c>
      <c r="AV65" s="3" t="str">
        <f>IF(AT65&lt;&gt;"",IF(AT65&lt;&gt;"LIBSETS_DROP_MECHANIC_MONSTER_NAME",VLOOKUP(AT65,'LibSets constants'!$I$4:$L$1002,4,FALSE),""),"")</f>
        <v/>
      </c>
      <c r="AW65" s="102" t="s">
        <v>2715</v>
      </c>
      <c r="AX65" s="21" t="str">
        <f t="shared" si="1"/>
        <v>[83] = {wayshrines={-1,-1,-1,}, dlcId=DLC_BASE_GAME</v>
      </c>
      <c r="AY65" s="21" t="str">
        <f t="shared" si="2"/>
        <v>, zoneIds={181}, veteran=false</v>
      </c>
      <c r="AZ65" s="21" t="str">
        <f t="shared" si="3"/>
        <v>, setType=LIBSETS_SETTYPE_CYRODIIL</v>
      </c>
      <c r="BA65" s="21" t="str">
        <f t="shared" si="4"/>
        <v>, isProcSetAllowedInPvP=1, dropMechanic={LIBSETS_DROP_MECHANIC_MAIL_PVP_REWARDS_FOR_THE_WORTHY,LIBSETS_DROP_MECHANIC_CITY_CYRODIIL_VLASTARUS}},</v>
      </c>
      <c r="BB65" s="21" t="str">
        <f t="shared" si="5"/>
        <v xml:space="preserve"> --Elf Bane / Elfenfluch   [Cyrodiil]</v>
      </c>
    </row>
    <row r="66" spans="1:54" x14ac:dyDescent="0.25">
      <c r="A66" s="5">
        <v>84</v>
      </c>
      <c r="B66" t="s">
        <v>824</v>
      </c>
      <c r="C66" t="s">
        <v>2624</v>
      </c>
      <c r="D66" s="3">
        <f t="shared" si="0"/>
        <v>84</v>
      </c>
      <c r="G66" s="8" t="s">
        <v>1493</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constants'!$B$4:$C$1002,2,FALSE),"")</f>
        <v>Included in base game</v>
      </c>
      <c r="V66" s="43" t="str">
        <f>IF(U66&lt;&gt;"",IF(U66&lt;&gt;"LIBSETS_DROP_MECHANIC_MONSTER_NAME",VLOOKUP(U66,'LibSets constants'!$I$4:$L$1002,3,FALSE),""),"")</f>
        <v/>
      </c>
      <c r="W66" s="3" t="str">
        <f>IF(U66&lt;&gt;"",IF(U66&lt;&gt;"LIBSETS_DROP_MECHANIC_MONSTER_NAME",VLOOKUP(U66,'LibSets constants'!$I$4:$L$1002,4,FALSE),""),"")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constants'!$I$4:$L$1002,3,FALSE),""),"")</f>
        <v/>
      </c>
      <c r="AB66" s="43" t="str">
        <f>IF(Z66&lt;&gt;"",IF(Z66&lt;&gt;"LIBSETS_DROP_MECHANIC_MONSTER_NAME",VLOOKUP(Z66,'LibSets constants'!$I$4:$L$1002,4,FALSE),""),"")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constants'!$I$4:$L$1002,3,FALSE),""),"")</f>
        <v/>
      </c>
      <c r="AG66" s="43" t="str">
        <f>IF(AE66&lt;&gt;"",IF(AE66&lt;&gt;"LIBSETS_DROP_MECHANIC_MONSTER_NAME",VLOOKUP(AE66,'LibSets constants'!$I$4:$L$1002,4,FALSE),""),"")</f>
        <v/>
      </c>
      <c r="AH66" s="3" t="str">
        <f>IF(G66&lt;&gt;"LIBSETS_SETTYPE_BATTLEGROUND",IF(G66&lt;&gt;"LIBSETS_SETTYPE_SPECIAL",IF(AI66&lt;&gt;"",VLOOKUP(AI66,'ESO zone constants'!$D$3:$H$4953,5,FALSE),""),""),"")</f>
        <v/>
      </c>
      <c r="AJ66" s="44"/>
      <c r="AK66" s="43" t="str">
        <f>IF(AJ66&lt;&gt;"",IF(AJ66&lt;&gt;"LIBSETS_DROP_MECHANIC_MONSTER_NAME",VLOOKUP(AJ66,'LibSets constants'!$I$4:$L$1002,3,FALSE),""),"")</f>
        <v/>
      </c>
      <c r="AL66" s="43" t="str">
        <f>IF(AJ66&lt;&gt;"",IF(AJ66&lt;&gt;"LIBSETS_DROP_MECHANIC_MONSTER_NAME",VLOOKUP(AJ66,'LibSets constants'!$I$4:$L$1002,4,FALSE),""),"")</f>
        <v/>
      </c>
      <c r="AM66" s="3" t="str">
        <f>IF(G66&lt;&gt;"LIBSETS_SETTYPE_BATTLEGROUND",IF(G66&lt;&gt;"LIBSETS_SETTYPE_SPECIAL",IF(AN66&lt;&gt;"",VLOOKUP(AN66,'ESO zone constants'!$D$3:$H$4953,5,FALSE),""),""),"")</f>
        <v/>
      </c>
      <c r="AO66" s="44"/>
      <c r="AP66" s="43" t="str">
        <f>IF(AO66&lt;&gt;"",IF(AO66&lt;&gt;"LIBSETS_DROP_MECHANIC_MONSTER_NAME",VLOOKUP(AO66,'LibSets constants'!$I$4:$L$1002,3,FALSE),""),"")</f>
        <v/>
      </c>
      <c r="AQ66" s="43" t="str">
        <f>IF(AO66&lt;&gt;"",IF(AO66&lt;&gt;"LIBSETS_DROP_MECHANIC_MONSTER_NAME",VLOOKUP(AO66,'LibSets constants'!$I$4:$L$1002,4,FALSE),""),"")</f>
        <v/>
      </c>
      <c r="AR66" s="3" t="str">
        <f>IF(G66&lt;&gt;"LIBSETS_SETTYPE_BATTLEGROUND",IF(G66&lt;&gt;"LIBSETS_SETTYPE_SPECIAL",IF(AS66&lt;&gt;"",VLOOKUP(AS66,'ESO zone constants'!$D$3:$H$4953,5,FALSE),""),""),"")</f>
        <v/>
      </c>
      <c r="AT66" s="44"/>
      <c r="AU66" s="43" t="str">
        <f>IF(AT66&lt;&gt;"",IF(AT66&lt;&gt;"LIBSETS_DROP_MECHANIC_MONSTER_NAME",VLOOKUP(AT66,'LibSets constants'!$I$4:$L$1002,3,FALSE),""),"")</f>
        <v/>
      </c>
      <c r="AV66" s="43" t="str">
        <f>IF(AT66&lt;&gt;"",IF(AT66&lt;&gt;"LIBSETS_DROP_MECHANIC_MONSTER_NAME",VLOOKUP(AT66,'LibSets constants'!$I$4:$L$1002,4,FALSE),""),"")</f>
        <v/>
      </c>
      <c r="AW66" s="102" t="s">
        <v>2715</v>
      </c>
      <c r="AX66" s="21" t="str">
        <f t="shared" si="1"/>
        <v>[84] = {wayshrines={-2,-2,-2,}, traitsNeeded=8, dlcId=DLC_BASE_GAME</v>
      </c>
      <c r="AY66" s="21" t="str">
        <f t="shared" si="2"/>
        <v>, zoneIds={208}, veteran=false</v>
      </c>
      <c r="AZ66" s="21" t="str">
        <f t="shared" si="3"/>
        <v>, setType=LIBSETS_SETTYPE_CRAFTED</v>
      </c>
      <c r="BA66" s="21" t="str">
        <f t="shared" si="4"/>
        <v>, isProcSetAllowedInPvP=1},</v>
      </c>
      <c r="BB66" s="21" t="str">
        <f t="shared" si="5"/>
        <v xml:space="preserve"> --Orgnum\'s Scales / Orgnums Schuppen   [The Earth Forge]</v>
      </c>
    </row>
    <row r="67" spans="1:54" x14ac:dyDescent="0.25">
      <c r="A67" s="12">
        <v>85</v>
      </c>
      <c r="B67" t="s">
        <v>825</v>
      </c>
      <c r="C67" t="s">
        <v>2625</v>
      </c>
      <c r="D67" s="3">
        <f t="shared" ref="D67:D130" si="6">A67</f>
        <v>85</v>
      </c>
      <c r="G67" s="8" t="s">
        <v>1494</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constants'!$B$4:$C$1002,2,FALSE),"")</f>
        <v>Included in base game</v>
      </c>
      <c r="U67" s="33" t="s">
        <v>1562</v>
      </c>
      <c r="V67" s="3" t="str">
        <f>IF(U67&lt;&gt;"",IF(U67&lt;&gt;"LIBSETS_DROP_MECHANIC_MONSTER_NAME",VLOOKUP(U67,'LibSets constants'!$I$4:$L$1002,3,FALSE),""),"")</f>
        <v>Rewards for the worthy (Cyrodiil/Battleground mail)</v>
      </c>
      <c r="W67" s="3" t="str">
        <f>IF(U67&lt;&gt;"",IF(U67&lt;&gt;"LIBSETS_DROP_MECHANIC_MONSTER_NAME",VLOOKUP(U67,'LibSets constants'!$I$4:$L$1002,4,FALSE),""),"")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1552</v>
      </c>
      <c r="AA67" s="3" t="str">
        <f>IF(Z67&lt;&gt;"",IF(Z67&lt;&gt;"LIBSETS_DROP_MECHANIC_MONSTER_NAME",VLOOKUP(Z67,'LibSets constants'!$I$4:$L$1002,3,FALSE),""),"")</f>
        <v>City Erntefurt (quartermaster)</v>
      </c>
      <c r="AB67" s="3" t="str">
        <f>IF(Z67&lt;&gt;"",IF(Z67&lt;&gt;"LIBSETS_DROP_MECHANIC_MONSTER_NAME",VLOOKUP(Z67,'LibSets constants'!$I$4:$L$1002,4,FALSE),""),"")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constants'!$I$4:$L$1002,3,FALSE),""),"")</f>
        <v/>
      </c>
      <c r="AG67" s="3" t="str">
        <f>IF(AE67&lt;&gt;"",IF(AE67&lt;&gt;"LIBSETS_DROP_MECHANIC_MONSTER_NAME",VLOOKUP(AE67,'LibSets constants'!$I$4:$L$1002,4,FALSE),""),"")</f>
        <v/>
      </c>
      <c r="AH67" s="3" t="str">
        <f>IF(G67&lt;&gt;"LIBSETS_SETTYPE_BATTLEGROUND",IF(G67&lt;&gt;"LIBSETS_SETTYPE_SPECIAL",IF(AI67&lt;&gt;"",VLOOKUP(AI67,'ESO zone constants'!$D$3:$H$4953,5,FALSE),""),""),"")</f>
        <v/>
      </c>
      <c r="AK67" s="3" t="str">
        <f>IF(AJ67&lt;&gt;"",IF(AJ67&lt;&gt;"LIBSETS_DROP_MECHANIC_MONSTER_NAME",VLOOKUP(AJ67,'LibSets constants'!$I$4:$L$1002,3,FALSE),""),"")</f>
        <v/>
      </c>
      <c r="AL67" s="3" t="str">
        <f>IF(AJ67&lt;&gt;"",IF(AJ67&lt;&gt;"LIBSETS_DROP_MECHANIC_MONSTER_NAME",VLOOKUP(AJ67,'LibSets constants'!$I$4:$L$1002,4,FALSE),""),"")</f>
        <v/>
      </c>
      <c r="AM67" s="3" t="str">
        <f>IF(G67&lt;&gt;"LIBSETS_SETTYPE_BATTLEGROUND",IF(G67&lt;&gt;"LIBSETS_SETTYPE_SPECIAL",IF(AN67&lt;&gt;"",VLOOKUP(AN67,'ESO zone constants'!$D$3:$H$4953,5,FALSE),""),""),"")</f>
        <v/>
      </c>
      <c r="AP67" s="3" t="str">
        <f>IF(AO67&lt;&gt;"",IF(AO67&lt;&gt;"LIBSETS_DROP_MECHANIC_MONSTER_NAME",VLOOKUP(AO67,'LibSets constants'!$I$4:$L$1002,3,FALSE),""),"")</f>
        <v/>
      </c>
      <c r="AQ67" s="3" t="str">
        <f>IF(AO67&lt;&gt;"",IF(AO67&lt;&gt;"LIBSETS_DROP_MECHANIC_MONSTER_NAME",VLOOKUP(AO67,'LibSets constants'!$I$4:$L$1002,4,FALSE),""),"")</f>
        <v/>
      </c>
      <c r="AR67" s="3" t="str">
        <f>IF(G67&lt;&gt;"LIBSETS_SETTYPE_BATTLEGROUND",IF(G67&lt;&gt;"LIBSETS_SETTYPE_SPECIAL",IF(AS67&lt;&gt;"",VLOOKUP(AS67,'ESO zone constants'!$D$3:$H$4953,5,FALSE),""),""),"")</f>
        <v/>
      </c>
      <c r="AU67" s="3" t="str">
        <f>IF(AT67&lt;&gt;"",IF(AT67&lt;&gt;"LIBSETS_DROP_MECHANIC_MONSTER_NAME",VLOOKUP(AT67,'LibSets constants'!$I$4:$L$1002,3,FALSE),""),"")</f>
        <v/>
      </c>
      <c r="AV67" s="3" t="str">
        <f>IF(AT67&lt;&gt;"",IF(AT67&lt;&gt;"LIBSETS_DROP_MECHANIC_MONSTER_NAME",VLOOKUP(AT67,'LibSets constants'!$I$4:$L$1002,4,FALSE),""),"")</f>
        <v/>
      </c>
      <c r="AW67" s="102" t="s">
        <v>2714</v>
      </c>
      <c r="AX67" s="21" t="str">
        <f t="shared" si="1"/>
        <v>[85] = {wayshrines={-1,-1,-1,}, dlcId=DLC_BASE_GAME</v>
      </c>
      <c r="AY67" s="21" t="str">
        <f t="shared" si="2"/>
        <v>, zoneIds={181}, veteran=false</v>
      </c>
      <c r="AZ67" s="21" t="str">
        <f t="shared" si="3"/>
        <v>, setType=LIBSETS_SETTYPE_CYRODIIL</v>
      </c>
      <c r="BA67" s="21" t="str">
        <f t="shared" si="4"/>
        <v>, dropMechanic={LIBSETS_DROP_MECHANIC_MAIL_PVP_REWARDS_FOR_THE_WORTHY,LIBSETS_DROP_MECHANIC_CITY_CYRODIIL_ERNTEFURT}},</v>
      </c>
      <c r="BB67" s="21" t="str">
        <f t="shared" si="5"/>
        <v xml:space="preserve"> --Almalexia\'s Mercy / Almalexias Gnade   [Cyrodiil]</v>
      </c>
    </row>
    <row r="68" spans="1:54" x14ac:dyDescent="0.25">
      <c r="A68" s="12">
        <v>86</v>
      </c>
      <c r="B68" t="s">
        <v>826</v>
      </c>
      <c r="C68" t="s">
        <v>2626</v>
      </c>
      <c r="D68" s="3">
        <f t="shared" si="6"/>
        <v>86</v>
      </c>
      <c r="G68" s="8" t="s">
        <v>1499</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constants'!$B$4:$C$1002,2,FALSE),"")</f>
        <v>Included in base game</v>
      </c>
      <c r="U68" s="33" t="s">
        <v>1581</v>
      </c>
      <c r="V68" s="43" t="str">
        <f>IF(U68&lt;&gt;"",IF(U68&lt;&gt;"LIBSETS_DROP_MECHANIC_MONSTER_NAME",VLOOKUP(U68,'LibSets constants'!$I$4:$L$1002,3,FALSE),""),"")</f>
        <v>Delve bosses have a chance to drop a waist or feet.</v>
      </c>
      <c r="W68" s="43" t="str">
        <f>IF(U68&lt;&gt;"",IF(U68&lt;&gt;"LIBSETS_DROP_MECHANIC_MONSTER_NAME",VLOOKUP(U68,'LibSets constants'!$I$4:$L$1002,4,FALSE),""),"")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1582</v>
      </c>
      <c r="AA68" s="43" t="str">
        <f>IF(Z68&lt;&gt;"",IF(Z68&lt;&gt;"LIBSETS_DROP_MECHANIC_MONSTER_NAME",VLOOKUP(Z68,'LibSets constants'!$I$4:$L$1002,3,FALSE),""),"")</f>
        <v>Overland group bosses have a 100% chance to drop head, chest, legs, or weapon.</v>
      </c>
      <c r="AB68" s="43" t="str">
        <f>IF(Z68&lt;&gt;"",IF(Z68&lt;&gt;"LIBSETS_DROP_MECHANIC_MONSTER_NAME",VLOOKUP(Z68,'LibSets constants'!$I$4:$L$1002,4,FALSE),""),"")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1583</v>
      </c>
      <c r="AF68" s="43" t="str">
        <f>IF(AE68&lt;&gt;"",IF(AE68&lt;&gt;"LIBSETS_DROP_MECHANIC_MONSTER_NAME",VLOOKUP(AE68,'LibSets constants'!$I$4:$L$1002,3,FALSE),""),"")</f>
        <v>Public dungeon bosses have a chance to drop a shoulder, hand, or weapon.</v>
      </c>
      <c r="AG68" s="43" t="str">
        <f>IF(AE68&lt;&gt;"",IF(AE68&lt;&gt;"LIBSETS_DROP_MECHANIC_MONSTER_NAME",VLOOKUP(AE68,'LibSets constants'!$I$4:$L$1002,4,FALSE),""),"")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1584</v>
      </c>
      <c r="AK68" s="43" t="str">
        <f>IF(AJ68&lt;&gt;"",IF(AJ68&lt;&gt;"LIBSETS_DROP_MECHANIC_MONSTER_NAME",VLOOKUP(AJ68,'LibSets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constants'!$I$4:$L$1002,3,FALSE),""),"")</f>
        <v/>
      </c>
      <c r="AQ68" s="43" t="str">
        <f>IF(AO68&lt;&gt;"",IF(AO68&lt;&gt;"LIBSETS_DROP_MECHANIC_MONSTER_NAME",VLOOKUP(AO68,'LibSets constants'!$I$4:$L$1002,4,FALSE),""),"")</f>
        <v/>
      </c>
      <c r="AR68" s="3" t="str">
        <f>IF(G68&lt;&gt;"LIBSETS_SETTYPE_BATTLEGROUND",IF(G68&lt;&gt;"LIBSETS_SETTYPE_SPECIAL",IF(AS68&lt;&gt;"",VLOOKUP(AS68,'ESO zone constants'!$D$3:$H$4953,5,FALSE),""),""),"")</f>
        <v/>
      </c>
      <c r="AT68" s="44"/>
      <c r="AU68" s="43" t="str">
        <f>IF(AT68&lt;&gt;"",IF(AT68&lt;&gt;"LIBSETS_DROP_MECHANIC_MONSTER_NAME",VLOOKUP(AT68,'LibSets constants'!$I$4:$L$1002,3,FALSE),""),"")</f>
        <v/>
      </c>
      <c r="AV68" s="43" t="str">
        <f>IF(AT68&lt;&gt;"",IF(AT68&lt;&gt;"LIBSETS_DROP_MECHANIC_MONSTER_NAME",VLOOKUP(AT68,'LibSets constants'!$I$4:$L$1002,4,FALSE),""),"")</f>
        <v/>
      </c>
      <c r="AW68" s="102" t="s">
        <v>2714</v>
      </c>
      <c r="AX68" s="21" t="str">
        <f t="shared" ref="AX68:AX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Y68" s="21" t="str">
        <f t="shared" ref="AY68:AY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Z68" s="21" t="str">
        <f t="shared" ref="AZ68:AZ131" si="9">IF(F68&lt;&gt;"Not in the game (anymore)",IF(A68&lt;&gt;"",", setType="&amp;G68,"")&amp;IF(J68="true",", multiTrialSet=true",""),"")</f>
        <v>, setType=LIBSETS_SETTYPE_OVERLAND</v>
      </c>
      <c r="BA68" s="21" t="str">
        <f t="shared" ref="BA68:BA131" si="10">IF(AW68&lt;&gt;"",", isProcSetAllowedInPvP="&amp; AW68,"") &amp; 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B68" s="21" t="str">
        <f t="shared" ref="BB68:BB131" si="11">IF(F68&lt;&gt;"Not in the game (anymore)",IF(C68&lt;&gt;"",CONCATENATE(" --",C68," / ",B68,"   [",IF(Q68&lt;&gt;"",Q68,""),IF(Y68&lt;&gt;"",", "&amp;Y68,""),IF(AD68&lt;&gt;"",", "&amp;AD68,""),IF(AI68&lt;&gt;"",", "&amp;AI68,""),IF(AN68&lt;&gt;"",", "&amp;AN68,""),IF(AS68&lt;&gt;"",", "&amp;AS68,""),"]")),"")</f>
        <v xml:space="preserve"> --Queen\'s Elegance / Eleganz der Königin   [Auridon]</v>
      </c>
    </row>
    <row r="69" spans="1:54" x14ac:dyDescent="0.25">
      <c r="A69" s="5">
        <v>87</v>
      </c>
      <c r="B69" t="s">
        <v>827</v>
      </c>
      <c r="C69" t="s">
        <v>828</v>
      </c>
      <c r="D69" s="3">
        <f t="shared" si="6"/>
        <v>87</v>
      </c>
      <c r="G69" s="8" t="s">
        <v>1493</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constants'!$B$4:$C$1002,2,FALSE),"")</f>
        <v>Included in base game</v>
      </c>
      <c r="V69" s="3" t="str">
        <f>IF(U69&lt;&gt;"",IF(U69&lt;&gt;"LIBSETS_DROP_MECHANIC_MONSTER_NAME",VLOOKUP(U69,'LibSets constants'!$I$4:$L$1002,3,FALSE),""),"")</f>
        <v/>
      </c>
      <c r="W69" s="3" t="str">
        <f>IF(U69&lt;&gt;"",IF(U69&lt;&gt;"LIBSETS_DROP_MECHANIC_MONSTER_NAME",VLOOKUP(U69,'LibSets constants'!$I$4:$L$1002,4,FALSE),""),"")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constants'!$I$4:$L$1002,3,FALSE),""),"")</f>
        <v/>
      </c>
      <c r="AB69" s="3" t="str">
        <f>IF(Z69&lt;&gt;"",IF(Z69&lt;&gt;"LIBSETS_DROP_MECHANIC_MONSTER_NAME",VLOOKUP(Z69,'LibSets constants'!$I$4:$L$1002,4,FALSE),""),"")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constants'!$I$4:$L$1002,3,FALSE),""),"")</f>
        <v/>
      </c>
      <c r="AG69" s="3" t="str">
        <f>IF(AE69&lt;&gt;"",IF(AE69&lt;&gt;"LIBSETS_DROP_MECHANIC_MONSTER_NAME",VLOOKUP(AE69,'LibSets constants'!$I$4:$L$1002,4,FALSE),""),"")</f>
        <v/>
      </c>
      <c r="AH69" s="3" t="str">
        <f>IF(G69&lt;&gt;"LIBSETS_SETTYPE_BATTLEGROUND",IF(G69&lt;&gt;"LIBSETS_SETTYPE_SPECIAL",IF(AI69&lt;&gt;"",VLOOKUP(AI69,'ESO zone constants'!$D$3:$H$4953,5,FALSE),""),""),"")</f>
        <v/>
      </c>
      <c r="AK69" s="3" t="str">
        <f>IF(AJ69&lt;&gt;"",IF(AJ69&lt;&gt;"LIBSETS_DROP_MECHANIC_MONSTER_NAME",VLOOKUP(AJ69,'LibSets constants'!$I$4:$L$1002,3,FALSE),""),"")</f>
        <v/>
      </c>
      <c r="AL69" s="3" t="str">
        <f>IF(AJ69&lt;&gt;"",IF(AJ69&lt;&gt;"LIBSETS_DROP_MECHANIC_MONSTER_NAME",VLOOKUP(AJ69,'LibSets constants'!$I$4:$L$1002,4,FALSE),""),"")</f>
        <v/>
      </c>
      <c r="AM69" s="3" t="str">
        <f>IF(G69&lt;&gt;"LIBSETS_SETTYPE_BATTLEGROUND",IF(G69&lt;&gt;"LIBSETS_SETTYPE_SPECIAL",IF(AN69&lt;&gt;"",VLOOKUP(AN69,'ESO zone constants'!$D$3:$H$4953,5,FALSE),""),""),"")</f>
        <v/>
      </c>
      <c r="AP69" s="3" t="str">
        <f>IF(AO69&lt;&gt;"",IF(AO69&lt;&gt;"LIBSETS_DROP_MECHANIC_MONSTER_NAME",VLOOKUP(AO69,'LibSets constants'!$I$4:$L$1002,3,FALSE),""),"")</f>
        <v/>
      </c>
      <c r="AQ69" s="3" t="str">
        <f>IF(AO69&lt;&gt;"",IF(AO69&lt;&gt;"LIBSETS_DROP_MECHANIC_MONSTER_NAME",VLOOKUP(AO69,'LibSets constants'!$I$4:$L$1002,4,FALSE),""),"")</f>
        <v/>
      </c>
      <c r="AR69" s="3" t="str">
        <f>IF(G69&lt;&gt;"LIBSETS_SETTYPE_BATTLEGROUND",IF(G69&lt;&gt;"LIBSETS_SETTYPE_SPECIAL",IF(AS69&lt;&gt;"",VLOOKUP(AS69,'ESO zone constants'!$D$3:$H$4953,5,FALSE),""),""),"")</f>
        <v/>
      </c>
      <c r="AU69" s="3" t="str">
        <f>IF(AT69&lt;&gt;"",IF(AT69&lt;&gt;"LIBSETS_DROP_MECHANIC_MONSTER_NAME",VLOOKUP(AT69,'LibSets constants'!$I$4:$L$1002,3,FALSE),""),"")</f>
        <v/>
      </c>
      <c r="AV69" s="3" t="str">
        <f>IF(AT69&lt;&gt;"",IF(AT69&lt;&gt;"LIBSETS_DROP_MECHANIC_MONSTER_NAME",VLOOKUP(AT69,'LibSets constants'!$I$4:$L$1002,4,FALSE),""),"")</f>
        <v/>
      </c>
      <c r="AW69" s="102" t="s">
        <v>2715</v>
      </c>
      <c r="AX69" s="21" t="str">
        <f t="shared" si="7"/>
        <v>[87] = {wayshrines={-1,-1,-1,}, traitsNeeded=8, dlcId=DLC_BASE_GAME</v>
      </c>
      <c r="AY69" s="21" t="str">
        <f t="shared" si="8"/>
        <v>, zoneIds={267}, veteran=false</v>
      </c>
      <c r="AZ69" s="21" t="str">
        <f t="shared" si="9"/>
        <v>, setType=LIBSETS_SETTYPE_CRAFTED</v>
      </c>
      <c r="BA69" s="21" t="str">
        <f t="shared" si="10"/>
        <v>, isProcSetAllowedInPvP=1},</v>
      </c>
      <c r="BB69" s="21" t="str">
        <f t="shared" si="11"/>
        <v xml:space="preserve"> --Eyes of Mara / Augen von Mara   [Eyevea]</v>
      </c>
    </row>
    <row r="70" spans="1:54" x14ac:dyDescent="0.25">
      <c r="A70" s="12">
        <v>88</v>
      </c>
      <c r="B70" t="s">
        <v>829</v>
      </c>
      <c r="C70" t="s">
        <v>830</v>
      </c>
      <c r="D70" s="3">
        <f t="shared" si="6"/>
        <v>88</v>
      </c>
      <c r="G70" s="8" t="s">
        <v>1491</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constants'!$B$4:$C$1002,2,FALSE),"")</f>
        <v>Included in base game</v>
      </c>
      <c r="U70" s="33" t="s">
        <v>1577</v>
      </c>
      <c r="V70" s="3" t="str">
        <f>IF(U70&lt;&gt;"",IF(U70&lt;&gt;"LIBSETS_DROP_MECHANIC_MONSTER_NAME",VLOOKUP(U70,'LibSets constants'!$I$4:$L$1002,3,FALSE),""),"")</f>
        <v>Arena stage chest</v>
      </c>
      <c r="W70" s="3" t="str">
        <f>IF(U70&lt;&gt;"",IF(U70&lt;&gt;"LIBSETS_DROP_MECHANIC_MONSTER_NAME",VLOOKUP(U70,'LibSets constants'!$I$4:$L$1002,4,FALSE),""),"")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constants'!$I$4:$L$1002,3,FALSE),""),"")</f>
        <v/>
      </c>
      <c r="AB70" s="3" t="str">
        <f>IF(Z70&lt;&gt;"",IF(Z70&lt;&gt;"LIBSETS_DROP_MECHANIC_MONSTER_NAME",VLOOKUP(Z70,'LibSets constants'!$I$4:$L$1002,4,FALSE),""),"")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constants'!$I$4:$L$1002,3,FALSE),""),"")</f>
        <v/>
      </c>
      <c r="AG70" s="3" t="str">
        <f>IF(AE70&lt;&gt;"",IF(AE70&lt;&gt;"LIBSETS_DROP_MECHANIC_MONSTER_NAME",VLOOKUP(AE70,'LibSets constants'!$I$4:$L$1002,4,FALSE),""),"")</f>
        <v/>
      </c>
      <c r="AH70" s="3" t="str">
        <f>IF(G70&lt;&gt;"LIBSETS_SETTYPE_BATTLEGROUND",IF(G70&lt;&gt;"LIBSETS_SETTYPE_SPECIAL",IF(AI70&lt;&gt;"",VLOOKUP(AI70,'ESO zone constants'!$D$3:$H$4953,5,FALSE),""),""),"")</f>
        <v/>
      </c>
      <c r="AK70" s="3" t="str">
        <f>IF(AJ70&lt;&gt;"",IF(AJ70&lt;&gt;"LIBSETS_DROP_MECHANIC_MONSTER_NAME",VLOOKUP(AJ70,'LibSets constants'!$I$4:$L$1002,3,FALSE),""),"")</f>
        <v/>
      </c>
      <c r="AL70" s="3" t="str">
        <f>IF(AJ70&lt;&gt;"",IF(AJ70&lt;&gt;"LIBSETS_DROP_MECHANIC_MONSTER_NAME",VLOOKUP(AJ70,'LibSets constants'!$I$4:$L$1002,4,FALSE),""),"")</f>
        <v/>
      </c>
      <c r="AM70" s="3" t="str">
        <f>IF(G70&lt;&gt;"LIBSETS_SETTYPE_BATTLEGROUND",IF(G70&lt;&gt;"LIBSETS_SETTYPE_SPECIAL",IF(AN70&lt;&gt;"",VLOOKUP(AN70,'ESO zone constants'!$D$3:$H$4953,5,FALSE),""),""),"")</f>
        <v/>
      </c>
      <c r="AP70" s="3" t="str">
        <f>IF(AO70&lt;&gt;"",IF(AO70&lt;&gt;"LIBSETS_DROP_MECHANIC_MONSTER_NAME",VLOOKUP(AO70,'LibSets constants'!$I$4:$L$1002,3,FALSE),""),"")</f>
        <v/>
      </c>
      <c r="AQ70" s="3" t="str">
        <f>IF(AO70&lt;&gt;"",IF(AO70&lt;&gt;"LIBSETS_DROP_MECHANIC_MONSTER_NAME",VLOOKUP(AO70,'LibSets constants'!$I$4:$L$1002,4,FALSE),""),"")</f>
        <v/>
      </c>
      <c r="AR70" s="3" t="str">
        <f>IF(G70&lt;&gt;"LIBSETS_SETTYPE_BATTLEGROUND",IF(G70&lt;&gt;"LIBSETS_SETTYPE_SPECIAL",IF(AS70&lt;&gt;"",VLOOKUP(AS70,'ESO zone constants'!$D$3:$H$4953,5,FALSE),""),""),"")</f>
        <v/>
      </c>
      <c r="AU70" s="3" t="str">
        <f>IF(AT70&lt;&gt;"",IF(AT70&lt;&gt;"LIBSETS_DROP_MECHANIC_MONSTER_NAME",VLOOKUP(AT70,'LibSets constants'!$I$4:$L$1002,3,FALSE),""),"")</f>
        <v/>
      </c>
      <c r="AV70" s="3" t="str">
        <f>IF(AT70&lt;&gt;"",IF(AT70&lt;&gt;"LIBSETS_DROP_MECHANIC_MONSTER_NAME",VLOOKUP(AT70,'LibSets constants'!$I$4:$L$1002,4,FALSE),""),"")</f>
        <v/>
      </c>
      <c r="AW70" s="102" t="s">
        <v>2715</v>
      </c>
      <c r="AX70" s="21" t="str">
        <f t="shared" si="7"/>
        <v>[88] = {wayshrines={270,270,270,}, dlcId=DLC_BASE_GAME</v>
      </c>
      <c r="AY70" s="21" t="str">
        <f t="shared" si="8"/>
        <v>, zoneIds={635}, veteran=false</v>
      </c>
      <c r="AZ70" s="21" t="str">
        <f t="shared" si="9"/>
        <v>, setType=LIBSETS_SETTYPE_ARENA</v>
      </c>
      <c r="BA70" s="21" t="str">
        <f t="shared" si="10"/>
        <v>, isProcSetAllowedInPvP=1, dropMechanic={LIBSETS_DROP_MECHANIC_ARENA_STAGE_CHEST}},</v>
      </c>
      <c r="BB70" s="21" t="str">
        <f t="shared" si="11"/>
        <v xml:space="preserve"> --Robes of Destruction Mastery / Roben der Zerstörungsbeherrschung   [Dragonstar Arena]</v>
      </c>
    </row>
    <row r="71" spans="1:54" x14ac:dyDescent="0.25">
      <c r="A71" s="12">
        <v>89</v>
      </c>
      <c r="B71" t="s">
        <v>831</v>
      </c>
      <c r="C71" t="s">
        <v>832</v>
      </c>
      <c r="D71" s="3">
        <f t="shared" si="6"/>
        <v>89</v>
      </c>
      <c r="G71" s="8" t="s">
        <v>1494</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constants'!$B$4:$C$1002,2,FALSE),"")</f>
        <v>Included in base game</v>
      </c>
      <c r="U71" s="33" t="s">
        <v>1562</v>
      </c>
      <c r="V71" s="3" t="str">
        <f>IF(U71&lt;&gt;"",IF(U71&lt;&gt;"LIBSETS_DROP_MECHANIC_MONSTER_NAME",VLOOKUP(U71,'LibSets constants'!$I$4:$L$1002,3,FALSE),""),"")</f>
        <v>Rewards for the worthy (Cyrodiil/Battleground mail)</v>
      </c>
      <c r="W71" s="3" t="str">
        <f>IF(U71&lt;&gt;"",IF(U71&lt;&gt;"LIBSETS_DROP_MECHANIC_MONSTER_NAME",VLOOKUP(U71,'LibSets constants'!$I$4:$L$1002,4,FALSE),""),"")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1553</v>
      </c>
      <c r="AA71" s="3" t="str">
        <f>IF(Z71&lt;&gt;"",IF(Z71&lt;&gt;"LIBSETS_DROP_MECHANIC_MONSTER_NAME",VLOOKUP(Z71,'LibSets constants'!$I$4:$L$1002,3,FALSE),""),"")</f>
        <v>City Bruma (quartermaster)</v>
      </c>
      <c r="AB71" s="3" t="str">
        <f>IF(Z71&lt;&gt;"",IF(Z71&lt;&gt;"LIBSETS_DROP_MECHANIC_MONSTER_NAME",VLOOKUP(Z71,'LibSets constants'!$I$4:$L$1002,4,FALSE),""),"")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constants'!$I$4:$L$1002,3,FALSE),""),"")</f>
        <v/>
      </c>
      <c r="AG71" s="3" t="str">
        <f>IF(AE71&lt;&gt;"",IF(AE71&lt;&gt;"LIBSETS_DROP_MECHANIC_MONSTER_NAME",VLOOKUP(AE71,'LibSets constants'!$I$4:$L$1002,4,FALSE),""),"")</f>
        <v/>
      </c>
      <c r="AH71" s="3" t="str">
        <f>IF(G71&lt;&gt;"LIBSETS_SETTYPE_BATTLEGROUND",IF(G71&lt;&gt;"LIBSETS_SETTYPE_SPECIAL",IF(AI71&lt;&gt;"",VLOOKUP(AI71,'ESO zone constants'!$D$3:$H$4953,5,FALSE),""),""),"")</f>
        <v/>
      </c>
      <c r="AK71" s="3" t="str">
        <f>IF(AJ71&lt;&gt;"",IF(AJ71&lt;&gt;"LIBSETS_DROP_MECHANIC_MONSTER_NAME",VLOOKUP(AJ71,'LibSets constants'!$I$4:$L$1002,3,FALSE),""),"")</f>
        <v/>
      </c>
      <c r="AL71" s="3" t="str">
        <f>IF(AJ71&lt;&gt;"",IF(AJ71&lt;&gt;"LIBSETS_DROP_MECHANIC_MONSTER_NAME",VLOOKUP(AJ71,'LibSets constants'!$I$4:$L$1002,4,FALSE),""),"")</f>
        <v/>
      </c>
      <c r="AM71" s="3" t="str">
        <f>IF(G71&lt;&gt;"LIBSETS_SETTYPE_BATTLEGROUND",IF(G71&lt;&gt;"LIBSETS_SETTYPE_SPECIAL",IF(AN71&lt;&gt;"",VLOOKUP(AN71,'ESO zone constants'!$D$3:$H$4953,5,FALSE),""),""),"")</f>
        <v/>
      </c>
      <c r="AP71" s="3" t="str">
        <f>IF(AO71&lt;&gt;"",IF(AO71&lt;&gt;"LIBSETS_DROP_MECHANIC_MONSTER_NAME",VLOOKUP(AO71,'LibSets constants'!$I$4:$L$1002,3,FALSE),""),"")</f>
        <v/>
      </c>
      <c r="AQ71" s="3" t="str">
        <f>IF(AO71&lt;&gt;"",IF(AO71&lt;&gt;"LIBSETS_DROP_MECHANIC_MONSTER_NAME",VLOOKUP(AO71,'LibSets constants'!$I$4:$L$1002,4,FALSE),""),"")</f>
        <v/>
      </c>
      <c r="AR71" s="3" t="str">
        <f>IF(G71&lt;&gt;"LIBSETS_SETTYPE_BATTLEGROUND",IF(G71&lt;&gt;"LIBSETS_SETTYPE_SPECIAL",IF(AS71&lt;&gt;"",VLOOKUP(AS71,'ESO zone constants'!$D$3:$H$4953,5,FALSE),""),""),"")</f>
        <v/>
      </c>
      <c r="AU71" s="3" t="str">
        <f>IF(AT71&lt;&gt;"",IF(AT71&lt;&gt;"LIBSETS_DROP_MECHANIC_MONSTER_NAME",VLOOKUP(AT71,'LibSets constants'!$I$4:$L$1002,3,FALSE),""),"")</f>
        <v/>
      </c>
      <c r="AV71" s="3" t="str">
        <f>IF(AT71&lt;&gt;"",IF(AT71&lt;&gt;"LIBSETS_DROP_MECHANIC_MONSTER_NAME",VLOOKUP(AT71,'LibSets constants'!$I$4:$L$1002,4,FALSE),""),"")</f>
        <v/>
      </c>
      <c r="AW71" s="102" t="s">
        <v>2714</v>
      </c>
      <c r="AX71" s="21" t="str">
        <f t="shared" si="7"/>
        <v>[89] = {wayshrines={-1,-1,-1,}, dlcId=DLC_BASE_GAME</v>
      </c>
      <c r="AY71" s="21" t="str">
        <f t="shared" si="8"/>
        <v>, zoneIds={181}, veteran=false</v>
      </c>
      <c r="AZ71" s="21" t="str">
        <f t="shared" si="9"/>
        <v>, setType=LIBSETS_SETTYPE_CYRODIIL</v>
      </c>
      <c r="BA71" s="21" t="str">
        <f t="shared" si="10"/>
        <v>, dropMechanic={LIBSETS_DROP_MECHANIC_MAIL_PVP_REWARDS_FOR_THE_WORTHY,LIBSETS_DROP_MECHANIC_CITY_CYRODIIL_BRUMA}},</v>
      </c>
      <c r="BB71" s="21" t="str">
        <f t="shared" si="11"/>
        <v xml:space="preserve"> --Sentry / Wachposten   [Cyrodiil]</v>
      </c>
    </row>
    <row r="72" spans="1:54" x14ac:dyDescent="0.25">
      <c r="A72" s="12">
        <v>90</v>
      </c>
      <c r="B72" t="s">
        <v>833</v>
      </c>
      <c r="C72" t="s">
        <v>2627</v>
      </c>
      <c r="D72" s="3">
        <f t="shared" si="6"/>
        <v>90</v>
      </c>
      <c r="G72" s="8" t="s">
        <v>1499</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constants'!$B$4:$C$1002,2,FALSE),"")</f>
        <v>Included in base game</v>
      </c>
      <c r="U72" s="33" t="s">
        <v>1581</v>
      </c>
      <c r="V72" s="43" t="str">
        <f>IF(U72&lt;&gt;"",IF(U72&lt;&gt;"LIBSETS_DROP_MECHANIC_MONSTER_NAME",VLOOKUP(U72,'LibSets constants'!$I$4:$L$1002,3,FALSE),""),"")</f>
        <v>Delve bosses have a chance to drop a waist or feet.</v>
      </c>
      <c r="W72" s="43" t="str">
        <f>IF(U72&lt;&gt;"",IF(U72&lt;&gt;"LIBSETS_DROP_MECHANIC_MONSTER_NAME",VLOOKUP(U72,'LibSets constants'!$I$4:$L$1002,4,FALSE),""),"")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1582</v>
      </c>
      <c r="AA72" s="43" t="str">
        <f>IF(Z72&lt;&gt;"",IF(Z72&lt;&gt;"LIBSETS_DROP_MECHANIC_MONSTER_NAME",VLOOKUP(Z72,'LibSets constants'!$I$4:$L$1002,3,FALSE),""),"")</f>
        <v>Overland group bosses have a 100% chance to drop head, chest, legs, or weapon.</v>
      </c>
      <c r="AB72" s="43" t="str">
        <f>IF(Z72&lt;&gt;"",IF(Z72&lt;&gt;"LIBSETS_DROP_MECHANIC_MONSTER_NAME",VLOOKUP(Z72,'LibSets constants'!$I$4:$L$1002,4,FALSE),""),"")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1583</v>
      </c>
      <c r="AF72" s="43" t="str">
        <f>IF(AE72&lt;&gt;"",IF(AE72&lt;&gt;"LIBSETS_DROP_MECHANIC_MONSTER_NAME",VLOOKUP(AE72,'LibSets constants'!$I$4:$L$1002,3,FALSE),""),"")</f>
        <v>Public dungeon bosses have a chance to drop a shoulder, hand, or weapon.</v>
      </c>
      <c r="AG72" s="43" t="str">
        <f>IF(AE72&lt;&gt;"",IF(AE72&lt;&gt;"LIBSETS_DROP_MECHANIC_MONSTER_NAME",VLOOKUP(AE72,'LibSets constants'!$I$4:$L$1002,4,FALSE),""),"")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1584</v>
      </c>
      <c r="AK72" s="43" t="str">
        <f>IF(AJ72&lt;&gt;"",IF(AJ72&lt;&gt;"LIBSETS_DROP_MECHANIC_MONSTER_NAME",VLOOKUP(AJ72,'LibSets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constants'!$I$4:$L$1002,3,FALSE),""),"")</f>
        <v/>
      </c>
      <c r="AQ72" s="43" t="str">
        <f>IF(AO72&lt;&gt;"",IF(AO72&lt;&gt;"LIBSETS_DROP_MECHANIC_MONSTER_NAME",VLOOKUP(AO72,'LibSets constants'!$I$4:$L$1002,4,FALSE),""),"")</f>
        <v/>
      </c>
      <c r="AR72" s="3" t="str">
        <f>IF(G72&lt;&gt;"LIBSETS_SETTYPE_BATTLEGROUND",IF(G72&lt;&gt;"LIBSETS_SETTYPE_SPECIAL",IF(AS72&lt;&gt;"",VLOOKUP(AS72,'ESO zone constants'!$D$3:$H$4953,5,FALSE),""),""),"")</f>
        <v/>
      </c>
      <c r="AT72" s="44"/>
      <c r="AU72" s="43" t="str">
        <f>IF(AT72&lt;&gt;"",IF(AT72&lt;&gt;"LIBSETS_DROP_MECHANIC_MONSTER_NAME",VLOOKUP(AT72,'LibSets constants'!$I$4:$L$1002,3,FALSE),""),"")</f>
        <v/>
      </c>
      <c r="AV72" s="43" t="str">
        <f>IF(AT72&lt;&gt;"",IF(AT72&lt;&gt;"LIBSETS_DROP_MECHANIC_MONSTER_NAME",VLOOKUP(AT72,'LibSets constants'!$I$4:$L$1002,4,FALSE),""),"")</f>
        <v/>
      </c>
      <c r="AW72" s="102" t="s">
        <v>2714</v>
      </c>
      <c r="AX72" s="21" t="str">
        <f t="shared" si="7"/>
        <v>[90] = {wayshrines={-1,-1,-1,}, dlcId=DLC_BASE_GAME</v>
      </c>
      <c r="AY72" s="21" t="str">
        <f t="shared" si="8"/>
        <v>, zoneIds={382}, veteran=false</v>
      </c>
      <c r="AZ72" s="21" t="str">
        <f t="shared" si="9"/>
        <v>, setType=LIBSETS_SETTYPE_OVERLAND</v>
      </c>
      <c r="BA72" s="21" t="str">
        <f t="shared" si="10"/>
        <v>, dropMechanic={LIBSETS_DROP_MECHANIC_OVERLAND_BOSS_DELVE,LIBSETS_DROP_MECHANIC_OVERLAND_WORLDBOSS,LIBSETS_DROP_MECHANIC_OVERLAND_BOSS_PUBLIC_DUNGEON,LIBSETS_DROP_MECHANIC_OVERLAND_CHEST}},</v>
      </c>
      <c r="BB72" s="21" t="str">
        <f t="shared" si="11"/>
        <v xml:space="preserve"> --Senche\'s Bite / Biss des Senche   [Reaper's March]</v>
      </c>
    </row>
    <row r="73" spans="1:54" x14ac:dyDescent="0.25">
      <c r="A73" s="12">
        <v>91</v>
      </c>
      <c r="B73" t="s">
        <v>834</v>
      </c>
      <c r="C73" t="s">
        <v>2628</v>
      </c>
      <c r="D73" s="3">
        <f t="shared" si="6"/>
        <v>91</v>
      </c>
      <c r="G73" s="8" t="s">
        <v>1496</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constants'!$B$4:$C$1002,2,FALSE),"")</f>
        <v>Included in base game</v>
      </c>
      <c r="V73" s="43" t="str">
        <f>IF(U73&lt;&gt;"",IF(U73&lt;&gt;"LIBSETS_DROP_MECHANIC_MONSTER_NAME",VLOOKUP(U73,'LibSets constants'!$I$4:$L$1002,3,FALSE),""),"")</f>
        <v/>
      </c>
      <c r="W73" s="43" t="str">
        <f>IF(U73&lt;&gt;"",IF(U73&lt;&gt;"LIBSETS_DROP_MECHANIC_MONSTER_NAME",VLOOKUP(U73,'LibSets constants'!$I$4:$L$1002,4,FALSE),""),"")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constants'!$I$4:$L$1002,3,FALSE),""),"")</f>
        <v/>
      </c>
      <c r="AB73" s="43" t="str">
        <f>IF(Z73&lt;&gt;"",IF(Z73&lt;&gt;"LIBSETS_DROP_MECHANIC_MONSTER_NAME",VLOOKUP(Z73,'LibSets constants'!$I$4:$L$1002,4,FALSE),""),"")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constants'!$I$4:$L$1002,3,FALSE),""),"")</f>
        <v/>
      </c>
      <c r="AG73" s="43" t="str">
        <f>IF(AE73&lt;&gt;"",IF(AE73&lt;&gt;"LIBSETS_DROP_MECHANIC_MONSTER_NAME",VLOOKUP(AE73,'LibSets constants'!$I$4:$L$1002,4,FALSE),""),"")</f>
        <v/>
      </c>
      <c r="AH73" s="3" t="str">
        <f>IF(G73&lt;&gt;"LIBSETS_SETTYPE_BATTLEGROUND",IF(G73&lt;&gt;"LIBSETS_SETTYPE_SPECIAL",IF(AI73&lt;&gt;"",VLOOKUP(AI73,'ESO zone constants'!$D$3:$H$4953,5,FALSE),""),""),"")</f>
        <v/>
      </c>
      <c r="AJ73" s="44"/>
      <c r="AK73" s="43" t="str">
        <f>IF(AJ73&lt;&gt;"",IF(AJ73&lt;&gt;"LIBSETS_DROP_MECHANIC_MONSTER_NAME",VLOOKUP(AJ73,'LibSets constants'!$I$4:$L$1002,3,FALSE),""),"")</f>
        <v/>
      </c>
      <c r="AL73" s="43" t="str">
        <f>IF(AJ73&lt;&gt;"",IF(AJ73&lt;&gt;"LIBSETS_DROP_MECHANIC_MONSTER_NAME",VLOOKUP(AJ73,'LibSets constants'!$I$4:$L$1002,4,FALSE),""),"")</f>
        <v/>
      </c>
      <c r="AM73" s="3" t="str">
        <f>IF(G73&lt;&gt;"LIBSETS_SETTYPE_BATTLEGROUND",IF(G73&lt;&gt;"LIBSETS_SETTYPE_SPECIAL",IF(AN73&lt;&gt;"",VLOOKUP(AN73,'ESO zone constants'!$D$3:$H$4953,5,FALSE),""),""),"")</f>
        <v/>
      </c>
      <c r="AO73" s="44"/>
      <c r="AP73" s="43" t="str">
        <f>IF(AO73&lt;&gt;"",IF(AO73&lt;&gt;"LIBSETS_DROP_MECHANIC_MONSTER_NAME",VLOOKUP(AO73,'LibSets constants'!$I$4:$L$1002,3,FALSE),""),"")</f>
        <v/>
      </c>
      <c r="AQ73" s="43" t="str">
        <f>IF(AO73&lt;&gt;"",IF(AO73&lt;&gt;"LIBSETS_DROP_MECHANIC_MONSTER_NAME",VLOOKUP(AO73,'LibSets constants'!$I$4:$L$1002,4,FALSE),""),"")</f>
        <v/>
      </c>
      <c r="AR73" s="3" t="str">
        <f>IF(G73&lt;&gt;"LIBSETS_SETTYPE_BATTLEGROUND",IF(G73&lt;&gt;"LIBSETS_SETTYPE_SPECIAL",IF(AS73&lt;&gt;"",VLOOKUP(AS73,'ESO zone constants'!$D$3:$H$4953,5,FALSE),""),""),"")</f>
        <v/>
      </c>
      <c r="AT73" s="44"/>
      <c r="AU73" s="43" t="str">
        <f>IF(AT73&lt;&gt;"",IF(AT73&lt;&gt;"LIBSETS_DROP_MECHANIC_MONSTER_NAME",VLOOKUP(AT73,'LibSets constants'!$I$4:$L$1002,3,FALSE),""),"")</f>
        <v/>
      </c>
      <c r="AV73" s="43" t="str">
        <f>IF(AT73&lt;&gt;"",IF(AT73&lt;&gt;"LIBSETS_DROP_MECHANIC_MONSTER_NAME",VLOOKUP(AT73,'LibSets constants'!$I$4:$L$1002,4,FALSE),""),"")</f>
        <v/>
      </c>
      <c r="AW73" s="102" t="s">
        <v>2714</v>
      </c>
      <c r="AX73" s="21" t="str">
        <f t="shared" si="7"/>
        <v>[91] = {wayshrines={184,184,184,}, dlcId=DLC_BASE_GAME</v>
      </c>
      <c r="AY73" s="21" t="str">
        <f t="shared" si="8"/>
        <v>, zoneIds={11}, veteran=false</v>
      </c>
      <c r="AZ73" s="21" t="str">
        <f t="shared" si="9"/>
        <v>, setType=LIBSETS_SETTYPE_DUNGEON</v>
      </c>
      <c r="BA73" s="21" t="str">
        <f t="shared" si="10"/>
        <v>},</v>
      </c>
      <c r="BB73" s="21" t="str">
        <f t="shared" si="11"/>
        <v xml:space="preserve"> --Oblivion\'s Edge / Vorteil des Vergessens   [Vaults of Madness]</v>
      </c>
    </row>
    <row r="74" spans="1:54" x14ac:dyDescent="0.25">
      <c r="A74" s="5">
        <v>92</v>
      </c>
      <c r="B74" t="s">
        <v>835</v>
      </c>
      <c r="C74" t="s">
        <v>2629</v>
      </c>
      <c r="D74" s="3">
        <f t="shared" si="6"/>
        <v>92</v>
      </c>
      <c r="G74" s="8" t="s">
        <v>1493</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constants'!$B$4:$C$1002,2,FALSE),"")</f>
        <v>Included in base game</v>
      </c>
      <c r="V74" s="3" t="str">
        <f>IF(U74&lt;&gt;"",IF(U74&lt;&gt;"LIBSETS_DROP_MECHANIC_MONSTER_NAME",VLOOKUP(U74,'LibSets constants'!$I$4:$L$1002,3,FALSE),""),"")</f>
        <v/>
      </c>
      <c r="W74" s="3" t="str">
        <f>IF(U74&lt;&gt;"",IF(U74&lt;&gt;"LIBSETS_DROP_MECHANIC_MONSTER_NAME",VLOOKUP(U74,'LibSets constants'!$I$4:$L$1002,4,FALSE),""),"")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constants'!$I$4:$L$1002,3,FALSE),""),"")</f>
        <v/>
      </c>
      <c r="AB74" s="3" t="str">
        <f>IF(Z74&lt;&gt;"",IF(Z74&lt;&gt;"LIBSETS_DROP_MECHANIC_MONSTER_NAME",VLOOKUP(Z74,'LibSets constants'!$I$4:$L$1002,4,FALSE),""),"")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constants'!$I$4:$L$1002,3,FALSE),""),"")</f>
        <v/>
      </c>
      <c r="AG74" s="3" t="str">
        <f>IF(AE74&lt;&gt;"",IF(AE74&lt;&gt;"LIBSETS_DROP_MECHANIC_MONSTER_NAME",VLOOKUP(AE74,'LibSets constants'!$I$4:$L$1002,4,FALSE),""),"")</f>
        <v/>
      </c>
      <c r="AH74" s="3" t="str">
        <f>IF(G74&lt;&gt;"LIBSETS_SETTYPE_BATTLEGROUND",IF(G74&lt;&gt;"LIBSETS_SETTYPE_SPECIAL",IF(AI74&lt;&gt;"",VLOOKUP(AI74,'ESO zone constants'!$D$3:$H$4953,5,FALSE),""),""),"")</f>
        <v/>
      </c>
      <c r="AK74" s="3" t="str">
        <f>IF(AJ74&lt;&gt;"",IF(AJ74&lt;&gt;"LIBSETS_DROP_MECHANIC_MONSTER_NAME",VLOOKUP(AJ74,'LibSets constants'!$I$4:$L$1002,3,FALSE),""),"")</f>
        <v/>
      </c>
      <c r="AL74" s="3" t="str">
        <f>IF(AJ74&lt;&gt;"",IF(AJ74&lt;&gt;"LIBSETS_DROP_MECHANIC_MONSTER_NAME",VLOOKUP(AJ74,'LibSets constants'!$I$4:$L$1002,4,FALSE),""),"")</f>
        <v/>
      </c>
      <c r="AM74" s="3" t="str">
        <f>IF(G74&lt;&gt;"LIBSETS_SETTYPE_BATTLEGROUND",IF(G74&lt;&gt;"LIBSETS_SETTYPE_SPECIAL",IF(AN74&lt;&gt;"",VLOOKUP(AN74,'ESO zone constants'!$D$3:$H$4953,5,FALSE),""),""),"")</f>
        <v/>
      </c>
      <c r="AP74" s="3" t="str">
        <f>IF(AO74&lt;&gt;"",IF(AO74&lt;&gt;"LIBSETS_DROP_MECHANIC_MONSTER_NAME",VLOOKUP(AO74,'LibSets constants'!$I$4:$L$1002,3,FALSE),""),"")</f>
        <v/>
      </c>
      <c r="AQ74" s="3" t="str">
        <f>IF(AO74&lt;&gt;"",IF(AO74&lt;&gt;"LIBSETS_DROP_MECHANIC_MONSTER_NAME",VLOOKUP(AO74,'LibSets constants'!$I$4:$L$1002,4,FALSE),""),"")</f>
        <v/>
      </c>
      <c r="AR74" s="3" t="str">
        <f>IF(G74&lt;&gt;"LIBSETS_SETTYPE_BATTLEGROUND",IF(G74&lt;&gt;"LIBSETS_SETTYPE_SPECIAL",IF(AS74&lt;&gt;"",VLOOKUP(AS74,'ESO zone constants'!$D$3:$H$4953,5,FALSE),""),""),"")</f>
        <v/>
      </c>
      <c r="AU74" s="3" t="str">
        <f>IF(AT74&lt;&gt;"",IF(AT74&lt;&gt;"LIBSETS_DROP_MECHANIC_MONSTER_NAME",VLOOKUP(AT74,'LibSets constants'!$I$4:$L$1002,3,FALSE),""),"")</f>
        <v/>
      </c>
      <c r="AV74" s="3" t="str">
        <f>IF(AT74&lt;&gt;"",IF(AT74&lt;&gt;"LIBSETS_DROP_MECHANIC_MONSTER_NAME",VLOOKUP(AT74,'LibSets constants'!$I$4:$L$1002,4,FALSE),""),"")</f>
        <v/>
      </c>
      <c r="AW74" s="102" t="s">
        <v>2714</v>
      </c>
      <c r="AX74" s="21" t="str">
        <f t="shared" si="7"/>
        <v>[92] = {wayshrines={-2,-2,-2,}, traitsNeeded=8, dlcId=DLC_BASE_GAME</v>
      </c>
      <c r="AY74" s="21" t="str">
        <f t="shared" si="8"/>
        <v>, zoneIds={208}, veteran=false</v>
      </c>
      <c r="AZ74" s="21" t="str">
        <f t="shared" si="9"/>
        <v>, setType=LIBSETS_SETTYPE_CRAFTED</v>
      </c>
      <c r="BA74" s="21" t="str">
        <f t="shared" si="10"/>
        <v>},</v>
      </c>
      <c r="BB74" s="21" t="str">
        <f t="shared" si="11"/>
        <v xml:space="preserve"> --Kagrenac\'s Hope / Kagrenacs Hoffnung   [The Earth Forge]</v>
      </c>
    </row>
    <row r="75" spans="1:54" x14ac:dyDescent="0.25">
      <c r="A75" s="12">
        <v>93</v>
      </c>
      <c r="B75" t="s">
        <v>836</v>
      </c>
      <c r="C75" t="s">
        <v>2630</v>
      </c>
      <c r="D75" s="3">
        <f t="shared" si="6"/>
        <v>93</v>
      </c>
      <c r="G75" s="8" t="s">
        <v>1499</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constants'!$B$4:$C$1002,2,FALSE),"")</f>
        <v>Included in base game</v>
      </c>
      <c r="U75" s="33" t="s">
        <v>1581</v>
      </c>
      <c r="V75" s="43" t="str">
        <f>IF(U75&lt;&gt;"",IF(U75&lt;&gt;"LIBSETS_DROP_MECHANIC_MONSTER_NAME",VLOOKUP(U75,'LibSets constants'!$I$4:$L$1002,3,FALSE),""),"")</f>
        <v>Delve bosses have a chance to drop a waist or feet.</v>
      </c>
      <c r="W75" s="43" t="str">
        <f>IF(U75&lt;&gt;"",IF(U75&lt;&gt;"LIBSETS_DROP_MECHANIC_MONSTER_NAME",VLOOKUP(U75,'LibSets constants'!$I$4:$L$1002,4,FALSE),""),"")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1582</v>
      </c>
      <c r="AA75" s="43" t="str">
        <f>IF(Z75&lt;&gt;"",IF(Z75&lt;&gt;"LIBSETS_DROP_MECHANIC_MONSTER_NAME",VLOOKUP(Z75,'LibSets constants'!$I$4:$L$1002,3,FALSE),""),"")</f>
        <v>Overland group bosses have a 100% chance to drop head, chest, legs, or weapon.</v>
      </c>
      <c r="AB75" s="43" t="str">
        <f>IF(Z75&lt;&gt;"",IF(Z75&lt;&gt;"LIBSETS_DROP_MECHANIC_MONSTER_NAME",VLOOKUP(Z75,'LibSets constants'!$I$4:$L$1002,4,FALSE),""),"")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1583</v>
      </c>
      <c r="AF75" s="43" t="str">
        <f>IF(AE75&lt;&gt;"",IF(AE75&lt;&gt;"LIBSETS_DROP_MECHANIC_MONSTER_NAME",VLOOKUP(AE75,'LibSets constants'!$I$4:$L$1002,3,FALSE),""),"")</f>
        <v>Public dungeon bosses have a chance to drop a shoulder, hand, or weapon.</v>
      </c>
      <c r="AG75" s="43" t="str">
        <f>IF(AE75&lt;&gt;"",IF(AE75&lt;&gt;"LIBSETS_DROP_MECHANIC_MONSTER_NAME",VLOOKUP(AE75,'LibSets constants'!$I$4:$L$1002,4,FALSE),""),"")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1584</v>
      </c>
      <c r="AK75" s="43" t="str">
        <f>IF(AJ75&lt;&gt;"",IF(AJ75&lt;&gt;"LIBSETS_DROP_MECHANIC_MONSTER_NAME",VLOOKUP(AJ75,'LibSets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constants'!$I$4:$L$1002,3,FALSE),""),"")</f>
        <v/>
      </c>
      <c r="AQ75" s="43" t="str">
        <f>IF(AO75&lt;&gt;"",IF(AO75&lt;&gt;"LIBSETS_DROP_MECHANIC_MONSTER_NAME",VLOOKUP(AO75,'LibSets constants'!$I$4:$L$1002,4,FALSE),""),"")</f>
        <v/>
      </c>
      <c r="AR75" s="3" t="str">
        <f>IF(G75&lt;&gt;"LIBSETS_SETTYPE_BATTLEGROUND",IF(G75&lt;&gt;"LIBSETS_SETTYPE_SPECIAL",IF(AS75&lt;&gt;"",VLOOKUP(AS75,'ESO zone constants'!$D$3:$H$4953,5,FALSE),""),""),"")</f>
        <v/>
      </c>
      <c r="AT75" s="44"/>
      <c r="AU75" s="43" t="str">
        <f>IF(AT75&lt;&gt;"",IF(AT75&lt;&gt;"LIBSETS_DROP_MECHANIC_MONSTER_NAME",VLOOKUP(AT75,'LibSets constants'!$I$4:$L$1002,3,FALSE),""),"")</f>
        <v/>
      </c>
      <c r="AV75" s="43" t="str">
        <f>IF(AT75&lt;&gt;"",IF(AT75&lt;&gt;"LIBSETS_DROP_MECHANIC_MONSTER_NAME",VLOOKUP(AT75,'LibSets constants'!$I$4:$L$1002,4,FALSE),""),"")</f>
        <v/>
      </c>
      <c r="AW75" s="102" t="s">
        <v>2714</v>
      </c>
      <c r="AX75" s="21" t="str">
        <f t="shared" si="7"/>
        <v>[93] = {wayshrines={-1,-1,-1,}, dlcId=DLC_BASE_GAME</v>
      </c>
      <c r="AY75" s="21" t="str">
        <f t="shared" si="8"/>
        <v>, zoneIds={19}, veteran=false</v>
      </c>
      <c r="AZ75" s="21" t="str">
        <f t="shared" si="9"/>
        <v>, setType=LIBSETS_SETTYPE_OVERLAND</v>
      </c>
      <c r="BA75" s="21" t="str">
        <f t="shared" si="10"/>
        <v>, dropMechanic={LIBSETS_DROP_MECHANIC_OVERLAND_BOSS_DELVE,LIBSETS_DROP_MECHANIC_OVERLAND_WORLDBOSS,LIBSETS_DROP_MECHANIC_OVERLAND_BOSS_PUBLIC_DUNGEON,LIBSETS_DROP_MECHANIC_OVERLAND_CHEST}},</v>
      </c>
      <c r="BB75" s="21" t="str">
        <f t="shared" si="11"/>
        <v xml:space="preserve"> --Storm Knight\'s Plate / Wut des Sturmritters   [Stormhaven]</v>
      </c>
    </row>
    <row r="76" spans="1:54" x14ac:dyDescent="0.25">
      <c r="A76" s="12">
        <v>94</v>
      </c>
      <c r="B76" t="s">
        <v>837</v>
      </c>
      <c r="C76" t="s">
        <v>2631</v>
      </c>
      <c r="D76" s="3">
        <f t="shared" si="6"/>
        <v>94</v>
      </c>
      <c r="G76" s="8" t="s">
        <v>1499</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constants'!$B$4:$C$1002,2,FALSE),"")</f>
        <v>Included in base game</v>
      </c>
      <c r="U76" s="33" t="s">
        <v>1581</v>
      </c>
      <c r="V76" s="43" t="str">
        <f>IF(U76&lt;&gt;"",IF(U76&lt;&gt;"LIBSETS_DROP_MECHANIC_MONSTER_NAME",VLOOKUP(U76,'LibSets constants'!$I$4:$L$1002,3,FALSE),""),"")</f>
        <v>Delve bosses have a chance to drop a waist or feet.</v>
      </c>
      <c r="W76" s="43" t="str">
        <f>IF(U76&lt;&gt;"",IF(U76&lt;&gt;"LIBSETS_DROP_MECHANIC_MONSTER_NAME",VLOOKUP(U76,'LibSets constants'!$I$4:$L$1002,4,FALSE),""),"")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1582</v>
      </c>
      <c r="AA76" s="43" t="str">
        <f>IF(Z76&lt;&gt;"",IF(Z76&lt;&gt;"LIBSETS_DROP_MECHANIC_MONSTER_NAME",VLOOKUP(Z76,'LibSets constants'!$I$4:$L$1002,3,FALSE),""),"")</f>
        <v>Overland group bosses have a 100% chance to drop head, chest, legs, or weapon.</v>
      </c>
      <c r="AB76" s="43" t="str">
        <f>IF(Z76&lt;&gt;"",IF(Z76&lt;&gt;"LIBSETS_DROP_MECHANIC_MONSTER_NAME",VLOOKUP(Z76,'LibSets constants'!$I$4:$L$1002,4,FALSE),""),"")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1583</v>
      </c>
      <c r="AF76" s="43" t="str">
        <f>IF(AE76&lt;&gt;"",IF(AE76&lt;&gt;"LIBSETS_DROP_MECHANIC_MONSTER_NAME",VLOOKUP(AE76,'LibSets constants'!$I$4:$L$1002,3,FALSE),""),"")</f>
        <v>Public dungeon bosses have a chance to drop a shoulder, hand, or weapon.</v>
      </c>
      <c r="AG76" s="43" t="str">
        <f>IF(AE76&lt;&gt;"",IF(AE76&lt;&gt;"LIBSETS_DROP_MECHANIC_MONSTER_NAME",VLOOKUP(AE76,'LibSets constants'!$I$4:$L$1002,4,FALSE),""),"")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1584</v>
      </c>
      <c r="AK76" s="43" t="str">
        <f>IF(AJ76&lt;&gt;"",IF(AJ76&lt;&gt;"LIBSETS_DROP_MECHANIC_MONSTER_NAME",VLOOKUP(AJ76,'LibSets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constants'!$I$4:$L$1002,3,FALSE),""),"")</f>
        <v/>
      </c>
      <c r="AQ76" s="43" t="str">
        <f>IF(AO76&lt;&gt;"",IF(AO76&lt;&gt;"LIBSETS_DROP_MECHANIC_MONSTER_NAME",VLOOKUP(AO76,'LibSets constants'!$I$4:$L$1002,4,FALSE),""),"")</f>
        <v/>
      </c>
      <c r="AR76" s="3" t="str">
        <f>IF(G76&lt;&gt;"LIBSETS_SETTYPE_BATTLEGROUND",IF(G76&lt;&gt;"LIBSETS_SETTYPE_SPECIAL",IF(AS76&lt;&gt;"",VLOOKUP(AS76,'ESO zone constants'!$D$3:$H$4953,5,FALSE),""),""),"")</f>
        <v/>
      </c>
      <c r="AT76" s="44"/>
      <c r="AU76" s="43" t="str">
        <f>IF(AT76&lt;&gt;"",IF(AT76&lt;&gt;"LIBSETS_DROP_MECHANIC_MONSTER_NAME",VLOOKUP(AT76,'LibSets constants'!$I$4:$L$1002,3,FALSE),""),"")</f>
        <v/>
      </c>
      <c r="AV76" s="43" t="str">
        <f>IF(AT76&lt;&gt;"",IF(AT76&lt;&gt;"LIBSETS_DROP_MECHANIC_MONSTER_NAME",VLOOKUP(AT76,'LibSets constants'!$I$4:$L$1002,4,FALSE),""),"")</f>
        <v/>
      </c>
      <c r="AW76" s="102" t="s">
        <v>2714</v>
      </c>
      <c r="AX76" s="21" t="str">
        <f t="shared" si="7"/>
        <v>[94] = {wayshrines={-1,-1,-1,}, dlcId=DLC_BASE_GAME</v>
      </c>
      <c r="AY76" s="21" t="str">
        <f t="shared" si="8"/>
        <v>, zoneIds={347}, veteran=false</v>
      </c>
      <c r="AZ76" s="21" t="str">
        <f t="shared" si="9"/>
        <v>, setType=LIBSETS_SETTYPE_OVERLAND</v>
      </c>
      <c r="BA76" s="21" t="str">
        <f t="shared" si="10"/>
        <v>, dropMechanic={LIBSETS_DROP_MECHANIC_OVERLAND_BOSS_DELVE,LIBSETS_DROP_MECHANIC_OVERLAND_WORLDBOSS,LIBSETS_DROP_MECHANIC_OVERLAND_BOSS_PUBLIC_DUNGEON,LIBSETS_DROP_MECHANIC_OVERLAND_CHEST}},</v>
      </c>
      <c r="BB76" s="21" t="str">
        <f t="shared" si="11"/>
        <v xml:space="preserve"> --Meridia\'s Blessed Armor / Meridias gesegnete Rüstung   [Coldharbour]</v>
      </c>
    </row>
    <row r="77" spans="1:54" x14ac:dyDescent="0.25">
      <c r="A77" s="5">
        <v>95</v>
      </c>
      <c r="B77" t="s">
        <v>838</v>
      </c>
      <c r="C77" t="s">
        <v>2632</v>
      </c>
      <c r="D77" s="3">
        <f t="shared" si="6"/>
        <v>95</v>
      </c>
      <c r="G77" s="8" t="s">
        <v>1493</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constants'!$B$4:$C$1002,2,FALSE),"")</f>
        <v>Included in base game</v>
      </c>
      <c r="V77" s="3" t="str">
        <f>IF(U77&lt;&gt;"",IF(U77&lt;&gt;"LIBSETS_DROP_MECHANIC_MONSTER_NAME",VLOOKUP(U77,'LibSets constants'!$I$4:$L$1002,3,FALSE),""),"")</f>
        <v/>
      </c>
      <c r="W77" s="3" t="str">
        <f>IF(U77&lt;&gt;"",IF(U77&lt;&gt;"LIBSETS_DROP_MECHANIC_MONSTER_NAME",VLOOKUP(U77,'LibSets constants'!$I$4:$L$1002,4,FALSE),""),"")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constants'!$I$4:$L$1002,3,FALSE),""),"")</f>
        <v/>
      </c>
      <c r="AB77" s="3" t="str">
        <f>IF(Z77&lt;&gt;"",IF(Z77&lt;&gt;"LIBSETS_DROP_MECHANIC_MONSTER_NAME",VLOOKUP(Z77,'LibSets constants'!$I$4:$L$1002,4,FALSE),""),"")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constants'!$I$4:$L$1002,3,FALSE),""),"")</f>
        <v/>
      </c>
      <c r="AG77" s="3" t="str">
        <f>IF(AE77&lt;&gt;"",IF(AE77&lt;&gt;"LIBSETS_DROP_MECHANIC_MONSTER_NAME",VLOOKUP(AE77,'LibSets constants'!$I$4:$L$1002,4,FALSE),""),"")</f>
        <v/>
      </c>
      <c r="AH77" s="3" t="str">
        <f>IF(G77&lt;&gt;"LIBSETS_SETTYPE_BATTLEGROUND",IF(G77&lt;&gt;"LIBSETS_SETTYPE_SPECIAL",IF(AI77&lt;&gt;"",VLOOKUP(AI77,'ESO zone constants'!$D$3:$H$4953,5,FALSE),""),""),"")</f>
        <v/>
      </c>
      <c r="AK77" s="3" t="str">
        <f>IF(AJ77&lt;&gt;"",IF(AJ77&lt;&gt;"LIBSETS_DROP_MECHANIC_MONSTER_NAME",VLOOKUP(AJ77,'LibSets constants'!$I$4:$L$1002,3,FALSE),""),"")</f>
        <v/>
      </c>
      <c r="AL77" s="3" t="str">
        <f>IF(AJ77&lt;&gt;"",IF(AJ77&lt;&gt;"LIBSETS_DROP_MECHANIC_MONSTER_NAME",VLOOKUP(AJ77,'LibSets constants'!$I$4:$L$1002,4,FALSE),""),"")</f>
        <v/>
      </c>
      <c r="AM77" s="3" t="str">
        <f>IF(G77&lt;&gt;"LIBSETS_SETTYPE_BATTLEGROUND",IF(G77&lt;&gt;"LIBSETS_SETTYPE_SPECIAL",IF(AN77&lt;&gt;"",VLOOKUP(AN77,'ESO zone constants'!$D$3:$H$4953,5,FALSE),""),""),"")</f>
        <v/>
      </c>
      <c r="AP77" s="3" t="str">
        <f>IF(AO77&lt;&gt;"",IF(AO77&lt;&gt;"LIBSETS_DROP_MECHANIC_MONSTER_NAME",VLOOKUP(AO77,'LibSets constants'!$I$4:$L$1002,3,FALSE),""),"")</f>
        <v/>
      </c>
      <c r="AQ77" s="3" t="str">
        <f>IF(AO77&lt;&gt;"",IF(AO77&lt;&gt;"LIBSETS_DROP_MECHANIC_MONSTER_NAME",VLOOKUP(AO77,'LibSets constants'!$I$4:$L$1002,4,FALSE),""),"")</f>
        <v/>
      </c>
      <c r="AR77" s="3" t="str">
        <f>IF(G77&lt;&gt;"LIBSETS_SETTYPE_BATTLEGROUND",IF(G77&lt;&gt;"LIBSETS_SETTYPE_SPECIAL",IF(AS77&lt;&gt;"",VLOOKUP(AS77,'ESO zone constants'!$D$3:$H$4953,5,FALSE),""),""),"")</f>
        <v/>
      </c>
      <c r="AU77" s="3" t="str">
        <f>IF(AT77&lt;&gt;"",IF(AT77&lt;&gt;"LIBSETS_DROP_MECHANIC_MONSTER_NAME",VLOOKUP(AT77,'LibSets constants'!$I$4:$L$1002,3,FALSE),""),"")</f>
        <v/>
      </c>
      <c r="AV77" s="3" t="str">
        <f>IF(AT77&lt;&gt;"",IF(AT77&lt;&gt;"LIBSETS_DROP_MECHANIC_MONSTER_NAME",VLOOKUP(AT77,'LibSets constants'!$I$4:$L$1002,4,FALSE),""),"")</f>
        <v/>
      </c>
      <c r="AW77" s="102" t="s">
        <v>2714</v>
      </c>
      <c r="AX77" s="21" t="str">
        <f t="shared" si="7"/>
        <v>[95] = {wayshrines={-1,-1,-1,}, traitsNeeded=8, dlcId=DLC_BASE_GAME</v>
      </c>
      <c r="AY77" s="21" t="str">
        <f t="shared" si="8"/>
        <v>, zoneIds={267}, veteran=false</v>
      </c>
      <c r="AZ77" s="21" t="str">
        <f t="shared" si="9"/>
        <v>, setType=LIBSETS_SETTYPE_CRAFTED</v>
      </c>
      <c r="BA77" s="21" t="str">
        <f t="shared" si="10"/>
        <v>},</v>
      </c>
      <c r="BB77" s="21" t="str">
        <f t="shared" si="11"/>
        <v xml:space="preserve"> --Shalidor\'s Curse / Shalidors Fluch   [Eyevea]</v>
      </c>
    </row>
    <row r="78" spans="1:54" x14ac:dyDescent="0.25">
      <c r="A78" s="12">
        <v>96</v>
      </c>
      <c r="B78" t="s">
        <v>839</v>
      </c>
      <c r="C78" t="s">
        <v>840</v>
      </c>
      <c r="D78" s="3">
        <f t="shared" si="6"/>
        <v>96</v>
      </c>
      <c r="G78" s="8" t="s">
        <v>1496</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constants'!$B$4:$C$1002,2,FALSE),"")</f>
        <v>Included in base game</v>
      </c>
      <c r="V78" s="43" t="str">
        <f>IF(U78&lt;&gt;"",IF(U78&lt;&gt;"LIBSETS_DROP_MECHANIC_MONSTER_NAME",VLOOKUP(U78,'LibSets constants'!$I$4:$L$1002,3,FALSE),""),"")</f>
        <v/>
      </c>
      <c r="W78" s="3" t="str">
        <f>IF(U78&lt;&gt;"",IF(U78&lt;&gt;"LIBSETS_DROP_MECHANIC_MONSTER_NAME",VLOOKUP(U78,'LibSets constants'!$I$4:$L$1002,4,FALSE),""),"")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constants'!$I$4:$L$1002,3,FALSE),""),"")</f>
        <v/>
      </c>
      <c r="AB78" s="43" t="str">
        <f>IF(Z78&lt;&gt;"",IF(Z78&lt;&gt;"LIBSETS_DROP_MECHANIC_MONSTER_NAME",VLOOKUP(Z78,'LibSets constants'!$I$4:$L$1002,4,FALSE),""),"")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constants'!$I$4:$L$1002,3,FALSE),""),"")</f>
        <v/>
      </c>
      <c r="AG78" s="43" t="str">
        <f>IF(AE78&lt;&gt;"",IF(AE78&lt;&gt;"LIBSETS_DROP_MECHANIC_MONSTER_NAME",VLOOKUP(AE78,'LibSets constants'!$I$4:$L$1002,4,FALSE),""),"")</f>
        <v/>
      </c>
      <c r="AH78" s="3" t="str">
        <f>IF(G78&lt;&gt;"LIBSETS_SETTYPE_BATTLEGROUND",IF(G78&lt;&gt;"LIBSETS_SETTYPE_SPECIAL",IF(AI78&lt;&gt;"",VLOOKUP(AI78,'ESO zone constants'!$D$3:$H$4953,5,FALSE),""),""),"")</f>
        <v/>
      </c>
      <c r="AJ78" s="44"/>
      <c r="AK78" s="43" t="str">
        <f>IF(AJ78&lt;&gt;"",IF(AJ78&lt;&gt;"LIBSETS_DROP_MECHANIC_MONSTER_NAME",VLOOKUP(AJ78,'LibSets constants'!$I$4:$L$1002,3,FALSE),""),"")</f>
        <v/>
      </c>
      <c r="AL78" s="43" t="str">
        <f>IF(AJ78&lt;&gt;"",IF(AJ78&lt;&gt;"LIBSETS_DROP_MECHANIC_MONSTER_NAME",VLOOKUP(AJ78,'LibSets constants'!$I$4:$L$1002,4,FALSE),""),"")</f>
        <v/>
      </c>
      <c r="AM78" s="3" t="str">
        <f>IF(G78&lt;&gt;"LIBSETS_SETTYPE_BATTLEGROUND",IF(G78&lt;&gt;"LIBSETS_SETTYPE_SPECIAL",IF(AN78&lt;&gt;"",VLOOKUP(AN78,'ESO zone constants'!$D$3:$H$4953,5,FALSE),""),""),"")</f>
        <v/>
      </c>
      <c r="AO78" s="44"/>
      <c r="AP78" s="43" t="str">
        <f>IF(AO78&lt;&gt;"",IF(AO78&lt;&gt;"LIBSETS_DROP_MECHANIC_MONSTER_NAME",VLOOKUP(AO78,'LibSets constants'!$I$4:$L$1002,3,FALSE),""),"")</f>
        <v/>
      </c>
      <c r="AQ78" s="43" t="str">
        <f>IF(AO78&lt;&gt;"",IF(AO78&lt;&gt;"LIBSETS_DROP_MECHANIC_MONSTER_NAME",VLOOKUP(AO78,'LibSets constants'!$I$4:$L$1002,4,FALSE),""),"")</f>
        <v/>
      </c>
      <c r="AR78" s="3" t="str">
        <f>IF(G78&lt;&gt;"LIBSETS_SETTYPE_BATTLEGROUND",IF(G78&lt;&gt;"LIBSETS_SETTYPE_SPECIAL",IF(AS78&lt;&gt;"",VLOOKUP(AS78,'ESO zone constants'!$D$3:$H$4953,5,FALSE),""),""),"")</f>
        <v/>
      </c>
      <c r="AT78" s="44"/>
      <c r="AU78" s="43" t="str">
        <f>IF(AT78&lt;&gt;"",IF(AT78&lt;&gt;"LIBSETS_DROP_MECHANIC_MONSTER_NAME",VLOOKUP(AT78,'LibSets constants'!$I$4:$L$1002,3,FALSE),""),"")</f>
        <v/>
      </c>
      <c r="AV78" s="43" t="str">
        <f>IF(AT78&lt;&gt;"",IF(AT78&lt;&gt;"LIBSETS_DROP_MECHANIC_MONSTER_NAME",VLOOKUP(AT78,'LibSets constants'!$I$4:$L$1002,4,FALSE),""),"")</f>
        <v/>
      </c>
      <c r="AW78" s="102" t="s">
        <v>2714</v>
      </c>
      <c r="AX78" s="21" t="str">
        <f t="shared" si="7"/>
        <v>[96] = {wayshrines={198,198,198,}, dlcId=DLC_BASE_GAME</v>
      </c>
      <c r="AY78" s="21" t="str">
        <f t="shared" si="8"/>
        <v>, zoneIds={63}, veteran=false</v>
      </c>
      <c r="AZ78" s="21" t="str">
        <f t="shared" si="9"/>
        <v>, setType=LIBSETS_SETTYPE_DUNGEON</v>
      </c>
      <c r="BA78" s="21" t="str">
        <f t="shared" si="10"/>
        <v>},</v>
      </c>
      <c r="BB78" s="21" t="str">
        <f t="shared" si="11"/>
        <v xml:space="preserve"> --Armor of Truth / Rüstung der Wahrheit   [Darkshade Caverns I]</v>
      </c>
    </row>
    <row r="79" spans="1:54" x14ac:dyDescent="0.25">
      <c r="A79" s="12">
        <v>97</v>
      </c>
      <c r="B79" t="s">
        <v>841</v>
      </c>
      <c r="C79" t="s">
        <v>842</v>
      </c>
      <c r="D79" s="3">
        <f t="shared" si="6"/>
        <v>97</v>
      </c>
      <c r="F79" t="s">
        <v>1444</v>
      </c>
      <c r="G79" s="8" t="s">
        <v>1494</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constants'!$B$4:$C$1002,2,FALSE),"")</f>
        <v>Included in base game</v>
      </c>
      <c r="U79" s="33" t="s">
        <v>1562</v>
      </c>
      <c r="V79" s="43" t="str">
        <f>IF(U79&lt;&gt;"",IF(U79&lt;&gt;"LIBSETS_DROP_MECHANIC_MONSTER_NAME",VLOOKUP(U79,'LibSets constants'!$I$4:$L$1002,3,FALSE),""),"")</f>
        <v>Rewards for the worthy (Cyrodiil/Battleground mail)</v>
      </c>
      <c r="W79" s="3" t="str">
        <f>IF(U79&lt;&gt;"",IF(U79&lt;&gt;"LIBSETS_DROP_MECHANIC_MONSTER_NAME",VLOOKUP(U79,'LibSets constants'!$I$4:$L$1002,4,FALSE),""),"")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1552</v>
      </c>
      <c r="AA79" s="43" t="str">
        <f>IF(Z79&lt;&gt;"",IF(Z79&lt;&gt;"LIBSETS_DROP_MECHANIC_MONSTER_NAME",VLOOKUP(Z79,'LibSets constants'!$I$4:$L$1002,3,FALSE),""),"")</f>
        <v>City Erntefurt (quartermaster)</v>
      </c>
      <c r="AB79" s="43" t="str">
        <f>IF(Z79&lt;&gt;"",IF(Z79&lt;&gt;"LIBSETS_DROP_MECHANIC_MONSTER_NAME",VLOOKUP(Z79,'LibSets constants'!$I$4:$L$1002,4,FALSE),""),"")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constants'!$I$4:$L$1002,3,FALSE),""),"")</f>
        <v/>
      </c>
      <c r="AG79" s="43" t="str">
        <f>IF(AE79&lt;&gt;"",IF(AE79&lt;&gt;"LIBSETS_DROP_MECHANIC_MONSTER_NAME",VLOOKUP(AE79,'LibSets constants'!$I$4:$L$1002,4,FALSE),""),"")</f>
        <v/>
      </c>
      <c r="AH79" s="3" t="str">
        <f>IF(G79&lt;&gt;"LIBSETS_SETTYPE_BATTLEGROUND",IF(G79&lt;&gt;"LIBSETS_SETTYPE_SPECIAL",IF(AI79&lt;&gt;"",VLOOKUP(AI79,'ESO zone constants'!$D$3:$H$4953,5,FALSE),""),""),"")</f>
        <v/>
      </c>
      <c r="AJ79" s="44"/>
      <c r="AK79" s="43" t="str">
        <f>IF(AJ79&lt;&gt;"",IF(AJ79&lt;&gt;"LIBSETS_DROP_MECHANIC_MONSTER_NAME",VLOOKUP(AJ79,'LibSets constants'!$I$4:$L$1002,3,FALSE),""),"")</f>
        <v/>
      </c>
      <c r="AL79" s="43" t="str">
        <f>IF(AJ79&lt;&gt;"",IF(AJ79&lt;&gt;"LIBSETS_DROP_MECHANIC_MONSTER_NAME",VLOOKUP(AJ79,'LibSets constants'!$I$4:$L$1002,4,FALSE),""),"")</f>
        <v/>
      </c>
      <c r="AM79" s="3" t="str">
        <f>IF(G79&lt;&gt;"LIBSETS_SETTYPE_BATTLEGROUND",IF(G79&lt;&gt;"LIBSETS_SETTYPE_SPECIAL",IF(AN79&lt;&gt;"",VLOOKUP(AN79,'ESO zone constants'!$D$3:$H$4953,5,FALSE),""),""),"")</f>
        <v/>
      </c>
      <c r="AO79" s="44"/>
      <c r="AP79" s="43" t="str">
        <f>IF(AO79&lt;&gt;"",IF(AO79&lt;&gt;"LIBSETS_DROP_MECHANIC_MONSTER_NAME",VLOOKUP(AO79,'LibSets constants'!$I$4:$L$1002,3,FALSE),""),"")</f>
        <v/>
      </c>
      <c r="AQ79" s="43" t="str">
        <f>IF(AO79&lt;&gt;"",IF(AO79&lt;&gt;"LIBSETS_DROP_MECHANIC_MONSTER_NAME",VLOOKUP(AO79,'LibSets constants'!$I$4:$L$1002,4,FALSE),""),"")</f>
        <v/>
      </c>
      <c r="AR79" s="3" t="str">
        <f>IF(G79&lt;&gt;"LIBSETS_SETTYPE_BATTLEGROUND",IF(G79&lt;&gt;"LIBSETS_SETTYPE_SPECIAL",IF(AS79&lt;&gt;"",VLOOKUP(AS79,'ESO zone constants'!$D$3:$H$4953,5,FALSE),""),""),"")</f>
        <v/>
      </c>
      <c r="AT79" s="44"/>
      <c r="AU79" s="43" t="str">
        <f>IF(AT79&lt;&gt;"",IF(AT79&lt;&gt;"LIBSETS_DROP_MECHANIC_MONSTER_NAME",VLOOKUP(AT79,'LibSets constants'!$I$4:$L$1002,3,FALSE),""),"")</f>
        <v/>
      </c>
      <c r="AV79" s="43" t="str">
        <f>IF(AT79&lt;&gt;"",IF(AT79&lt;&gt;"LIBSETS_DROP_MECHANIC_MONSTER_NAME",VLOOKUP(AT79,'LibSets constants'!$I$4:$L$1002,4,FALSE),""),"")</f>
        <v/>
      </c>
      <c r="AW79" s="102" t="s">
        <v>2714</v>
      </c>
      <c r="AX79" s="21" t="str">
        <f t="shared" si="7"/>
        <v>[97] = {wayshrines={-1,-1,-1,}, dlcId=DLC_BASE_GAME</v>
      </c>
      <c r="AY79" s="21" t="str">
        <f t="shared" si="8"/>
        <v>, zoneIds={181}, veteran=false</v>
      </c>
      <c r="AZ79" s="21" t="str">
        <f t="shared" si="9"/>
        <v>, setType=LIBSETS_SETTYPE_CYRODIIL</v>
      </c>
      <c r="BA79" s="21" t="str">
        <f t="shared" si="10"/>
        <v>, dropMechanic={LIBSETS_DROP_MECHANIC_MAIL_PVP_REWARDS_FOR_THE_WORTHY,LIBSETS_DROP_MECHANIC_CITY_CYRODIIL_ERNTEFURT}},</v>
      </c>
      <c r="BB79" s="21" t="str">
        <f t="shared" si="11"/>
        <v xml:space="preserve"> --The Arch-Mage / Erzmagier   [Cyrodiil]</v>
      </c>
    </row>
    <row r="80" spans="1:54" x14ac:dyDescent="0.25">
      <c r="A80" s="12">
        <v>98</v>
      </c>
      <c r="B80" t="s">
        <v>843</v>
      </c>
      <c r="C80" t="s">
        <v>844</v>
      </c>
      <c r="D80" s="3">
        <f t="shared" si="6"/>
        <v>98</v>
      </c>
      <c r="G80" s="8" t="s">
        <v>1499</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constants'!$B$4:$C$1002,2,FALSE),"")</f>
        <v>Included in base game</v>
      </c>
      <c r="U80" s="33" t="s">
        <v>1581</v>
      </c>
      <c r="V80" s="43" t="str">
        <f>IF(U80&lt;&gt;"",IF(U80&lt;&gt;"LIBSETS_DROP_MECHANIC_MONSTER_NAME",VLOOKUP(U80,'LibSets constants'!$I$4:$L$1002,3,FALSE),""),"")</f>
        <v>Delve bosses have a chance to drop a waist or feet.</v>
      </c>
      <c r="W80" s="43" t="str">
        <f>IF(U80&lt;&gt;"",IF(U80&lt;&gt;"LIBSETS_DROP_MECHANIC_MONSTER_NAME",VLOOKUP(U80,'LibSets constants'!$I$4:$L$1002,4,FALSE),""),"")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1582</v>
      </c>
      <c r="AA80" s="43" t="str">
        <f>IF(Z80&lt;&gt;"",IF(Z80&lt;&gt;"LIBSETS_DROP_MECHANIC_MONSTER_NAME",VLOOKUP(Z80,'LibSets constants'!$I$4:$L$1002,3,FALSE),""),"")</f>
        <v>Overland group bosses have a 100% chance to drop head, chest, legs, or weapon.</v>
      </c>
      <c r="AB80" s="43" t="str">
        <f>IF(Z80&lt;&gt;"",IF(Z80&lt;&gt;"LIBSETS_DROP_MECHANIC_MONSTER_NAME",VLOOKUP(Z80,'LibSets constants'!$I$4:$L$1002,4,FALSE),""),"")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1583</v>
      </c>
      <c r="AF80" s="43" t="str">
        <f>IF(AE80&lt;&gt;"",IF(AE80&lt;&gt;"LIBSETS_DROP_MECHANIC_MONSTER_NAME",VLOOKUP(AE80,'LibSets constants'!$I$4:$L$1002,3,FALSE),""),"")</f>
        <v>Public dungeon bosses have a chance to drop a shoulder, hand, or weapon.</v>
      </c>
      <c r="AG80" s="43" t="str">
        <f>IF(AE80&lt;&gt;"",IF(AE80&lt;&gt;"LIBSETS_DROP_MECHANIC_MONSTER_NAME",VLOOKUP(AE80,'LibSets constants'!$I$4:$L$1002,4,FALSE),""),"")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1584</v>
      </c>
      <c r="AK80" s="43" t="str">
        <f>IF(AJ80&lt;&gt;"",IF(AJ80&lt;&gt;"LIBSETS_DROP_MECHANIC_MONSTER_NAME",VLOOKUP(AJ80,'LibSets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constants'!$I$4:$L$1002,3,FALSE),""),"")</f>
        <v/>
      </c>
      <c r="AQ80" s="43" t="str">
        <f>IF(AO80&lt;&gt;"",IF(AO80&lt;&gt;"LIBSETS_DROP_MECHANIC_MONSTER_NAME",VLOOKUP(AO80,'LibSets constants'!$I$4:$L$1002,4,FALSE),""),"")</f>
        <v/>
      </c>
      <c r="AR80" s="3" t="str">
        <f>IF(G80&lt;&gt;"LIBSETS_SETTYPE_BATTLEGROUND",IF(G80&lt;&gt;"LIBSETS_SETTYPE_SPECIAL",IF(AS80&lt;&gt;"",VLOOKUP(AS80,'ESO zone constants'!$D$3:$H$4953,5,FALSE),""),""),"")</f>
        <v/>
      </c>
      <c r="AT80" s="44"/>
      <c r="AU80" s="43" t="str">
        <f>IF(AT80&lt;&gt;"",IF(AT80&lt;&gt;"LIBSETS_DROP_MECHANIC_MONSTER_NAME",VLOOKUP(AT80,'LibSets constants'!$I$4:$L$1002,3,FALSE),""),"")</f>
        <v/>
      </c>
      <c r="AV80" s="43" t="str">
        <f>IF(AT80&lt;&gt;"",IF(AT80&lt;&gt;"LIBSETS_DROP_MECHANIC_MONSTER_NAME",VLOOKUP(AT80,'LibSets constants'!$I$4:$L$1002,4,FALSE),""),"")</f>
        <v/>
      </c>
      <c r="AW80" s="102" t="s">
        <v>2714</v>
      </c>
      <c r="AX80" s="21" t="str">
        <f t="shared" si="7"/>
        <v>[98] = {wayshrines={-1,-1,-1,}, dlcId=DLC_BASE_GAME</v>
      </c>
      <c r="AY80" s="21" t="str">
        <f t="shared" si="8"/>
        <v>, zoneIds={20}, veteran=false</v>
      </c>
      <c r="AZ80" s="21" t="str">
        <f t="shared" si="9"/>
        <v>, setType=LIBSETS_SETTYPE_OVERLAND</v>
      </c>
      <c r="BA80" s="21" t="str">
        <f t="shared" si="10"/>
        <v>, dropMechanic={LIBSETS_DROP_MECHANIC_OVERLAND_BOSS_DELVE,LIBSETS_DROP_MECHANIC_OVERLAND_WORLDBOSS,LIBSETS_DROP_MECHANIC_OVERLAND_BOSS_PUBLIC_DUNGEON,LIBSETS_DROP_MECHANIC_OVERLAND_CHEST}},</v>
      </c>
      <c r="BB80" s="21" t="str">
        <f t="shared" si="11"/>
        <v xml:space="preserve"> --Necropotence / Nekropotenz   [Rivenspire]</v>
      </c>
    </row>
    <row r="81" spans="1:54" x14ac:dyDescent="0.25">
      <c r="A81" s="12">
        <v>99</v>
      </c>
      <c r="B81" t="s">
        <v>845</v>
      </c>
      <c r="C81" t="s">
        <v>846</v>
      </c>
      <c r="D81" s="3">
        <f t="shared" si="6"/>
        <v>99</v>
      </c>
      <c r="G81" s="8" t="s">
        <v>1499</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constants'!$B$4:$C$1002,2,FALSE),"")</f>
        <v>Included in base game</v>
      </c>
      <c r="U81" s="33" t="s">
        <v>1581</v>
      </c>
      <c r="V81" s="43" t="str">
        <f>IF(U81&lt;&gt;"",IF(U81&lt;&gt;"LIBSETS_DROP_MECHANIC_MONSTER_NAME",VLOOKUP(U81,'LibSets constants'!$I$4:$L$1002,3,FALSE),""),"")</f>
        <v>Delve bosses have a chance to drop a waist or feet.</v>
      </c>
      <c r="W81" s="43" t="str">
        <f>IF(U81&lt;&gt;"",IF(U81&lt;&gt;"LIBSETS_DROP_MECHANIC_MONSTER_NAME",VLOOKUP(U81,'LibSets constants'!$I$4:$L$1002,4,FALSE),""),"")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1582</v>
      </c>
      <c r="AA81" s="43" t="str">
        <f>IF(Z81&lt;&gt;"",IF(Z81&lt;&gt;"LIBSETS_DROP_MECHANIC_MONSTER_NAME",VLOOKUP(Z81,'LibSets constants'!$I$4:$L$1002,3,FALSE),""),"")</f>
        <v>Overland group bosses have a 100% chance to drop head, chest, legs, or weapon.</v>
      </c>
      <c r="AB81" s="43" t="str">
        <f>IF(Z81&lt;&gt;"",IF(Z81&lt;&gt;"LIBSETS_DROP_MECHANIC_MONSTER_NAME",VLOOKUP(Z81,'LibSets constants'!$I$4:$L$1002,4,FALSE),""),"")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1583</v>
      </c>
      <c r="AF81" s="43" t="str">
        <f>IF(AE81&lt;&gt;"",IF(AE81&lt;&gt;"LIBSETS_DROP_MECHANIC_MONSTER_NAME",VLOOKUP(AE81,'LibSets constants'!$I$4:$L$1002,3,FALSE),""),"")</f>
        <v>Public dungeon bosses have a chance to drop a shoulder, hand, or weapon.</v>
      </c>
      <c r="AG81" s="43" t="str">
        <f>IF(AE81&lt;&gt;"",IF(AE81&lt;&gt;"LIBSETS_DROP_MECHANIC_MONSTER_NAME",VLOOKUP(AE81,'LibSets constants'!$I$4:$L$1002,4,FALSE),""),"")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1584</v>
      </c>
      <c r="AK81" s="43" t="str">
        <f>IF(AJ81&lt;&gt;"",IF(AJ81&lt;&gt;"LIBSETS_DROP_MECHANIC_MONSTER_NAME",VLOOKUP(AJ81,'LibSets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constants'!$I$4:$L$1002,3,FALSE),""),"")</f>
        <v/>
      </c>
      <c r="AQ81" s="43" t="str">
        <f>IF(AO81&lt;&gt;"",IF(AO81&lt;&gt;"LIBSETS_DROP_MECHANIC_MONSTER_NAME",VLOOKUP(AO81,'LibSets constants'!$I$4:$L$1002,4,FALSE),""),"")</f>
        <v/>
      </c>
      <c r="AR81" s="3" t="str">
        <f>IF(G81&lt;&gt;"LIBSETS_SETTYPE_BATTLEGROUND",IF(G81&lt;&gt;"LIBSETS_SETTYPE_SPECIAL",IF(AS81&lt;&gt;"",VLOOKUP(AS81,'ESO zone constants'!$D$3:$H$4953,5,FALSE),""),""),"")</f>
        <v/>
      </c>
      <c r="AT81" s="44"/>
      <c r="AU81" s="43" t="str">
        <f>IF(AT81&lt;&gt;"",IF(AT81&lt;&gt;"LIBSETS_DROP_MECHANIC_MONSTER_NAME",VLOOKUP(AT81,'LibSets constants'!$I$4:$L$1002,3,FALSE),""),"")</f>
        <v/>
      </c>
      <c r="AV81" s="43" t="str">
        <f>IF(AT81&lt;&gt;"",IF(AT81&lt;&gt;"LIBSETS_DROP_MECHANIC_MONSTER_NAME",VLOOKUP(AT81,'LibSets constants'!$I$4:$L$1002,4,FALSE),""),"")</f>
        <v/>
      </c>
      <c r="AW81" s="102" t="s">
        <v>2715</v>
      </c>
      <c r="AX81" s="21" t="str">
        <f t="shared" si="7"/>
        <v>[99] = {wayshrines={-1,-1,-1,}, dlcId=DLC_BASE_GAME</v>
      </c>
      <c r="AY81" s="21" t="str">
        <f t="shared" si="8"/>
        <v>, zoneIds={58}, veteran=false</v>
      </c>
      <c r="AZ81" s="21" t="str">
        <f t="shared" si="9"/>
        <v>, setType=LIBSETS_SETTYPE_OVERLAND</v>
      </c>
      <c r="BA81" s="21" t="str">
        <f t="shared" si="10"/>
        <v>, isProcSetAllowedInPvP=1, dropMechanic={LIBSETS_DROP_MECHANIC_OVERLAND_BOSS_DELVE,LIBSETS_DROP_MECHANIC_OVERLAND_WORLDBOSS,LIBSETS_DROP_MECHANIC_OVERLAND_BOSS_PUBLIC_DUNGEON,LIBSETS_DROP_MECHANIC_OVERLAND_CHEST}},</v>
      </c>
      <c r="BB81" s="21" t="str">
        <f t="shared" si="11"/>
        <v xml:space="preserve"> --Salvation / Erlösung   [Malabal Tor]</v>
      </c>
    </row>
    <row r="82" spans="1:54" x14ac:dyDescent="0.25">
      <c r="A82" s="12">
        <v>100</v>
      </c>
      <c r="B82" t="s">
        <v>847</v>
      </c>
      <c r="C82" t="s">
        <v>2633</v>
      </c>
      <c r="D82" s="3">
        <f t="shared" si="6"/>
        <v>100</v>
      </c>
      <c r="G82" s="8" t="s">
        <v>1494</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constants'!$B$4:$C$1002,2,FALSE),"")</f>
        <v>Included in base game</v>
      </c>
      <c r="U82" s="33" t="s">
        <v>1562</v>
      </c>
      <c r="V82" s="3" t="str">
        <f>IF(U82&lt;&gt;"",IF(U82&lt;&gt;"LIBSETS_DROP_MECHANIC_MONSTER_NAME",VLOOKUP(U82,'LibSets constants'!$I$4:$L$1002,3,FALSE),""),"")</f>
        <v>Rewards for the worthy (Cyrodiil/Battleground mail)</v>
      </c>
      <c r="W82" s="3" t="str">
        <f>IF(U82&lt;&gt;"",IF(U82&lt;&gt;"LIBSETS_DROP_MECHANIC_MONSTER_NAME",VLOOKUP(U82,'LibSets constants'!$I$4:$L$1002,4,FALSE),""),"")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1553</v>
      </c>
      <c r="AA82" s="3" t="str">
        <f>IF(Z82&lt;&gt;"",IF(Z82&lt;&gt;"LIBSETS_DROP_MECHANIC_MONSTER_NAME",VLOOKUP(Z82,'LibSets constants'!$I$4:$L$1002,3,FALSE),""),"")</f>
        <v>City Bruma (quartermaster)</v>
      </c>
      <c r="AB82" s="3" t="str">
        <f>IF(Z82&lt;&gt;"",IF(Z82&lt;&gt;"LIBSETS_DROP_MECHANIC_MONSTER_NAME",VLOOKUP(Z82,'LibSets constants'!$I$4:$L$1002,4,FALSE),""),"")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constants'!$I$4:$L$1002,3,FALSE),""),"")</f>
        <v/>
      </c>
      <c r="AG82" s="3" t="str">
        <f>IF(AE82&lt;&gt;"",IF(AE82&lt;&gt;"LIBSETS_DROP_MECHANIC_MONSTER_NAME",VLOOKUP(AE82,'LibSets constants'!$I$4:$L$1002,4,FALSE),""),"")</f>
        <v/>
      </c>
      <c r="AH82" s="3" t="str">
        <f>IF(G82&lt;&gt;"LIBSETS_SETTYPE_BATTLEGROUND",IF(G82&lt;&gt;"LIBSETS_SETTYPE_SPECIAL",IF(AI82&lt;&gt;"",VLOOKUP(AI82,'ESO zone constants'!$D$3:$H$4953,5,FALSE),""),""),"")</f>
        <v/>
      </c>
      <c r="AK82" s="3" t="str">
        <f>IF(AJ82&lt;&gt;"",IF(AJ82&lt;&gt;"LIBSETS_DROP_MECHANIC_MONSTER_NAME",VLOOKUP(AJ82,'LibSets constants'!$I$4:$L$1002,3,FALSE),""),"")</f>
        <v/>
      </c>
      <c r="AL82" s="3" t="str">
        <f>IF(AJ82&lt;&gt;"",IF(AJ82&lt;&gt;"LIBSETS_DROP_MECHANIC_MONSTER_NAME",VLOOKUP(AJ82,'LibSets constants'!$I$4:$L$1002,4,FALSE),""),"")</f>
        <v/>
      </c>
      <c r="AM82" s="3" t="str">
        <f>IF(G82&lt;&gt;"LIBSETS_SETTYPE_BATTLEGROUND",IF(G82&lt;&gt;"LIBSETS_SETTYPE_SPECIAL",IF(AN82&lt;&gt;"",VLOOKUP(AN82,'ESO zone constants'!$D$3:$H$4953,5,FALSE),""),""),"")</f>
        <v/>
      </c>
      <c r="AP82" s="3" t="str">
        <f>IF(AO82&lt;&gt;"",IF(AO82&lt;&gt;"LIBSETS_DROP_MECHANIC_MONSTER_NAME",VLOOKUP(AO82,'LibSets constants'!$I$4:$L$1002,3,FALSE),""),"")</f>
        <v/>
      </c>
      <c r="AQ82" s="3" t="str">
        <f>IF(AO82&lt;&gt;"",IF(AO82&lt;&gt;"LIBSETS_DROP_MECHANIC_MONSTER_NAME",VLOOKUP(AO82,'LibSets constants'!$I$4:$L$1002,4,FALSE),""),"")</f>
        <v/>
      </c>
      <c r="AR82" s="3" t="str">
        <f>IF(G82&lt;&gt;"LIBSETS_SETTYPE_BATTLEGROUND",IF(G82&lt;&gt;"LIBSETS_SETTYPE_SPECIAL",IF(AS82&lt;&gt;"",VLOOKUP(AS82,'ESO zone constants'!$D$3:$H$4953,5,FALSE),""),""),"")</f>
        <v/>
      </c>
      <c r="AU82" s="3" t="str">
        <f>IF(AT82&lt;&gt;"",IF(AT82&lt;&gt;"LIBSETS_DROP_MECHANIC_MONSTER_NAME",VLOOKUP(AT82,'LibSets constants'!$I$4:$L$1002,3,FALSE),""),"")</f>
        <v/>
      </c>
      <c r="AV82" s="3" t="str">
        <f>IF(AT82&lt;&gt;"",IF(AT82&lt;&gt;"LIBSETS_DROP_MECHANIC_MONSTER_NAME",VLOOKUP(AT82,'LibSets constants'!$I$4:$L$1002,4,FALSE),""),"")</f>
        <v/>
      </c>
      <c r="AW82" s="102" t="s">
        <v>2715</v>
      </c>
      <c r="AX82" s="21" t="str">
        <f t="shared" si="7"/>
        <v>[100] = {wayshrines={-1,-1,-1,}, dlcId=DLC_BASE_GAME</v>
      </c>
      <c r="AY82" s="21" t="str">
        <f t="shared" si="8"/>
        <v>, zoneIds={181}, veteran=false</v>
      </c>
      <c r="AZ82" s="21" t="str">
        <f t="shared" si="9"/>
        <v>, setType=LIBSETS_SETTYPE_CYRODIIL</v>
      </c>
      <c r="BA82" s="21" t="str">
        <f t="shared" si="10"/>
        <v>, isProcSetAllowedInPvP=1, dropMechanic={LIBSETS_DROP_MECHANIC_MAIL_PVP_REWARDS_FOR_THE_WORTHY,LIBSETS_DROP_MECHANIC_CITY_CYRODIIL_BRUMA}},</v>
      </c>
      <c r="BB82" s="21" t="str">
        <f t="shared" si="11"/>
        <v xml:space="preserve"> --Hawk\'s Eye / Falkenauge   [Cyrodiil]</v>
      </c>
    </row>
    <row r="83" spans="1:54" x14ac:dyDescent="0.25">
      <c r="A83" s="12">
        <v>101</v>
      </c>
      <c r="B83" t="s">
        <v>848</v>
      </c>
      <c r="C83" t="s">
        <v>849</v>
      </c>
      <c r="D83" s="3">
        <f t="shared" si="6"/>
        <v>101</v>
      </c>
      <c r="G83" s="8" t="s">
        <v>1494</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constants'!$B$4:$C$1002,2,FALSE),"")</f>
        <v>Included in base game</v>
      </c>
      <c r="U83" s="33" t="s">
        <v>1562</v>
      </c>
      <c r="V83" s="3" t="str">
        <f>IF(U83&lt;&gt;"",IF(U83&lt;&gt;"LIBSETS_DROP_MECHANIC_MONSTER_NAME",VLOOKUP(U83,'LibSets constants'!$I$4:$L$1002,3,FALSE),""),"")</f>
        <v>Rewards for the worthy (Cyrodiil/Battleground mail)</v>
      </c>
      <c r="W83" s="3" t="str">
        <f>IF(U83&lt;&gt;"",IF(U83&lt;&gt;"LIBSETS_DROP_MECHANIC_MONSTER_NAME",VLOOKUP(U83,'LibSets constants'!$I$4:$L$1002,4,FALSE),""),"")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1555</v>
      </c>
      <c r="AA83" s="3" t="str">
        <f>IF(Z83&lt;&gt;"",IF(Z83&lt;&gt;"LIBSETS_DROP_MECHANIC_MONSTER_NAME",VLOOKUP(Z83,'LibSets constants'!$I$4:$L$1002,3,FALSE),""),"")</f>
        <v>City Vlastarus (quartermaster)</v>
      </c>
      <c r="AB83" s="3" t="str">
        <f>IF(Z83&lt;&gt;"",IF(Z83&lt;&gt;"LIBSETS_DROP_MECHANIC_MONSTER_NAME",VLOOKUP(Z83,'LibSets constants'!$I$4:$L$1002,4,FALSE),""),"")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constants'!$I$4:$L$1002,3,FALSE),""),"")</f>
        <v/>
      </c>
      <c r="AG83" s="3" t="str">
        <f>IF(AE83&lt;&gt;"",IF(AE83&lt;&gt;"LIBSETS_DROP_MECHANIC_MONSTER_NAME",VLOOKUP(AE83,'LibSets constants'!$I$4:$L$1002,4,FALSE),""),"")</f>
        <v/>
      </c>
      <c r="AH83" s="3" t="str">
        <f>IF(G83&lt;&gt;"LIBSETS_SETTYPE_BATTLEGROUND",IF(G83&lt;&gt;"LIBSETS_SETTYPE_SPECIAL",IF(AI83&lt;&gt;"",VLOOKUP(AI83,'ESO zone constants'!$D$3:$H$4953,5,FALSE),""),""),"")</f>
        <v/>
      </c>
      <c r="AK83" s="3" t="str">
        <f>IF(AJ83&lt;&gt;"",IF(AJ83&lt;&gt;"LIBSETS_DROP_MECHANIC_MONSTER_NAME",VLOOKUP(AJ83,'LibSets constants'!$I$4:$L$1002,3,FALSE),""),"")</f>
        <v/>
      </c>
      <c r="AL83" s="3" t="str">
        <f>IF(AJ83&lt;&gt;"",IF(AJ83&lt;&gt;"LIBSETS_DROP_MECHANIC_MONSTER_NAME",VLOOKUP(AJ83,'LibSets constants'!$I$4:$L$1002,4,FALSE),""),"")</f>
        <v/>
      </c>
      <c r="AM83" s="3" t="str">
        <f>IF(G83&lt;&gt;"LIBSETS_SETTYPE_BATTLEGROUND",IF(G83&lt;&gt;"LIBSETS_SETTYPE_SPECIAL",IF(AN83&lt;&gt;"",VLOOKUP(AN83,'ESO zone constants'!$D$3:$H$4953,5,FALSE),""),""),"")</f>
        <v/>
      </c>
      <c r="AP83" s="3" t="str">
        <f>IF(AO83&lt;&gt;"",IF(AO83&lt;&gt;"LIBSETS_DROP_MECHANIC_MONSTER_NAME",VLOOKUP(AO83,'LibSets constants'!$I$4:$L$1002,3,FALSE),""),"")</f>
        <v/>
      </c>
      <c r="AQ83" s="3" t="str">
        <f>IF(AO83&lt;&gt;"",IF(AO83&lt;&gt;"LIBSETS_DROP_MECHANIC_MONSTER_NAME",VLOOKUP(AO83,'LibSets constants'!$I$4:$L$1002,4,FALSE),""),"")</f>
        <v/>
      </c>
      <c r="AR83" s="3" t="str">
        <f>IF(G83&lt;&gt;"LIBSETS_SETTYPE_BATTLEGROUND",IF(G83&lt;&gt;"LIBSETS_SETTYPE_SPECIAL",IF(AS83&lt;&gt;"",VLOOKUP(AS83,'ESO zone constants'!$D$3:$H$4953,5,FALSE),""),""),"")</f>
        <v/>
      </c>
      <c r="AU83" s="3" t="str">
        <f>IF(AT83&lt;&gt;"",IF(AT83&lt;&gt;"LIBSETS_DROP_MECHANIC_MONSTER_NAME",VLOOKUP(AT83,'LibSets constants'!$I$4:$L$1002,3,FALSE),""),"")</f>
        <v/>
      </c>
      <c r="AV83" s="3" t="str">
        <f>IF(AT83&lt;&gt;"",IF(AT83&lt;&gt;"LIBSETS_DROP_MECHANIC_MONSTER_NAME",VLOOKUP(AT83,'LibSets constants'!$I$4:$L$1002,4,FALSE),""),"")</f>
        <v/>
      </c>
      <c r="AW83" s="102" t="s">
        <v>2714</v>
      </c>
      <c r="AX83" s="21" t="str">
        <f t="shared" si="7"/>
        <v>[101] = {wayshrines={-1,-1,-1,}, dlcId=DLC_BASE_GAME</v>
      </c>
      <c r="AY83" s="21" t="str">
        <f t="shared" si="8"/>
        <v>, zoneIds={181}, veteran=false</v>
      </c>
      <c r="AZ83" s="21" t="str">
        <f t="shared" si="9"/>
        <v>, setType=LIBSETS_SETTYPE_CYRODIIL</v>
      </c>
      <c r="BA83" s="21" t="str">
        <f t="shared" si="10"/>
        <v>, dropMechanic={LIBSETS_DROP_MECHANIC_MAIL_PVP_REWARDS_FOR_THE_WORTHY,LIBSETS_DROP_MECHANIC_CITY_CYRODIIL_VLASTARUS}},</v>
      </c>
      <c r="BB83" s="21" t="str">
        <f t="shared" si="11"/>
        <v xml:space="preserve"> --Affliction / Elend   [Cyrodiil]</v>
      </c>
    </row>
    <row r="84" spans="1:54" x14ac:dyDescent="0.25">
      <c r="A84" s="12">
        <v>102</v>
      </c>
      <c r="B84" t="s">
        <v>850</v>
      </c>
      <c r="C84" t="s">
        <v>2634</v>
      </c>
      <c r="D84" s="3">
        <f t="shared" si="6"/>
        <v>102</v>
      </c>
      <c r="G84" s="8" t="s">
        <v>1496</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constants'!$B$4:$C$1002,2,FALSE),"")</f>
        <v>Included in base game</v>
      </c>
      <c r="V84" s="43" t="str">
        <f>IF(U84&lt;&gt;"",IF(U84&lt;&gt;"LIBSETS_DROP_MECHANIC_MONSTER_NAME",VLOOKUP(U84,'LibSets constants'!$I$4:$L$1002,3,FALSE),""),"")</f>
        <v/>
      </c>
      <c r="W84" s="43" t="str">
        <f>IF(U84&lt;&gt;"",IF(U84&lt;&gt;"LIBSETS_DROP_MECHANIC_MONSTER_NAME",VLOOKUP(U84,'LibSets constants'!$I$4:$L$1002,4,FALSE),""),"")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constants'!$I$4:$L$1002,3,FALSE),""),"")</f>
        <v/>
      </c>
      <c r="AB84" s="43" t="str">
        <f>IF(Z84&lt;&gt;"",IF(Z84&lt;&gt;"LIBSETS_DROP_MECHANIC_MONSTER_NAME",VLOOKUP(Z84,'LibSets constants'!$I$4:$L$1002,4,FALSE),""),"")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constants'!$I$4:$L$1002,3,FALSE),""),"")</f>
        <v/>
      </c>
      <c r="AG84" s="43" t="str">
        <f>IF(AE84&lt;&gt;"",IF(AE84&lt;&gt;"LIBSETS_DROP_MECHANIC_MONSTER_NAME",VLOOKUP(AE84,'LibSets constants'!$I$4:$L$1002,4,FALSE),""),"")</f>
        <v/>
      </c>
      <c r="AH84" s="3" t="str">
        <f>IF(G84&lt;&gt;"LIBSETS_SETTYPE_BATTLEGROUND",IF(G84&lt;&gt;"LIBSETS_SETTYPE_SPECIAL",IF(AI84&lt;&gt;"",VLOOKUP(AI84,'ESO zone constants'!$D$3:$H$4953,5,FALSE),""),""),"")</f>
        <v/>
      </c>
      <c r="AJ84" s="44"/>
      <c r="AK84" s="43" t="str">
        <f>IF(AJ84&lt;&gt;"",IF(AJ84&lt;&gt;"LIBSETS_DROP_MECHANIC_MONSTER_NAME",VLOOKUP(AJ84,'LibSets constants'!$I$4:$L$1002,3,FALSE),""),"")</f>
        <v/>
      </c>
      <c r="AL84" s="43" t="str">
        <f>IF(AJ84&lt;&gt;"",IF(AJ84&lt;&gt;"LIBSETS_DROP_MECHANIC_MONSTER_NAME",VLOOKUP(AJ84,'LibSets constants'!$I$4:$L$1002,4,FALSE),""),"")</f>
        <v/>
      </c>
      <c r="AM84" s="3" t="str">
        <f>IF(G84&lt;&gt;"LIBSETS_SETTYPE_BATTLEGROUND",IF(G84&lt;&gt;"LIBSETS_SETTYPE_SPECIAL",IF(AN84&lt;&gt;"",VLOOKUP(AN84,'ESO zone constants'!$D$3:$H$4953,5,FALSE),""),""),"")</f>
        <v/>
      </c>
      <c r="AO84" s="44"/>
      <c r="AP84" s="43" t="str">
        <f>IF(AO84&lt;&gt;"",IF(AO84&lt;&gt;"LIBSETS_DROP_MECHANIC_MONSTER_NAME",VLOOKUP(AO84,'LibSets constants'!$I$4:$L$1002,3,FALSE),""),"")</f>
        <v/>
      </c>
      <c r="AQ84" s="43" t="str">
        <f>IF(AO84&lt;&gt;"",IF(AO84&lt;&gt;"LIBSETS_DROP_MECHANIC_MONSTER_NAME",VLOOKUP(AO84,'LibSets constants'!$I$4:$L$1002,4,FALSE),""),"")</f>
        <v/>
      </c>
      <c r="AR84" s="3" t="str">
        <f>IF(G84&lt;&gt;"LIBSETS_SETTYPE_BATTLEGROUND",IF(G84&lt;&gt;"LIBSETS_SETTYPE_SPECIAL",IF(AS84&lt;&gt;"",VLOOKUP(AS84,'ESO zone constants'!$D$3:$H$4953,5,FALSE),""),""),"")</f>
        <v/>
      </c>
      <c r="AT84" s="44"/>
      <c r="AU84" s="43" t="str">
        <f>IF(AT84&lt;&gt;"",IF(AT84&lt;&gt;"LIBSETS_DROP_MECHANIC_MONSTER_NAME",VLOOKUP(AT84,'LibSets constants'!$I$4:$L$1002,3,FALSE),""),"")</f>
        <v/>
      </c>
      <c r="AV84" s="43" t="str">
        <f>IF(AT84&lt;&gt;"",IF(AT84&lt;&gt;"LIBSETS_DROP_MECHANIC_MONSTER_NAME",VLOOKUP(AT84,'LibSets constants'!$I$4:$L$1002,4,FALSE),""),"")</f>
        <v/>
      </c>
      <c r="AW84" s="102" t="s">
        <v>2715</v>
      </c>
      <c r="AX84" s="21" t="str">
        <f t="shared" si="7"/>
        <v>[102] = {wayshrines={196,196,196,}, dlcId=DLC_BASE_GAME</v>
      </c>
      <c r="AY84" s="21" t="str">
        <f t="shared" si="8"/>
        <v>, zoneIds={22}, veteran=false</v>
      </c>
      <c r="AZ84" s="21" t="str">
        <f t="shared" si="9"/>
        <v>, setType=LIBSETS_SETTYPE_DUNGEON</v>
      </c>
      <c r="BA84" s="21" t="str">
        <f t="shared" si="10"/>
        <v>, isProcSetAllowedInPvP=1},</v>
      </c>
      <c r="BB84" s="21" t="str">
        <f t="shared" si="11"/>
        <v xml:space="preserve"> --Duneripper\'s Scales / Schuppen des Dünenbrechers   [Volenfell]</v>
      </c>
    </row>
    <row r="85" spans="1:54" x14ac:dyDescent="0.25">
      <c r="A85" s="12">
        <v>103</v>
      </c>
      <c r="B85" t="s">
        <v>851</v>
      </c>
      <c r="C85" t="s">
        <v>852</v>
      </c>
      <c r="D85" s="3">
        <f t="shared" si="6"/>
        <v>103</v>
      </c>
      <c r="G85" s="8" t="s">
        <v>1496</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constants'!$B$4:$C$1002,2,FALSE),"")</f>
        <v>Included in base game</v>
      </c>
      <c r="V85" s="43" t="str">
        <f>IF(U85&lt;&gt;"",IF(U85&lt;&gt;"LIBSETS_DROP_MECHANIC_MONSTER_NAME",VLOOKUP(U85,'LibSets constants'!$I$4:$L$1002,3,FALSE),""),"")</f>
        <v/>
      </c>
      <c r="W85" s="3" t="str">
        <f>IF(U85&lt;&gt;"",IF(U85&lt;&gt;"LIBSETS_DROP_MECHANIC_MONSTER_NAME",VLOOKUP(U85,'LibSets constants'!$I$4:$L$1002,4,FALSE),""),"")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constants'!$I$4:$L$1002,3,FALSE),""),"")</f>
        <v/>
      </c>
      <c r="AB85" s="43" t="str">
        <f>IF(Z85&lt;&gt;"",IF(Z85&lt;&gt;"LIBSETS_DROP_MECHANIC_MONSTER_NAME",VLOOKUP(Z85,'LibSets constants'!$I$4:$L$1002,4,FALSE),""),"")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constants'!$I$4:$L$1002,3,FALSE),""),"")</f>
        <v/>
      </c>
      <c r="AG85" s="43" t="str">
        <f>IF(AE85&lt;&gt;"",IF(AE85&lt;&gt;"LIBSETS_DROP_MECHANIC_MONSTER_NAME",VLOOKUP(AE85,'LibSets constants'!$I$4:$L$1002,4,FALSE),""),"")</f>
        <v/>
      </c>
      <c r="AH85" s="3" t="str">
        <f>IF(G85&lt;&gt;"LIBSETS_SETTYPE_BATTLEGROUND",IF(G85&lt;&gt;"LIBSETS_SETTYPE_SPECIAL",IF(AI85&lt;&gt;"",VLOOKUP(AI85,'ESO zone constants'!$D$3:$H$4953,5,FALSE),""),""),"")</f>
        <v/>
      </c>
      <c r="AJ85" s="44"/>
      <c r="AK85" s="43" t="str">
        <f>IF(AJ85&lt;&gt;"",IF(AJ85&lt;&gt;"LIBSETS_DROP_MECHANIC_MONSTER_NAME",VLOOKUP(AJ85,'LibSets constants'!$I$4:$L$1002,3,FALSE),""),"")</f>
        <v/>
      </c>
      <c r="AL85" s="43" t="str">
        <f>IF(AJ85&lt;&gt;"",IF(AJ85&lt;&gt;"LIBSETS_DROP_MECHANIC_MONSTER_NAME",VLOOKUP(AJ85,'LibSets constants'!$I$4:$L$1002,4,FALSE),""),"")</f>
        <v/>
      </c>
      <c r="AM85" s="3" t="str">
        <f>IF(G85&lt;&gt;"LIBSETS_SETTYPE_BATTLEGROUND",IF(G85&lt;&gt;"LIBSETS_SETTYPE_SPECIAL",IF(AN85&lt;&gt;"",VLOOKUP(AN85,'ESO zone constants'!$D$3:$H$4953,5,FALSE),""),""),"")</f>
        <v/>
      </c>
      <c r="AO85" s="44"/>
      <c r="AP85" s="43" t="str">
        <f>IF(AO85&lt;&gt;"",IF(AO85&lt;&gt;"LIBSETS_DROP_MECHANIC_MONSTER_NAME",VLOOKUP(AO85,'LibSets constants'!$I$4:$L$1002,3,FALSE),""),"")</f>
        <v/>
      </c>
      <c r="AQ85" s="43" t="str">
        <f>IF(AO85&lt;&gt;"",IF(AO85&lt;&gt;"LIBSETS_DROP_MECHANIC_MONSTER_NAME",VLOOKUP(AO85,'LibSets constants'!$I$4:$L$1002,4,FALSE),""),"")</f>
        <v/>
      </c>
      <c r="AR85" s="3" t="str">
        <f>IF(G85&lt;&gt;"LIBSETS_SETTYPE_BATTLEGROUND",IF(G85&lt;&gt;"LIBSETS_SETTYPE_SPECIAL",IF(AS85&lt;&gt;"",VLOOKUP(AS85,'ESO zone constants'!$D$3:$H$4953,5,FALSE),""),""),"")</f>
        <v/>
      </c>
      <c r="AT85" s="44"/>
      <c r="AU85" s="43" t="str">
        <f>IF(AT85&lt;&gt;"",IF(AT85&lt;&gt;"LIBSETS_DROP_MECHANIC_MONSTER_NAME",VLOOKUP(AT85,'LibSets constants'!$I$4:$L$1002,3,FALSE),""),"")</f>
        <v/>
      </c>
      <c r="AV85" s="43" t="str">
        <f>IF(AT85&lt;&gt;"",IF(AT85&lt;&gt;"LIBSETS_DROP_MECHANIC_MONSTER_NAME",VLOOKUP(AT85,'LibSets constants'!$I$4:$L$1002,4,FALSE),""),"")</f>
        <v/>
      </c>
      <c r="AW85" s="102" t="s">
        <v>2714</v>
      </c>
      <c r="AX85" s="21" t="str">
        <f t="shared" si="7"/>
        <v>[103] = {wayshrines={195,195,195,}, dlcId=DLC_BASE_GAME</v>
      </c>
      <c r="AY85" s="21" t="str">
        <f t="shared" si="8"/>
        <v>, zoneIds={449}, veteran=false</v>
      </c>
      <c r="AZ85" s="21" t="str">
        <f t="shared" si="9"/>
        <v>, setType=LIBSETS_SETTYPE_DUNGEON</v>
      </c>
      <c r="BA85" s="21" t="str">
        <f t="shared" si="10"/>
        <v>},</v>
      </c>
      <c r="BB85" s="21" t="str">
        <f t="shared" si="11"/>
        <v xml:space="preserve"> --Magicka Furnace / Magickaschmiede   [Direfrost Keep]</v>
      </c>
    </row>
    <row r="86" spans="1:54" x14ac:dyDescent="0.25">
      <c r="A86" s="12">
        <v>104</v>
      </c>
      <c r="B86" t="s">
        <v>853</v>
      </c>
      <c r="C86" t="s">
        <v>854</v>
      </c>
      <c r="D86" s="3">
        <f t="shared" si="6"/>
        <v>104</v>
      </c>
      <c r="G86" s="8" t="s">
        <v>1494</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constants'!$B$4:$C$1002,2,FALSE),"")</f>
        <v>Included in base game</v>
      </c>
      <c r="U86" s="33" t="s">
        <v>1562</v>
      </c>
      <c r="V86" s="3" t="str">
        <f>IF(U86&lt;&gt;"",IF(U86&lt;&gt;"LIBSETS_DROP_MECHANIC_MONSTER_NAME",VLOOKUP(U86,'LibSets constants'!$I$4:$L$1002,3,FALSE),""),"")</f>
        <v>Rewards for the worthy (Cyrodiil/Battleground mail)</v>
      </c>
      <c r="W86" s="3" t="str">
        <f>IF(U86&lt;&gt;"",IF(U86&lt;&gt;"LIBSETS_DROP_MECHANIC_MONSTER_NAME",VLOOKUP(U86,'LibSets constants'!$I$4:$L$1002,4,FALSE),""),"")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1552</v>
      </c>
      <c r="AA86" s="3" t="str">
        <f>IF(Z86&lt;&gt;"",IF(Z86&lt;&gt;"LIBSETS_DROP_MECHANIC_MONSTER_NAME",VLOOKUP(Z86,'LibSets constants'!$I$4:$L$1002,3,FALSE),""),"")</f>
        <v>City Erntefurt (quartermaster)</v>
      </c>
      <c r="AB86" s="3" t="str">
        <f>IF(Z86&lt;&gt;"",IF(Z86&lt;&gt;"LIBSETS_DROP_MECHANIC_MONSTER_NAME",VLOOKUP(Z86,'LibSets constants'!$I$4:$L$1002,4,FALSE),""),"")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constants'!$I$4:$L$1002,3,FALSE),""),"")</f>
        <v/>
      </c>
      <c r="AG86" s="3" t="str">
        <f>IF(AE86&lt;&gt;"",IF(AE86&lt;&gt;"LIBSETS_DROP_MECHANIC_MONSTER_NAME",VLOOKUP(AE86,'LibSets constants'!$I$4:$L$1002,4,FALSE),""),"")</f>
        <v/>
      </c>
      <c r="AH86" s="3" t="str">
        <f>IF(G86&lt;&gt;"LIBSETS_SETTYPE_BATTLEGROUND",IF(G86&lt;&gt;"LIBSETS_SETTYPE_SPECIAL",IF(AI86&lt;&gt;"",VLOOKUP(AI86,'ESO zone constants'!$D$3:$H$4953,5,FALSE),""),""),"")</f>
        <v/>
      </c>
      <c r="AK86" s="3" t="str">
        <f>IF(AJ86&lt;&gt;"",IF(AJ86&lt;&gt;"LIBSETS_DROP_MECHANIC_MONSTER_NAME",VLOOKUP(AJ86,'LibSets constants'!$I$4:$L$1002,3,FALSE),""),"")</f>
        <v/>
      </c>
      <c r="AL86" s="3" t="str">
        <f>IF(AJ86&lt;&gt;"",IF(AJ86&lt;&gt;"LIBSETS_DROP_MECHANIC_MONSTER_NAME",VLOOKUP(AJ86,'LibSets constants'!$I$4:$L$1002,4,FALSE),""),"")</f>
        <v/>
      </c>
      <c r="AM86" s="3" t="str">
        <f>IF(G86&lt;&gt;"LIBSETS_SETTYPE_BATTLEGROUND",IF(G86&lt;&gt;"LIBSETS_SETTYPE_SPECIAL",IF(AN86&lt;&gt;"",VLOOKUP(AN86,'ESO zone constants'!$D$3:$H$4953,5,FALSE),""),""),"")</f>
        <v/>
      </c>
      <c r="AP86" s="3" t="str">
        <f>IF(AO86&lt;&gt;"",IF(AO86&lt;&gt;"LIBSETS_DROP_MECHANIC_MONSTER_NAME",VLOOKUP(AO86,'LibSets constants'!$I$4:$L$1002,3,FALSE),""),"")</f>
        <v/>
      </c>
      <c r="AQ86" s="3" t="str">
        <f>IF(AO86&lt;&gt;"",IF(AO86&lt;&gt;"LIBSETS_DROP_MECHANIC_MONSTER_NAME",VLOOKUP(AO86,'LibSets constants'!$I$4:$L$1002,4,FALSE),""),"")</f>
        <v/>
      </c>
      <c r="AR86" s="3" t="str">
        <f>IF(G86&lt;&gt;"LIBSETS_SETTYPE_BATTLEGROUND",IF(G86&lt;&gt;"LIBSETS_SETTYPE_SPECIAL",IF(AS86&lt;&gt;"",VLOOKUP(AS86,'ESO zone constants'!$D$3:$H$4953,5,FALSE),""),""),"")</f>
        <v/>
      </c>
      <c r="AU86" s="3" t="str">
        <f>IF(AT86&lt;&gt;"",IF(AT86&lt;&gt;"LIBSETS_DROP_MECHANIC_MONSTER_NAME",VLOOKUP(AT86,'LibSets constants'!$I$4:$L$1002,3,FALSE),""),"")</f>
        <v/>
      </c>
      <c r="AV86" s="3" t="str">
        <f>IF(AT86&lt;&gt;"",IF(AT86&lt;&gt;"LIBSETS_DROP_MECHANIC_MONSTER_NAME",VLOOKUP(AT86,'LibSets constants'!$I$4:$L$1002,4,FALSE),""),"")</f>
        <v/>
      </c>
      <c r="AW86" s="102" t="s">
        <v>2714</v>
      </c>
      <c r="AX86" s="21" t="str">
        <f t="shared" si="7"/>
        <v>[104] = {wayshrines={-1,-1,-1,}, dlcId=DLC_BASE_GAME</v>
      </c>
      <c r="AY86" s="21" t="str">
        <f t="shared" si="8"/>
        <v>, zoneIds={181}, veteran=false</v>
      </c>
      <c r="AZ86" s="21" t="str">
        <f t="shared" si="9"/>
        <v>, setType=LIBSETS_SETTYPE_CYRODIIL</v>
      </c>
      <c r="BA86" s="21" t="str">
        <f t="shared" si="10"/>
        <v>, dropMechanic={LIBSETS_DROP_MECHANIC_MAIL_PVP_REWARDS_FOR_THE_WORTHY,LIBSETS_DROP_MECHANIC_CITY_CYRODIIL_ERNTEFURT}},</v>
      </c>
      <c r="BB86" s="21" t="str">
        <f t="shared" si="11"/>
        <v xml:space="preserve"> --Curse Eater / Fluchfresser   [Cyrodiil]</v>
      </c>
    </row>
    <row r="87" spans="1:54" x14ac:dyDescent="0.25">
      <c r="A87" s="12">
        <v>105</v>
      </c>
      <c r="B87" t="s">
        <v>855</v>
      </c>
      <c r="C87" t="s">
        <v>856</v>
      </c>
      <c r="D87" s="3">
        <f t="shared" si="6"/>
        <v>105</v>
      </c>
      <c r="G87" s="8" t="s">
        <v>1499</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constants'!$B$4:$C$1002,2,FALSE),"")</f>
        <v>Included in base game</v>
      </c>
      <c r="U87" s="33" t="s">
        <v>1581</v>
      </c>
      <c r="V87" s="43" t="str">
        <f>IF(U87&lt;&gt;"",IF(U87&lt;&gt;"LIBSETS_DROP_MECHANIC_MONSTER_NAME",VLOOKUP(U87,'LibSets constants'!$I$4:$L$1002,3,FALSE),""),"")</f>
        <v>Delve bosses have a chance to drop a waist or feet.</v>
      </c>
      <c r="W87" s="43" t="str">
        <f>IF(U87&lt;&gt;"",IF(U87&lt;&gt;"LIBSETS_DROP_MECHANIC_MONSTER_NAME",VLOOKUP(U87,'LibSets constants'!$I$4:$L$1002,4,FALSE),""),"")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1582</v>
      </c>
      <c r="AA87" s="43" t="str">
        <f>IF(Z87&lt;&gt;"",IF(Z87&lt;&gt;"LIBSETS_DROP_MECHANIC_MONSTER_NAME",VLOOKUP(Z87,'LibSets constants'!$I$4:$L$1002,3,FALSE),""),"")</f>
        <v>Overland group bosses have a 100% chance to drop head, chest, legs, or weapon.</v>
      </c>
      <c r="AB87" s="43" t="str">
        <f>IF(Z87&lt;&gt;"",IF(Z87&lt;&gt;"LIBSETS_DROP_MECHANIC_MONSTER_NAME",VLOOKUP(Z87,'LibSets constants'!$I$4:$L$1002,4,FALSE),""),"")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1583</v>
      </c>
      <c r="AF87" s="43" t="str">
        <f>IF(AE87&lt;&gt;"",IF(AE87&lt;&gt;"LIBSETS_DROP_MECHANIC_MONSTER_NAME",VLOOKUP(AE87,'LibSets constants'!$I$4:$L$1002,3,FALSE),""),"")</f>
        <v>Public dungeon bosses have a chance to drop a shoulder, hand, or weapon.</v>
      </c>
      <c r="AG87" s="43" t="str">
        <f>IF(AE87&lt;&gt;"",IF(AE87&lt;&gt;"LIBSETS_DROP_MECHANIC_MONSTER_NAME",VLOOKUP(AE87,'LibSets constants'!$I$4:$L$1002,4,FALSE),""),"")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1584</v>
      </c>
      <c r="AK87" s="43" t="str">
        <f>IF(AJ87&lt;&gt;"",IF(AJ87&lt;&gt;"LIBSETS_DROP_MECHANIC_MONSTER_NAME",VLOOKUP(AJ87,'LibSets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constants'!$I$4:$L$1002,3,FALSE),""),"")</f>
        <v/>
      </c>
      <c r="AQ87" s="43" t="str">
        <f>IF(AO87&lt;&gt;"",IF(AO87&lt;&gt;"LIBSETS_DROP_MECHANIC_MONSTER_NAME",VLOOKUP(AO87,'LibSets constants'!$I$4:$L$1002,4,FALSE),""),"")</f>
        <v/>
      </c>
      <c r="AR87" s="3" t="str">
        <f>IF(G87&lt;&gt;"LIBSETS_SETTYPE_BATTLEGROUND",IF(G87&lt;&gt;"LIBSETS_SETTYPE_SPECIAL",IF(AS87&lt;&gt;"",VLOOKUP(AS87,'ESO zone constants'!$D$3:$H$4953,5,FALSE),""),""),"")</f>
        <v/>
      </c>
      <c r="AT87" s="44"/>
      <c r="AU87" s="43" t="str">
        <f>IF(AT87&lt;&gt;"",IF(AT87&lt;&gt;"LIBSETS_DROP_MECHANIC_MONSTER_NAME",VLOOKUP(AT87,'LibSets constants'!$I$4:$L$1002,3,FALSE),""),"")</f>
        <v/>
      </c>
      <c r="AV87" s="43" t="str">
        <f>IF(AT87&lt;&gt;"",IF(AT87&lt;&gt;"LIBSETS_DROP_MECHANIC_MONSTER_NAME",VLOOKUP(AT87,'LibSets constants'!$I$4:$L$1002,4,FALSE),""),"")</f>
        <v/>
      </c>
      <c r="AW87" s="102" t="s">
        <v>2714</v>
      </c>
      <c r="AX87" s="21" t="str">
        <f t="shared" si="7"/>
        <v>[105] = {wayshrines={-1,-1,-1,}, dlcId=DLC_BASE_GAME</v>
      </c>
      <c r="AY87" s="21" t="str">
        <f t="shared" si="8"/>
        <v>, zoneIds={381}, veteran=false</v>
      </c>
      <c r="AZ87" s="21" t="str">
        <f t="shared" si="9"/>
        <v>, setType=LIBSETS_SETTYPE_OVERLAND</v>
      </c>
      <c r="BA87" s="21" t="str">
        <f t="shared" si="10"/>
        <v>, dropMechanic={LIBSETS_DROP_MECHANIC_OVERLAND_BOSS_DELVE,LIBSETS_DROP_MECHANIC_OVERLAND_WORLDBOSS,LIBSETS_DROP_MECHANIC_OVERLAND_BOSS_PUBLIC_DUNGEON,LIBSETS_DROP_MECHANIC_OVERLAND_CHEST}},</v>
      </c>
      <c r="BB87" s="21" t="str">
        <f t="shared" si="11"/>
        <v xml:space="preserve"> --Twin Sisters / Zwillingsschwestern   [Auridon]</v>
      </c>
    </row>
    <row r="88" spans="1:54" x14ac:dyDescent="0.25">
      <c r="A88" s="12">
        <v>106</v>
      </c>
      <c r="B88" t="s">
        <v>857</v>
      </c>
      <c r="C88" t="s">
        <v>2635</v>
      </c>
      <c r="D88" s="3">
        <f t="shared" si="6"/>
        <v>106</v>
      </c>
      <c r="G88" s="8" t="s">
        <v>1499</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constants'!$B$4:$C$1002,2,FALSE),"")</f>
        <v>Included in base game</v>
      </c>
      <c r="U88" s="33" t="s">
        <v>1581</v>
      </c>
      <c r="V88" s="43" t="str">
        <f>IF(U88&lt;&gt;"",IF(U88&lt;&gt;"LIBSETS_DROP_MECHANIC_MONSTER_NAME",VLOOKUP(U88,'LibSets constants'!$I$4:$L$1002,3,FALSE),""),"")</f>
        <v>Delve bosses have a chance to drop a waist or feet.</v>
      </c>
      <c r="W88" s="43" t="str">
        <f>IF(U88&lt;&gt;"",IF(U88&lt;&gt;"LIBSETS_DROP_MECHANIC_MONSTER_NAME",VLOOKUP(U88,'LibSets constants'!$I$4:$L$1002,4,FALSE),""),"")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1582</v>
      </c>
      <c r="AA88" s="43" t="str">
        <f>IF(Z88&lt;&gt;"",IF(Z88&lt;&gt;"LIBSETS_DROP_MECHANIC_MONSTER_NAME",VLOOKUP(Z88,'LibSets constants'!$I$4:$L$1002,3,FALSE),""),"")</f>
        <v>Overland group bosses have a 100% chance to drop head, chest, legs, or weapon.</v>
      </c>
      <c r="AB88" s="43" t="str">
        <f>IF(Z88&lt;&gt;"",IF(Z88&lt;&gt;"LIBSETS_DROP_MECHANIC_MONSTER_NAME",VLOOKUP(Z88,'LibSets constants'!$I$4:$L$1002,4,FALSE),""),"")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1583</v>
      </c>
      <c r="AF88" s="43" t="str">
        <f>IF(AE88&lt;&gt;"",IF(AE88&lt;&gt;"LIBSETS_DROP_MECHANIC_MONSTER_NAME",VLOOKUP(AE88,'LibSets constants'!$I$4:$L$1002,3,FALSE),""),"")</f>
        <v>Public dungeon bosses have a chance to drop a shoulder, hand, or weapon.</v>
      </c>
      <c r="AG88" s="43" t="str">
        <f>IF(AE88&lt;&gt;"",IF(AE88&lt;&gt;"LIBSETS_DROP_MECHANIC_MONSTER_NAME",VLOOKUP(AE88,'LibSets constants'!$I$4:$L$1002,4,FALSE),""),"")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1584</v>
      </c>
      <c r="AK88" s="43" t="str">
        <f>IF(AJ88&lt;&gt;"",IF(AJ88&lt;&gt;"LIBSETS_DROP_MECHANIC_MONSTER_NAME",VLOOKUP(AJ88,'LibSets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constants'!$I$4:$L$1002,3,FALSE),""),"")</f>
        <v/>
      </c>
      <c r="AQ88" s="43" t="str">
        <f>IF(AO88&lt;&gt;"",IF(AO88&lt;&gt;"LIBSETS_DROP_MECHANIC_MONSTER_NAME",VLOOKUP(AO88,'LibSets constants'!$I$4:$L$1002,4,FALSE),""),"")</f>
        <v/>
      </c>
      <c r="AR88" s="3" t="str">
        <f>IF(G88&lt;&gt;"LIBSETS_SETTYPE_BATTLEGROUND",IF(G88&lt;&gt;"LIBSETS_SETTYPE_SPECIAL",IF(AS88&lt;&gt;"",VLOOKUP(AS88,'ESO zone constants'!$D$3:$H$4953,5,FALSE),""),""),"")</f>
        <v/>
      </c>
      <c r="AT88" s="44"/>
      <c r="AU88" s="43" t="str">
        <f>IF(AT88&lt;&gt;"",IF(AT88&lt;&gt;"LIBSETS_DROP_MECHANIC_MONSTER_NAME",VLOOKUP(AT88,'LibSets constants'!$I$4:$L$1002,3,FALSE),""),"")</f>
        <v/>
      </c>
      <c r="AV88" s="43" t="str">
        <f>IF(AT88&lt;&gt;"",IF(AT88&lt;&gt;"LIBSETS_DROP_MECHANIC_MONSTER_NAME",VLOOKUP(AT88,'LibSets constants'!$I$4:$L$1002,4,FALSE),""),"")</f>
        <v/>
      </c>
      <c r="AW88" s="102" t="s">
        <v>2714</v>
      </c>
      <c r="AX88" s="21" t="str">
        <f t="shared" si="7"/>
        <v>[106] = {wayshrines={-1,-1,-1,}, dlcId=DLC_BASE_GAME</v>
      </c>
      <c r="AY88" s="21" t="str">
        <f t="shared" si="8"/>
        <v>, zoneIds={108}, veteran=false</v>
      </c>
      <c r="AZ88" s="21" t="str">
        <f t="shared" si="9"/>
        <v>, setType=LIBSETS_SETTYPE_OVERLAND</v>
      </c>
      <c r="BA88" s="21" t="str">
        <f t="shared" si="10"/>
        <v>, dropMechanic={LIBSETS_DROP_MECHANIC_OVERLAND_BOSS_DELVE,LIBSETS_DROP_MECHANIC_OVERLAND_WORLDBOSS,LIBSETS_DROP_MECHANIC_OVERLAND_BOSS_PUBLIC_DUNGEON,LIBSETS_DROP_MECHANIC_OVERLAND_CHEST}},</v>
      </c>
      <c r="BB88" s="21" t="str">
        <f t="shared" si="11"/>
        <v xml:space="preserve"> --Wilderqueen\'s Arch / Bogen der Wildkönigin   [Greenshade]</v>
      </c>
    </row>
    <row r="89" spans="1:54" x14ac:dyDescent="0.25">
      <c r="A89" s="12">
        <v>107</v>
      </c>
      <c r="B89" t="s">
        <v>858</v>
      </c>
      <c r="C89" t="s">
        <v>2636</v>
      </c>
      <c r="D89" s="3">
        <f t="shared" si="6"/>
        <v>107</v>
      </c>
      <c r="G89" s="8" t="s">
        <v>1499</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constants'!$B$4:$C$1002,2,FALSE),"")</f>
        <v>Included in base game</v>
      </c>
      <c r="U89" s="33" t="s">
        <v>1581</v>
      </c>
      <c r="V89" s="43" t="str">
        <f>IF(U89&lt;&gt;"",IF(U89&lt;&gt;"LIBSETS_DROP_MECHANIC_MONSTER_NAME",VLOOKUP(U89,'LibSets constants'!$I$4:$L$1002,3,FALSE),""),"")</f>
        <v>Delve bosses have a chance to drop a waist or feet.</v>
      </c>
      <c r="W89" s="43" t="str">
        <f>IF(U89&lt;&gt;"",IF(U89&lt;&gt;"LIBSETS_DROP_MECHANIC_MONSTER_NAME",VLOOKUP(U89,'LibSets constants'!$I$4:$L$1002,4,FALSE),""),"")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1582</v>
      </c>
      <c r="AA89" s="43" t="str">
        <f>IF(Z89&lt;&gt;"",IF(Z89&lt;&gt;"LIBSETS_DROP_MECHANIC_MONSTER_NAME",VLOOKUP(Z89,'LibSets constants'!$I$4:$L$1002,3,FALSE),""),"")</f>
        <v>Overland group bosses have a 100% chance to drop head, chest, legs, or weapon.</v>
      </c>
      <c r="AB89" s="43" t="str">
        <f>IF(Z89&lt;&gt;"",IF(Z89&lt;&gt;"LIBSETS_DROP_MECHANIC_MONSTER_NAME",VLOOKUP(Z89,'LibSets constants'!$I$4:$L$1002,4,FALSE),""),"")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1583</v>
      </c>
      <c r="AF89" s="43" t="str">
        <f>IF(AE89&lt;&gt;"",IF(AE89&lt;&gt;"LIBSETS_DROP_MECHANIC_MONSTER_NAME",VLOOKUP(AE89,'LibSets constants'!$I$4:$L$1002,3,FALSE),""),"")</f>
        <v>Public dungeon bosses have a chance to drop a shoulder, hand, or weapon.</v>
      </c>
      <c r="AG89" s="43" t="str">
        <f>IF(AE89&lt;&gt;"",IF(AE89&lt;&gt;"LIBSETS_DROP_MECHANIC_MONSTER_NAME",VLOOKUP(AE89,'LibSets constants'!$I$4:$L$1002,4,FALSE),""),"")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1584</v>
      </c>
      <c r="AK89" s="43" t="str">
        <f>IF(AJ89&lt;&gt;"",IF(AJ89&lt;&gt;"LIBSETS_DROP_MECHANIC_MONSTER_NAME",VLOOKUP(AJ89,'LibSets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constants'!$I$4:$L$1002,3,FALSE),""),"")</f>
        <v/>
      </c>
      <c r="AQ89" s="43" t="str">
        <f>IF(AO89&lt;&gt;"",IF(AO89&lt;&gt;"LIBSETS_DROP_MECHANIC_MONSTER_NAME",VLOOKUP(AO89,'LibSets constants'!$I$4:$L$1002,4,FALSE),""),"")</f>
        <v/>
      </c>
      <c r="AR89" s="3" t="str">
        <f>IF(G89&lt;&gt;"LIBSETS_SETTYPE_BATTLEGROUND",IF(G89&lt;&gt;"LIBSETS_SETTYPE_SPECIAL",IF(AS89&lt;&gt;"",VLOOKUP(AS89,'ESO zone constants'!$D$3:$H$4953,5,FALSE),""),""),"")</f>
        <v/>
      </c>
      <c r="AT89" s="44"/>
      <c r="AU89" s="43" t="str">
        <f>IF(AT89&lt;&gt;"",IF(AT89&lt;&gt;"LIBSETS_DROP_MECHANIC_MONSTER_NAME",VLOOKUP(AT89,'LibSets constants'!$I$4:$L$1002,3,FALSE),""),"")</f>
        <v/>
      </c>
      <c r="AV89" s="43" t="str">
        <f>IF(AT89&lt;&gt;"",IF(AT89&lt;&gt;"LIBSETS_DROP_MECHANIC_MONSTER_NAME",VLOOKUP(AT89,'LibSets constants'!$I$4:$L$1002,4,FALSE),""),"")</f>
        <v/>
      </c>
      <c r="AW89" s="102" t="s">
        <v>2714</v>
      </c>
      <c r="AX89" s="21" t="str">
        <f t="shared" si="7"/>
        <v>[107] = {wayshrines={-1,-1,-1,}, dlcId=DLC_BASE_GAME</v>
      </c>
      <c r="AY89" s="21" t="str">
        <f t="shared" si="8"/>
        <v>, zoneIds={3}, veteran=false</v>
      </c>
      <c r="AZ89" s="21" t="str">
        <f t="shared" si="9"/>
        <v>, setType=LIBSETS_SETTYPE_OVERLAND</v>
      </c>
      <c r="BA89" s="21" t="str">
        <f t="shared" si="10"/>
        <v>, dropMechanic={LIBSETS_DROP_MECHANIC_OVERLAND_BOSS_DELVE,LIBSETS_DROP_MECHANIC_OVERLAND_WORLDBOSS,LIBSETS_DROP_MECHANIC_OVERLAND_BOSS_PUBLIC_DUNGEON,LIBSETS_DROP_MECHANIC_OVERLAND_CHEST}},</v>
      </c>
      <c r="BB89" s="21" t="str">
        <f t="shared" si="11"/>
        <v xml:space="preserve"> --Wyrd Tree\'s Blessing / Segen des Wyrdbaums   [Glenumbra]</v>
      </c>
    </row>
    <row r="90" spans="1:54" x14ac:dyDescent="0.25">
      <c r="A90" s="12">
        <v>108</v>
      </c>
      <c r="B90" t="s">
        <v>859</v>
      </c>
      <c r="C90" t="s">
        <v>860</v>
      </c>
      <c r="D90" s="3">
        <f t="shared" si="6"/>
        <v>108</v>
      </c>
      <c r="G90" s="8" t="s">
        <v>1494</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constants'!$B$4:$C$1002,2,FALSE),"")</f>
        <v>Included in base game</v>
      </c>
      <c r="U90" s="33" t="s">
        <v>1562</v>
      </c>
      <c r="V90" s="3" t="str">
        <f>IF(U90&lt;&gt;"",IF(U90&lt;&gt;"LIBSETS_DROP_MECHANIC_MONSTER_NAME",VLOOKUP(U90,'LibSets constants'!$I$4:$L$1002,3,FALSE),""),"")</f>
        <v>Rewards for the worthy (Cyrodiil/Battleground mail)</v>
      </c>
      <c r="W90" s="3" t="str">
        <f>IF(U90&lt;&gt;"",IF(U90&lt;&gt;"LIBSETS_DROP_MECHANIC_MONSTER_NAME",VLOOKUP(U90,'LibSets constants'!$I$4:$L$1002,4,FALSE),""),"")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1555</v>
      </c>
      <c r="AA90" s="3" t="str">
        <f>IF(Z90&lt;&gt;"",IF(Z90&lt;&gt;"LIBSETS_DROP_MECHANIC_MONSTER_NAME",VLOOKUP(Z90,'LibSets constants'!$I$4:$L$1002,3,FALSE),""),"")</f>
        <v>City Vlastarus (quartermaster)</v>
      </c>
      <c r="AB90" s="3" t="str">
        <f>IF(Z90&lt;&gt;"",IF(Z90&lt;&gt;"LIBSETS_DROP_MECHANIC_MONSTER_NAME",VLOOKUP(Z90,'LibSets constants'!$I$4:$L$1002,4,FALSE),""),"")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constants'!$I$4:$L$1002,3,FALSE),""),"")</f>
        <v/>
      </c>
      <c r="AG90" s="3" t="str">
        <f>IF(AE90&lt;&gt;"",IF(AE90&lt;&gt;"LIBSETS_DROP_MECHANIC_MONSTER_NAME",VLOOKUP(AE90,'LibSets constants'!$I$4:$L$1002,4,FALSE),""),"")</f>
        <v/>
      </c>
      <c r="AH90" s="3" t="str">
        <f>IF(G90&lt;&gt;"LIBSETS_SETTYPE_BATTLEGROUND",IF(G90&lt;&gt;"LIBSETS_SETTYPE_SPECIAL",IF(AI90&lt;&gt;"",VLOOKUP(AI90,'ESO zone constants'!$D$3:$H$4953,5,FALSE),""),""),"")</f>
        <v/>
      </c>
      <c r="AK90" s="3" t="str">
        <f>IF(AJ90&lt;&gt;"",IF(AJ90&lt;&gt;"LIBSETS_DROP_MECHANIC_MONSTER_NAME",VLOOKUP(AJ90,'LibSets constants'!$I$4:$L$1002,3,FALSE),""),"")</f>
        <v/>
      </c>
      <c r="AL90" s="3" t="str">
        <f>IF(AJ90&lt;&gt;"",IF(AJ90&lt;&gt;"LIBSETS_DROP_MECHANIC_MONSTER_NAME",VLOOKUP(AJ90,'LibSets constants'!$I$4:$L$1002,4,FALSE),""),"")</f>
        <v/>
      </c>
      <c r="AM90" s="3" t="str">
        <f>IF(G90&lt;&gt;"LIBSETS_SETTYPE_BATTLEGROUND",IF(G90&lt;&gt;"LIBSETS_SETTYPE_SPECIAL",IF(AN90&lt;&gt;"",VLOOKUP(AN90,'ESO zone constants'!$D$3:$H$4953,5,FALSE),""),""),"")</f>
        <v/>
      </c>
      <c r="AP90" s="3" t="str">
        <f>IF(AO90&lt;&gt;"",IF(AO90&lt;&gt;"LIBSETS_DROP_MECHANIC_MONSTER_NAME",VLOOKUP(AO90,'LibSets constants'!$I$4:$L$1002,3,FALSE),""),"")</f>
        <v/>
      </c>
      <c r="AQ90" s="3" t="str">
        <f>IF(AO90&lt;&gt;"",IF(AO90&lt;&gt;"LIBSETS_DROP_MECHANIC_MONSTER_NAME",VLOOKUP(AO90,'LibSets constants'!$I$4:$L$1002,4,FALSE),""),"")</f>
        <v/>
      </c>
      <c r="AR90" s="3" t="str">
        <f>IF(G90&lt;&gt;"LIBSETS_SETTYPE_BATTLEGROUND",IF(G90&lt;&gt;"LIBSETS_SETTYPE_SPECIAL",IF(AS90&lt;&gt;"",VLOOKUP(AS90,'ESO zone constants'!$D$3:$H$4953,5,FALSE),""),""),"")</f>
        <v/>
      </c>
      <c r="AU90" s="3" t="str">
        <f>IF(AT90&lt;&gt;"",IF(AT90&lt;&gt;"LIBSETS_DROP_MECHANIC_MONSTER_NAME",VLOOKUP(AT90,'LibSets constants'!$I$4:$L$1002,3,FALSE),""),"")</f>
        <v/>
      </c>
      <c r="AV90" s="3" t="str">
        <f>IF(AT90&lt;&gt;"",IF(AT90&lt;&gt;"LIBSETS_DROP_MECHANIC_MONSTER_NAME",VLOOKUP(AT90,'LibSets constants'!$I$4:$L$1002,4,FALSE),""),"")</f>
        <v/>
      </c>
      <c r="AW90" s="102" t="s">
        <v>2714</v>
      </c>
      <c r="AX90" s="21" t="str">
        <f t="shared" si="7"/>
        <v>[108] = {wayshrines={-1,-1,-1,}, dlcId=DLC_BASE_GAME</v>
      </c>
      <c r="AY90" s="21" t="str">
        <f t="shared" si="8"/>
        <v>, zoneIds={181}, veteran=false</v>
      </c>
      <c r="AZ90" s="21" t="str">
        <f t="shared" si="9"/>
        <v>, setType=LIBSETS_SETTYPE_CYRODIIL</v>
      </c>
      <c r="BA90" s="21" t="str">
        <f t="shared" si="10"/>
        <v>, dropMechanic={LIBSETS_DROP_MECHANIC_MAIL_PVP_REWARDS_FOR_THE_WORTHY,LIBSETS_DROP_MECHANIC_CITY_CYRODIIL_VLASTARUS}},</v>
      </c>
      <c r="BB90" s="21" t="str">
        <f t="shared" si="11"/>
        <v xml:space="preserve"> --Ravager / Verwüster   [Cyrodiil]</v>
      </c>
    </row>
    <row r="91" spans="1:54" s="28" customFormat="1" x14ac:dyDescent="0.25">
      <c r="A91" s="12">
        <v>109</v>
      </c>
      <c r="B91" t="s">
        <v>861</v>
      </c>
      <c r="C91" t="s">
        <v>862</v>
      </c>
      <c r="D91" s="3">
        <f t="shared" si="6"/>
        <v>109</v>
      </c>
      <c r="E91"/>
      <c r="F91"/>
      <c r="G91" s="8" t="s">
        <v>1494</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constants'!$B$4:$C$1002,2,FALSE),"")</f>
        <v>Included in base game</v>
      </c>
      <c r="U91" s="33" t="s">
        <v>1562</v>
      </c>
      <c r="V91" s="3" t="str">
        <f>IF(U91&lt;&gt;"",IF(U91&lt;&gt;"LIBSETS_DROP_MECHANIC_MONSTER_NAME",VLOOKUP(U91,'LibSets constants'!$I$4:$L$1002,3,FALSE),""),"")</f>
        <v>Rewards for the worthy (Cyrodiil/Battleground mail)</v>
      </c>
      <c r="W91" s="3" t="str">
        <f>IF(U91&lt;&gt;"",IF(U91&lt;&gt;"LIBSETS_DROP_MECHANIC_MONSTER_NAME",VLOOKUP(U91,'LibSets constants'!$I$4:$L$1002,4,FALSE),""),"")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1552</v>
      </c>
      <c r="AA91" s="3" t="str">
        <f>IF(Z91&lt;&gt;"",IF(Z91&lt;&gt;"LIBSETS_DROP_MECHANIC_MONSTER_NAME",VLOOKUP(Z91,'LibSets constants'!$I$4:$L$1002,3,FALSE),""),"")</f>
        <v>City Erntefurt (quartermaster)</v>
      </c>
      <c r="AB91" s="3" t="str">
        <f>IF(Z91&lt;&gt;"",IF(Z91&lt;&gt;"LIBSETS_DROP_MECHANIC_MONSTER_NAME",VLOOKUP(Z91,'LibSets constants'!$I$4:$L$1002,4,FALSE),""),"")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constants'!$I$4:$L$1002,3,FALSE),""),"")</f>
        <v/>
      </c>
      <c r="AG91" s="3" t="str">
        <f>IF(AE91&lt;&gt;"",IF(AE91&lt;&gt;"LIBSETS_DROP_MECHANIC_MONSTER_NAME",VLOOKUP(AE91,'LibSets constants'!$I$4:$L$1002,4,FALSE),""),"")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constants'!$I$4:$L$1002,3,FALSE),""),"")</f>
        <v/>
      </c>
      <c r="AL91" s="3" t="str">
        <f>IF(AJ91&lt;&gt;"",IF(AJ91&lt;&gt;"LIBSETS_DROP_MECHANIC_MONSTER_NAME",VLOOKUP(AJ91,'LibSets constants'!$I$4:$L$1002,4,FALSE),""),"")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constants'!$I$4:$L$1002,3,FALSE),""),"")</f>
        <v/>
      </c>
      <c r="AQ91" s="3" t="str">
        <f>IF(AO91&lt;&gt;"",IF(AO91&lt;&gt;"LIBSETS_DROP_MECHANIC_MONSTER_NAME",VLOOKUP(AO91,'LibSets constants'!$I$4:$L$1002,4,FALSE),""),"")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constants'!$I$4:$L$1002,3,FALSE),""),"")</f>
        <v/>
      </c>
      <c r="AV91" s="3" t="str">
        <f>IF(AT91&lt;&gt;"",IF(AT91&lt;&gt;"LIBSETS_DROP_MECHANIC_MONSTER_NAME",VLOOKUP(AT91,'LibSets constants'!$I$4:$L$1002,4,FALSE),""),"")</f>
        <v/>
      </c>
      <c r="AW91" s="102" t="s">
        <v>2714</v>
      </c>
      <c r="AX91" s="21" t="str">
        <f t="shared" si="7"/>
        <v>[109] = {wayshrines={-1,-1,-1,}, dlcId=DLC_BASE_GAME</v>
      </c>
      <c r="AY91" s="21" t="str">
        <f t="shared" si="8"/>
        <v>, zoneIds={181}, veteran=false</v>
      </c>
      <c r="AZ91" s="21" t="str">
        <f t="shared" si="9"/>
        <v>, setType=LIBSETS_SETTYPE_CYRODIIL</v>
      </c>
      <c r="BA91" s="21" t="str">
        <f t="shared" si="10"/>
        <v>, dropMechanic={LIBSETS_DROP_MECHANIC_MAIL_PVP_REWARDS_FOR_THE_WORTHY,LIBSETS_DROP_MECHANIC_CITY_CYRODIIL_ERNTEFURT}},</v>
      </c>
      <c r="BB91" s="21" t="str">
        <f t="shared" si="11"/>
        <v xml:space="preserve"> --Light of Cyrodiil / Licht von Cyrodiil   [Cyrodiil]</v>
      </c>
    </row>
    <row r="92" spans="1:54" x14ac:dyDescent="0.25">
      <c r="A92" s="12">
        <v>110</v>
      </c>
      <c r="B92" t="s">
        <v>863</v>
      </c>
      <c r="C92" t="s">
        <v>864</v>
      </c>
      <c r="D92" s="3">
        <f t="shared" si="6"/>
        <v>110</v>
      </c>
      <c r="G92" s="8" t="s">
        <v>1496</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constants'!$B$4:$C$1002,2,FALSE),"")</f>
        <v>Included in base game</v>
      </c>
      <c r="V92" s="43" t="str">
        <f>IF(U92&lt;&gt;"",IF(U92&lt;&gt;"LIBSETS_DROP_MECHANIC_MONSTER_NAME",VLOOKUP(U92,'LibSets constants'!$I$4:$L$1002,3,FALSE),""),"")</f>
        <v/>
      </c>
      <c r="W92" s="43" t="str">
        <f>IF(U92&lt;&gt;"",IF(U92&lt;&gt;"LIBSETS_DROP_MECHANIC_MONSTER_NAME",VLOOKUP(U92,'LibSets constants'!$I$4:$L$1002,4,FALSE),""),"")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constants'!$I$4:$L$1002,3,FALSE),""),"")</f>
        <v/>
      </c>
      <c r="AB92" s="43" t="str">
        <f>IF(Z92&lt;&gt;"",IF(Z92&lt;&gt;"LIBSETS_DROP_MECHANIC_MONSTER_NAME",VLOOKUP(Z92,'LibSets constants'!$I$4:$L$1002,4,FALSE),""),"")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constants'!$I$4:$L$1002,3,FALSE),""),"")</f>
        <v/>
      </c>
      <c r="AG92" s="43" t="str">
        <f>IF(AE92&lt;&gt;"",IF(AE92&lt;&gt;"LIBSETS_DROP_MECHANIC_MONSTER_NAME",VLOOKUP(AE92,'LibSets constants'!$I$4:$L$1002,4,FALSE),""),"")</f>
        <v/>
      </c>
      <c r="AH92" s="3" t="str">
        <f>IF(G92&lt;&gt;"LIBSETS_SETTYPE_BATTLEGROUND",IF(G92&lt;&gt;"LIBSETS_SETTYPE_SPECIAL",IF(AI92&lt;&gt;"",VLOOKUP(AI92,'ESO zone constants'!$D$3:$H$4953,5,FALSE),""),""),"")</f>
        <v/>
      </c>
      <c r="AJ92" s="44"/>
      <c r="AK92" s="43" t="str">
        <f>IF(AJ92&lt;&gt;"",IF(AJ92&lt;&gt;"LIBSETS_DROP_MECHANIC_MONSTER_NAME",VLOOKUP(AJ92,'LibSets constants'!$I$4:$L$1002,3,FALSE),""),"")</f>
        <v/>
      </c>
      <c r="AL92" s="43" t="str">
        <f>IF(AJ92&lt;&gt;"",IF(AJ92&lt;&gt;"LIBSETS_DROP_MECHANIC_MONSTER_NAME",VLOOKUP(AJ92,'LibSets constants'!$I$4:$L$1002,4,FALSE),""),"")</f>
        <v/>
      </c>
      <c r="AM92" s="3" t="str">
        <f>IF(G92&lt;&gt;"LIBSETS_SETTYPE_BATTLEGROUND",IF(G92&lt;&gt;"LIBSETS_SETTYPE_SPECIAL",IF(AN92&lt;&gt;"",VLOOKUP(AN92,'ESO zone constants'!$D$3:$H$4953,5,FALSE),""),""),"")</f>
        <v/>
      </c>
      <c r="AO92" s="44"/>
      <c r="AP92" s="43" t="str">
        <f>IF(AO92&lt;&gt;"",IF(AO92&lt;&gt;"LIBSETS_DROP_MECHANIC_MONSTER_NAME",VLOOKUP(AO92,'LibSets constants'!$I$4:$L$1002,3,FALSE),""),"")</f>
        <v/>
      </c>
      <c r="AQ92" s="43" t="str">
        <f>IF(AO92&lt;&gt;"",IF(AO92&lt;&gt;"LIBSETS_DROP_MECHANIC_MONSTER_NAME",VLOOKUP(AO92,'LibSets constants'!$I$4:$L$1002,4,FALSE),""),"")</f>
        <v/>
      </c>
      <c r="AR92" s="3" t="str">
        <f>IF(G92&lt;&gt;"LIBSETS_SETTYPE_BATTLEGROUND",IF(G92&lt;&gt;"LIBSETS_SETTYPE_SPECIAL",IF(AS92&lt;&gt;"",VLOOKUP(AS92,'ESO zone constants'!$D$3:$H$4953,5,FALSE),""),""),"")</f>
        <v/>
      </c>
      <c r="AT92" s="44"/>
      <c r="AU92" s="43" t="str">
        <f>IF(AT92&lt;&gt;"",IF(AT92&lt;&gt;"LIBSETS_DROP_MECHANIC_MONSTER_NAME",VLOOKUP(AT92,'LibSets constants'!$I$4:$L$1002,3,FALSE),""),"")</f>
        <v/>
      </c>
      <c r="AV92" s="43" t="str">
        <f>IF(AT92&lt;&gt;"",IF(AT92&lt;&gt;"LIBSETS_DROP_MECHANIC_MONSTER_NAME",VLOOKUP(AT92,'LibSets constants'!$I$4:$L$1002,4,FALSE),""),"")</f>
        <v/>
      </c>
      <c r="AW92" s="102" t="s">
        <v>2714</v>
      </c>
      <c r="AX92" s="21" t="str">
        <f t="shared" si="7"/>
        <v>[110] = {wayshrines={194,194,194,}, dlcId=DLC_BASE_GAME</v>
      </c>
      <c r="AY92" s="21" t="str">
        <f t="shared" si="8"/>
        <v>, zoneIds={380}, veteran=false</v>
      </c>
      <c r="AZ92" s="21" t="str">
        <f t="shared" si="9"/>
        <v>, setType=LIBSETS_SETTYPE_DUNGEON</v>
      </c>
      <c r="BA92" s="21" t="str">
        <f t="shared" si="10"/>
        <v>},</v>
      </c>
      <c r="BB92" s="21" t="str">
        <f t="shared" si="11"/>
        <v xml:space="preserve"> --Sanctuary / Heiligtum   [The Banished Cells I]</v>
      </c>
    </row>
    <row r="93" spans="1:54" x14ac:dyDescent="0.25">
      <c r="A93" s="12">
        <v>111</v>
      </c>
      <c r="B93" t="s">
        <v>865</v>
      </c>
      <c r="C93" t="s">
        <v>866</v>
      </c>
      <c r="D93" s="3">
        <f t="shared" si="6"/>
        <v>111</v>
      </c>
      <c r="G93" s="8" t="s">
        <v>1494</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constants'!$B$4:$C$1002,2,FALSE),"")</f>
        <v>Included in base game</v>
      </c>
      <c r="U93" s="33" t="s">
        <v>1562</v>
      </c>
      <c r="V93" s="43" t="str">
        <f>IF(U93&lt;&gt;"",IF(U93&lt;&gt;"LIBSETS_DROP_MECHANIC_MONSTER_NAME",VLOOKUP(U93,'LibSets constants'!$I$4:$L$1002,3,FALSE),""),"")</f>
        <v>Rewards for the worthy (Cyrodiil/Battleground mail)</v>
      </c>
      <c r="W93" s="43" t="str">
        <f>IF(U93&lt;&gt;"",IF(U93&lt;&gt;"LIBSETS_DROP_MECHANIC_MONSTER_NAME",VLOOKUP(U93,'LibSets constants'!$I$4:$L$1002,4,FALSE),""),"")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1553</v>
      </c>
      <c r="AA93" s="43" t="str">
        <f>IF(Z93&lt;&gt;"",IF(Z93&lt;&gt;"LIBSETS_DROP_MECHANIC_MONSTER_NAME",VLOOKUP(Z93,'LibSets constants'!$I$4:$L$1002,3,FALSE),""),"")</f>
        <v>City Bruma (quartermaster)</v>
      </c>
      <c r="AB93" s="43" t="str">
        <f>IF(Z93&lt;&gt;"",IF(Z93&lt;&gt;"LIBSETS_DROP_MECHANIC_MONSTER_NAME",VLOOKUP(Z93,'LibSets constants'!$I$4:$L$1002,4,FALSE),""),"")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constants'!$I$4:$L$1002,3,FALSE),""),"")</f>
        <v/>
      </c>
      <c r="AG93" s="43" t="str">
        <f>IF(AE93&lt;&gt;"",IF(AE93&lt;&gt;"LIBSETS_DROP_MECHANIC_MONSTER_NAME",VLOOKUP(AE93,'LibSets constants'!$I$4:$L$1002,4,FALSE),""),"")</f>
        <v/>
      </c>
      <c r="AH93" s="3" t="str">
        <f>IF(G93&lt;&gt;"LIBSETS_SETTYPE_BATTLEGROUND",IF(G93&lt;&gt;"LIBSETS_SETTYPE_SPECIAL",IF(AI93&lt;&gt;"",VLOOKUP(AI93,'ESO zone constants'!$D$3:$H$4953,5,FALSE),""),""),"")</f>
        <v/>
      </c>
      <c r="AJ93" s="44"/>
      <c r="AK93" s="43" t="str">
        <f>IF(AJ93&lt;&gt;"",IF(AJ93&lt;&gt;"LIBSETS_DROP_MECHANIC_MONSTER_NAME",VLOOKUP(AJ93,'LibSets constants'!$I$4:$L$1002,3,FALSE),""),"")</f>
        <v/>
      </c>
      <c r="AL93" s="43" t="str">
        <f>IF(AJ93&lt;&gt;"",IF(AJ93&lt;&gt;"LIBSETS_DROP_MECHANIC_MONSTER_NAME",VLOOKUP(AJ93,'LibSets constants'!$I$4:$L$1002,4,FALSE),""),"")</f>
        <v/>
      </c>
      <c r="AM93" s="3" t="str">
        <f>IF(G93&lt;&gt;"LIBSETS_SETTYPE_BATTLEGROUND",IF(G93&lt;&gt;"LIBSETS_SETTYPE_SPECIAL",IF(AN93&lt;&gt;"",VLOOKUP(AN93,'ESO zone constants'!$D$3:$H$4953,5,FALSE),""),""),"")</f>
        <v/>
      </c>
      <c r="AO93" s="44"/>
      <c r="AP93" s="43" t="str">
        <f>IF(AO93&lt;&gt;"",IF(AO93&lt;&gt;"LIBSETS_DROP_MECHANIC_MONSTER_NAME",VLOOKUP(AO93,'LibSets constants'!$I$4:$L$1002,3,FALSE),""),"")</f>
        <v/>
      </c>
      <c r="AQ93" s="43" t="str">
        <f>IF(AO93&lt;&gt;"",IF(AO93&lt;&gt;"LIBSETS_DROP_MECHANIC_MONSTER_NAME",VLOOKUP(AO93,'LibSets constants'!$I$4:$L$1002,4,FALSE),""),"")</f>
        <v/>
      </c>
      <c r="AR93" s="3" t="str">
        <f>IF(G93&lt;&gt;"LIBSETS_SETTYPE_BATTLEGROUND",IF(G93&lt;&gt;"LIBSETS_SETTYPE_SPECIAL",IF(AS93&lt;&gt;"",VLOOKUP(AS93,'ESO zone constants'!$D$3:$H$4953,5,FALSE),""),""),"")</f>
        <v/>
      </c>
      <c r="AT93" s="44"/>
      <c r="AU93" s="43" t="str">
        <f>IF(AT93&lt;&gt;"",IF(AT93&lt;&gt;"LIBSETS_DROP_MECHANIC_MONSTER_NAME",VLOOKUP(AT93,'LibSets constants'!$I$4:$L$1002,3,FALSE),""),"")</f>
        <v/>
      </c>
      <c r="AV93" s="43" t="str">
        <f>IF(AT93&lt;&gt;"",IF(AT93&lt;&gt;"LIBSETS_DROP_MECHANIC_MONSTER_NAME",VLOOKUP(AT93,'LibSets constants'!$I$4:$L$1002,4,FALSE),""),"")</f>
        <v/>
      </c>
      <c r="AW93" s="102" t="s">
        <v>2714</v>
      </c>
      <c r="AX93" s="21" t="str">
        <f t="shared" si="7"/>
        <v>[111] = {wayshrines={-1,-1,-1,}, dlcId=DLC_BASE_GAME</v>
      </c>
      <c r="AY93" s="21" t="str">
        <f t="shared" si="8"/>
        <v>, zoneIds={181}, veteran=false</v>
      </c>
      <c r="AZ93" s="21" t="str">
        <f t="shared" si="9"/>
        <v>, setType=LIBSETS_SETTYPE_CYRODIIL</v>
      </c>
      <c r="BA93" s="21" t="str">
        <f t="shared" si="10"/>
        <v>, dropMechanic={LIBSETS_DROP_MECHANIC_MAIL_PVP_REWARDS_FOR_THE_WORTHY,LIBSETS_DROP_MECHANIC_CITY_CYRODIIL_BRUMA}},</v>
      </c>
      <c r="BB93" s="21" t="str">
        <f t="shared" si="11"/>
        <v xml:space="preserve"> --Ward of Cyrodiil / Schutz von Cyrodiil   [Cyrodiil]</v>
      </c>
    </row>
    <row r="94" spans="1:54" x14ac:dyDescent="0.25">
      <c r="A94" s="12">
        <v>112</v>
      </c>
      <c r="B94" t="s">
        <v>867</v>
      </c>
      <c r="C94" t="s">
        <v>868</v>
      </c>
      <c r="D94" s="3">
        <f t="shared" si="6"/>
        <v>112</v>
      </c>
      <c r="G94" s="8" t="s">
        <v>1499</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constants'!$B$4:$C$1002,2,FALSE),"")</f>
        <v>Included in base game</v>
      </c>
      <c r="U94" s="33" t="s">
        <v>1581</v>
      </c>
      <c r="V94" s="43" t="str">
        <f>IF(U94&lt;&gt;"",IF(U94&lt;&gt;"LIBSETS_DROP_MECHANIC_MONSTER_NAME",VLOOKUP(U94,'LibSets constants'!$I$4:$L$1002,3,FALSE),""),"")</f>
        <v>Delve bosses have a chance to drop a waist or feet.</v>
      </c>
      <c r="W94" s="43" t="str">
        <f>IF(U94&lt;&gt;"",IF(U94&lt;&gt;"LIBSETS_DROP_MECHANIC_MONSTER_NAME",VLOOKUP(U94,'LibSets constants'!$I$4:$L$1002,4,FALSE),""),"")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1582</v>
      </c>
      <c r="AA94" s="43" t="str">
        <f>IF(Z94&lt;&gt;"",IF(Z94&lt;&gt;"LIBSETS_DROP_MECHANIC_MONSTER_NAME",VLOOKUP(Z94,'LibSets constants'!$I$4:$L$1002,3,FALSE),""),"")</f>
        <v>Overland group bosses have a 100% chance to drop head, chest, legs, or weapon.</v>
      </c>
      <c r="AB94" s="43" t="str">
        <f>IF(Z94&lt;&gt;"",IF(Z94&lt;&gt;"LIBSETS_DROP_MECHANIC_MONSTER_NAME",VLOOKUP(Z94,'LibSets constants'!$I$4:$L$1002,4,FALSE),""),"")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1583</v>
      </c>
      <c r="AF94" s="43" t="str">
        <f>IF(AE94&lt;&gt;"",IF(AE94&lt;&gt;"LIBSETS_DROP_MECHANIC_MONSTER_NAME",VLOOKUP(AE94,'LibSets constants'!$I$4:$L$1002,3,FALSE),""),"")</f>
        <v>Public dungeon bosses have a chance to drop a shoulder, hand, or weapon.</v>
      </c>
      <c r="AG94" s="43" t="str">
        <f>IF(AE94&lt;&gt;"",IF(AE94&lt;&gt;"LIBSETS_DROP_MECHANIC_MONSTER_NAME",VLOOKUP(AE94,'LibSets constants'!$I$4:$L$1002,4,FALSE),""),"")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1584</v>
      </c>
      <c r="AK94" s="43" t="str">
        <f>IF(AJ94&lt;&gt;"",IF(AJ94&lt;&gt;"LIBSETS_DROP_MECHANIC_MONSTER_NAME",VLOOKUP(AJ94,'LibSets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constants'!$I$4:$L$1002,3,FALSE),""),"")</f>
        <v/>
      </c>
      <c r="AQ94" s="43" t="str">
        <f>IF(AO94&lt;&gt;"",IF(AO94&lt;&gt;"LIBSETS_DROP_MECHANIC_MONSTER_NAME",VLOOKUP(AO94,'LibSets constants'!$I$4:$L$1002,4,FALSE),""),"")</f>
        <v/>
      </c>
      <c r="AR94" s="3" t="str">
        <f>IF(G94&lt;&gt;"LIBSETS_SETTYPE_BATTLEGROUND",IF(G94&lt;&gt;"LIBSETS_SETTYPE_SPECIAL",IF(AS94&lt;&gt;"",VLOOKUP(AS94,'ESO zone constants'!$D$3:$H$4953,5,FALSE),""),""),"")</f>
        <v/>
      </c>
      <c r="AT94" s="44"/>
      <c r="AU94" s="43" t="str">
        <f>IF(AT94&lt;&gt;"",IF(AT94&lt;&gt;"LIBSETS_DROP_MECHANIC_MONSTER_NAME",VLOOKUP(AT94,'LibSets constants'!$I$4:$L$1002,3,FALSE),""),"")</f>
        <v/>
      </c>
      <c r="AV94" s="43" t="str">
        <f>IF(AT94&lt;&gt;"",IF(AT94&lt;&gt;"LIBSETS_DROP_MECHANIC_MONSTER_NAME",VLOOKUP(AT94,'LibSets constants'!$I$4:$L$1002,4,FALSE),""),"")</f>
        <v/>
      </c>
      <c r="AW94" s="102" t="s">
        <v>2715</v>
      </c>
      <c r="AX94" s="21" t="str">
        <f t="shared" si="7"/>
        <v>[112] = {wayshrines={-1,-1,-1,}, dlcId=DLC_BASE_GAME</v>
      </c>
      <c r="AY94" s="21" t="str">
        <f t="shared" si="8"/>
        <v>, zoneIds={19}, veteran=false</v>
      </c>
      <c r="AZ94" s="21" t="str">
        <f t="shared" si="9"/>
        <v>, setType=LIBSETS_SETTYPE_OVERLAND</v>
      </c>
      <c r="BA94" s="21" t="str">
        <f t="shared" si="10"/>
        <v>, isProcSetAllowedInPvP=1, dropMechanic={LIBSETS_DROP_MECHANIC_OVERLAND_BOSS_DELVE,LIBSETS_DROP_MECHANIC_OVERLAND_WORLDBOSS,LIBSETS_DROP_MECHANIC_OVERLAND_BOSS_PUBLIC_DUNGEON,LIBSETS_DROP_MECHANIC_OVERLAND_CHEST}},</v>
      </c>
      <c r="BB94" s="21" t="str">
        <f t="shared" si="11"/>
        <v xml:space="preserve"> --Night Terror / Nachtschrecken   [Stormhaven]</v>
      </c>
    </row>
    <row r="95" spans="1:54" x14ac:dyDescent="0.25">
      <c r="A95" s="12">
        <v>113</v>
      </c>
      <c r="B95" t="s">
        <v>869</v>
      </c>
      <c r="C95" t="s">
        <v>870</v>
      </c>
      <c r="D95" s="3">
        <f t="shared" si="6"/>
        <v>113</v>
      </c>
      <c r="G95" s="8" t="s">
        <v>1494</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constants'!$B$4:$C$1002,2,FALSE),"")</f>
        <v>Included in base game</v>
      </c>
      <c r="U95" s="33" t="s">
        <v>1562</v>
      </c>
      <c r="V95" s="3" t="str">
        <f>IF(U95&lt;&gt;"",IF(U95&lt;&gt;"LIBSETS_DROP_MECHANIC_MONSTER_NAME",VLOOKUP(U95,'LibSets constants'!$I$4:$L$1002,3,FALSE),""),"")</f>
        <v>Rewards for the worthy (Cyrodiil/Battleground mail)</v>
      </c>
      <c r="W95" s="3" t="str">
        <f>IF(U95&lt;&gt;"",IF(U95&lt;&gt;"LIBSETS_DROP_MECHANIC_MONSTER_NAME",VLOOKUP(U95,'LibSets constants'!$I$4:$L$1002,4,FALSE),""),"")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1555</v>
      </c>
      <c r="AA95" s="3" t="str">
        <f>IF(Z95&lt;&gt;"",IF(Z95&lt;&gt;"LIBSETS_DROP_MECHANIC_MONSTER_NAME",VLOOKUP(Z95,'LibSets constants'!$I$4:$L$1002,3,FALSE),""),"")</f>
        <v>City Vlastarus (quartermaster)</v>
      </c>
      <c r="AB95" s="3" t="str">
        <f>IF(Z95&lt;&gt;"",IF(Z95&lt;&gt;"LIBSETS_DROP_MECHANIC_MONSTER_NAME",VLOOKUP(Z95,'LibSets constants'!$I$4:$L$1002,4,FALSE),""),"")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constants'!$I$4:$L$1002,3,FALSE),""),"")</f>
        <v/>
      </c>
      <c r="AG95" s="3" t="str">
        <f>IF(AE95&lt;&gt;"",IF(AE95&lt;&gt;"LIBSETS_DROP_MECHANIC_MONSTER_NAME",VLOOKUP(AE95,'LibSets constants'!$I$4:$L$1002,4,FALSE),""),"")</f>
        <v/>
      </c>
      <c r="AH95" s="3" t="str">
        <f>IF(G95&lt;&gt;"LIBSETS_SETTYPE_BATTLEGROUND",IF(G95&lt;&gt;"LIBSETS_SETTYPE_SPECIAL",IF(AI95&lt;&gt;"",VLOOKUP(AI95,'ESO zone constants'!$D$3:$H$4953,5,FALSE),""),""),"")</f>
        <v/>
      </c>
      <c r="AK95" s="3" t="str">
        <f>IF(AJ95&lt;&gt;"",IF(AJ95&lt;&gt;"LIBSETS_DROP_MECHANIC_MONSTER_NAME",VLOOKUP(AJ95,'LibSets constants'!$I$4:$L$1002,3,FALSE),""),"")</f>
        <v/>
      </c>
      <c r="AL95" s="3" t="str">
        <f>IF(AJ95&lt;&gt;"",IF(AJ95&lt;&gt;"LIBSETS_DROP_MECHANIC_MONSTER_NAME",VLOOKUP(AJ95,'LibSets constants'!$I$4:$L$1002,4,FALSE),""),"")</f>
        <v/>
      </c>
      <c r="AM95" s="3" t="str">
        <f>IF(G95&lt;&gt;"LIBSETS_SETTYPE_BATTLEGROUND",IF(G95&lt;&gt;"LIBSETS_SETTYPE_SPECIAL",IF(AN95&lt;&gt;"",VLOOKUP(AN95,'ESO zone constants'!$D$3:$H$4953,5,FALSE),""),""),"")</f>
        <v/>
      </c>
      <c r="AP95" s="3" t="str">
        <f>IF(AO95&lt;&gt;"",IF(AO95&lt;&gt;"LIBSETS_DROP_MECHANIC_MONSTER_NAME",VLOOKUP(AO95,'LibSets constants'!$I$4:$L$1002,3,FALSE),""),"")</f>
        <v/>
      </c>
      <c r="AQ95" s="3" t="str">
        <f>IF(AO95&lt;&gt;"",IF(AO95&lt;&gt;"LIBSETS_DROP_MECHANIC_MONSTER_NAME",VLOOKUP(AO95,'LibSets constants'!$I$4:$L$1002,4,FALSE),""),"")</f>
        <v/>
      </c>
      <c r="AR95" s="3" t="str">
        <f>IF(G95&lt;&gt;"LIBSETS_SETTYPE_BATTLEGROUND",IF(G95&lt;&gt;"LIBSETS_SETTYPE_SPECIAL",IF(AS95&lt;&gt;"",VLOOKUP(AS95,'ESO zone constants'!$D$3:$H$4953,5,FALSE),""),""),"")</f>
        <v/>
      </c>
      <c r="AU95" s="3" t="str">
        <f>IF(AT95&lt;&gt;"",IF(AT95&lt;&gt;"LIBSETS_DROP_MECHANIC_MONSTER_NAME",VLOOKUP(AT95,'LibSets constants'!$I$4:$L$1002,3,FALSE),""),"")</f>
        <v/>
      </c>
      <c r="AV95" s="3" t="str">
        <f>IF(AT95&lt;&gt;"",IF(AT95&lt;&gt;"LIBSETS_DROP_MECHANIC_MONSTER_NAME",VLOOKUP(AT95,'LibSets constants'!$I$4:$L$1002,4,FALSE),""),"")</f>
        <v/>
      </c>
      <c r="AW95" s="102" t="s">
        <v>2714</v>
      </c>
      <c r="AX95" s="21" t="str">
        <f t="shared" si="7"/>
        <v>[113] = {wayshrines={-1,-1,-1,}, dlcId=DLC_BASE_GAME</v>
      </c>
      <c r="AY95" s="21" t="str">
        <f t="shared" si="8"/>
        <v>, zoneIds={181}, veteran=false</v>
      </c>
      <c r="AZ95" s="21" t="str">
        <f t="shared" si="9"/>
        <v>, setType=LIBSETS_SETTYPE_CYRODIIL</v>
      </c>
      <c r="BA95" s="21" t="str">
        <f t="shared" si="10"/>
        <v>, dropMechanic={LIBSETS_DROP_MECHANIC_MAIL_PVP_REWARDS_FOR_THE_WORTHY,LIBSETS_DROP_MECHANIC_CITY_CYRODIIL_VLASTARUS}},</v>
      </c>
      <c r="BB95" s="21" t="str">
        <f t="shared" si="11"/>
        <v xml:space="preserve"> --Crest of Cyrodiil / Wappen von Cyrodiil   [Cyrodiil]</v>
      </c>
    </row>
    <row r="96" spans="1:54" x14ac:dyDescent="0.25">
      <c r="A96" s="12">
        <v>114</v>
      </c>
      <c r="B96" t="s">
        <v>871</v>
      </c>
      <c r="C96" t="s">
        <v>872</v>
      </c>
      <c r="D96" s="3">
        <f t="shared" si="6"/>
        <v>114</v>
      </c>
      <c r="G96" s="8" t="s">
        <v>1499</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constants'!$B$4:$C$1002,2,FALSE),"")</f>
        <v>Included in base game</v>
      </c>
      <c r="U96" s="33" t="s">
        <v>1581</v>
      </c>
      <c r="V96" s="43" t="str">
        <f>IF(U96&lt;&gt;"",IF(U96&lt;&gt;"LIBSETS_DROP_MECHANIC_MONSTER_NAME",VLOOKUP(U96,'LibSets constants'!$I$4:$L$1002,3,FALSE),""),"")</f>
        <v>Delve bosses have a chance to drop a waist or feet.</v>
      </c>
      <c r="W96" s="3" t="str">
        <f>IF(U96&lt;&gt;"",IF(U96&lt;&gt;"LIBSETS_DROP_MECHANIC_MONSTER_NAME",VLOOKUP(U96,'LibSets constants'!$I$4:$L$1002,4,FALSE),""),"")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1582</v>
      </c>
      <c r="AA96" s="43" t="str">
        <f>IF(Z96&lt;&gt;"",IF(Z96&lt;&gt;"LIBSETS_DROP_MECHANIC_MONSTER_NAME",VLOOKUP(Z96,'LibSets constants'!$I$4:$L$1002,3,FALSE),""),"")</f>
        <v>Overland group bosses have a 100% chance to drop head, chest, legs, or weapon.</v>
      </c>
      <c r="AB96" s="43" t="str">
        <f>IF(Z96&lt;&gt;"",IF(Z96&lt;&gt;"LIBSETS_DROP_MECHANIC_MONSTER_NAME",VLOOKUP(Z96,'LibSets constants'!$I$4:$L$1002,4,FALSE),""),"")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1583</v>
      </c>
      <c r="AF96" s="43" t="str">
        <f>IF(AE96&lt;&gt;"",IF(AE96&lt;&gt;"LIBSETS_DROP_MECHANIC_MONSTER_NAME",VLOOKUP(AE96,'LibSets constants'!$I$4:$L$1002,3,FALSE),""),"")</f>
        <v>Public dungeon bosses have a chance to drop a shoulder, hand, or weapon.</v>
      </c>
      <c r="AG96" s="43" t="str">
        <f>IF(AE96&lt;&gt;"",IF(AE96&lt;&gt;"LIBSETS_DROP_MECHANIC_MONSTER_NAME",VLOOKUP(AE96,'LibSets constants'!$I$4:$L$1002,4,FALSE),""),"")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1584</v>
      </c>
      <c r="AK96" s="43" t="str">
        <f>IF(AJ96&lt;&gt;"",IF(AJ96&lt;&gt;"LIBSETS_DROP_MECHANIC_MONSTER_NAME",VLOOKUP(AJ96,'LibSets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constants'!$I$4:$L$1002,3,FALSE),""),"")</f>
        <v/>
      </c>
      <c r="AQ96" s="43" t="str">
        <f>IF(AO96&lt;&gt;"",IF(AO96&lt;&gt;"LIBSETS_DROP_MECHANIC_MONSTER_NAME",VLOOKUP(AO96,'LibSets constants'!$I$4:$L$1002,4,FALSE),""),"")</f>
        <v/>
      </c>
      <c r="AR96" s="3" t="str">
        <f>IF(G96&lt;&gt;"LIBSETS_SETTYPE_BATTLEGROUND",IF(G96&lt;&gt;"LIBSETS_SETTYPE_SPECIAL",IF(AS96&lt;&gt;"",VLOOKUP(AS96,'ESO zone constants'!$D$3:$H$4953,5,FALSE),""),""),"")</f>
        <v/>
      </c>
      <c r="AT96" s="44"/>
      <c r="AU96" s="43" t="str">
        <f>IF(AT96&lt;&gt;"",IF(AT96&lt;&gt;"LIBSETS_DROP_MECHANIC_MONSTER_NAME",VLOOKUP(AT96,'LibSets constants'!$I$4:$L$1002,3,FALSE),""),"")</f>
        <v/>
      </c>
      <c r="AV96" s="43" t="str">
        <f>IF(AT96&lt;&gt;"",IF(AT96&lt;&gt;"LIBSETS_DROP_MECHANIC_MONSTER_NAME",VLOOKUP(AT96,'LibSets constants'!$I$4:$L$1002,4,FALSE),""),"")</f>
        <v/>
      </c>
      <c r="AW96" s="102" t="s">
        <v>2714</v>
      </c>
      <c r="AX96" s="21" t="str">
        <f t="shared" si="7"/>
        <v>[114] = {wayshrines={-1,-1,-1,}, dlcId=DLC_BASE_GAME</v>
      </c>
      <c r="AY96" s="21" t="str">
        <f t="shared" si="8"/>
        <v>, zoneIds={382}, veteran=false</v>
      </c>
      <c r="AZ96" s="21" t="str">
        <f t="shared" si="9"/>
        <v>, setType=LIBSETS_SETTYPE_OVERLAND</v>
      </c>
      <c r="BA96" s="21" t="str">
        <f t="shared" si="10"/>
        <v>, dropMechanic={LIBSETS_DROP_MECHANIC_OVERLAND_BOSS_DELVE,LIBSETS_DROP_MECHANIC_OVERLAND_WORLDBOSS,LIBSETS_DROP_MECHANIC_OVERLAND_BOSS_PUBLIC_DUNGEON,LIBSETS_DROP_MECHANIC_OVERLAND_CHEST}},</v>
      </c>
      <c r="BB96" s="21" t="str">
        <f t="shared" si="11"/>
        <v xml:space="preserve"> --Soulshine / Seelenschein   [Reaper's March]</v>
      </c>
    </row>
    <row r="97" spans="1:54" x14ac:dyDescent="0.25">
      <c r="A97" s="12">
        <v>116</v>
      </c>
      <c r="B97" t="s">
        <v>873</v>
      </c>
      <c r="C97" t="s">
        <v>874</v>
      </c>
      <c r="D97" s="3">
        <f t="shared" si="6"/>
        <v>116</v>
      </c>
      <c r="G97" s="8" t="s">
        <v>1496</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constants'!$B$4:$C$1002,2,FALSE),"")</f>
        <v>Included in base game</v>
      </c>
      <c r="V97" s="43" t="str">
        <f>IF(U97&lt;&gt;"",IF(U97&lt;&gt;"LIBSETS_DROP_MECHANIC_MONSTER_NAME",VLOOKUP(U97,'LibSets constants'!$I$4:$L$1002,3,FALSE),""),"")</f>
        <v/>
      </c>
      <c r="W97" s="43" t="str">
        <f>IF(U97&lt;&gt;"",IF(U97&lt;&gt;"LIBSETS_DROP_MECHANIC_MONSTER_NAME",VLOOKUP(U97,'LibSets constants'!$I$4:$L$1002,4,FALSE),""),"")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constants'!$I$4:$L$1002,3,FALSE),""),"")</f>
        <v/>
      </c>
      <c r="AB97" s="43" t="str">
        <f>IF(Z97&lt;&gt;"",IF(Z97&lt;&gt;"LIBSETS_DROP_MECHANIC_MONSTER_NAME",VLOOKUP(Z97,'LibSets constants'!$I$4:$L$1002,4,FALSE),""),"")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constants'!$I$4:$L$1002,3,FALSE),""),"")</f>
        <v/>
      </c>
      <c r="AG97" s="43" t="str">
        <f>IF(AE97&lt;&gt;"",IF(AE97&lt;&gt;"LIBSETS_DROP_MECHANIC_MONSTER_NAME",VLOOKUP(AE97,'LibSets constants'!$I$4:$L$1002,4,FALSE),""),"")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constants'!$I$4:$L$1002,3,FALSE),""),"")</f>
        <v/>
      </c>
      <c r="AL97" s="43" t="str">
        <f>IF(AJ97&lt;&gt;"",IF(AJ97&lt;&gt;"LIBSETS_DROP_MECHANIC_MONSTER_NAME",VLOOKUP(AJ97,'LibSets constants'!$I$4:$L$1002,4,FALSE),""),"")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constants'!$I$4:$L$1002,3,FALSE),""),"")</f>
        <v/>
      </c>
      <c r="AQ97" s="43" t="str">
        <f>IF(AO97&lt;&gt;"",IF(AO97&lt;&gt;"LIBSETS_DROP_MECHANIC_MONSTER_NAME",VLOOKUP(AO97,'LibSets constants'!$I$4:$L$1002,4,FALSE),""),"")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constants'!$I$4:$L$1002,3,FALSE),""),"")</f>
        <v/>
      </c>
      <c r="AV97" s="43" t="str">
        <f>IF(AT97&lt;&gt;"",IF(AT97&lt;&gt;"LIBSETS_DROP_MECHANIC_MONSTER_NAME",VLOOKUP(AT97,'LibSets constants'!$I$4:$L$1002,4,FALSE),""),"")</f>
        <v/>
      </c>
      <c r="AW97" s="102" t="s">
        <v>2714</v>
      </c>
      <c r="AX97" s="21" t="str">
        <f t="shared" si="7"/>
        <v>[116] = {wayshrines={194,194,194,}, dlcId=DLC_BASE_GAME</v>
      </c>
      <c r="AY97" s="21" t="str">
        <f t="shared" si="8"/>
        <v>, zoneIds={380,146,126,63}, veteran=false</v>
      </c>
      <c r="AZ97" s="21" t="str">
        <f t="shared" si="9"/>
        <v>, setType=LIBSETS_SETTYPE_DUNGEON</v>
      </c>
      <c r="BA97" s="21" t="str">
        <f t="shared" si="10"/>
        <v>},</v>
      </c>
      <c r="BB97" s="21" t="str">
        <f t="shared" si="11"/>
        <v xml:space="preserve"> --The Destruction Suite / Garnitur der Zerstörung   [The Banished Cells I, Wayrest Sewers I, Elden Hollow I, Darkshade Caverns I]</v>
      </c>
    </row>
    <row r="98" spans="1:54" x14ac:dyDescent="0.25">
      <c r="A98" s="12">
        <v>117</v>
      </c>
      <c r="B98" t="s">
        <v>875</v>
      </c>
      <c r="C98" t="s">
        <v>1460</v>
      </c>
      <c r="D98" s="3">
        <f t="shared" si="6"/>
        <v>117</v>
      </c>
      <c r="G98" s="8" t="s">
        <v>1496</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constants'!$B$4:$C$1002,2,FALSE),"")</f>
        <v>Included in base game</v>
      </c>
      <c r="V98" s="43" t="str">
        <f>IF(U98&lt;&gt;"",IF(U98&lt;&gt;"LIBSETS_DROP_MECHANIC_MONSTER_NAME",VLOOKUP(U98,'LibSets constants'!$I$4:$L$1002,3,FALSE),""),"")</f>
        <v/>
      </c>
      <c r="W98" s="43" t="str">
        <f>IF(U98&lt;&gt;"",IF(U98&lt;&gt;"LIBSETS_DROP_MECHANIC_MONSTER_NAME",VLOOKUP(U98,'LibSets constants'!$I$4:$L$1002,4,FALSE),""),"")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constants'!$I$4:$L$1002,3,FALSE),""),"")</f>
        <v/>
      </c>
      <c r="AB98" s="43" t="str">
        <f>IF(Z98&lt;&gt;"",IF(Z98&lt;&gt;"LIBSETS_DROP_MECHANIC_MONSTER_NAME",VLOOKUP(Z98,'LibSets constants'!$I$4:$L$1002,4,FALSE),""),"")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constants'!$I$4:$L$1002,3,FALSE),""),"")</f>
        <v/>
      </c>
      <c r="AG98" s="43" t="str">
        <f>IF(AE98&lt;&gt;"",IF(AE98&lt;&gt;"LIBSETS_DROP_MECHANIC_MONSTER_NAME",VLOOKUP(AE98,'LibSets constants'!$I$4:$L$1002,4,FALSE),""),"")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constants'!$I$4:$L$1002,3,FALSE),""),"")</f>
        <v/>
      </c>
      <c r="AL98" s="43" t="str">
        <f>IF(AJ98&lt;&gt;"",IF(AJ98&lt;&gt;"LIBSETS_DROP_MECHANIC_MONSTER_NAME",VLOOKUP(AJ98,'LibSets constants'!$I$4:$L$1002,4,FALSE),""),"")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constants'!$I$4:$L$1002,3,FALSE),""),"")</f>
        <v/>
      </c>
      <c r="AQ98" s="43" t="str">
        <f>IF(AO98&lt;&gt;"",IF(AO98&lt;&gt;"LIBSETS_DROP_MECHANIC_MONSTER_NAME",VLOOKUP(AO98,'LibSets constants'!$I$4:$L$1002,4,FALSE),""),"")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constants'!$I$4:$L$1002,3,FALSE),""),"")</f>
        <v/>
      </c>
      <c r="AV98" s="43" t="str">
        <f>IF(AT98&lt;&gt;"",IF(AT98&lt;&gt;"LIBSETS_DROP_MECHANIC_MONSTER_NAME",VLOOKUP(AT98,'LibSets constants'!$I$4:$L$1002,4,FALSE),""),"")</f>
        <v/>
      </c>
      <c r="AW98" s="102" t="s">
        <v>2715</v>
      </c>
      <c r="AX98" s="21" t="str">
        <f t="shared" si="7"/>
        <v>[117] = {wayshrines={194,194,194,}, dlcId=DLC_BASE_GAME</v>
      </c>
      <c r="AY98" s="21" t="str">
        <f t="shared" si="8"/>
        <v>, zoneIds={380,146,126,63}, veteran=false</v>
      </c>
      <c r="AZ98" s="21" t="str">
        <f t="shared" si="9"/>
        <v>, setType=LIBSETS_SETTYPE_DUNGEON</v>
      </c>
      <c r="BA98" s="21" t="str">
        <f t="shared" si="10"/>
        <v>, isProcSetAllowedInPvP=1},</v>
      </c>
      <c r="BB98" s="21" t="str">
        <f t="shared" si="11"/>
        <v xml:space="preserve"> --Relics of the Physician, Ansur / Relikte des Mediziners Ansur   [The Banished Cells I, Wayrest Sewers I, Elden Hollow I, Darkshade Caverns I]</v>
      </c>
    </row>
    <row r="99" spans="1:54" x14ac:dyDescent="0.25">
      <c r="A99" s="12">
        <v>118</v>
      </c>
      <c r="B99" t="s">
        <v>876</v>
      </c>
      <c r="C99" t="s">
        <v>877</v>
      </c>
      <c r="D99" s="3">
        <f t="shared" si="6"/>
        <v>118</v>
      </c>
      <c r="G99" s="8" t="s">
        <v>1496</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constants'!$B$4:$C$1002,2,FALSE),"")</f>
        <v>Included in base game</v>
      </c>
      <c r="V99" s="43" t="str">
        <f>IF(U99&lt;&gt;"",IF(U99&lt;&gt;"LIBSETS_DROP_MECHANIC_MONSTER_NAME",VLOOKUP(U99,'LibSets constants'!$I$4:$L$1002,3,FALSE),""),"")</f>
        <v/>
      </c>
      <c r="W99" s="43" t="str">
        <f>IF(U99&lt;&gt;"",IF(U99&lt;&gt;"LIBSETS_DROP_MECHANIC_MONSTER_NAME",VLOOKUP(U99,'LibSets constants'!$I$4:$L$1002,4,FALSE),""),"")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constants'!$I$4:$L$1002,3,FALSE),""),"")</f>
        <v/>
      </c>
      <c r="AB99" s="43" t="str">
        <f>IF(Z99&lt;&gt;"",IF(Z99&lt;&gt;"LIBSETS_DROP_MECHANIC_MONSTER_NAME",VLOOKUP(Z99,'LibSets constants'!$I$4:$L$1002,4,FALSE),""),"")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constants'!$I$4:$L$1002,3,FALSE),""),"")</f>
        <v/>
      </c>
      <c r="AG99" s="43" t="str">
        <f>IF(AE99&lt;&gt;"",IF(AE99&lt;&gt;"LIBSETS_DROP_MECHANIC_MONSTER_NAME",VLOOKUP(AE99,'LibSets constants'!$I$4:$L$1002,4,FALSE),""),"")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constants'!$I$4:$L$1002,3,FALSE),""),"")</f>
        <v/>
      </c>
      <c r="AL99" s="43" t="str">
        <f>IF(AJ99&lt;&gt;"",IF(AJ99&lt;&gt;"LIBSETS_DROP_MECHANIC_MONSTER_NAME",VLOOKUP(AJ99,'LibSets constants'!$I$4:$L$1002,4,FALSE),""),"")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constants'!$I$4:$L$1002,3,FALSE),""),"")</f>
        <v/>
      </c>
      <c r="AQ99" s="43" t="str">
        <f>IF(AO99&lt;&gt;"",IF(AO99&lt;&gt;"LIBSETS_DROP_MECHANIC_MONSTER_NAME",VLOOKUP(AO99,'LibSets constants'!$I$4:$L$1002,4,FALSE),""),"")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constants'!$I$4:$L$1002,3,FALSE),""),"")</f>
        <v/>
      </c>
      <c r="AV99" s="43" t="str">
        <f>IF(AT99&lt;&gt;"",IF(AT99&lt;&gt;"LIBSETS_DROP_MECHANIC_MONSTER_NAME",VLOOKUP(AT99,'LibSets constants'!$I$4:$L$1002,4,FALSE),""),"")</f>
        <v/>
      </c>
      <c r="AW99" s="102" t="s">
        <v>2714</v>
      </c>
      <c r="AX99" s="21" t="str">
        <f t="shared" si="7"/>
        <v>[118] = {wayshrines={194,194,194,}, dlcId=DLC_BASE_GAME</v>
      </c>
      <c r="AY99" s="21" t="str">
        <f t="shared" si="8"/>
        <v>, zoneIds={380,146,126,63}, veteran=false</v>
      </c>
      <c r="AZ99" s="21" t="str">
        <f t="shared" si="9"/>
        <v>, setType=LIBSETS_SETTYPE_DUNGEON</v>
      </c>
      <c r="BA99" s="21" t="str">
        <f t="shared" si="10"/>
        <v>},</v>
      </c>
      <c r="BB99" s="21" t="str">
        <f t="shared" si="11"/>
        <v xml:space="preserve"> --Treasures of the Earthforge / Schätze der Erdenschmiede   [The Banished Cells I, Wayrest Sewers I, Elden Hollow I, Darkshade Caverns I]</v>
      </c>
    </row>
    <row r="100" spans="1:54" x14ac:dyDescent="0.25">
      <c r="A100" s="12">
        <v>119</v>
      </c>
      <c r="B100" t="s">
        <v>878</v>
      </c>
      <c r="C100" t="s">
        <v>879</v>
      </c>
      <c r="D100" s="3">
        <f t="shared" si="6"/>
        <v>119</v>
      </c>
      <c r="G100" s="8" t="s">
        <v>1496</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constants'!$B$4:$C$1002,2,FALSE),"")</f>
        <v>Included in base game</v>
      </c>
      <c r="V100" s="43" t="str">
        <f>IF(U100&lt;&gt;"",IF(U100&lt;&gt;"LIBSETS_DROP_MECHANIC_MONSTER_NAME",VLOOKUP(U100,'LibSets constants'!$I$4:$L$1002,3,FALSE),""),"")</f>
        <v/>
      </c>
      <c r="W100" s="43" t="str">
        <f>IF(U100&lt;&gt;"",IF(U100&lt;&gt;"LIBSETS_DROP_MECHANIC_MONSTER_NAME",VLOOKUP(U100,'LibSets constants'!$I$4:$L$1002,4,FALSE),""),"")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constants'!$I$4:$L$1002,3,FALSE),""),"")</f>
        <v/>
      </c>
      <c r="AB100" s="43" t="str">
        <f>IF(Z100&lt;&gt;"",IF(Z100&lt;&gt;"LIBSETS_DROP_MECHANIC_MONSTER_NAME",VLOOKUP(Z100,'LibSets constants'!$I$4:$L$1002,4,FALSE),""),"")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constants'!$I$4:$L$1002,3,FALSE),""),"")</f>
        <v/>
      </c>
      <c r="AG100" s="43" t="str">
        <f>IF(AE100&lt;&gt;"",IF(AE100&lt;&gt;"LIBSETS_DROP_MECHANIC_MONSTER_NAME",VLOOKUP(AE100,'LibSets constants'!$I$4:$L$1002,4,FALSE),""),"")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constants'!$I$4:$L$1002,3,FALSE),""),"")</f>
        <v/>
      </c>
      <c r="AL100" s="43" t="str">
        <f>IF(AJ100&lt;&gt;"",IF(AJ100&lt;&gt;"LIBSETS_DROP_MECHANIC_MONSTER_NAME",VLOOKUP(AJ100,'LibSets constants'!$I$4:$L$1002,4,FALSE),""),"")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constants'!$I$4:$L$1002,3,FALSE),""),"")</f>
        <v/>
      </c>
      <c r="AQ100" s="43" t="str">
        <f>IF(AO100&lt;&gt;"",IF(AO100&lt;&gt;"LIBSETS_DROP_MECHANIC_MONSTER_NAME",VLOOKUP(AO100,'LibSets constants'!$I$4:$L$1002,4,FALSE),""),"")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constants'!$I$4:$L$1002,3,FALSE),""),"")</f>
        <v/>
      </c>
      <c r="AV100" s="43" t="str">
        <f>IF(AT100&lt;&gt;"",IF(AT100&lt;&gt;"LIBSETS_DROP_MECHANIC_MONSTER_NAME",VLOOKUP(AT100,'LibSets constants'!$I$4:$L$1002,4,FALSE),""),"")</f>
        <v/>
      </c>
      <c r="AW100" s="102" t="s">
        <v>2714</v>
      </c>
      <c r="AX100" s="21" t="str">
        <f t="shared" si="7"/>
        <v>[119] = {wayshrines={194,194,194,}, dlcId=DLC_BASE_GAME</v>
      </c>
      <c r="AY100" s="21" t="str">
        <f t="shared" si="8"/>
        <v>, zoneIds={380,146,126,63}, veteran=false</v>
      </c>
      <c r="AZ100" s="21" t="str">
        <f t="shared" si="9"/>
        <v>, setType=LIBSETS_SETTYPE_DUNGEON</v>
      </c>
      <c r="BA100" s="21" t="str">
        <f t="shared" si="10"/>
        <v>},</v>
      </c>
      <c r="BB100" s="21" t="str">
        <f t="shared" si="11"/>
        <v xml:space="preserve"> --Relics of the Rebellion / Relikte der Rebellion   [The Banished Cells I, Wayrest Sewers I, Elden Hollow I, Darkshade Caverns I]</v>
      </c>
    </row>
    <row r="101" spans="1:54" x14ac:dyDescent="0.25">
      <c r="A101" s="12">
        <v>120</v>
      </c>
      <c r="B101" t="s">
        <v>880</v>
      </c>
      <c r="C101" t="s">
        <v>881</v>
      </c>
      <c r="D101" s="3">
        <f t="shared" si="6"/>
        <v>120</v>
      </c>
      <c r="G101" s="8" t="s">
        <v>1496</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constants'!$B$4:$C$1002,2,FALSE),"")</f>
        <v>Included in base game</v>
      </c>
      <c r="V101" s="43" t="str">
        <f>IF(U101&lt;&gt;"",IF(U101&lt;&gt;"LIBSETS_DROP_MECHANIC_MONSTER_NAME",VLOOKUP(U101,'LibSets constants'!$I$4:$L$1002,3,FALSE),""),"")</f>
        <v/>
      </c>
      <c r="W101" s="43" t="str">
        <f>IF(U101&lt;&gt;"",IF(U101&lt;&gt;"LIBSETS_DROP_MECHANIC_MONSTER_NAME",VLOOKUP(U101,'LibSets constants'!$I$4:$L$1002,4,FALSE),""),"")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constants'!$I$4:$L$1002,3,FALSE),""),"")</f>
        <v/>
      </c>
      <c r="AB101" s="43" t="str">
        <f>IF(Z101&lt;&gt;"",IF(Z101&lt;&gt;"LIBSETS_DROP_MECHANIC_MONSTER_NAME",VLOOKUP(Z101,'LibSets constants'!$I$4:$L$1002,4,FALSE),""),"")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constants'!$I$4:$L$1002,3,FALSE),""),"")</f>
        <v/>
      </c>
      <c r="AG101" s="43" t="str">
        <f>IF(AE101&lt;&gt;"",IF(AE101&lt;&gt;"LIBSETS_DROP_MECHANIC_MONSTER_NAME",VLOOKUP(AE101,'LibSets constants'!$I$4:$L$1002,4,FALSE),""),"")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constants'!$I$4:$L$1002,3,FALSE),""),"")</f>
        <v/>
      </c>
      <c r="AL101" s="43" t="str">
        <f>IF(AJ101&lt;&gt;"",IF(AJ101&lt;&gt;"LIBSETS_DROP_MECHANIC_MONSTER_NAME",VLOOKUP(AJ101,'LibSets constants'!$I$4:$L$1002,4,FALSE),""),"")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constants'!$I$4:$L$1002,3,FALSE),""),"")</f>
        <v/>
      </c>
      <c r="AQ101" s="43" t="str">
        <f>IF(AO101&lt;&gt;"",IF(AO101&lt;&gt;"LIBSETS_DROP_MECHANIC_MONSTER_NAME",VLOOKUP(AO101,'LibSets constants'!$I$4:$L$1002,4,FALSE),""),"")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constants'!$I$4:$L$1002,3,FALSE),""),"")</f>
        <v/>
      </c>
      <c r="AV101" s="43" t="str">
        <f>IF(AT101&lt;&gt;"",IF(AT101&lt;&gt;"LIBSETS_DROP_MECHANIC_MONSTER_NAME",VLOOKUP(AT101,'LibSets constants'!$I$4:$L$1002,4,FALSE),""),"")</f>
        <v/>
      </c>
      <c r="AW101" s="102" t="s">
        <v>2714</v>
      </c>
      <c r="AX101" s="21" t="str">
        <f t="shared" si="7"/>
        <v>[120] = {wayshrines={194,194,194,}, dlcId=DLC_BASE_GAME</v>
      </c>
      <c r="AY101" s="21" t="str">
        <f t="shared" si="8"/>
        <v>, zoneIds={380,146,126,63}, veteran=false</v>
      </c>
      <c r="AZ101" s="21" t="str">
        <f t="shared" si="9"/>
        <v>, setType=LIBSETS_SETTYPE_DUNGEON</v>
      </c>
      <c r="BA101" s="21" t="str">
        <f t="shared" si="10"/>
        <v>},</v>
      </c>
      <c r="BB101" s="21" t="str">
        <f t="shared" si="11"/>
        <v xml:space="preserve"> --Arms of Infernace / Waffen Infernals   [The Banished Cells I, Wayrest Sewers I, Elden Hollow I, Darkshade Caverns I]</v>
      </c>
    </row>
    <row r="102" spans="1:54" x14ac:dyDescent="0.25">
      <c r="A102" s="12">
        <v>121</v>
      </c>
      <c r="B102" t="s">
        <v>882</v>
      </c>
      <c r="C102" t="s">
        <v>883</v>
      </c>
      <c r="D102" s="3">
        <f t="shared" si="6"/>
        <v>121</v>
      </c>
      <c r="G102" s="8" t="s">
        <v>1496</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constants'!$B$4:$C$1002,2,FALSE),"")</f>
        <v>Included in base game</v>
      </c>
      <c r="V102" s="43" t="str">
        <f>IF(U102&lt;&gt;"",IF(U102&lt;&gt;"LIBSETS_DROP_MECHANIC_MONSTER_NAME",VLOOKUP(U102,'LibSets constants'!$I$4:$L$1002,3,FALSE),""),"")</f>
        <v/>
      </c>
      <c r="W102" s="43" t="str">
        <f>IF(U102&lt;&gt;"",IF(U102&lt;&gt;"LIBSETS_DROP_MECHANIC_MONSTER_NAME",VLOOKUP(U102,'LibSets constants'!$I$4:$L$1002,4,FALSE),""),"")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constants'!$I$4:$L$1002,3,FALSE),""),"")</f>
        <v/>
      </c>
      <c r="AB102" s="43" t="str">
        <f>IF(Z102&lt;&gt;"",IF(Z102&lt;&gt;"LIBSETS_DROP_MECHANIC_MONSTER_NAME",VLOOKUP(Z102,'LibSets constants'!$I$4:$L$1002,4,FALSE),""),"")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constants'!$I$4:$L$1002,3,FALSE),""),"")</f>
        <v/>
      </c>
      <c r="AG102" s="43" t="str">
        <f>IF(AE102&lt;&gt;"",IF(AE102&lt;&gt;"LIBSETS_DROP_MECHANIC_MONSTER_NAME",VLOOKUP(AE102,'LibSets constants'!$I$4:$L$1002,4,FALSE),""),"")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constants'!$I$4:$L$1002,3,FALSE),""),"")</f>
        <v/>
      </c>
      <c r="AL102" s="43" t="str">
        <f>IF(AJ102&lt;&gt;"",IF(AJ102&lt;&gt;"LIBSETS_DROP_MECHANIC_MONSTER_NAME",VLOOKUP(AJ102,'LibSets constants'!$I$4:$L$1002,4,FALSE),""),"")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constants'!$I$4:$L$1002,3,FALSE),""),"")</f>
        <v/>
      </c>
      <c r="AQ102" s="43" t="str">
        <f>IF(AO102&lt;&gt;"",IF(AO102&lt;&gt;"LIBSETS_DROP_MECHANIC_MONSTER_NAME",VLOOKUP(AO102,'LibSets constants'!$I$4:$L$1002,4,FALSE),""),"")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constants'!$I$4:$L$1002,3,FALSE),""),"")</f>
        <v/>
      </c>
      <c r="AV102" s="43" t="str">
        <f>IF(AT102&lt;&gt;"",IF(AT102&lt;&gt;"LIBSETS_DROP_MECHANIC_MONSTER_NAME",VLOOKUP(AT102,'LibSets constants'!$I$4:$L$1002,4,FALSE),""),"")</f>
        <v/>
      </c>
      <c r="AW102" s="102" t="s">
        <v>2714</v>
      </c>
      <c r="AX102" s="21" t="str">
        <f t="shared" si="7"/>
        <v>[121] = {wayshrines={194,194,194,}, dlcId=DLC_BASE_GAME</v>
      </c>
      <c r="AY102" s="21" t="str">
        <f t="shared" si="8"/>
        <v>, zoneIds={380,146,126,63}, veteran=false</v>
      </c>
      <c r="AZ102" s="21" t="str">
        <f t="shared" si="9"/>
        <v>, setType=LIBSETS_SETTYPE_DUNGEON</v>
      </c>
      <c r="BA102" s="21" t="str">
        <f t="shared" si="10"/>
        <v>},</v>
      </c>
      <c r="BB102" s="21" t="str">
        <f t="shared" si="11"/>
        <v xml:space="preserve"> --Arms of the Ancestors / Waffen der Ahnen   [The Banished Cells I, Wayrest Sewers I, Elden Hollow I, Darkshade Caverns I]</v>
      </c>
    </row>
    <row r="103" spans="1:54" x14ac:dyDescent="0.25">
      <c r="A103" s="12">
        <v>122</v>
      </c>
      <c r="B103" t="s">
        <v>884</v>
      </c>
      <c r="C103" t="s">
        <v>885</v>
      </c>
      <c r="D103" s="3">
        <f t="shared" si="6"/>
        <v>122</v>
      </c>
      <c r="G103" s="8" t="s">
        <v>1496</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constants'!$B$4:$C$1002,2,FALSE),"")</f>
        <v>Included in base game</v>
      </c>
      <c r="V103" s="43" t="str">
        <f>IF(U103&lt;&gt;"",IF(U103&lt;&gt;"LIBSETS_DROP_MECHANIC_MONSTER_NAME",VLOOKUP(U103,'LibSets constants'!$I$4:$L$1002,3,FALSE),""),"")</f>
        <v/>
      </c>
      <c r="W103" s="3" t="str">
        <f>IF(U103&lt;&gt;"",IF(U103&lt;&gt;"LIBSETS_DROP_MECHANIC_MONSTER_NAME",VLOOKUP(U103,'LibSets constants'!$I$4:$L$1002,4,FALSE),""),"")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constants'!$I$4:$L$1002,3,FALSE),""),"")</f>
        <v/>
      </c>
      <c r="AB103" s="43" t="str">
        <f>IF(Z103&lt;&gt;"",IF(Z103&lt;&gt;"LIBSETS_DROP_MECHANIC_MONSTER_NAME",VLOOKUP(Z103,'LibSets constants'!$I$4:$L$1002,4,FALSE),""),"")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constants'!$I$4:$L$1002,3,FALSE),""),"")</f>
        <v/>
      </c>
      <c r="AG103" s="43" t="str">
        <f>IF(AE103&lt;&gt;"",IF(AE103&lt;&gt;"LIBSETS_DROP_MECHANIC_MONSTER_NAME",VLOOKUP(AE103,'LibSets constants'!$I$4:$L$1002,4,FALSE),""),"")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constants'!$I$4:$L$1002,3,FALSE),""),"")</f>
        <v/>
      </c>
      <c r="AL103" s="43" t="str">
        <f>IF(AJ103&lt;&gt;"",IF(AJ103&lt;&gt;"LIBSETS_DROP_MECHANIC_MONSTER_NAME",VLOOKUP(AJ103,'LibSets constants'!$I$4:$L$1002,4,FALSE),""),"")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constants'!$I$4:$L$1002,3,FALSE),""),"")</f>
        <v/>
      </c>
      <c r="AQ103" s="43" t="str">
        <f>IF(AO103&lt;&gt;"",IF(AO103&lt;&gt;"LIBSETS_DROP_MECHANIC_MONSTER_NAME",VLOOKUP(AO103,'LibSets constants'!$I$4:$L$1002,4,FALSE),""),"")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constants'!$I$4:$L$1002,3,FALSE),""),"")</f>
        <v/>
      </c>
      <c r="AV103" s="43" t="str">
        <f>IF(AT103&lt;&gt;"",IF(AT103&lt;&gt;"LIBSETS_DROP_MECHANIC_MONSTER_NAME",VLOOKUP(AT103,'LibSets constants'!$I$4:$L$1002,4,FALSE),""),"")</f>
        <v/>
      </c>
      <c r="AW103" s="102" t="s">
        <v>2714</v>
      </c>
      <c r="AX103" s="21" t="str">
        <f t="shared" si="7"/>
        <v>[122] = {wayshrines={190,190,190,}, dlcId=DLC_BASE_GAME</v>
      </c>
      <c r="AY103" s="21" t="str">
        <f t="shared" si="8"/>
        <v>, zoneIds={130}, veteran=false</v>
      </c>
      <c r="AZ103" s="21" t="str">
        <f t="shared" si="9"/>
        <v>, setType=LIBSETS_SETTYPE_DUNGEON</v>
      </c>
      <c r="BA103" s="21" t="str">
        <f t="shared" si="10"/>
        <v>},</v>
      </c>
      <c r="BB103" s="21" t="str">
        <f t="shared" si="11"/>
        <v xml:space="preserve"> --Ebon Armory / Ebenerzarsenal   [Crypt of Hearts I]</v>
      </c>
    </row>
    <row r="104" spans="1:54" x14ac:dyDescent="0.25">
      <c r="A104" s="12">
        <v>123</v>
      </c>
      <c r="B104" t="s">
        <v>886</v>
      </c>
      <c r="C104" t="s">
        <v>2637</v>
      </c>
      <c r="D104" s="3">
        <f t="shared" si="6"/>
        <v>123</v>
      </c>
      <c r="G104" s="8" t="s">
        <v>1496</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constants'!$B$4:$C$1002,2,FALSE),"")</f>
        <v>Included in base game</v>
      </c>
      <c r="V104" s="43" t="str">
        <f>IF(U104&lt;&gt;"",IF(U104&lt;&gt;"LIBSETS_DROP_MECHANIC_MONSTER_NAME",VLOOKUP(U104,'LibSets constants'!$I$4:$L$1002,3,FALSE),""),"")</f>
        <v/>
      </c>
      <c r="W104" s="43" t="str">
        <f>IF(U104&lt;&gt;"",IF(U104&lt;&gt;"LIBSETS_DROP_MECHANIC_MONSTER_NAME",VLOOKUP(U104,'LibSets constants'!$I$4:$L$1002,4,FALSE),""),"")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constants'!$I$4:$L$1002,3,FALSE),""),"")</f>
        <v/>
      </c>
      <c r="AB104" s="3" t="str">
        <f>IF(Z104&lt;&gt;"",IF(Z104&lt;&gt;"LIBSETS_DROP_MECHANIC_MONSTER_NAME",VLOOKUP(Z104,'LibSets constants'!$I$4:$L$1002,4,FALSE),""),"")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constants'!$I$4:$L$1002,3,FALSE),""),"")</f>
        <v/>
      </c>
      <c r="AG104" s="3" t="str">
        <f>IF(AE104&lt;&gt;"",IF(AE104&lt;&gt;"LIBSETS_DROP_MECHANIC_MONSTER_NAME",VLOOKUP(AE104,'LibSets constants'!$I$4:$L$1002,4,FALSE),""),"")</f>
        <v/>
      </c>
      <c r="AH104" s="3" t="str">
        <f>IF(G104&lt;&gt;"LIBSETS_SETTYPE_BATTLEGROUND",IF(G104&lt;&gt;"LIBSETS_SETTYPE_SPECIAL",IF(AI104&lt;&gt;"",VLOOKUP(AI104,'ESO zone constants'!$D$3:$H$4953,5,FALSE),""),""),"")</f>
        <v/>
      </c>
      <c r="AK104" s="3" t="str">
        <f>IF(AJ104&lt;&gt;"",IF(AJ104&lt;&gt;"LIBSETS_DROP_MECHANIC_MONSTER_NAME",VLOOKUP(AJ104,'LibSets constants'!$I$4:$L$1002,3,FALSE),""),"")</f>
        <v/>
      </c>
      <c r="AL104" s="3" t="str">
        <f>IF(AJ104&lt;&gt;"",IF(AJ104&lt;&gt;"LIBSETS_DROP_MECHANIC_MONSTER_NAME",VLOOKUP(AJ104,'LibSets constants'!$I$4:$L$1002,4,FALSE),""),"")</f>
        <v/>
      </c>
      <c r="AM104" s="3" t="str">
        <f>IF(G104&lt;&gt;"LIBSETS_SETTYPE_BATTLEGROUND",IF(G104&lt;&gt;"LIBSETS_SETTYPE_SPECIAL",IF(AN104&lt;&gt;"",VLOOKUP(AN104,'ESO zone constants'!$D$3:$H$4953,5,FALSE),""),""),"")</f>
        <v/>
      </c>
      <c r="AP104" s="3" t="str">
        <f>IF(AO104&lt;&gt;"",IF(AO104&lt;&gt;"LIBSETS_DROP_MECHANIC_MONSTER_NAME",VLOOKUP(AO104,'LibSets constants'!$I$4:$L$1002,3,FALSE),""),"")</f>
        <v/>
      </c>
      <c r="AQ104" s="3" t="str">
        <f>IF(AO104&lt;&gt;"",IF(AO104&lt;&gt;"LIBSETS_DROP_MECHANIC_MONSTER_NAME",VLOOKUP(AO104,'LibSets constants'!$I$4:$L$1002,4,FALSE),""),"")</f>
        <v/>
      </c>
      <c r="AR104" s="3" t="str">
        <f>IF(G104&lt;&gt;"LIBSETS_SETTYPE_BATTLEGROUND",IF(G104&lt;&gt;"LIBSETS_SETTYPE_SPECIAL",IF(AS104&lt;&gt;"",VLOOKUP(AS104,'ESO zone constants'!$D$3:$H$4953,5,FALSE),""),""),"")</f>
        <v/>
      </c>
      <c r="AU104" s="3" t="str">
        <f>IF(AT104&lt;&gt;"",IF(AT104&lt;&gt;"LIBSETS_DROP_MECHANIC_MONSTER_NAME",VLOOKUP(AT104,'LibSets constants'!$I$4:$L$1002,3,FALSE),""),"")</f>
        <v/>
      </c>
      <c r="AV104" s="3" t="str">
        <f>IF(AT104&lt;&gt;"",IF(AT104&lt;&gt;"LIBSETS_DROP_MECHANIC_MONSTER_NAME",VLOOKUP(AT104,'LibSets constants'!$I$4:$L$1002,4,FALSE),""),"")</f>
        <v/>
      </c>
      <c r="AW104" s="102" t="s">
        <v>2714</v>
      </c>
      <c r="AX104" s="21" t="str">
        <f t="shared" si="7"/>
        <v>[123] = {wayshrines={185,185,185,}, dlcId=DLC_BASE_GAME</v>
      </c>
      <c r="AY104" s="21" t="str">
        <f t="shared" si="8"/>
        <v>, zoneIds={31}, veteran=false</v>
      </c>
      <c r="AZ104" s="21" t="str">
        <f t="shared" si="9"/>
        <v>, setType=LIBSETS_SETTYPE_DUNGEON</v>
      </c>
      <c r="BA104" s="21" t="str">
        <f t="shared" si="10"/>
        <v>},</v>
      </c>
      <c r="BB104" s="21" t="str">
        <f t="shared" si="11"/>
        <v xml:space="preserve"> --Hircine\'s Veneer / Hircines Schein   [Selene's Web]</v>
      </c>
    </row>
    <row r="105" spans="1:54" x14ac:dyDescent="0.25">
      <c r="A105" s="12">
        <v>124</v>
      </c>
      <c r="B105" t="s">
        <v>887</v>
      </c>
      <c r="C105" t="s">
        <v>2638</v>
      </c>
      <c r="D105" s="3">
        <f t="shared" si="6"/>
        <v>124</v>
      </c>
      <c r="G105" s="8" t="s">
        <v>1496</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constants'!$B$4:$C$1002,2,FALSE),"")</f>
        <v>Included in base game</v>
      </c>
      <c r="V105" s="43" t="str">
        <f>IF(U105&lt;&gt;"",IF(U105&lt;&gt;"LIBSETS_DROP_MECHANIC_MONSTER_NAME",VLOOKUP(U105,'LibSets constants'!$I$4:$L$1002,3,FALSE),""),"")</f>
        <v/>
      </c>
      <c r="W105" s="43" t="str">
        <f>IF(U105&lt;&gt;"",IF(U105&lt;&gt;"LIBSETS_DROP_MECHANIC_MONSTER_NAME",VLOOKUP(U105,'LibSets constants'!$I$4:$L$1002,4,FALSE),""),"")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constants'!$I$4:$L$1002,3,FALSE),""),"")</f>
        <v/>
      </c>
      <c r="AB105" s="43" t="str">
        <f>IF(Z105&lt;&gt;"",IF(Z105&lt;&gt;"LIBSETS_DROP_MECHANIC_MONSTER_NAME",VLOOKUP(Z105,'LibSets constants'!$I$4:$L$1002,4,FALSE),""),"")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constants'!$I$4:$L$1002,3,FALSE),""),"")</f>
        <v/>
      </c>
      <c r="AG105" s="43" t="str">
        <f>IF(AE105&lt;&gt;"",IF(AE105&lt;&gt;"LIBSETS_DROP_MECHANIC_MONSTER_NAME",VLOOKUP(AE105,'LibSets constants'!$I$4:$L$1002,4,FALSE),""),"")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constants'!$I$4:$L$1002,3,FALSE),""),"")</f>
        <v/>
      </c>
      <c r="AL105" s="43" t="str">
        <f>IF(AJ105&lt;&gt;"",IF(AJ105&lt;&gt;"LIBSETS_DROP_MECHANIC_MONSTER_NAME",VLOOKUP(AJ105,'LibSets constants'!$I$4:$L$1002,4,FALSE),""),"")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constants'!$I$4:$L$1002,3,FALSE),""),"")</f>
        <v/>
      </c>
      <c r="AQ105" s="43" t="str">
        <f>IF(AO105&lt;&gt;"",IF(AO105&lt;&gt;"LIBSETS_DROP_MECHANIC_MONSTER_NAME",VLOOKUP(AO105,'LibSets constants'!$I$4:$L$1002,4,FALSE),""),"")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constants'!$I$4:$L$1002,3,FALSE),""),"")</f>
        <v/>
      </c>
      <c r="AV105" s="43" t="str">
        <f>IF(AT105&lt;&gt;"",IF(AT105&lt;&gt;"LIBSETS_DROP_MECHANIC_MONSTER_NAME",VLOOKUP(AT105,'LibSets constants'!$I$4:$L$1002,4,FALSE),""),"")</f>
        <v/>
      </c>
      <c r="AW105" s="102" t="s">
        <v>2714</v>
      </c>
      <c r="AX105" s="21" t="str">
        <f t="shared" si="7"/>
        <v>[124] = {wayshrines={184,184,184,}, dlcId=DLC_BASE_GAME</v>
      </c>
      <c r="AY105" s="21" t="str">
        <f t="shared" si="8"/>
        <v>, zoneIds={11}, veteran=false</v>
      </c>
      <c r="AZ105" s="21" t="str">
        <f t="shared" si="9"/>
        <v>, setType=LIBSETS_SETTYPE_DUNGEON</v>
      </c>
      <c r="BA105" s="21" t="str">
        <f t="shared" si="10"/>
        <v>},</v>
      </c>
      <c r="BB105" s="21" t="str">
        <f t="shared" si="11"/>
        <v xml:space="preserve"> --The Worm\'s Raiment / Garderobe des Wurms   [Vaults of Madness]</v>
      </c>
    </row>
    <row r="106" spans="1:54" x14ac:dyDescent="0.25">
      <c r="A106" s="12">
        <v>125</v>
      </c>
      <c r="B106" t="s">
        <v>888</v>
      </c>
      <c r="C106" t="s">
        <v>889</v>
      </c>
      <c r="D106" s="3">
        <f t="shared" si="6"/>
        <v>125</v>
      </c>
      <c r="F106" t="s">
        <v>1444</v>
      </c>
      <c r="G106" s="8" t="s">
        <v>1494</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constants'!$B$4:$C$1002,2,FALSE),"")</f>
        <v>Included in base game</v>
      </c>
      <c r="U106" s="33" t="s">
        <v>1562</v>
      </c>
      <c r="V106" s="43" t="str">
        <f>IF(U106&lt;&gt;"",IF(U106&lt;&gt;"LIBSETS_DROP_MECHANIC_MONSTER_NAME",VLOOKUP(U106,'LibSets constants'!$I$4:$L$1002,3,FALSE),""),"")</f>
        <v>Rewards for the worthy (Cyrodiil/Battleground mail)</v>
      </c>
      <c r="W106" s="43" t="str">
        <f>IF(U106&lt;&gt;"",IF(U106&lt;&gt;"LIBSETS_DROP_MECHANIC_MONSTER_NAME",VLOOKUP(U106,'LibSets constants'!$I$4:$L$1002,4,FALSE),""),"")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constants'!$I$4:$L$1002,3,FALSE),""),"")</f>
        <v/>
      </c>
      <c r="AB106" s="3" t="str">
        <f>IF(Z106&lt;&gt;"",IF(Z106&lt;&gt;"LIBSETS_DROP_MECHANIC_MONSTER_NAME",VLOOKUP(Z106,'LibSets constants'!$I$4:$L$1002,4,FALSE),""),"")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constants'!$I$4:$L$1002,3,FALSE),""),"")</f>
        <v/>
      </c>
      <c r="AG106" s="3" t="str">
        <f>IF(AE106&lt;&gt;"",IF(AE106&lt;&gt;"LIBSETS_DROP_MECHANIC_MONSTER_NAME",VLOOKUP(AE106,'LibSets constants'!$I$4:$L$1002,4,FALSE),""),"")</f>
        <v/>
      </c>
      <c r="AH106" s="3" t="str">
        <f>IF(G106&lt;&gt;"LIBSETS_SETTYPE_BATTLEGROUND",IF(G106&lt;&gt;"LIBSETS_SETTYPE_SPECIAL",IF(AI106&lt;&gt;"",VLOOKUP(AI106,'ESO zone constants'!$D$3:$H$4953,5,FALSE),""),""),"")</f>
        <v/>
      </c>
      <c r="AK106" s="3" t="str">
        <f>IF(AJ106&lt;&gt;"",IF(AJ106&lt;&gt;"LIBSETS_DROP_MECHANIC_MONSTER_NAME",VLOOKUP(AJ106,'LibSets constants'!$I$4:$L$1002,3,FALSE),""),"")</f>
        <v/>
      </c>
      <c r="AL106" s="3" t="str">
        <f>IF(AJ106&lt;&gt;"",IF(AJ106&lt;&gt;"LIBSETS_DROP_MECHANIC_MONSTER_NAME",VLOOKUP(AJ106,'LibSets constants'!$I$4:$L$1002,4,FALSE),""),"")</f>
        <v/>
      </c>
      <c r="AM106" s="3" t="str">
        <f>IF(G106&lt;&gt;"LIBSETS_SETTYPE_BATTLEGROUND",IF(G106&lt;&gt;"LIBSETS_SETTYPE_SPECIAL",IF(AN106&lt;&gt;"",VLOOKUP(AN106,'ESO zone constants'!$D$3:$H$4953,5,FALSE),""),""),"")</f>
        <v/>
      </c>
      <c r="AP106" s="3" t="str">
        <f>IF(AO106&lt;&gt;"",IF(AO106&lt;&gt;"LIBSETS_DROP_MECHANIC_MONSTER_NAME",VLOOKUP(AO106,'LibSets constants'!$I$4:$L$1002,3,FALSE),""),"")</f>
        <v/>
      </c>
      <c r="AQ106" s="3" t="str">
        <f>IF(AO106&lt;&gt;"",IF(AO106&lt;&gt;"LIBSETS_DROP_MECHANIC_MONSTER_NAME",VLOOKUP(AO106,'LibSets constants'!$I$4:$L$1002,4,FALSE),""),"")</f>
        <v/>
      </c>
      <c r="AR106" s="3" t="str">
        <f>IF(G106&lt;&gt;"LIBSETS_SETTYPE_BATTLEGROUND",IF(G106&lt;&gt;"LIBSETS_SETTYPE_SPECIAL",IF(AS106&lt;&gt;"",VLOOKUP(AS106,'ESO zone constants'!$D$3:$H$4953,5,FALSE),""),""),"")</f>
        <v/>
      </c>
      <c r="AU106" s="3" t="str">
        <f>IF(AT106&lt;&gt;"",IF(AT106&lt;&gt;"LIBSETS_DROP_MECHANIC_MONSTER_NAME",VLOOKUP(AT106,'LibSets constants'!$I$4:$L$1002,3,FALSE),""),"")</f>
        <v/>
      </c>
      <c r="AV106" s="3" t="str">
        <f>IF(AT106&lt;&gt;"",IF(AT106&lt;&gt;"LIBSETS_DROP_MECHANIC_MONSTER_NAME",VLOOKUP(AT106,'LibSets constants'!$I$4:$L$1002,4,FALSE),""),"")</f>
        <v/>
      </c>
      <c r="AW106" s="102" t="s">
        <v>2715</v>
      </c>
      <c r="AX106" s="21" t="str">
        <f t="shared" si="7"/>
        <v>[125] = {wayshrines={-1,-1,-1,}, dlcId=DLC_BASE_GAME</v>
      </c>
      <c r="AY106" s="21" t="str">
        <f t="shared" si="8"/>
        <v>, zoneIds={181}, veteran=false</v>
      </c>
      <c r="AZ106" s="21" t="str">
        <f t="shared" si="9"/>
        <v>, setType=LIBSETS_SETTYPE_CYRODIIL</v>
      </c>
      <c r="BA106" s="21" t="str">
        <f t="shared" si="10"/>
        <v>, isProcSetAllowedInPvP=1, dropMechanic={LIBSETS_DROP_MECHANIC_MAIL_PVP_REWARDS_FOR_THE_WORTHY}},</v>
      </c>
      <c r="BB106" s="21" t="str">
        <f t="shared" si="11"/>
        <v xml:space="preserve"> --Wrath of the Imperium / Zorn des Kaiserreichs   [Cyrodiil]</v>
      </c>
    </row>
    <row r="107" spans="1:54" x14ac:dyDescent="0.25">
      <c r="A107" s="12">
        <v>126</v>
      </c>
      <c r="B107" t="s">
        <v>890</v>
      </c>
      <c r="C107" t="s">
        <v>891</v>
      </c>
      <c r="D107" s="3">
        <f t="shared" si="6"/>
        <v>126</v>
      </c>
      <c r="F107" t="s">
        <v>1444</v>
      </c>
      <c r="G107" s="8" t="s">
        <v>1494</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constants'!$B$4:$C$1002,2,FALSE),"")</f>
        <v>Included in base game</v>
      </c>
      <c r="U107" s="33" t="s">
        <v>1562</v>
      </c>
      <c r="V107" s="3" t="str">
        <f>IF(U107&lt;&gt;"",IF(U107&lt;&gt;"LIBSETS_DROP_MECHANIC_MONSTER_NAME",VLOOKUP(U107,'LibSets constants'!$I$4:$L$1002,3,FALSE),""),"")</f>
        <v>Rewards for the worthy (Cyrodiil/Battleground mail)</v>
      </c>
      <c r="W107" s="3" t="str">
        <f>IF(U107&lt;&gt;"",IF(U107&lt;&gt;"LIBSETS_DROP_MECHANIC_MONSTER_NAME",VLOOKUP(U107,'LibSets constants'!$I$4:$L$1002,4,FALSE),""),"")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constants'!$I$4:$L$1002,3,FALSE),""),"")</f>
        <v/>
      </c>
      <c r="AB107" s="3" t="str">
        <f>IF(Z107&lt;&gt;"",IF(Z107&lt;&gt;"LIBSETS_DROP_MECHANIC_MONSTER_NAME",VLOOKUP(Z107,'LibSets constants'!$I$4:$L$1002,4,FALSE),""),"")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constants'!$I$4:$L$1002,3,FALSE),""),"")</f>
        <v/>
      </c>
      <c r="AG107" s="3" t="str">
        <f>IF(AE107&lt;&gt;"",IF(AE107&lt;&gt;"LIBSETS_DROP_MECHANIC_MONSTER_NAME",VLOOKUP(AE107,'LibSets constants'!$I$4:$L$1002,4,FALSE),""),"")</f>
        <v/>
      </c>
      <c r="AH107" s="3" t="str">
        <f>IF(G107&lt;&gt;"LIBSETS_SETTYPE_BATTLEGROUND",IF(G107&lt;&gt;"LIBSETS_SETTYPE_SPECIAL",IF(AI107&lt;&gt;"",VLOOKUP(AI107,'ESO zone constants'!$D$3:$H$4953,5,FALSE),""),""),"")</f>
        <v/>
      </c>
      <c r="AK107" s="3" t="str">
        <f>IF(AJ107&lt;&gt;"",IF(AJ107&lt;&gt;"LIBSETS_DROP_MECHANIC_MONSTER_NAME",VLOOKUP(AJ107,'LibSets constants'!$I$4:$L$1002,3,FALSE),""),"")</f>
        <v/>
      </c>
      <c r="AL107" s="3" t="str">
        <f>IF(AJ107&lt;&gt;"",IF(AJ107&lt;&gt;"LIBSETS_DROP_MECHANIC_MONSTER_NAME",VLOOKUP(AJ107,'LibSets constants'!$I$4:$L$1002,4,FALSE),""),"")</f>
        <v/>
      </c>
      <c r="AM107" s="3" t="str">
        <f>IF(G107&lt;&gt;"LIBSETS_SETTYPE_BATTLEGROUND",IF(G107&lt;&gt;"LIBSETS_SETTYPE_SPECIAL",IF(AN107&lt;&gt;"",VLOOKUP(AN107,'ESO zone constants'!$D$3:$H$4953,5,FALSE),""),""),"")</f>
        <v/>
      </c>
      <c r="AP107" s="3" t="str">
        <f>IF(AO107&lt;&gt;"",IF(AO107&lt;&gt;"LIBSETS_DROP_MECHANIC_MONSTER_NAME",VLOOKUP(AO107,'LibSets constants'!$I$4:$L$1002,3,FALSE),""),"")</f>
        <v/>
      </c>
      <c r="AQ107" s="3" t="str">
        <f>IF(AO107&lt;&gt;"",IF(AO107&lt;&gt;"LIBSETS_DROP_MECHANIC_MONSTER_NAME",VLOOKUP(AO107,'LibSets constants'!$I$4:$L$1002,4,FALSE),""),"")</f>
        <v/>
      </c>
      <c r="AR107" s="3" t="str">
        <f>IF(G107&lt;&gt;"LIBSETS_SETTYPE_BATTLEGROUND",IF(G107&lt;&gt;"LIBSETS_SETTYPE_SPECIAL",IF(AS107&lt;&gt;"",VLOOKUP(AS107,'ESO zone constants'!$D$3:$H$4953,5,FALSE),""),""),"")</f>
        <v/>
      </c>
      <c r="AU107" s="3" t="str">
        <f>IF(AT107&lt;&gt;"",IF(AT107&lt;&gt;"LIBSETS_DROP_MECHANIC_MONSTER_NAME",VLOOKUP(AT107,'LibSets constants'!$I$4:$L$1002,3,FALSE),""),"")</f>
        <v/>
      </c>
      <c r="AV107" s="3" t="str">
        <f>IF(AT107&lt;&gt;"",IF(AT107&lt;&gt;"LIBSETS_DROP_MECHANIC_MONSTER_NAME",VLOOKUP(AT107,'LibSets constants'!$I$4:$L$1002,4,FALSE),""),"")</f>
        <v/>
      </c>
      <c r="AW107" s="102" t="s">
        <v>2715</v>
      </c>
      <c r="AX107" s="21" t="str">
        <f t="shared" si="7"/>
        <v>[126] = {wayshrines={-1,-1,-1,}, dlcId=DLC_BASE_GAME</v>
      </c>
      <c r="AY107" s="21" t="str">
        <f t="shared" si="8"/>
        <v>, zoneIds={181}, veteran=false</v>
      </c>
      <c r="AZ107" s="21" t="str">
        <f t="shared" si="9"/>
        <v>, setType=LIBSETS_SETTYPE_CYRODIIL</v>
      </c>
      <c r="BA107" s="21" t="str">
        <f t="shared" si="10"/>
        <v>, isProcSetAllowedInPvP=1, dropMechanic={LIBSETS_DROP_MECHANIC_MAIL_PVP_REWARDS_FOR_THE_WORTHY}},</v>
      </c>
      <c r="BB107" s="21" t="str">
        <f t="shared" si="11"/>
        <v xml:space="preserve"> --Grace of the Ancients / Anmut der Uralten   [Cyrodiil]</v>
      </c>
    </row>
    <row r="108" spans="1:54" x14ac:dyDescent="0.25">
      <c r="A108" s="12">
        <v>127</v>
      </c>
      <c r="B108" t="s">
        <v>892</v>
      </c>
      <c r="C108" t="s">
        <v>893</v>
      </c>
      <c r="D108" s="3">
        <f t="shared" si="6"/>
        <v>127</v>
      </c>
      <c r="F108" t="s">
        <v>1444</v>
      </c>
      <c r="G108" s="8" t="s">
        <v>1494</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constants'!$B$4:$C$1002,2,FALSE),"")</f>
        <v>Included in base game</v>
      </c>
      <c r="U108" s="33" t="s">
        <v>1562</v>
      </c>
      <c r="V108" s="3" t="str">
        <f>IF(U108&lt;&gt;"",IF(U108&lt;&gt;"LIBSETS_DROP_MECHANIC_MONSTER_NAME",VLOOKUP(U108,'LibSets constants'!$I$4:$L$1002,3,FALSE),""),"")</f>
        <v>Rewards for the worthy (Cyrodiil/Battleground mail)</v>
      </c>
      <c r="W108" s="3" t="str">
        <f>IF(U108&lt;&gt;"",IF(U108&lt;&gt;"LIBSETS_DROP_MECHANIC_MONSTER_NAME",VLOOKUP(U108,'LibSets constants'!$I$4:$L$1002,4,FALSE),""),"")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constants'!$I$4:$L$1002,3,FALSE),""),"")</f>
        <v/>
      </c>
      <c r="AB108" s="3" t="str">
        <f>IF(Z108&lt;&gt;"",IF(Z108&lt;&gt;"LIBSETS_DROP_MECHANIC_MONSTER_NAME",VLOOKUP(Z108,'LibSets constants'!$I$4:$L$1002,4,FALSE),""),"")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constants'!$I$4:$L$1002,3,FALSE),""),"")</f>
        <v/>
      </c>
      <c r="AG108" s="3" t="str">
        <f>IF(AE108&lt;&gt;"",IF(AE108&lt;&gt;"LIBSETS_DROP_MECHANIC_MONSTER_NAME",VLOOKUP(AE108,'LibSets constants'!$I$4:$L$1002,4,FALSE),""),"")</f>
        <v/>
      </c>
      <c r="AH108" s="3" t="str">
        <f>IF(G108&lt;&gt;"LIBSETS_SETTYPE_BATTLEGROUND",IF(G108&lt;&gt;"LIBSETS_SETTYPE_SPECIAL",IF(AI108&lt;&gt;"",VLOOKUP(AI108,'ESO zone constants'!$D$3:$H$4953,5,FALSE),""),""),"")</f>
        <v/>
      </c>
      <c r="AK108" s="3" t="str">
        <f>IF(AJ108&lt;&gt;"",IF(AJ108&lt;&gt;"LIBSETS_DROP_MECHANIC_MONSTER_NAME",VLOOKUP(AJ108,'LibSets constants'!$I$4:$L$1002,3,FALSE),""),"")</f>
        <v/>
      </c>
      <c r="AL108" s="3" t="str">
        <f>IF(AJ108&lt;&gt;"",IF(AJ108&lt;&gt;"LIBSETS_DROP_MECHANIC_MONSTER_NAME",VLOOKUP(AJ108,'LibSets constants'!$I$4:$L$1002,4,FALSE),""),"")</f>
        <v/>
      </c>
      <c r="AM108" s="3" t="str">
        <f>IF(G108&lt;&gt;"LIBSETS_SETTYPE_BATTLEGROUND",IF(G108&lt;&gt;"LIBSETS_SETTYPE_SPECIAL",IF(AN108&lt;&gt;"",VLOOKUP(AN108,'ESO zone constants'!$D$3:$H$4953,5,FALSE),""),""),"")</f>
        <v/>
      </c>
      <c r="AP108" s="3" t="str">
        <f>IF(AO108&lt;&gt;"",IF(AO108&lt;&gt;"LIBSETS_DROP_MECHANIC_MONSTER_NAME",VLOOKUP(AO108,'LibSets constants'!$I$4:$L$1002,3,FALSE),""),"")</f>
        <v/>
      </c>
      <c r="AQ108" s="3" t="str">
        <f>IF(AO108&lt;&gt;"",IF(AO108&lt;&gt;"LIBSETS_DROP_MECHANIC_MONSTER_NAME",VLOOKUP(AO108,'LibSets constants'!$I$4:$L$1002,4,FALSE),""),"")</f>
        <v/>
      </c>
      <c r="AR108" s="3" t="str">
        <f>IF(G108&lt;&gt;"LIBSETS_SETTYPE_BATTLEGROUND",IF(G108&lt;&gt;"LIBSETS_SETTYPE_SPECIAL",IF(AS108&lt;&gt;"",VLOOKUP(AS108,'ESO zone constants'!$D$3:$H$4953,5,FALSE),""),""),"")</f>
        <v/>
      </c>
      <c r="AU108" s="3" t="str">
        <f>IF(AT108&lt;&gt;"",IF(AT108&lt;&gt;"LIBSETS_DROP_MECHANIC_MONSTER_NAME",VLOOKUP(AT108,'LibSets constants'!$I$4:$L$1002,3,FALSE),""),"")</f>
        <v/>
      </c>
      <c r="AV108" s="3" t="str">
        <f>IF(AT108&lt;&gt;"",IF(AT108&lt;&gt;"LIBSETS_DROP_MECHANIC_MONSTER_NAME",VLOOKUP(AT108,'LibSets constants'!$I$4:$L$1002,4,FALSE),""),"")</f>
        <v/>
      </c>
      <c r="AW108" s="102" t="s">
        <v>2715</v>
      </c>
      <c r="AX108" s="21" t="str">
        <f t="shared" si="7"/>
        <v>[127] = {wayshrines={-1,-1,-1,}, dlcId=DLC_BASE_GAME</v>
      </c>
      <c r="AY108" s="21" t="str">
        <f t="shared" si="8"/>
        <v>, zoneIds={181}, veteran=false</v>
      </c>
      <c r="AZ108" s="21" t="str">
        <f t="shared" si="9"/>
        <v>, setType=LIBSETS_SETTYPE_CYRODIIL</v>
      </c>
      <c r="BA108" s="21" t="str">
        <f t="shared" si="10"/>
        <v>, isProcSetAllowedInPvP=1, dropMechanic={LIBSETS_DROP_MECHANIC_MAIL_PVP_REWARDS_FOR_THE_WORTHY}},</v>
      </c>
      <c r="BB108" s="21" t="str">
        <f t="shared" si="11"/>
        <v xml:space="preserve"> --Deadly Strike / Tödlicher Stoß   [Cyrodiil]</v>
      </c>
    </row>
    <row r="109" spans="1:54" x14ac:dyDescent="0.25">
      <c r="A109" s="12">
        <v>128</v>
      </c>
      <c r="B109" t="s">
        <v>894</v>
      </c>
      <c r="C109" t="s">
        <v>895</v>
      </c>
      <c r="D109" s="3">
        <f t="shared" si="6"/>
        <v>128</v>
      </c>
      <c r="E109" s="42"/>
      <c r="F109" t="s">
        <v>1444</v>
      </c>
      <c r="G109" s="8" t="s">
        <v>1494</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constants'!$B$4:$C$1002,2,FALSE),"")</f>
        <v>Included in base game</v>
      </c>
      <c r="U109" s="33" t="s">
        <v>1562</v>
      </c>
      <c r="V109" s="3" t="str">
        <f>IF(U109&lt;&gt;"",IF(U109&lt;&gt;"LIBSETS_DROP_MECHANIC_MONSTER_NAME",VLOOKUP(U109,'LibSets constants'!$I$4:$L$1002,3,FALSE),""),"")</f>
        <v>Rewards for the worthy (Cyrodiil/Battleground mail)</v>
      </c>
      <c r="W109" s="3" t="str">
        <f>IF(U109&lt;&gt;"",IF(U109&lt;&gt;"LIBSETS_DROP_MECHANIC_MONSTER_NAME",VLOOKUP(U109,'LibSets constants'!$I$4:$L$1002,4,FALSE),""),"")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constants'!$I$4:$L$1002,3,FALSE),""),"")</f>
        <v/>
      </c>
      <c r="AB109" s="3" t="str">
        <f>IF(Z109&lt;&gt;"",IF(Z109&lt;&gt;"LIBSETS_DROP_MECHANIC_MONSTER_NAME",VLOOKUP(Z109,'LibSets constants'!$I$4:$L$1002,4,FALSE),""),"")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constants'!$I$4:$L$1002,3,FALSE),""),"")</f>
        <v/>
      </c>
      <c r="AG109" s="3" t="str">
        <f>IF(AE109&lt;&gt;"",IF(AE109&lt;&gt;"LIBSETS_DROP_MECHANIC_MONSTER_NAME",VLOOKUP(AE109,'LibSets constants'!$I$4:$L$1002,4,FALSE),""),"")</f>
        <v/>
      </c>
      <c r="AH109" s="3" t="str">
        <f>IF(G109&lt;&gt;"LIBSETS_SETTYPE_BATTLEGROUND",IF(G109&lt;&gt;"LIBSETS_SETTYPE_SPECIAL",IF(AI109&lt;&gt;"",VLOOKUP(AI109,'ESO zone constants'!$D$3:$H$4953,5,FALSE),""),""),"")</f>
        <v/>
      </c>
      <c r="AK109" s="3" t="str">
        <f>IF(AJ109&lt;&gt;"",IF(AJ109&lt;&gt;"LIBSETS_DROP_MECHANIC_MONSTER_NAME",VLOOKUP(AJ109,'LibSets constants'!$I$4:$L$1002,3,FALSE),""),"")</f>
        <v/>
      </c>
      <c r="AL109" s="3" t="str">
        <f>IF(AJ109&lt;&gt;"",IF(AJ109&lt;&gt;"LIBSETS_DROP_MECHANIC_MONSTER_NAME",VLOOKUP(AJ109,'LibSets constants'!$I$4:$L$1002,4,FALSE),""),"")</f>
        <v/>
      </c>
      <c r="AM109" s="3" t="str">
        <f>IF(G109&lt;&gt;"LIBSETS_SETTYPE_BATTLEGROUND",IF(G109&lt;&gt;"LIBSETS_SETTYPE_SPECIAL",IF(AN109&lt;&gt;"",VLOOKUP(AN109,'ESO zone constants'!$D$3:$H$4953,5,FALSE),""),""),"")</f>
        <v/>
      </c>
      <c r="AP109" s="3" t="str">
        <f>IF(AO109&lt;&gt;"",IF(AO109&lt;&gt;"LIBSETS_DROP_MECHANIC_MONSTER_NAME",VLOOKUP(AO109,'LibSets constants'!$I$4:$L$1002,3,FALSE),""),"")</f>
        <v/>
      </c>
      <c r="AQ109" s="3" t="str">
        <f>IF(AO109&lt;&gt;"",IF(AO109&lt;&gt;"LIBSETS_DROP_MECHANIC_MONSTER_NAME",VLOOKUP(AO109,'LibSets constants'!$I$4:$L$1002,4,FALSE),""),"")</f>
        <v/>
      </c>
      <c r="AR109" s="3" t="str">
        <f>IF(G109&lt;&gt;"LIBSETS_SETTYPE_BATTLEGROUND",IF(G109&lt;&gt;"LIBSETS_SETTYPE_SPECIAL",IF(AS109&lt;&gt;"",VLOOKUP(AS109,'ESO zone constants'!$D$3:$H$4953,5,FALSE),""),""),"")</f>
        <v/>
      </c>
      <c r="AU109" s="3" t="str">
        <f>IF(AT109&lt;&gt;"",IF(AT109&lt;&gt;"LIBSETS_DROP_MECHANIC_MONSTER_NAME",VLOOKUP(AT109,'LibSets constants'!$I$4:$L$1002,3,FALSE),""),"")</f>
        <v/>
      </c>
      <c r="AV109" s="3" t="str">
        <f>IF(AT109&lt;&gt;"",IF(AT109&lt;&gt;"LIBSETS_DROP_MECHANIC_MONSTER_NAME",VLOOKUP(AT109,'LibSets constants'!$I$4:$L$1002,4,FALSE),""),"")</f>
        <v/>
      </c>
      <c r="AW109" s="102" t="s">
        <v>2715</v>
      </c>
      <c r="AX109" s="21" t="str">
        <f t="shared" si="7"/>
        <v>[128] = {wayshrines={-1,-1,-1,}, dlcId=DLC_BASE_GAME</v>
      </c>
      <c r="AY109" s="21" t="str">
        <f t="shared" si="8"/>
        <v>, zoneIds={181}, veteran=false</v>
      </c>
      <c r="AZ109" s="21" t="str">
        <f t="shared" si="9"/>
        <v>, setType=LIBSETS_SETTYPE_CYRODIIL</v>
      </c>
      <c r="BA109" s="21" t="str">
        <f t="shared" si="10"/>
        <v>, isProcSetAllowedInPvP=1, dropMechanic={LIBSETS_DROP_MECHANIC_MAIL_PVP_REWARDS_FOR_THE_WORTHY}},</v>
      </c>
      <c r="BB109" s="21" t="str">
        <f t="shared" si="11"/>
        <v xml:space="preserve"> --Blessing of the Potentates / Segen des Potentaten   [Cyrodiil]</v>
      </c>
    </row>
    <row r="110" spans="1:54" x14ac:dyDescent="0.25">
      <c r="A110" s="12">
        <v>129</v>
      </c>
      <c r="B110" t="s">
        <v>896</v>
      </c>
      <c r="C110" t="s">
        <v>897</v>
      </c>
      <c r="D110" s="3">
        <f t="shared" si="6"/>
        <v>129</v>
      </c>
      <c r="F110" t="s">
        <v>1444</v>
      </c>
      <c r="G110" s="8" t="s">
        <v>1494</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constants'!$B$4:$C$1002,2,FALSE),"")</f>
        <v>Included in base game</v>
      </c>
      <c r="U110" s="33" t="s">
        <v>1562</v>
      </c>
      <c r="V110" s="43" t="str">
        <f>IF(U110&lt;&gt;"",IF(U110&lt;&gt;"LIBSETS_DROP_MECHANIC_MONSTER_NAME",VLOOKUP(U110,'LibSets constants'!$I$4:$L$1002,3,FALSE),""),"")</f>
        <v>Rewards for the worthy (Cyrodiil/Battleground mail)</v>
      </c>
      <c r="W110" s="43" t="str">
        <f>IF(U110&lt;&gt;"",IF(U110&lt;&gt;"LIBSETS_DROP_MECHANIC_MONSTER_NAME",VLOOKUP(U110,'LibSets constants'!$I$4:$L$1002,4,FALSE),""),"")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constants'!$I$4:$L$1002,3,FALSE),""),"")</f>
        <v/>
      </c>
      <c r="AB110" s="43" t="str">
        <f>IF(Z110&lt;&gt;"",IF(Z110&lt;&gt;"LIBSETS_DROP_MECHANIC_MONSTER_NAME",VLOOKUP(Z110,'LibSets constants'!$I$4:$L$1002,4,FALSE),""),"")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constants'!$I$4:$L$1002,3,FALSE),""),"")</f>
        <v/>
      </c>
      <c r="AG110" s="43" t="str">
        <f>IF(AE110&lt;&gt;"",IF(AE110&lt;&gt;"LIBSETS_DROP_MECHANIC_MONSTER_NAME",VLOOKUP(AE110,'LibSets constants'!$I$4:$L$1002,4,FALSE),""),"")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constants'!$I$4:$L$1002,3,FALSE),""),"")</f>
        <v/>
      </c>
      <c r="AL110" s="43" t="str">
        <f>IF(AJ110&lt;&gt;"",IF(AJ110&lt;&gt;"LIBSETS_DROP_MECHANIC_MONSTER_NAME",VLOOKUP(AJ110,'LibSets constants'!$I$4:$L$1002,4,FALSE),""),"")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constants'!$I$4:$L$1002,3,FALSE),""),"")</f>
        <v/>
      </c>
      <c r="AQ110" s="43" t="str">
        <f>IF(AO110&lt;&gt;"",IF(AO110&lt;&gt;"LIBSETS_DROP_MECHANIC_MONSTER_NAME",VLOOKUP(AO110,'LibSets constants'!$I$4:$L$1002,4,FALSE),""),"")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constants'!$I$4:$L$1002,3,FALSE),""),"")</f>
        <v/>
      </c>
      <c r="AV110" s="43" t="str">
        <f>IF(AT110&lt;&gt;"",IF(AT110&lt;&gt;"LIBSETS_DROP_MECHANIC_MONSTER_NAME",VLOOKUP(AT110,'LibSets constants'!$I$4:$L$1002,4,FALSE),""),"")</f>
        <v/>
      </c>
      <c r="AW110" s="102" t="s">
        <v>2714</v>
      </c>
      <c r="AX110" s="21" t="str">
        <f t="shared" si="7"/>
        <v>[129] = {wayshrines={-1,-1,-1,}, dlcId=DLC_BASE_GAME</v>
      </c>
      <c r="AY110" s="21" t="str">
        <f t="shared" si="8"/>
        <v>, zoneIds={181}, veteran=false</v>
      </c>
      <c r="AZ110" s="21" t="str">
        <f t="shared" si="9"/>
        <v>, setType=LIBSETS_SETTYPE_CYRODIIL</v>
      </c>
      <c r="BA110" s="21" t="str">
        <f t="shared" si="10"/>
        <v>, dropMechanic={LIBSETS_DROP_MECHANIC_MAIL_PVP_REWARDS_FOR_THE_WORTHY}},</v>
      </c>
      <c r="BB110" s="21" t="str">
        <f t="shared" si="11"/>
        <v xml:space="preserve"> --Vengeance Leech / Saugende Vergeltung   [Cyrodiil]</v>
      </c>
    </row>
    <row r="111" spans="1:54" x14ac:dyDescent="0.25">
      <c r="A111" s="12">
        <v>130</v>
      </c>
      <c r="B111" t="s">
        <v>898</v>
      </c>
      <c r="C111" t="s">
        <v>899</v>
      </c>
      <c r="D111" s="3">
        <f t="shared" si="6"/>
        <v>130</v>
      </c>
      <c r="F111" t="s">
        <v>1444</v>
      </c>
      <c r="G111" s="8" t="s">
        <v>1494</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constants'!$B$4:$C$1002,2,FALSE),"")</f>
        <v>Included in base game</v>
      </c>
      <c r="U111" s="33" t="s">
        <v>1562</v>
      </c>
      <c r="V111" s="3" t="str">
        <f>IF(U111&lt;&gt;"",IF(U111&lt;&gt;"LIBSETS_DROP_MECHANIC_MONSTER_NAME",VLOOKUP(U111,'LibSets constants'!$I$4:$L$1002,3,FALSE),""),"")</f>
        <v>Rewards for the worthy (Cyrodiil/Battleground mail)</v>
      </c>
      <c r="W111" s="3" t="str">
        <f>IF(U111&lt;&gt;"",IF(U111&lt;&gt;"LIBSETS_DROP_MECHANIC_MONSTER_NAME",VLOOKUP(U111,'LibSets constants'!$I$4:$L$1002,4,FALSE),""),"")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constants'!$I$4:$L$1002,3,FALSE),""),"")</f>
        <v/>
      </c>
      <c r="AB111" s="3" t="str">
        <f>IF(Z111&lt;&gt;"",IF(Z111&lt;&gt;"LIBSETS_DROP_MECHANIC_MONSTER_NAME",VLOOKUP(Z111,'LibSets constants'!$I$4:$L$1002,4,FALSE),""),"")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constants'!$I$4:$L$1002,3,FALSE),""),"")</f>
        <v/>
      </c>
      <c r="AG111" s="3" t="str">
        <f>IF(AE111&lt;&gt;"",IF(AE111&lt;&gt;"LIBSETS_DROP_MECHANIC_MONSTER_NAME",VLOOKUP(AE111,'LibSets constants'!$I$4:$L$1002,4,FALSE),""),"")</f>
        <v/>
      </c>
      <c r="AH111" s="3" t="str">
        <f>IF(G111&lt;&gt;"LIBSETS_SETTYPE_BATTLEGROUND",IF(G111&lt;&gt;"LIBSETS_SETTYPE_SPECIAL",IF(AI111&lt;&gt;"",VLOOKUP(AI111,'ESO zone constants'!$D$3:$H$4953,5,FALSE),""),""),"")</f>
        <v/>
      </c>
      <c r="AK111" s="3" t="str">
        <f>IF(AJ111&lt;&gt;"",IF(AJ111&lt;&gt;"LIBSETS_DROP_MECHANIC_MONSTER_NAME",VLOOKUP(AJ111,'LibSets constants'!$I$4:$L$1002,3,FALSE),""),"")</f>
        <v/>
      </c>
      <c r="AL111" s="3" t="str">
        <f>IF(AJ111&lt;&gt;"",IF(AJ111&lt;&gt;"LIBSETS_DROP_MECHANIC_MONSTER_NAME",VLOOKUP(AJ111,'LibSets constants'!$I$4:$L$1002,4,FALSE),""),"")</f>
        <v/>
      </c>
      <c r="AM111" s="3" t="str">
        <f>IF(G111&lt;&gt;"LIBSETS_SETTYPE_BATTLEGROUND",IF(G111&lt;&gt;"LIBSETS_SETTYPE_SPECIAL",IF(AN111&lt;&gt;"",VLOOKUP(AN111,'ESO zone constants'!$D$3:$H$4953,5,FALSE),""),""),"")</f>
        <v/>
      </c>
      <c r="AP111" s="3" t="str">
        <f>IF(AO111&lt;&gt;"",IF(AO111&lt;&gt;"LIBSETS_DROP_MECHANIC_MONSTER_NAME",VLOOKUP(AO111,'LibSets constants'!$I$4:$L$1002,3,FALSE),""),"")</f>
        <v/>
      </c>
      <c r="AQ111" s="3" t="str">
        <f>IF(AO111&lt;&gt;"",IF(AO111&lt;&gt;"LIBSETS_DROP_MECHANIC_MONSTER_NAME",VLOOKUP(AO111,'LibSets constants'!$I$4:$L$1002,4,FALSE),""),"")</f>
        <v/>
      </c>
      <c r="AR111" s="3" t="str">
        <f>IF(G111&lt;&gt;"LIBSETS_SETTYPE_BATTLEGROUND",IF(G111&lt;&gt;"LIBSETS_SETTYPE_SPECIAL",IF(AS111&lt;&gt;"",VLOOKUP(AS111,'ESO zone constants'!$D$3:$H$4953,5,FALSE),""),""),"")</f>
        <v/>
      </c>
      <c r="AU111" s="3" t="str">
        <f>IF(AT111&lt;&gt;"",IF(AT111&lt;&gt;"LIBSETS_DROP_MECHANIC_MONSTER_NAME",VLOOKUP(AT111,'LibSets constants'!$I$4:$L$1002,3,FALSE),""),"")</f>
        <v/>
      </c>
      <c r="AV111" s="3" t="str">
        <f>IF(AT111&lt;&gt;"",IF(AT111&lt;&gt;"LIBSETS_DROP_MECHANIC_MONSTER_NAME",VLOOKUP(AT111,'LibSets constants'!$I$4:$L$1002,4,FALSE),""),"")</f>
        <v/>
      </c>
      <c r="AW111" s="102" t="s">
        <v>2715</v>
      </c>
      <c r="AX111" s="21" t="str">
        <f t="shared" si="7"/>
        <v>[130] = {wayshrines={-1,-1,-1,}, dlcId=DLC_BASE_GAME</v>
      </c>
      <c r="AY111" s="21" t="str">
        <f t="shared" si="8"/>
        <v>, zoneIds={181}, veteran=false</v>
      </c>
      <c r="AZ111" s="21" t="str">
        <f t="shared" si="9"/>
        <v>, setType=LIBSETS_SETTYPE_CYRODIIL</v>
      </c>
      <c r="BA111" s="21" t="str">
        <f t="shared" si="10"/>
        <v>, isProcSetAllowedInPvP=1, dropMechanic={LIBSETS_DROP_MECHANIC_MAIL_PVP_REWARDS_FOR_THE_WORTHY}},</v>
      </c>
      <c r="BB111" s="21" t="str">
        <f t="shared" si="11"/>
        <v xml:space="preserve"> --Eagle Eye / Adlerauge   [Cyrodiil]</v>
      </c>
    </row>
    <row r="112" spans="1:54" x14ac:dyDescent="0.25">
      <c r="A112" s="12">
        <v>131</v>
      </c>
      <c r="B112" t="s">
        <v>900</v>
      </c>
      <c r="C112" t="s">
        <v>901</v>
      </c>
      <c r="D112" s="3">
        <f t="shared" si="6"/>
        <v>131</v>
      </c>
      <c r="G112" s="8" t="s">
        <v>1494</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constants'!$B$4:$C$1002,2,FALSE),"")</f>
        <v>Included in base game</v>
      </c>
      <c r="U112" s="33" t="s">
        <v>1562</v>
      </c>
      <c r="V112" s="3" t="str">
        <f>IF(U112&lt;&gt;"",IF(U112&lt;&gt;"LIBSETS_DROP_MECHANIC_MONSTER_NAME",VLOOKUP(U112,'LibSets constants'!$I$4:$L$1002,3,FALSE),""),"")</f>
        <v>Rewards for the worthy (Cyrodiil/Battleground mail)</v>
      </c>
      <c r="W112" s="3" t="str">
        <f>IF(U112&lt;&gt;"",IF(U112&lt;&gt;"LIBSETS_DROP_MECHANIC_MONSTER_NAME",VLOOKUP(U112,'LibSets constants'!$I$4:$L$1002,4,FALSE),""),"")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1555</v>
      </c>
      <c r="AA112" s="3" t="str">
        <f>IF(Z112&lt;&gt;"",IF(Z112&lt;&gt;"LIBSETS_DROP_MECHANIC_MONSTER_NAME",VLOOKUP(Z112,'LibSets constants'!$I$4:$L$1002,3,FALSE),""),"")</f>
        <v>City Vlastarus (quartermaster)</v>
      </c>
      <c r="AB112" s="3" t="str">
        <f>IF(Z112&lt;&gt;"",IF(Z112&lt;&gt;"LIBSETS_DROP_MECHANIC_MONSTER_NAME",VLOOKUP(Z112,'LibSets constants'!$I$4:$L$1002,4,FALSE),""),"")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constants'!$I$4:$L$1002,3,FALSE),""),"")</f>
        <v/>
      </c>
      <c r="AG112" s="3" t="str">
        <f>IF(AE112&lt;&gt;"",IF(AE112&lt;&gt;"LIBSETS_DROP_MECHANIC_MONSTER_NAME",VLOOKUP(AE112,'LibSets constants'!$I$4:$L$1002,4,FALSE),""),"")</f>
        <v/>
      </c>
      <c r="AH112" s="3" t="str">
        <f>IF(G112&lt;&gt;"LIBSETS_SETTYPE_BATTLEGROUND",IF(G112&lt;&gt;"LIBSETS_SETTYPE_SPECIAL",IF(AI112&lt;&gt;"",VLOOKUP(AI112,'ESO zone constants'!$D$3:$H$4953,5,FALSE),""),""),"")</f>
        <v/>
      </c>
      <c r="AK112" s="3" t="str">
        <f>IF(AJ112&lt;&gt;"",IF(AJ112&lt;&gt;"LIBSETS_DROP_MECHANIC_MONSTER_NAME",VLOOKUP(AJ112,'LibSets constants'!$I$4:$L$1002,3,FALSE),""),"")</f>
        <v/>
      </c>
      <c r="AL112" s="3" t="str">
        <f>IF(AJ112&lt;&gt;"",IF(AJ112&lt;&gt;"LIBSETS_DROP_MECHANIC_MONSTER_NAME",VLOOKUP(AJ112,'LibSets constants'!$I$4:$L$1002,4,FALSE),""),"")</f>
        <v/>
      </c>
      <c r="AM112" s="3" t="str">
        <f>IF(G112&lt;&gt;"LIBSETS_SETTYPE_BATTLEGROUND",IF(G112&lt;&gt;"LIBSETS_SETTYPE_SPECIAL",IF(AN112&lt;&gt;"",VLOOKUP(AN112,'ESO zone constants'!$D$3:$H$4953,5,FALSE),""),""),"")</f>
        <v/>
      </c>
      <c r="AP112" s="3" t="str">
        <f>IF(AO112&lt;&gt;"",IF(AO112&lt;&gt;"LIBSETS_DROP_MECHANIC_MONSTER_NAME",VLOOKUP(AO112,'LibSets constants'!$I$4:$L$1002,3,FALSE),""),"")</f>
        <v/>
      </c>
      <c r="AQ112" s="3" t="str">
        <f>IF(AO112&lt;&gt;"",IF(AO112&lt;&gt;"LIBSETS_DROP_MECHANIC_MONSTER_NAME",VLOOKUP(AO112,'LibSets constants'!$I$4:$L$1002,4,FALSE),""),"")</f>
        <v/>
      </c>
      <c r="AR112" s="3" t="str">
        <f>IF(G112&lt;&gt;"LIBSETS_SETTYPE_BATTLEGROUND",IF(G112&lt;&gt;"LIBSETS_SETTYPE_SPECIAL",IF(AS112&lt;&gt;"",VLOOKUP(AS112,'ESO zone constants'!$D$3:$H$4953,5,FALSE),""),""),"")</f>
        <v/>
      </c>
      <c r="AU112" s="3" t="str">
        <f>IF(AT112&lt;&gt;"",IF(AT112&lt;&gt;"LIBSETS_DROP_MECHANIC_MONSTER_NAME",VLOOKUP(AT112,'LibSets constants'!$I$4:$L$1002,3,FALSE),""),"")</f>
        <v/>
      </c>
      <c r="AV112" s="3" t="str">
        <f>IF(AT112&lt;&gt;"",IF(AT112&lt;&gt;"LIBSETS_DROP_MECHANIC_MONSTER_NAME",VLOOKUP(AT112,'LibSets constants'!$I$4:$L$1002,4,FALSE),""),"")</f>
        <v/>
      </c>
      <c r="AW112" s="102" t="s">
        <v>2715</v>
      </c>
      <c r="AX112" s="21" t="str">
        <f t="shared" si="7"/>
        <v>[131] = {wayshrines={-1,-1,-1,}, dlcId=DLC_BASE_GAME</v>
      </c>
      <c r="AY112" s="21" t="str">
        <f t="shared" si="8"/>
        <v>, zoneIds={181}, veteran=false</v>
      </c>
      <c r="AZ112" s="21" t="str">
        <f t="shared" si="9"/>
        <v>, setType=LIBSETS_SETTYPE_CYRODIIL</v>
      </c>
      <c r="BA112" s="21" t="str">
        <f t="shared" si="10"/>
        <v>, isProcSetAllowedInPvP=1, dropMechanic={LIBSETS_DROP_MECHANIC_MAIL_PVP_REWARDS_FOR_THE_WORTHY,LIBSETS_DROP_MECHANIC_CITY_CYRODIIL_VLASTARUS}},</v>
      </c>
      <c r="BB112" s="21" t="str">
        <f t="shared" si="11"/>
        <v xml:space="preserve"> --Bastion of the Heartland / Bastion des Herzlandes   [Cyrodiil]</v>
      </c>
    </row>
    <row r="113" spans="1:54" x14ac:dyDescent="0.25">
      <c r="A113" s="12">
        <v>132</v>
      </c>
      <c r="B113" t="s">
        <v>902</v>
      </c>
      <c r="C113" t="s">
        <v>903</v>
      </c>
      <c r="D113" s="3">
        <f t="shared" si="6"/>
        <v>132</v>
      </c>
      <c r="G113" s="8" t="s">
        <v>1494</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constants'!$B$4:$C$1002,2,FALSE),"")</f>
        <v>Included in base game</v>
      </c>
      <c r="U113" s="33" t="s">
        <v>1562</v>
      </c>
      <c r="V113" s="3" t="str">
        <f>IF(U113&lt;&gt;"",IF(U113&lt;&gt;"LIBSETS_DROP_MECHANIC_MONSTER_NAME",VLOOKUP(U113,'LibSets constants'!$I$4:$L$1002,3,FALSE),""),"")</f>
        <v>Rewards for the worthy (Cyrodiil/Battleground mail)</v>
      </c>
      <c r="W113" s="3" t="str">
        <f>IF(U113&lt;&gt;"",IF(U113&lt;&gt;"LIBSETS_DROP_MECHANIC_MONSTER_NAME",VLOOKUP(U113,'LibSets constants'!$I$4:$L$1002,4,FALSE),""),"")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1553</v>
      </c>
      <c r="AA113" s="3" t="str">
        <f>IF(Z113&lt;&gt;"",IF(Z113&lt;&gt;"LIBSETS_DROP_MECHANIC_MONSTER_NAME",VLOOKUP(Z113,'LibSets constants'!$I$4:$L$1002,3,FALSE),""),"")</f>
        <v>City Bruma (quartermaster)</v>
      </c>
      <c r="AB113" s="3" t="str">
        <f>IF(Z113&lt;&gt;"",IF(Z113&lt;&gt;"LIBSETS_DROP_MECHANIC_MONSTER_NAME",VLOOKUP(Z113,'LibSets constants'!$I$4:$L$1002,4,FALSE),""),"")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constants'!$I$4:$L$1002,3,FALSE),""),"")</f>
        <v/>
      </c>
      <c r="AG113" s="3" t="str">
        <f>IF(AE113&lt;&gt;"",IF(AE113&lt;&gt;"LIBSETS_DROP_MECHANIC_MONSTER_NAME",VLOOKUP(AE113,'LibSets constants'!$I$4:$L$1002,4,FALSE),""),"")</f>
        <v/>
      </c>
      <c r="AH113" s="3" t="str">
        <f>IF(G113&lt;&gt;"LIBSETS_SETTYPE_BATTLEGROUND",IF(G113&lt;&gt;"LIBSETS_SETTYPE_SPECIAL",IF(AI113&lt;&gt;"",VLOOKUP(AI113,'ESO zone constants'!$D$3:$H$4953,5,FALSE),""),""),"")</f>
        <v/>
      </c>
      <c r="AK113" s="3" t="str">
        <f>IF(AJ113&lt;&gt;"",IF(AJ113&lt;&gt;"LIBSETS_DROP_MECHANIC_MONSTER_NAME",VLOOKUP(AJ113,'LibSets constants'!$I$4:$L$1002,3,FALSE),""),"")</f>
        <v/>
      </c>
      <c r="AL113" s="3" t="str">
        <f>IF(AJ113&lt;&gt;"",IF(AJ113&lt;&gt;"LIBSETS_DROP_MECHANIC_MONSTER_NAME",VLOOKUP(AJ113,'LibSets constants'!$I$4:$L$1002,4,FALSE),""),"")</f>
        <v/>
      </c>
      <c r="AM113" s="3" t="str">
        <f>IF(G113&lt;&gt;"LIBSETS_SETTYPE_BATTLEGROUND",IF(G113&lt;&gt;"LIBSETS_SETTYPE_SPECIAL",IF(AN113&lt;&gt;"",VLOOKUP(AN113,'ESO zone constants'!$D$3:$H$4953,5,FALSE),""),""),"")</f>
        <v/>
      </c>
      <c r="AP113" s="3" t="str">
        <f>IF(AO113&lt;&gt;"",IF(AO113&lt;&gt;"LIBSETS_DROP_MECHANIC_MONSTER_NAME",VLOOKUP(AO113,'LibSets constants'!$I$4:$L$1002,3,FALSE),""),"")</f>
        <v/>
      </c>
      <c r="AQ113" s="3" t="str">
        <f>IF(AO113&lt;&gt;"",IF(AO113&lt;&gt;"LIBSETS_DROP_MECHANIC_MONSTER_NAME",VLOOKUP(AO113,'LibSets constants'!$I$4:$L$1002,4,FALSE),""),"")</f>
        <v/>
      </c>
      <c r="AR113" s="3" t="str">
        <f>IF(G113&lt;&gt;"LIBSETS_SETTYPE_BATTLEGROUND",IF(G113&lt;&gt;"LIBSETS_SETTYPE_SPECIAL",IF(AS113&lt;&gt;"",VLOOKUP(AS113,'ESO zone constants'!$D$3:$H$4953,5,FALSE),""),""),"")</f>
        <v/>
      </c>
      <c r="AU113" s="3" t="str">
        <f>IF(AT113&lt;&gt;"",IF(AT113&lt;&gt;"LIBSETS_DROP_MECHANIC_MONSTER_NAME",VLOOKUP(AT113,'LibSets constants'!$I$4:$L$1002,3,FALSE),""),"")</f>
        <v/>
      </c>
      <c r="AV113" s="3" t="str">
        <f>IF(AT113&lt;&gt;"",IF(AT113&lt;&gt;"LIBSETS_DROP_MECHANIC_MONSTER_NAME",VLOOKUP(AT113,'LibSets constants'!$I$4:$L$1002,4,FALSE),""),"")</f>
        <v/>
      </c>
      <c r="AW113" s="102" t="s">
        <v>2715</v>
      </c>
      <c r="AX113" s="21" t="str">
        <f t="shared" si="7"/>
        <v>[132] = {wayshrines={-1,-1,-1,}, dlcId=DLC_BASE_GAME</v>
      </c>
      <c r="AY113" s="21" t="str">
        <f t="shared" si="8"/>
        <v>, zoneIds={181}, veteran=false</v>
      </c>
      <c r="AZ113" s="21" t="str">
        <f t="shared" si="9"/>
        <v>, setType=LIBSETS_SETTYPE_CYRODIIL</v>
      </c>
      <c r="BA113" s="21" t="str">
        <f t="shared" si="10"/>
        <v>, isProcSetAllowedInPvP=1, dropMechanic={LIBSETS_DROP_MECHANIC_MAIL_PVP_REWARDS_FOR_THE_WORTHY,LIBSETS_DROP_MECHANIC_CITY_CYRODIIL_BRUMA}},</v>
      </c>
      <c r="BB113" s="21" t="str">
        <f t="shared" si="11"/>
        <v xml:space="preserve"> --Shield of the Valiant / Schild des Tapferen   [Cyrodiil]</v>
      </c>
    </row>
    <row r="114" spans="1:54" x14ac:dyDescent="0.25">
      <c r="A114" s="12">
        <v>133</v>
      </c>
      <c r="B114" t="s">
        <v>904</v>
      </c>
      <c r="C114" t="s">
        <v>905</v>
      </c>
      <c r="D114" s="3">
        <f t="shared" si="6"/>
        <v>133</v>
      </c>
      <c r="E114" s="42"/>
      <c r="G114" s="8" t="s">
        <v>1494</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constants'!$B$4:$C$1002,2,FALSE),"")</f>
        <v>Included in base game</v>
      </c>
      <c r="U114" s="33" t="s">
        <v>1562</v>
      </c>
      <c r="V114" s="3" t="str">
        <f>IF(U114&lt;&gt;"",IF(U114&lt;&gt;"LIBSETS_DROP_MECHANIC_MONSTER_NAME",VLOOKUP(U114,'LibSets constants'!$I$4:$L$1002,3,FALSE),""),"")</f>
        <v>Rewards for the worthy (Cyrodiil/Battleground mail)</v>
      </c>
      <c r="W114" s="3" t="str">
        <f>IF(U114&lt;&gt;"",IF(U114&lt;&gt;"LIBSETS_DROP_MECHANIC_MONSTER_NAME",VLOOKUP(U114,'LibSets constants'!$I$4:$L$1002,4,FALSE),""),"")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1552</v>
      </c>
      <c r="AA114" s="3" t="str">
        <f>IF(Z114&lt;&gt;"",IF(Z114&lt;&gt;"LIBSETS_DROP_MECHANIC_MONSTER_NAME",VLOOKUP(Z114,'LibSets constants'!$I$4:$L$1002,3,FALSE),""),"")</f>
        <v>City Erntefurt (quartermaster)</v>
      </c>
      <c r="AB114" s="3" t="str">
        <f>IF(Z114&lt;&gt;"",IF(Z114&lt;&gt;"LIBSETS_DROP_MECHANIC_MONSTER_NAME",VLOOKUP(Z114,'LibSets constants'!$I$4:$L$1002,4,FALSE),""),"")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constants'!$I$4:$L$1002,3,FALSE),""),"")</f>
        <v/>
      </c>
      <c r="AG114" s="3" t="str">
        <f>IF(AE114&lt;&gt;"",IF(AE114&lt;&gt;"LIBSETS_DROP_MECHANIC_MONSTER_NAME",VLOOKUP(AE114,'LibSets constants'!$I$4:$L$1002,4,FALSE),""),"")</f>
        <v/>
      </c>
      <c r="AH114" s="3" t="str">
        <f>IF(G114&lt;&gt;"LIBSETS_SETTYPE_BATTLEGROUND",IF(G114&lt;&gt;"LIBSETS_SETTYPE_SPECIAL",IF(AI114&lt;&gt;"",VLOOKUP(AI114,'ESO zone constants'!$D$3:$H$4953,5,FALSE),""),""),"")</f>
        <v/>
      </c>
      <c r="AK114" s="3" t="str">
        <f>IF(AJ114&lt;&gt;"",IF(AJ114&lt;&gt;"LIBSETS_DROP_MECHANIC_MONSTER_NAME",VLOOKUP(AJ114,'LibSets constants'!$I$4:$L$1002,3,FALSE),""),"")</f>
        <v/>
      </c>
      <c r="AL114" s="3" t="str">
        <f>IF(AJ114&lt;&gt;"",IF(AJ114&lt;&gt;"LIBSETS_DROP_MECHANIC_MONSTER_NAME",VLOOKUP(AJ114,'LibSets constants'!$I$4:$L$1002,4,FALSE),""),"")</f>
        <v/>
      </c>
      <c r="AM114" s="3" t="str">
        <f>IF(G114&lt;&gt;"LIBSETS_SETTYPE_BATTLEGROUND",IF(G114&lt;&gt;"LIBSETS_SETTYPE_SPECIAL",IF(AN114&lt;&gt;"",VLOOKUP(AN114,'ESO zone constants'!$D$3:$H$4953,5,FALSE),""),""),"")</f>
        <v/>
      </c>
      <c r="AP114" s="3" t="str">
        <f>IF(AO114&lt;&gt;"",IF(AO114&lt;&gt;"LIBSETS_DROP_MECHANIC_MONSTER_NAME",VLOOKUP(AO114,'LibSets constants'!$I$4:$L$1002,3,FALSE),""),"")</f>
        <v/>
      </c>
      <c r="AQ114" s="3" t="str">
        <f>IF(AO114&lt;&gt;"",IF(AO114&lt;&gt;"LIBSETS_DROP_MECHANIC_MONSTER_NAME",VLOOKUP(AO114,'LibSets constants'!$I$4:$L$1002,4,FALSE),""),"")</f>
        <v/>
      </c>
      <c r="AR114" s="3" t="str">
        <f>IF(G114&lt;&gt;"LIBSETS_SETTYPE_BATTLEGROUND",IF(G114&lt;&gt;"LIBSETS_SETTYPE_SPECIAL",IF(AS114&lt;&gt;"",VLOOKUP(AS114,'ESO zone constants'!$D$3:$H$4953,5,FALSE),""),""),"")</f>
        <v/>
      </c>
      <c r="AU114" s="3" t="str">
        <f>IF(AT114&lt;&gt;"",IF(AT114&lt;&gt;"LIBSETS_DROP_MECHANIC_MONSTER_NAME",VLOOKUP(AT114,'LibSets constants'!$I$4:$L$1002,3,FALSE),""),"")</f>
        <v/>
      </c>
      <c r="AV114" s="3" t="str">
        <f>IF(AT114&lt;&gt;"",IF(AT114&lt;&gt;"LIBSETS_DROP_MECHANIC_MONSTER_NAME",VLOOKUP(AT114,'LibSets constants'!$I$4:$L$1002,4,FALSE),""),"")</f>
        <v/>
      </c>
      <c r="AW114" s="102" t="s">
        <v>2715</v>
      </c>
      <c r="AX114" s="21" t="str">
        <f t="shared" si="7"/>
        <v>[133] = {wayshrines={-1,-1,-1,}, dlcId=DLC_BASE_GAME</v>
      </c>
      <c r="AY114" s="21" t="str">
        <f t="shared" si="8"/>
        <v>, zoneIds={181}, veteran=false</v>
      </c>
      <c r="AZ114" s="21" t="str">
        <f t="shared" si="9"/>
        <v>, setType=LIBSETS_SETTYPE_CYRODIIL</v>
      </c>
      <c r="BA114" s="21" t="str">
        <f t="shared" si="10"/>
        <v>, isProcSetAllowedInPvP=1, dropMechanic={LIBSETS_DROP_MECHANIC_MAIL_PVP_REWARDS_FOR_THE_WORTHY,LIBSETS_DROP_MECHANIC_CITY_CYRODIIL_ERNTEFURT}},</v>
      </c>
      <c r="BB114" s="21" t="str">
        <f t="shared" si="11"/>
        <v xml:space="preserve"> --Buffer of the Swift / Dämpfer des Geschwinden   [Cyrodiil]</v>
      </c>
    </row>
    <row r="115" spans="1:54" x14ac:dyDescent="0.25">
      <c r="A115" s="12">
        <v>134</v>
      </c>
      <c r="B115" t="s">
        <v>906</v>
      </c>
      <c r="C115" t="s">
        <v>907</v>
      </c>
      <c r="D115" s="3">
        <f t="shared" si="6"/>
        <v>134</v>
      </c>
      <c r="G115" s="8" t="s">
        <v>1496</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constants'!$B$4:$C$1002,2,FALSE),"")</f>
        <v>Included in base game</v>
      </c>
      <c r="V115" s="43" t="str">
        <f>IF(U115&lt;&gt;"",IF(U115&lt;&gt;"LIBSETS_DROP_MECHANIC_MONSTER_NAME",VLOOKUP(U115,'LibSets constants'!$I$4:$L$1002,3,FALSE),""),"")</f>
        <v/>
      </c>
      <c r="W115" s="3" t="str">
        <f>IF(U115&lt;&gt;"",IF(U115&lt;&gt;"LIBSETS_DROP_MECHANIC_MONSTER_NAME",VLOOKUP(U115,'LibSets constants'!$I$4:$L$1002,4,FALSE),""),"")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constants'!$I$4:$L$1002,3,FALSE),""),"")</f>
        <v/>
      </c>
      <c r="AB115" s="43" t="str">
        <f>IF(Z115&lt;&gt;"",IF(Z115&lt;&gt;"LIBSETS_DROP_MECHANIC_MONSTER_NAME",VLOOKUP(Z115,'LibSets constants'!$I$4:$L$1002,4,FALSE),""),"")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constants'!$I$4:$L$1002,3,FALSE),""),"")</f>
        <v/>
      </c>
      <c r="AG115" s="43" t="str">
        <f>IF(AE115&lt;&gt;"",IF(AE115&lt;&gt;"LIBSETS_DROP_MECHANIC_MONSTER_NAME",VLOOKUP(AE115,'LibSets constants'!$I$4:$L$1002,4,FALSE),""),"")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constants'!$I$4:$L$1002,3,FALSE),""),"")</f>
        <v/>
      </c>
      <c r="AL115" s="43" t="str">
        <f>IF(AJ115&lt;&gt;"",IF(AJ115&lt;&gt;"LIBSETS_DROP_MECHANIC_MONSTER_NAME",VLOOKUP(AJ115,'LibSets constants'!$I$4:$L$1002,4,FALSE),""),"")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constants'!$I$4:$L$1002,3,FALSE),""),"")</f>
        <v/>
      </c>
      <c r="AQ115" s="43" t="str">
        <f>IF(AO115&lt;&gt;"",IF(AO115&lt;&gt;"LIBSETS_DROP_MECHANIC_MONSTER_NAME",VLOOKUP(AO115,'LibSets constants'!$I$4:$L$1002,4,FALSE),""),"")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constants'!$I$4:$L$1002,3,FALSE),""),"")</f>
        <v/>
      </c>
      <c r="AV115" s="43" t="str">
        <f>IF(AT115&lt;&gt;"",IF(AT115&lt;&gt;"LIBSETS_DROP_MECHANIC_MONSTER_NAME",VLOOKUP(AT115,'LibSets constants'!$I$4:$L$1002,4,FALSE),""),"")</f>
        <v/>
      </c>
      <c r="AW115" s="102" t="s">
        <v>2714</v>
      </c>
      <c r="AX115" s="21" t="str">
        <f t="shared" si="7"/>
        <v>[134] = {wayshrines={190,190,190,}, dlcId=DLC_BASE_GAME</v>
      </c>
      <c r="AY115" s="21" t="str">
        <f t="shared" si="8"/>
        <v>, zoneIds={130}, veteran=false</v>
      </c>
      <c r="AZ115" s="21" t="str">
        <f t="shared" si="9"/>
        <v>, setType=LIBSETS_SETTYPE_DUNGEON</v>
      </c>
      <c r="BA115" s="21" t="str">
        <f t="shared" si="10"/>
        <v>},</v>
      </c>
      <c r="BB115" s="21" t="str">
        <f t="shared" si="11"/>
        <v xml:space="preserve"> --Shroud of the Lich / Tuch des Lich   [Crypt of Hearts I]</v>
      </c>
    </row>
    <row r="116" spans="1:54" s="14" customFormat="1" x14ac:dyDescent="0.25">
      <c r="A116" s="12">
        <v>135</v>
      </c>
      <c r="B116" t="s">
        <v>908</v>
      </c>
      <c r="C116" t="s">
        <v>2639</v>
      </c>
      <c r="D116" s="3">
        <f t="shared" si="6"/>
        <v>135</v>
      </c>
      <c r="E116"/>
      <c r="F116"/>
      <c r="G116" s="8" t="s">
        <v>1499</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constants'!$B$4:$C$1002,2,FALSE),"")</f>
        <v>Included in base game</v>
      </c>
      <c r="U116" s="33" t="s">
        <v>1581</v>
      </c>
      <c r="V116" s="43" t="str">
        <f>IF(U116&lt;&gt;"",IF(U116&lt;&gt;"LIBSETS_DROP_MECHANIC_MONSTER_NAME",VLOOKUP(U116,'LibSets constants'!$I$4:$L$1002,3,FALSE),""),"")</f>
        <v>Delve bosses have a chance to drop a waist or feet.</v>
      </c>
      <c r="W116" s="3" t="str">
        <f>IF(U116&lt;&gt;"",IF(U116&lt;&gt;"LIBSETS_DROP_MECHANIC_MONSTER_NAME",VLOOKUP(U116,'LibSets constants'!$I$4:$L$1002,4,FALSE),""),"")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1582</v>
      </c>
      <c r="AA116" s="43" t="str">
        <f>IF(Z116&lt;&gt;"",IF(Z116&lt;&gt;"LIBSETS_DROP_MECHANIC_MONSTER_NAME",VLOOKUP(Z116,'LibSets constants'!$I$4:$L$1002,3,FALSE),""),"")</f>
        <v>Overland group bosses have a 100% chance to drop head, chest, legs, or weapon.</v>
      </c>
      <c r="AB116" s="43" t="str">
        <f>IF(Z116&lt;&gt;"",IF(Z116&lt;&gt;"LIBSETS_DROP_MECHANIC_MONSTER_NAME",VLOOKUP(Z116,'LibSets constants'!$I$4:$L$1002,4,FALSE),""),"")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1583</v>
      </c>
      <c r="AF116" s="43" t="str">
        <f>IF(AE116&lt;&gt;"",IF(AE116&lt;&gt;"LIBSETS_DROP_MECHANIC_MONSTER_NAME",VLOOKUP(AE116,'LibSets constants'!$I$4:$L$1002,3,FALSE),""),"")</f>
        <v>Public dungeon bosses have a chance to drop a shoulder, hand, or weapon.</v>
      </c>
      <c r="AG116" s="43" t="str">
        <f>IF(AE116&lt;&gt;"",IF(AE116&lt;&gt;"LIBSETS_DROP_MECHANIC_MONSTER_NAME",VLOOKUP(AE116,'LibSets constants'!$I$4:$L$1002,4,FALSE),""),"")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1584</v>
      </c>
      <c r="AK116" s="43" t="str">
        <f>IF(AJ116&lt;&gt;"",IF(AJ116&lt;&gt;"LIBSETS_DROP_MECHANIC_MONSTER_NAME",VLOOKUP(AJ116,'LibSets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constants'!$I$4:$L$1002,3,FALSE),""),"")</f>
        <v/>
      </c>
      <c r="AQ116" s="43" t="str">
        <f>IF(AO116&lt;&gt;"",IF(AO116&lt;&gt;"LIBSETS_DROP_MECHANIC_MONSTER_NAME",VLOOKUP(AO116,'LibSets constants'!$I$4:$L$1002,4,FALSE),""),"")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constants'!$I$4:$L$1002,3,FALSE),""),"")</f>
        <v/>
      </c>
      <c r="AV116" s="43" t="str">
        <f>IF(AT116&lt;&gt;"",IF(AT116&lt;&gt;"LIBSETS_DROP_MECHANIC_MONSTER_NAME",VLOOKUP(AT116,'LibSets constants'!$I$4:$L$1002,4,FALSE),""),"")</f>
        <v/>
      </c>
      <c r="AW116" s="102" t="s">
        <v>2714</v>
      </c>
      <c r="AX116" s="21" t="str">
        <f t="shared" si="7"/>
        <v>[135] = {wayshrines={-1,-1,-1,}, dlcId=DLC_BASE_GAME</v>
      </c>
      <c r="AY116" s="21" t="str">
        <f t="shared" si="8"/>
        <v>, zoneIds={103}, veteran=false</v>
      </c>
      <c r="AZ116" s="21" t="str">
        <f t="shared" si="9"/>
        <v>, setType=LIBSETS_SETTYPE_OVERLAND</v>
      </c>
      <c r="BA116" s="21" t="str">
        <f t="shared" si="10"/>
        <v>, dropMechanic={LIBSETS_DROP_MECHANIC_OVERLAND_BOSS_DELVE,LIBSETS_DROP_MECHANIC_OVERLAND_WORLDBOSS,LIBSETS_DROP_MECHANIC_OVERLAND_BOSS_PUBLIC_DUNGEON,LIBSETS_DROP_MECHANIC_OVERLAND_CHEST}},</v>
      </c>
      <c r="BB116" s="21" t="str">
        <f t="shared" si="11"/>
        <v xml:space="preserve"> --Draugr\'s Heritage / Erbe des Draugrs   [The Rift]</v>
      </c>
    </row>
    <row r="117" spans="1:54" x14ac:dyDescent="0.25">
      <c r="A117" s="12">
        <v>136</v>
      </c>
      <c r="B117" t="s">
        <v>909</v>
      </c>
      <c r="C117" t="s">
        <v>910</v>
      </c>
      <c r="D117" s="3">
        <f t="shared" si="6"/>
        <v>136</v>
      </c>
      <c r="G117" s="8" t="s">
        <v>1500</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constants'!$B$4:$C$1002,2,FALSE),"")</f>
        <v>Included in base game</v>
      </c>
      <c r="U117" s="33" t="s">
        <v>1565</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102" t="s">
        <v>2714</v>
      </c>
      <c r="AX117" s="21" t="str">
        <f t="shared" si="7"/>
        <v>[136] = {wayshrines={232,232,232,}, dlcId=DLC_BASE_GAME</v>
      </c>
      <c r="AY117" s="21" t="str">
        <f t="shared" si="8"/>
        <v>, zoneIds={639}, veteran=false</v>
      </c>
      <c r="AZ117" s="21" t="str">
        <f t="shared" si="9"/>
        <v>, setType=LIBSETS_SETTYPE_TRIAL</v>
      </c>
      <c r="BA117" s="21" t="str">
        <f t="shared" si="10"/>
        <v>, dropMechanic={LIBSETS_DROP_MECHANIC_MONSTER_NAME}, dropMechanicNames={}},</v>
      </c>
      <c r="BB117" s="21" t="str">
        <f t="shared" si="11"/>
        <v xml:space="preserve"> --Immortal Warrior / Unsterblicher Krieger   [Sanctum Ophidia]</v>
      </c>
    </row>
    <row r="118" spans="1:54" x14ac:dyDescent="0.25">
      <c r="A118" s="12">
        <v>137</v>
      </c>
      <c r="B118" t="s">
        <v>911</v>
      </c>
      <c r="C118" t="s">
        <v>912</v>
      </c>
      <c r="D118" s="3">
        <f t="shared" si="6"/>
        <v>137</v>
      </c>
      <c r="E118" s="42"/>
      <c r="G118" s="8" t="s">
        <v>1500</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constants'!$B$4:$C$1002,2,FALSE),"")</f>
        <v>Included in base game</v>
      </c>
      <c r="U118" s="33" t="s">
        <v>1565</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102" t="s">
        <v>2714</v>
      </c>
      <c r="AX118" s="21" t="str">
        <f t="shared" si="7"/>
        <v>[137] = {wayshrines={230,230,230,}, dlcId=DLC_BASE_GAME</v>
      </c>
      <c r="AY118" s="21" t="str">
        <f t="shared" si="8"/>
        <v>, zoneIds={636}, veteran=false</v>
      </c>
      <c r="AZ118" s="21" t="str">
        <f t="shared" si="9"/>
        <v>, setType=LIBSETS_SETTYPE_TRIAL</v>
      </c>
      <c r="BA118" s="21" t="str">
        <f t="shared" si="10"/>
        <v>, dropMechanic={LIBSETS_DROP_MECHANIC_MONSTER_NAME}, dropMechanicNames={}},</v>
      </c>
      <c r="BB118" s="21" t="str">
        <f t="shared" si="11"/>
        <v xml:space="preserve"> --Berserking Warrior / Tobender Krieger   [Hel Ra Citadel]</v>
      </c>
    </row>
    <row r="119" spans="1:54" x14ac:dyDescent="0.25">
      <c r="A119" s="12">
        <v>138</v>
      </c>
      <c r="B119" t="s">
        <v>913</v>
      </c>
      <c r="C119" t="s">
        <v>914</v>
      </c>
      <c r="D119" s="3">
        <f t="shared" si="6"/>
        <v>138</v>
      </c>
      <c r="G119" s="8" t="s">
        <v>1500</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constants'!$B$4:$C$1002,2,FALSE),"")</f>
        <v>Included in base game</v>
      </c>
      <c r="U119" s="33" t="s">
        <v>1565</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102" t="s">
        <v>2714</v>
      </c>
      <c r="AX119" s="21" t="str">
        <f t="shared" si="7"/>
        <v>[138] = {wayshrines={231,231,231,}, dlcId=DLC_BASE_GAME</v>
      </c>
      <c r="AY119" s="21" t="str">
        <f t="shared" si="8"/>
        <v>, zoneIds={638}, veteran=false</v>
      </c>
      <c r="AZ119" s="21" t="str">
        <f t="shared" si="9"/>
        <v>, setType=LIBSETS_SETTYPE_TRIAL</v>
      </c>
      <c r="BA119" s="21" t="str">
        <f t="shared" si="10"/>
        <v>, dropMechanic={LIBSETS_DROP_MECHANIC_MONSTER_NAME}, dropMechanicNames={}},</v>
      </c>
      <c r="BB119" s="21" t="str">
        <f t="shared" si="11"/>
        <v xml:space="preserve"> --Defending Warrior / Verteidigender Krieger   [Aetherian Archive]</v>
      </c>
    </row>
    <row r="120" spans="1:54" x14ac:dyDescent="0.25">
      <c r="A120" s="12">
        <v>139</v>
      </c>
      <c r="B120" t="s">
        <v>915</v>
      </c>
      <c r="C120" t="s">
        <v>916</v>
      </c>
      <c r="D120" s="3">
        <f t="shared" si="6"/>
        <v>139</v>
      </c>
      <c r="G120" s="8" t="s">
        <v>1500</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constants'!$B$4:$C$1002,2,FALSE),"")</f>
        <v>Included in base game</v>
      </c>
      <c r="U120" s="33" t="s">
        <v>1565</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102" t="s">
        <v>2714</v>
      </c>
      <c r="AX120" s="21" t="str">
        <f t="shared" si="7"/>
        <v>[139] = {wayshrines={232,232,232,}, dlcId=DLC_BASE_GAME</v>
      </c>
      <c r="AY120" s="21" t="str">
        <f t="shared" si="8"/>
        <v>, zoneIds={639}, veteran=false</v>
      </c>
      <c r="AZ120" s="21" t="str">
        <f t="shared" si="9"/>
        <v>, setType=LIBSETS_SETTYPE_TRIAL</v>
      </c>
      <c r="BA120" s="21" t="str">
        <f t="shared" si="10"/>
        <v>, dropMechanic={LIBSETS_DROP_MECHANIC_MONSTER_NAME}, dropMechanicNames={}},</v>
      </c>
      <c r="BB120" s="21" t="str">
        <f t="shared" si="11"/>
        <v xml:space="preserve"> --Wise Mage / Weiser Magier   [Sanctum Ophidia]</v>
      </c>
    </row>
    <row r="121" spans="1:54" x14ac:dyDescent="0.25">
      <c r="A121" s="12">
        <v>140</v>
      </c>
      <c r="B121" t="s">
        <v>917</v>
      </c>
      <c r="C121" t="s">
        <v>918</v>
      </c>
      <c r="D121" s="3">
        <f t="shared" si="6"/>
        <v>140</v>
      </c>
      <c r="G121" s="8" t="s">
        <v>1500</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constants'!$B$4:$C$1002,2,FALSE),"")</f>
        <v>Included in base game</v>
      </c>
      <c r="U121" s="33" t="s">
        <v>1565</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102" t="s">
        <v>2714</v>
      </c>
      <c r="AX121" s="21" t="str">
        <f t="shared" si="7"/>
        <v>[140] = {wayshrines={230,230,230,}, dlcId=DLC_BASE_GAME</v>
      </c>
      <c r="AY121" s="21" t="str">
        <f t="shared" si="8"/>
        <v>, zoneIds={636}, veteran=false</v>
      </c>
      <c r="AZ121" s="21" t="str">
        <f t="shared" si="9"/>
        <v>, setType=LIBSETS_SETTYPE_TRIAL</v>
      </c>
      <c r="BA121" s="21" t="str">
        <f t="shared" si="10"/>
        <v>, dropMechanic={LIBSETS_DROP_MECHANIC_MONSTER_NAME}, dropMechanicNames={}},</v>
      </c>
      <c r="BB121" s="21" t="str">
        <f t="shared" si="11"/>
        <v xml:space="preserve"> --Destructive Mage / Zerstörerischer Magier   [Hel Ra Citadel]</v>
      </c>
    </row>
    <row r="122" spans="1:54" x14ac:dyDescent="0.25">
      <c r="A122" s="12">
        <v>141</v>
      </c>
      <c r="B122" t="s">
        <v>919</v>
      </c>
      <c r="C122" t="s">
        <v>920</v>
      </c>
      <c r="D122" s="3">
        <f t="shared" si="6"/>
        <v>141</v>
      </c>
      <c r="G122" s="8" t="s">
        <v>1500</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constants'!$B$4:$C$1002,2,FALSE),"")</f>
        <v>Included in base game</v>
      </c>
      <c r="U122" s="33" t="s">
        <v>1565</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102" t="s">
        <v>2714</v>
      </c>
      <c r="AX122" s="21" t="str">
        <f t="shared" si="7"/>
        <v>[141] = {wayshrines={231,231,231,}, dlcId=DLC_BASE_GAME</v>
      </c>
      <c r="AY122" s="21" t="str">
        <f t="shared" si="8"/>
        <v>, zoneIds={638}, veteran=false</v>
      </c>
      <c r="AZ122" s="21" t="str">
        <f t="shared" si="9"/>
        <v>, setType=LIBSETS_SETTYPE_TRIAL</v>
      </c>
      <c r="BA122" s="21" t="str">
        <f t="shared" si="10"/>
        <v>, dropMechanic={LIBSETS_DROP_MECHANIC_MONSTER_NAME}, dropMechanicNames={}},</v>
      </c>
      <c r="BB122" s="21" t="str">
        <f t="shared" si="11"/>
        <v xml:space="preserve"> --Healing Mage / Heilender Magier   [Aetherian Archive]</v>
      </c>
    </row>
    <row r="123" spans="1:54" x14ac:dyDescent="0.25">
      <c r="A123" s="12">
        <v>142</v>
      </c>
      <c r="B123" t="s">
        <v>921</v>
      </c>
      <c r="C123" t="s">
        <v>922</v>
      </c>
      <c r="D123" s="3">
        <f t="shared" si="6"/>
        <v>142</v>
      </c>
      <c r="G123" s="8" t="s">
        <v>1500</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constants'!$B$4:$C$1002,2,FALSE),"")</f>
        <v>Included in base game</v>
      </c>
      <c r="U123" s="33" t="s">
        <v>1565</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102" t="s">
        <v>2714</v>
      </c>
      <c r="AX123" s="21" t="str">
        <f t="shared" si="7"/>
        <v>[142] = {wayshrines={231,231,231,}, dlcId=DLC_BASE_GAME</v>
      </c>
      <c r="AY123" s="21" t="str">
        <f t="shared" si="8"/>
        <v>, zoneIds={638}, veteran=false</v>
      </c>
      <c r="AZ123" s="21" t="str">
        <f t="shared" si="9"/>
        <v>, setType=LIBSETS_SETTYPE_TRIAL</v>
      </c>
      <c r="BA123" s="21" t="str">
        <f t="shared" si="10"/>
        <v>, dropMechanic={LIBSETS_DROP_MECHANIC_MONSTER_NAME}, dropMechanicNames={}},</v>
      </c>
      <c r="BB123" s="21" t="str">
        <f t="shared" si="11"/>
        <v xml:space="preserve"> --Quick Serpent / Flinke Schlange   [Aetherian Archive]</v>
      </c>
    </row>
    <row r="124" spans="1:54" x14ac:dyDescent="0.25">
      <c r="A124" s="12">
        <v>143</v>
      </c>
      <c r="B124" t="s">
        <v>923</v>
      </c>
      <c r="C124" t="s">
        <v>924</v>
      </c>
      <c r="D124" s="3">
        <f t="shared" si="6"/>
        <v>143</v>
      </c>
      <c r="G124" s="8" t="s">
        <v>1500</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constants'!$B$4:$C$1002,2,FALSE),"")</f>
        <v>Included in base game</v>
      </c>
      <c r="U124" s="33" t="s">
        <v>1565</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102" t="s">
        <v>2714</v>
      </c>
      <c r="AX124" s="21" t="str">
        <f t="shared" si="7"/>
        <v>[143] = {wayshrines={230,230,230,}, dlcId=DLC_BASE_GAME</v>
      </c>
      <c r="AY124" s="21" t="str">
        <f t="shared" si="8"/>
        <v>, zoneIds={636}, veteran=false</v>
      </c>
      <c r="AZ124" s="21" t="str">
        <f t="shared" si="9"/>
        <v>, setType=LIBSETS_SETTYPE_TRIAL</v>
      </c>
      <c r="BA124" s="21" t="str">
        <f t="shared" si="10"/>
        <v>, dropMechanic={LIBSETS_DROP_MECHANIC_MONSTER_NAME}, dropMechanicNames={}},</v>
      </c>
      <c r="BB124" s="21" t="str">
        <f t="shared" si="11"/>
        <v xml:space="preserve"> --Poisonous Serpent / Giftschlange   [Hel Ra Citadel]</v>
      </c>
    </row>
    <row r="125" spans="1:54" x14ac:dyDescent="0.25">
      <c r="A125" s="12">
        <v>144</v>
      </c>
      <c r="B125" t="s">
        <v>925</v>
      </c>
      <c r="C125" t="s">
        <v>926</v>
      </c>
      <c r="D125" s="3">
        <f t="shared" si="6"/>
        <v>144</v>
      </c>
      <c r="G125" s="8" t="s">
        <v>1500</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constants'!$B$4:$C$1002,2,FALSE),"")</f>
        <v>Included in base game</v>
      </c>
      <c r="U125" s="33" t="s">
        <v>1565</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102" t="s">
        <v>2714</v>
      </c>
      <c r="AX125" s="21" t="str">
        <f t="shared" si="7"/>
        <v>[144] = {wayshrines={232,232,232,}, dlcId=DLC_BASE_GAME</v>
      </c>
      <c r="AY125" s="21" t="str">
        <f t="shared" si="8"/>
        <v>, zoneIds={639}, veteran=false</v>
      </c>
      <c r="AZ125" s="21" t="str">
        <f t="shared" si="9"/>
        <v>, setType=LIBSETS_SETTYPE_TRIAL</v>
      </c>
      <c r="BA125" s="21" t="str">
        <f t="shared" si="10"/>
        <v>, dropMechanic={LIBSETS_DROP_MECHANIC_MONSTER_NAME}, dropMechanicNames={}},</v>
      </c>
      <c r="BB125" s="21" t="str">
        <f t="shared" si="11"/>
        <v xml:space="preserve"> --Twice-Fanged Serpent / Doppelzüngige Schlange   [Sanctum Ophidia]</v>
      </c>
    </row>
    <row r="126" spans="1:54" x14ac:dyDescent="0.25">
      <c r="A126" s="12">
        <v>145</v>
      </c>
      <c r="B126" t="s">
        <v>927</v>
      </c>
      <c r="C126" t="s">
        <v>928</v>
      </c>
      <c r="D126" s="3">
        <f t="shared" si="6"/>
        <v>145</v>
      </c>
      <c r="G126" s="8" t="s">
        <v>1499</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constants'!$B$4:$C$1002,2,FALSE),"")</f>
        <v>Included in base game</v>
      </c>
      <c r="U126" s="33" t="s">
        <v>1581</v>
      </c>
      <c r="V126" s="43" t="str">
        <f>IF(U126&lt;&gt;"",IF(U126&lt;&gt;"LIBSETS_DROP_MECHANIC_MONSTER_NAME",VLOOKUP(U126,'LibSets constants'!$I$4:$L$1002,3,FALSE),""),"")</f>
        <v>Delve bosses have a chance to drop a waist or feet.</v>
      </c>
      <c r="W126" s="43" t="str">
        <f>IF(U126&lt;&gt;"",IF(U126&lt;&gt;"LIBSETS_DROP_MECHANIC_MONSTER_NAME",VLOOKUP(U126,'LibSets constants'!$I$4:$L$1002,4,FALSE),""),"")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1582</v>
      </c>
      <c r="AA126" s="43" t="str">
        <f>IF(Z126&lt;&gt;"",IF(Z126&lt;&gt;"LIBSETS_DROP_MECHANIC_MONSTER_NAME",VLOOKUP(Z126,'LibSets constants'!$I$4:$L$1002,3,FALSE),""),"")</f>
        <v>Overland group bosses have a 100% chance to drop head, chest, legs, or weapon.</v>
      </c>
      <c r="AB126" s="43" t="str">
        <f>IF(Z126&lt;&gt;"",IF(Z126&lt;&gt;"LIBSETS_DROP_MECHANIC_MONSTER_NAME",VLOOKUP(Z126,'LibSets constants'!$I$4:$L$1002,4,FALSE),""),"")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1583</v>
      </c>
      <c r="AF126" s="43" t="str">
        <f>IF(AE126&lt;&gt;"",IF(AE126&lt;&gt;"LIBSETS_DROP_MECHANIC_MONSTER_NAME",VLOOKUP(AE126,'LibSets constants'!$I$4:$L$1002,3,FALSE),""),"")</f>
        <v>Public dungeon bosses have a chance to drop a shoulder, hand, or weapon.</v>
      </c>
      <c r="AG126" s="43" t="str">
        <f>IF(AE126&lt;&gt;"",IF(AE126&lt;&gt;"LIBSETS_DROP_MECHANIC_MONSTER_NAME",VLOOKUP(AE126,'LibSets constants'!$I$4:$L$1002,4,FALSE),""),"")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1584</v>
      </c>
      <c r="AK126" s="43" t="str">
        <f>IF(AJ126&lt;&gt;"",IF(AJ126&lt;&gt;"LIBSETS_DROP_MECHANIC_MONSTER_NAME",VLOOKUP(AJ126,'LibSets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constants'!$I$4:$L$1002,3,FALSE),""),"")</f>
        <v/>
      </c>
      <c r="AQ126" s="43" t="str">
        <f>IF(AO126&lt;&gt;"",IF(AO126&lt;&gt;"LIBSETS_DROP_MECHANIC_MONSTER_NAME",VLOOKUP(AO126,'LibSets constants'!$I$4:$L$1002,4,FALSE),""),"")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constants'!$I$4:$L$1002,3,FALSE),""),"")</f>
        <v/>
      </c>
      <c r="AV126" s="43" t="str">
        <f>IF(AT126&lt;&gt;"",IF(AT126&lt;&gt;"LIBSETS_DROP_MECHANIC_MONSTER_NAME",VLOOKUP(AT126,'LibSets constants'!$I$4:$L$1002,4,FALSE),""),"")</f>
        <v/>
      </c>
      <c r="AW126" s="102" t="s">
        <v>2714</v>
      </c>
      <c r="AX126" s="21" t="str">
        <f t="shared" si="7"/>
        <v>[145] = {wayshrines={-1,-1,-1,}, dlcId=DLC_BASE_GAME</v>
      </c>
      <c r="AY126" s="21" t="str">
        <f t="shared" si="8"/>
        <v>, zoneIds={888}, veteran=false</v>
      </c>
      <c r="AZ126" s="21" t="str">
        <f t="shared" si="9"/>
        <v>, setType=LIBSETS_SETTYPE_OVERLAND</v>
      </c>
      <c r="BA126" s="21" t="str">
        <f t="shared" si="10"/>
        <v>, dropMechanic={LIBSETS_DROP_MECHANIC_OVERLAND_BOSS_DELVE,LIBSETS_DROP_MECHANIC_OVERLAND_WORLDBOSS,LIBSETS_DROP_MECHANIC_OVERLAND_BOSS_PUBLIC_DUNGEON,LIBSETS_DROP_MECHANIC_OVERLAND_CHEST}},</v>
      </c>
      <c r="BB126" s="21" t="str">
        <f t="shared" si="11"/>
        <v xml:space="preserve"> --Way of Fire / Weg des Feuers   [Craglorn]</v>
      </c>
    </row>
    <row r="127" spans="1:54" x14ac:dyDescent="0.25">
      <c r="A127" s="12">
        <v>146</v>
      </c>
      <c r="B127" t="s">
        <v>929</v>
      </c>
      <c r="C127" t="s">
        <v>930</v>
      </c>
      <c r="D127" s="3">
        <f t="shared" si="6"/>
        <v>146</v>
      </c>
      <c r="G127" s="8" t="s">
        <v>1499</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constants'!$B$4:$C$1002,2,FALSE),"")</f>
        <v>Included in base game</v>
      </c>
      <c r="U127" s="33" t="s">
        <v>1581</v>
      </c>
      <c r="V127" s="43" t="str">
        <f>IF(U127&lt;&gt;"",IF(U127&lt;&gt;"LIBSETS_DROP_MECHANIC_MONSTER_NAME",VLOOKUP(U127,'LibSets constants'!$I$4:$L$1002,3,FALSE),""),"")</f>
        <v>Delve bosses have a chance to drop a waist or feet.</v>
      </c>
      <c r="W127" s="43" t="str">
        <f>IF(U127&lt;&gt;"",IF(U127&lt;&gt;"LIBSETS_DROP_MECHANIC_MONSTER_NAME",VLOOKUP(U127,'LibSets constants'!$I$4:$L$1002,4,FALSE),""),"")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1582</v>
      </c>
      <c r="AA127" s="43" t="str">
        <f>IF(Z127&lt;&gt;"",IF(Z127&lt;&gt;"LIBSETS_DROP_MECHANIC_MONSTER_NAME",VLOOKUP(Z127,'LibSets constants'!$I$4:$L$1002,3,FALSE),""),"")</f>
        <v>Overland group bosses have a 100% chance to drop head, chest, legs, or weapon.</v>
      </c>
      <c r="AB127" s="43" t="str">
        <f>IF(Z127&lt;&gt;"",IF(Z127&lt;&gt;"LIBSETS_DROP_MECHANIC_MONSTER_NAME",VLOOKUP(Z127,'LibSets constants'!$I$4:$L$1002,4,FALSE),""),"")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1583</v>
      </c>
      <c r="AF127" s="43" t="str">
        <f>IF(AE127&lt;&gt;"",IF(AE127&lt;&gt;"LIBSETS_DROP_MECHANIC_MONSTER_NAME",VLOOKUP(AE127,'LibSets constants'!$I$4:$L$1002,3,FALSE),""),"")</f>
        <v>Public dungeon bosses have a chance to drop a shoulder, hand, or weapon.</v>
      </c>
      <c r="AG127" s="43" t="str">
        <f>IF(AE127&lt;&gt;"",IF(AE127&lt;&gt;"LIBSETS_DROP_MECHANIC_MONSTER_NAME",VLOOKUP(AE127,'LibSets constants'!$I$4:$L$1002,4,FALSE),""),"")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1584</v>
      </c>
      <c r="AK127" s="43" t="str">
        <f>IF(AJ127&lt;&gt;"",IF(AJ127&lt;&gt;"LIBSETS_DROP_MECHANIC_MONSTER_NAME",VLOOKUP(AJ127,'LibSets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constants'!$I$4:$L$1002,3,FALSE),""),"")</f>
        <v/>
      </c>
      <c r="AQ127" s="43" t="str">
        <f>IF(AO127&lt;&gt;"",IF(AO127&lt;&gt;"LIBSETS_DROP_MECHANIC_MONSTER_NAME",VLOOKUP(AO127,'LibSets constants'!$I$4:$L$1002,4,FALSE),""),"")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constants'!$I$4:$L$1002,3,FALSE),""),"")</f>
        <v/>
      </c>
      <c r="AV127" s="43" t="str">
        <f>IF(AT127&lt;&gt;"",IF(AT127&lt;&gt;"LIBSETS_DROP_MECHANIC_MONSTER_NAME",VLOOKUP(AT127,'LibSets constants'!$I$4:$L$1002,4,FALSE),""),"")</f>
        <v/>
      </c>
      <c r="AW127" s="102" t="s">
        <v>2715</v>
      </c>
      <c r="AX127" s="21" t="str">
        <f t="shared" si="7"/>
        <v>[146] = {wayshrines={-1,-1,-1,}, dlcId=DLC_BASE_GAME</v>
      </c>
      <c r="AY127" s="21" t="str">
        <f t="shared" si="8"/>
        <v>, zoneIds={888}, veteran=false</v>
      </c>
      <c r="AZ127" s="21" t="str">
        <f t="shared" si="9"/>
        <v>, setType=LIBSETS_SETTYPE_OVERLAND</v>
      </c>
      <c r="BA127" s="21" t="str">
        <f t="shared" si="10"/>
        <v>, isProcSetAllowedInPvP=1, dropMechanic={LIBSETS_DROP_MECHANIC_OVERLAND_BOSS_DELVE,LIBSETS_DROP_MECHANIC_OVERLAND_WORLDBOSS,LIBSETS_DROP_MECHANIC_OVERLAND_BOSS_PUBLIC_DUNGEON,LIBSETS_DROP_MECHANIC_OVERLAND_CHEST}},</v>
      </c>
      <c r="BB127" s="21" t="str">
        <f t="shared" si="11"/>
        <v xml:space="preserve"> --Way of Air / Weg der Luft   [Craglorn]</v>
      </c>
    </row>
    <row r="128" spans="1:54" x14ac:dyDescent="0.25">
      <c r="A128" s="12">
        <v>147</v>
      </c>
      <c r="B128" t="s">
        <v>931</v>
      </c>
      <c r="C128" t="s">
        <v>932</v>
      </c>
      <c r="D128" s="3">
        <f t="shared" si="6"/>
        <v>147</v>
      </c>
      <c r="G128" s="8" t="s">
        <v>1499</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constants'!$B$4:$C$1002,2,FALSE),"")</f>
        <v>Included in base game</v>
      </c>
      <c r="U128" s="33" t="s">
        <v>1581</v>
      </c>
      <c r="V128" s="43" t="str">
        <f>IF(U128&lt;&gt;"",IF(U128&lt;&gt;"LIBSETS_DROP_MECHANIC_MONSTER_NAME",VLOOKUP(U128,'LibSets constants'!$I$4:$L$1002,3,FALSE),""),"")</f>
        <v>Delve bosses have a chance to drop a waist or feet.</v>
      </c>
      <c r="W128" s="43" t="str">
        <f>IF(U128&lt;&gt;"",IF(U128&lt;&gt;"LIBSETS_DROP_MECHANIC_MONSTER_NAME",VLOOKUP(U128,'LibSets constants'!$I$4:$L$1002,4,FALSE),""),"")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1582</v>
      </c>
      <c r="AA128" s="43" t="str">
        <f>IF(Z128&lt;&gt;"",IF(Z128&lt;&gt;"LIBSETS_DROP_MECHANIC_MONSTER_NAME",VLOOKUP(Z128,'LibSets constants'!$I$4:$L$1002,3,FALSE),""),"")</f>
        <v>Overland group bosses have a 100% chance to drop head, chest, legs, or weapon.</v>
      </c>
      <c r="AB128" s="43" t="str">
        <f>IF(Z128&lt;&gt;"",IF(Z128&lt;&gt;"LIBSETS_DROP_MECHANIC_MONSTER_NAME",VLOOKUP(Z128,'LibSets constants'!$I$4:$L$1002,4,FALSE),""),"")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1583</v>
      </c>
      <c r="AF128" s="43" t="str">
        <f>IF(AE128&lt;&gt;"",IF(AE128&lt;&gt;"LIBSETS_DROP_MECHANIC_MONSTER_NAME",VLOOKUP(AE128,'LibSets constants'!$I$4:$L$1002,3,FALSE),""),"")</f>
        <v>Public dungeon bosses have a chance to drop a shoulder, hand, or weapon.</v>
      </c>
      <c r="AG128" s="43" t="str">
        <f>IF(AE128&lt;&gt;"",IF(AE128&lt;&gt;"LIBSETS_DROP_MECHANIC_MONSTER_NAME",VLOOKUP(AE128,'LibSets constants'!$I$4:$L$1002,4,FALSE),""),"")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1584</v>
      </c>
      <c r="AK128" s="43" t="str">
        <f>IF(AJ128&lt;&gt;"",IF(AJ128&lt;&gt;"LIBSETS_DROP_MECHANIC_MONSTER_NAME",VLOOKUP(AJ128,'LibSets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constants'!$I$4:$L$1002,3,FALSE),""),"")</f>
        <v/>
      </c>
      <c r="AQ128" s="43" t="str">
        <f>IF(AO128&lt;&gt;"",IF(AO128&lt;&gt;"LIBSETS_DROP_MECHANIC_MONSTER_NAME",VLOOKUP(AO128,'LibSets constants'!$I$4:$L$1002,4,FALSE),""),"")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constants'!$I$4:$L$1002,3,FALSE),""),"")</f>
        <v/>
      </c>
      <c r="AV128" s="43" t="str">
        <f>IF(AT128&lt;&gt;"",IF(AT128&lt;&gt;"LIBSETS_DROP_MECHANIC_MONSTER_NAME",VLOOKUP(AT128,'LibSets constants'!$I$4:$L$1002,4,FALSE),""),"")</f>
        <v/>
      </c>
      <c r="AW128" s="102" t="s">
        <v>2714</v>
      </c>
      <c r="AX128" s="21" t="str">
        <f t="shared" si="7"/>
        <v>[147] = {wayshrines={-1,-1,-1,}, dlcId=DLC_BASE_GAME</v>
      </c>
      <c r="AY128" s="21" t="str">
        <f t="shared" si="8"/>
        <v>, zoneIds={888}, veteran=false</v>
      </c>
      <c r="AZ128" s="21" t="str">
        <f t="shared" si="9"/>
        <v>, setType=LIBSETS_SETTYPE_OVERLAND</v>
      </c>
      <c r="BA128" s="21" t="str">
        <f t="shared" si="10"/>
        <v>, dropMechanic={LIBSETS_DROP_MECHANIC_OVERLAND_BOSS_DELVE,LIBSETS_DROP_MECHANIC_OVERLAND_WORLDBOSS,LIBSETS_DROP_MECHANIC_OVERLAND_BOSS_PUBLIC_DUNGEON,LIBSETS_DROP_MECHANIC_OVERLAND_CHEST}},</v>
      </c>
      <c r="BB128" s="21" t="str">
        <f t="shared" si="11"/>
        <v xml:space="preserve"> --Way of Martial Knowledge / Weg der Kampfkunst   [Craglorn]</v>
      </c>
    </row>
    <row r="129" spans="1:54" x14ac:dyDescent="0.25">
      <c r="A129" s="5">
        <v>148</v>
      </c>
      <c r="B129" t="s">
        <v>933</v>
      </c>
      <c r="C129" t="s">
        <v>934</v>
      </c>
      <c r="D129" s="3">
        <f t="shared" si="6"/>
        <v>148</v>
      </c>
      <c r="G129" s="8" t="s">
        <v>1493</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constants'!$B$4:$C$1002,2,FALSE),"")</f>
        <v>Included in base game</v>
      </c>
      <c r="V129" s="43" t="str">
        <f>IF(U129&lt;&gt;"",IF(U129&lt;&gt;"LIBSETS_DROP_MECHANIC_MONSTER_NAME",VLOOKUP(U129,'LibSets constants'!$I$4:$L$1002,3,FALSE),""),"")</f>
        <v/>
      </c>
      <c r="W129" s="43" t="str">
        <f>IF(U129&lt;&gt;"",IF(U129&lt;&gt;"LIBSETS_DROP_MECHANIC_MONSTER_NAME",VLOOKUP(U129,'LibSets constants'!$I$4:$L$1002,4,FALSE),""),"")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constants'!$I$4:$L$1002,3,FALSE),""),"")</f>
        <v/>
      </c>
      <c r="AB129" s="43" t="str">
        <f>IF(Z129&lt;&gt;"",IF(Z129&lt;&gt;"LIBSETS_DROP_MECHANIC_MONSTER_NAME",VLOOKUP(Z129,'LibSets constants'!$I$4:$L$1002,4,FALSE),""),"")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constants'!$I$4:$L$1002,3,FALSE),""),"")</f>
        <v/>
      </c>
      <c r="AG129" s="43" t="str">
        <f>IF(AE129&lt;&gt;"",IF(AE129&lt;&gt;"LIBSETS_DROP_MECHANIC_MONSTER_NAME",VLOOKUP(AE129,'LibSets constants'!$I$4:$L$1002,4,FALSE),""),"")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constants'!$I$4:$L$1002,3,FALSE),""),"")</f>
        <v/>
      </c>
      <c r="AL129" s="43" t="str">
        <f>IF(AJ129&lt;&gt;"",IF(AJ129&lt;&gt;"LIBSETS_DROP_MECHANIC_MONSTER_NAME",VLOOKUP(AJ129,'LibSets constants'!$I$4:$L$1002,4,FALSE),""),"")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constants'!$I$4:$L$1002,3,FALSE),""),"")</f>
        <v/>
      </c>
      <c r="AQ129" s="43" t="str">
        <f>IF(AO129&lt;&gt;"",IF(AO129&lt;&gt;"LIBSETS_DROP_MECHANIC_MONSTER_NAME",VLOOKUP(AO129,'LibSets constants'!$I$4:$L$1002,4,FALSE),""),"")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constants'!$I$4:$L$1002,3,FALSE),""),"")</f>
        <v/>
      </c>
      <c r="AV129" s="43" t="str">
        <f>IF(AT129&lt;&gt;"",IF(AT129&lt;&gt;"LIBSETS_DROP_MECHANIC_MONSTER_NAME",VLOOKUP(AT129,'LibSets constants'!$I$4:$L$1002,4,FALSE),""),"")</f>
        <v/>
      </c>
      <c r="AW129" s="102" t="s">
        <v>2715</v>
      </c>
      <c r="AX129" s="21" t="str">
        <f t="shared" si="7"/>
        <v>[148] = {wayshrines={217,217,217,}, traitsNeeded=8, dlcId=DLC_BASE_GAME</v>
      </c>
      <c r="AY129" s="21" t="str">
        <f t="shared" si="8"/>
        <v>, zoneIds={888,888,888}, veteran=false</v>
      </c>
      <c r="AZ129" s="21" t="str">
        <f t="shared" si="9"/>
        <v>, setType=LIBSETS_SETTYPE_CRAFTED</v>
      </c>
      <c r="BA129" s="21" t="str">
        <f t="shared" si="10"/>
        <v>, isProcSetAllowedInPvP=1},</v>
      </c>
      <c r="BB129" s="21" t="str">
        <f t="shared" si="11"/>
        <v xml:space="preserve"> --Way of the Arena / Weg der Arena   [Craglorn, Craglorn, Craglorn]</v>
      </c>
    </row>
    <row r="130" spans="1:54" x14ac:dyDescent="0.25">
      <c r="A130" s="12">
        <v>155</v>
      </c>
      <c r="B130" t="s">
        <v>935</v>
      </c>
      <c r="C130" t="s">
        <v>936</v>
      </c>
      <c r="D130" s="3">
        <f t="shared" si="6"/>
        <v>155</v>
      </c>
      <c r="G130" s="8" t="s">
        <v>1496</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constants'!$B$4:$C$1002,2,FALSE),"")</f>
        <v>Included in base game</v>
      </c>
      <c r="V130" s="43" t="str">
        <f>IF(U130&lt;&gt;"",IF(U130&lt;&gt;"LIBSETS_DROP_MECHANIC_MONSTER_NAME",VLOOKUP(U130,'LibSets constants'!$I$4:$L$1002,3,FALSE),""),"")</f>
        <v/>
      </c>
      <c r="W130" s="43" t="str">
        <f>IF(U130&lt;&gt;"",IF(U130&lt;&gt;"LIBSETS_DROP_MECHANIC_MONSTER_NAME",VLOOKUP(U130,'LibSets constants'!$I$4:$L$1002,4,FALSE),""),"")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constants'!$I$4:$L$1002,3,FALSE),""),"")</f>
        <v/>
      </c>
      <c r="AB130" s="43" t="str">
        <f>IF(Z130&lt;&gt;"",IF(Z130&lt;&gt;"LIBSETS_DROP_MECHANIC_MONSTER_NAME",VLOOKUP(Z130,'LibSets constants'!$I$4:$L$1002,4,FALSE),""),"")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constants'!$I$4:$L$1002,3,FALSE),""),"")</f>
        <v/>
      </c>
      <c r="AG130" s="43" t="str">
        <f>IF(AE130&lt;&gt;"",IF(AE130&lt;&gt;"LIBSETS_DROP_MECHANIC_MONSTER_NAME",VLOOKUP(AE130,'LibSets constants'!$I$4:$L$1002,4,FALSE),""),"")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constants'!$I$4:$L$1002,3,FALSE),""),"")</f>
        <v/>
      </c>
      <c r="AL130" s="43" t="str">
        <f>IF(AJ130&lt;&gt;"",IF(AJ130&lt;&gt;"LIBSETS_DROP_MECHANIC_MONSTER_NAME",VLOOKUP(AJ130,'LibSets constants'!$I$4:$L$1002,4,FALSE),""),"")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constants'!$I$4:$L$1002,3,FALSE),""),"")</f>
        <v/>
      </c>
      <c r="AQ130" s="43" t="str">
        <f>IF(AO130&lt;&gt;"",IF(AO130&lt;&gt;"LIBSETS_DROP_MECHANIC_MONSTER_NAME",VLOOKUP(AO130,'LibSets constants'!$I$4:$L$1002,4,FALSE),""),"")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constants'!$I$4:$L$1002,3,FALSE),""),"")</f>
        <v/>
      </c>
      <c r="AV130" s="43" t="str">
        <f>IF(AT130&lt;&gt;"",IF(AT130&lt;&gt;"LIBSETS_DROP_MECHANIC_MONSTER_NAME",VLOOKUP(AT130,'LibSets constants'!$I$4:$L$1002,4,FALSE),""),"")</f>
        <v/>
      </c>
      <c r="AW130" s="102" t="s">
        <v>2714</v>
      </c>
      <c r="AX130" s="21" t="str">
        <f t="shared" si="7"/>
        <v>[155] = {wayshrines={191,191,191,}, dlcId=DLC_BASE_GAME</v>
      </c>
      <c r="AY130" s="21" t="str">
        <f t="shared" si="8"/>
        <v>, zoneIds={126}, veteran=false</v>
      </c>
      <c r="AZ130" s="21" t="str">
        <f t="shared" si="9"/>
        <v>, setType=LIBSETS_SETTYPE_DUNGEON</v>
      </c>
      <c r="BA130" s="21" t="str">
        <f t="shared" si="10"/>
        <v>},</v>
      </c>
      <c r="BB130" s="21" t="str">
        <f t="shared" si="11"/>
        <v xml:space="preserve"> --Undaunted Bastion / Unerschrockenen-Bastion   [Elden Hollow I]</v>
      </c>
    </row>
    <row r="131" spans="1:54" x14ac:dyDescent="0.25">
      <c r="A131" s="12">
        <v>156</v>
      </c>
      <c r="B131" t="s">
        <v>937</v>
      </c>
      <c r="C131" t="s">
        <v>938</v>
      </c>
      <c r="D131" s="3">
        <f t="shared" ref="D131:D194" si="12">A131</f>
        <v>156</v>
      </c>
      <c r="G131" s="8" t="s">
        <v>1496</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constants'!$B$4:$C$1002,2,FALSE),"")</f>
        <v>Included in base game</v>
      </c>
      <c r="V131" s="43" t="str">
        <f>IF(U131&lt;&gt;"",IF(U131&lt;&gt;"LIBSETS_DROP_MECHANIC_MONSTER_NAME",VLOOKUP(U131,'LibSets constants'!$I$4:$L$1002,3,FALSE),""),"")</f>
        <v/>
      </c>
      <c r="W131" s="43" t="str">
        <f>IF(U131&lt;&gt;"",IF(U131&lt;&gt;"LIBSETS_DROP_MECHANIC_MONSTER_NAME",VLOOKUP(U131,'LibSets constants'!$I$4:$L$1002,4,FALSE),""),"")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constants'!$I$4:$L$1002,3,FALSE),""),"")</f>
        <v/>
      </c>
      <c r="AB131" s="43" t="str">
        <f>IF(Z131&lt;&gt;"",IF(Z131&lt;&gt;"LIBSETS_DROP_MECHANIC_MONSTER_NAME",VLOOKUP(Z131,'LibSets constants'!$I$4:$L$1002,4,FALSE),""),"")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constants'!$I$4:$L$1002,3,FALSE),""),"")</f>
        <v/>
      </c>
      <c r="AG131" s="43" t="str">
        <f>IF(AE131&lt;&gt;"",IF(AE131&lt;&gt;"LIBSETS_DROP_MECHANIC_MONSTER_NAME",VLOOKUP(AE131,'LibSets constants'!$I$4:$L$1002,4,FALSE),""),"")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constants'!$I$4:$L$1002,3,FALSE),""),"")</f>
        <v/>
      </c>
      <c r="AL131" s="43" t="str">
        <f>IF(AJ131&lt;&gt;"",IF(AJ131&lt;&gt;"LIBSETS_DROP_MECHANIC_MONSTER_NAME",VLOOKUP(AJ131,'LibSets constants'!$I$4:$L$1002,4,FALSE),""),"")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constants'!$I$4:$L$1002,3,FALSE),""),"")</f>
        <v/>
      </c>
      <c r="AQ131" s="43" t="str">
        <f>IF(AO131&lt;&gt;"",IF(AO131&lt;&gt;"LIBSETS_DROP_MECHANIC_MONSTER_NAME",VLOOKUP(AO131,'LibSets constants'!$I$4:$L$1002,4,FALSE),""),"")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constants'!$I$4:$L$1002,3,FALSE),""),"")</f>
        <v/>
      </c>
      <c r="AV131" s="43" t="str">
        <f>IF(AT131&lt;&gt;"",IF(AT131&lt;&gt;"LIBSETS_DROP_MECHANIC_MONSTER_NAME",VLOOKUP(AT131,'LibSets constants'!$I$4:$L$1002,4,FALSE),""),"")</f>
        <v/>
      </c>
      <c r="AW131" s="102" t="s">
        <v>2714</v>
      </c>
      <c r="AX131" s="21" t="str">
        <f t="shared" si="7"/>
        <v>[156] = {wayshrines={192,192,192,}, dlcId=DLC_BASE_GAME</v>
      </c>
      <c r="AY131" s="21" t="str">
        <f t="shared" si="8"/>
        <v>, zoneIds={148}, veteran=false</v>
      </c>
      <c r="AZ131" s="21" t="str">
        <f t="shared" si="9"/>
        <v>, setType=LIBSETS_SETTYPE_DUNGEON</v>
      </c>
      <c r="BA131" s="21" t="str">
        <f t="shared" si="10"/>
        <v>},</v>
      </c>
      <c r="BB131" s="21" t="str">
        <f t="shared" si="11"/>
        <v xml:space="preserve"> --Undaunted Infiltrator / Unerschrockener Infiltrator   [Arx Corinium]</v>
      </c>
    </row>
    <row r="132" spans="1:54" x14ac:dyDescent="0.25">
      <c r="A132" s="12">
        <v>157</v>
      </c>
      <c r="B132" t="s">
        <v>939</v>
      </c>
      <c r="C132" t="s">
        <v>940</v>
      </c>
      <c r="D132" s="3">
        <f t="shared" si="12"/>
        <v>157</v>
      </c>
      <c r="E132" s="42"/>
      <c r="G132" s="8" t="s">
        <v>1496</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constants'!$B$4:$C$1002,2,FALSE),"")</f>
        <v>Included in base game</v>
      </c>
      <c r="V132" s="43" t="str">
        <f>IF(U132&lt;&gt;"",IF(U132&lt;&gt;"LIBSETS_DROP_MECHANIC_MONSTER_NAME",VLOOKUP(U132,'LibSets constants'!$I$4:$L$1002,3,FALSE),""),"")</f>
        <v/>
      </c>
      <c r="W132" s="43" t="str">
        <f>IF(U132&lt;&gt;"",IF(U132&lt;&gt;"LIBSETS_DROP_MECHANIC_MONSTER_NAME",VLOOKUP(U132,'LibSets constants'!$I$4:$L$1002,4,FALSE),""),"")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constants'!$I$4:$L$1002,3,FALSE),""),"")</f>
        <v/>
      </c>
      <c r="AB132" s="43" t="str">
        <f>IF(Z132&lt;&gt;"",IF(Z132&lt;&gt;"LIBSETS_DROP_MECHANIC_MONSTER_NAME",VLOOKUP(Z132,'LibSets constants'!$I$4:$L$1002,4,FALSE),""),"")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constants'!$I$4:$L$1002,3,FALSE),""),"")</f>
        <v/>
      </c>
      <c r="AG132" s="43" t="str">
        <f>IF(AE132&lt;&gt;"",IF(AE132&lt;&gt;"LIBSETS_DROP_MECHANIC_MONSTER_NAME",VLOOKUP(AE132,'LibSets constants'!$I$4:$L$1002,4,FALSE),""),"")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constants'!$I$4:$L$1002,3,FALSE),""),"")</f>
        <v/>
      </c>
      <c r="AL132" s="43" t="str">
        <f>IF(AJ132&lt;&gt;"",IF(AJ132&lt;&gt;"LIBSETS_DROP_MECHANIC_MONSTER_NAME",VLOOKUP(AJ132,'LibSets constants'!$I$4:$L$1002,4,FALSE),""),"")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constants'!$I$4:$L$1002,3,FALSE),""),"")</f>
        <v/>
      </c>
      <c r="AQ132" s="43" t="str">
        <f>IF(AO132&lt;&gt;"",IF(AO132&lt;&gt;"LIBSETS_DROP_MECHANIC_MONSTER_NAME",VLOOKUP(AO132,'LibSets constants'!$I$4:$L$1002,4,FALSE),""),"")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constants'!$I$4:$L$1002,3,FALSE),""),"")</f>
        <v/>
      </c>
      <c r="AV132" s="43" t="str">
        <f>IF(AT132&lt;&gt;"",IF(AT132&lt;&gt;"LIBSETS_DROP_MECHANIC_MONSTER_NAME",VLOOKUP(AT132,'LibSets constants'!$I$4:$L$1002,4,FALSE),""),"")</f>
        <v/>
      </c>
      <c r="AW132" s="102" t="s">
        <v>2714</v>
      </c>
      <c r="AX132" s="21" t="str">
        <f t="shared" ref="AX132:AX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Y132" s="21" t="str">
        <f t="shared" ref="AY132:AY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Z132" s="21" t="str">
        <f t="shared" ref="AZ132:AZ195" si="15">IF(F132&lt;&gt;"Not in the game (anymore)",IF(A132&lt;&gt;"",", setType="&amp;G132,"")&amp;IF(J132="true",", multiTrialSet=true",""),"")</f>
        <v>, setType=LIBSETS_SETTYPE_DUNGEON</v>
      </c>
      <c r="BA132" s="21" t="str">
        <f t="shared" ref="BA132:BA195" si="16">IF(AW132&lt;&gt;"",", isProcSetAllowedInPvP="&amp; AW132,"") &amp; 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B132" s="21" t="str">
        <f t="shared" ref="BB132:BB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4" x14ac:dyDescent="0.25">
      <c r="A133" s="12">
        <v>158</v>
      </c>
      <c r="B133" t="s">
        <v>941</v>
      </c>
      <c r="C133" t="s">
        <v>942</v>
      </c>
      <c r="D133" s="3">
        <f t="shared" si="12"/>
        <v>158</v>
      </c>
      <c r="G133" s="8" t="s">
        <v>1496</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constants'!$B$4:$C$1002,2,FALSE),"")</f>
        <v>Included in base game</v>
      </c>
      <c r="V133" s="43" t="str">
        <f>IF(U133&lt;&gt;"",IF(U133&lt;&gt;"LIBSETS_DROP_MECHANIC_MONSTER_NAME",VLOOKUP(U133,'LibSets constants'!$I$4:$L$1002,3,FALSE),""),"")</f>
        <v/>
      </c>
      <c r="W133" s="3" t="str">
        <f>IF(U133&lt;&gt;"",IF(U133&lt;&gt;"LIBSETS_DROP_MECHANIC_MONSTER_NAME",VLOOKUP(U133,'LibSets constants'!$I$4:$L$1002,4,FALSE),""),"")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constants'!$I$4:$L$1002,3,FALSE),""),"")</f>
        <v/>
      </c>
      <c r="AB133" s="43" t="str">
        <f>IF(Z133&lt;&gt;"",IF(Z133&lt;&gt;"LIBSETS_DROP_MECHANIC_MONSTER_NAME",VLOOKUP(Z133,'LibSets constants'!$I$4:$L$1002,4,FALSE),""),"")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constants'!$I$4:$L$1002,3,FALSE),""),"")</f>
        <v/>
      </c>
      <c r="AG133" s="43" t="str">
        <f>IF(AE133&lt;&gt;"",IF(AE133&lt;&gt;"LIBSETS_DROP_MECHANIC_MONSTER_NAME",VLOOKUP(AE133,'LibSets constants'!$I$4:$L$1002,4,FALSE),""),"")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constants'!$I$4:$L$1002,3,FALSE),""),"")</f>
        <v/>
      </c>
      <c r="AL133" s="43" t="str">
        <f>IF(AJ133&lt;&gt;"",IF(AJ133&lt;&gt;"LIBSETS_DROP_MECHANIC_MONSTER_NAME",VLOOKUP(AJ133,'LibSets constants'!$I$4:$L$1002,4,FALSE),""),"")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constants'!$I$4:$L$1002,3,FALSE),""),"")</f>
        <v/>
      </c>
      <c r="AQ133" s="43" t="str">
        <f>IF(AO133&lt;&gt;"",IF(AO133&lt;&gt;"LIBSETS_DROP_MECHANIC_MONSTER_NAME",VLOOKUP(AO133,'LibSets constants'!$I$4:$L$1002,4,FALSE),""),"")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constants'!$I$4:$L$1002,3,FALSE),""),"")</f>
        <v/>
      </c>
      <c r="AV133" s="43" t="str">
        <f>IF(AT133&lt;&gt;"",IF(AT133&lt;&gt;"LIBSETS_DROP_MECHANIC_MONSTER_NAME",VLOOKUP(AT133,'LibSets constants'!$I$4:$L$1002,4,FALSE),""),"")</f>
        <v/>
      </c>
      <c r="AW133" s="102" t="s">
        <v>2714</v>
      </c>
      <c r="AX133" s="21" t="str">
        <f t="shared" si="13"/>
        <v>[158] = {wayshrines={197,197,197,}, dlcId=DLC_BASE_GAME</v>
      </c>
      <c r="AY133" s="21" t="str">
        <f t="shared" si="14"/>
        <v>, zoneIds={176}, veteran=false</v>
      </c>
      <c r="AZ133" s="21" t="str">
        <f t="shared" si="15"/>
        <v>, setType=LIBSETS_SETTYPE_DUNGEON</v>
      </c>
      <c r="BA133" s="21" t="str">
        <f t="shared" si="16"/>
        <v>},</v>
      </c>
      <c r="BB133" s="21" t="str">
        <f t="shared" si="17"/>
        <v xml:space="preserve"> --Embershield / Glutschild   [City of Ash I]</v>
      </c>
    </row>
    <row r="134" spans="1:54" x14ac:dyDescent="0.25">
      <c r="A134" s="12">
        <v>159</v>
      </c>
      <c r="B134" t="s">
        <v>943</v>
      </c>
      <c r="C134" t="s">
        <v>944</v>
      </c>
      <c r="D134" s="3">
        <f t="shared" si="12"/>
        <v>159</v>
      </c>
      <c r="G134" s="8" t="s">
        <v>1496</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constants'!$B$4:$C$1002,2,FALSE),"")</f>
        <v>Included in base game</v>
      </c>
      <c r="V134" s="43" t="str">
        <f>IF(U134&lt;&gt;"",IF(U134&lt;&gt;"LIBSETS_DROP_MECHANIC_MONSTER_NAME",VLOOKUP(U134,'LibSets constants'!$I$4:$L$1002,3,FALSE),""),"")</f>
        <v/>
      </c>
      <c r="W134" s="3" t="str">
        <f>IF(U134&lt;&gt;"",IF(U134&lt;&gt;"LIBSETS_DROP_MECHANIC_MONSTER_NAME",VLOOKUP(U134,'LibSets constants'!$I$4:$L$1002,4,FALSE),""),"")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constants'!$I$4:$L$1002,3,FALSE),""),"")</f>
        <v/>
      </c>
      <c r="AB134" s="43" t="str">
        <f>IF(Z134&lt;&gt;"",IF(Z134&lt;&gt;"LIBSETS_DROP_MECHANIC_MONSTER_NAME",VLOOKUP(Z134,'LibSets constants'!$I$4:$L$1002,4,FALSE),""),"")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constants'!$I$4:$L$1002,3,FALSE),""),"")</f>
        <v/>
      </c>
      <c r="AG134" s="43" t="str">
        <f>IF(AE134&lt;&gt;"",IF(AE134&lt;&gt;"LIBSETS_DROP_MECHANIC_MONSTER_NAME",VLOOKUP(AE134,'LibSets constants'!$I$4:$L$1002,4,FALSE),""),"")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constants'!$I$4:$L$1002,3,FALSE),""),"")</f>
        <v/>
      </c>
      <c r="AL134" s="43" t="str">
        <f>IF(AJ134&lt;&gt;"",IF(AJ134&lt;&gt;"LIBSETS_DROP_MECHANIC_MONSTER_NAME",VLOOKUP(AJ134,'LibSets constants'!$I$4:$L$1002,4,FALSE),""),"")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constants'!$I$4:$L$1002,3,FALSE),""),"")</f>
        <v/>
      </c>
      <c r="AQ134" s="43" t="str">
        <f>IF(AO134&lt;&gt;"",IF(AO134&lt;&gt;"LIBSETS_DROP_MECHANIC_MONSTER_NAME",VLOOKUP(AO134,'LibSets constants'!$I$4:$L$1002,4,FALSE),""),"")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constants'!$I$4:$L$1002,3,FALSE),""),"")</f>
        <v/>
      </c>
      <c r="AV134" s="43" t="str">
        <f>IF(AT134&lt;&gt;"",IF(AT134&lt;&gt;"LIBSETS_DROP_MECHANIC_MONSTER_NAME",VLOOKUP(AT134,'LibSets constants'!$I$4:$L$1002,4,FALSE),""),"")</f>
        <v/>
      </c>
      <c r="AW134" s="102" t="s">
        <v>2714</v>
      </c>
      <c r="AX134" s="21" t="str">
        <f t="shared" si="13"/>
        <v>[159] = {wayshrines={197,197,197,}, dlcId=DLC_BASE_GAME</v>
      </c>
      <c r="AY134" s="21" t="str">
        <f t="shared" si="14"/>
        <v>, zoneIds={176}, veteran=false</v>
      </c>
      <c r="AZ134" s="21" t="str">
        <f t="shared" si="15"/>
        <v>, setType=LIBSETS_SETTYPE_DUNGEON</v>
      </c>
      <c r="BA134" s="21" t="str">
        <f t="shared" si="16"/>
        <v>},</v>
      </c>
      <c r="BB134" s="21" t="str">
        <f t="shared" si="17"/>
        <v xml:space="preserve"> --Sunderflame / Trennflamme   [City of Ash I]</v>
      </c>
    </row>
    <row r="135" spans="1:54" x14ac:dyDescent="0.25">
      <c r="A135" s="12">
        <v>160</v>
      </c>
      <c r="B135" t="s">
        <v>945</v>
      </c>
      <c r="C135" t="s">
        <v>946</v>
      </c>
      <c r="D135" s="3">
        <f t="shared" si="12"/>
        <v>160</v>
      </c>
      <c r="E135" s="42"/>
      <c r="G135" s="8" t="s">
        <v>1496</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constants'!$B$4:$C$1002,2,FALSE),"")</f>
        <v>Included in base game</v>
      </c>
      <c r="V135" s="43" t="str">
        <f>IF(U135&lt;&gt;"",IF(U135&lt;&gt;"LIBSETS_DROP_MECHANIC_MONSTER_NAME",VLOOKUP(U135,'LibSets constants'!$I$4:$L$1002,3,FALSE),""),"")</f>
        <v/>
      </c>
      <c r="W135" s="3" t="str">
        <f>IF(U135&lt;&gt;"",IF(U135&lt;&gt;"LIBSETS_DROP_MECHANIC_MONSTER_NAME",VLOOKUP(U135,'LibSets constants'!$I$4:$L$1002,4,FALSE),""),"")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constants'!$I$4:$L$1002,3,FALSE),""),"")</f>
        <v/>
      </c>
      <c r="AB135" s="43" t="str">
        <f>IF(Z135&lt;&gt;"",IF(Z135&lt;&gt;"LIBSETS_DROP_MECHANIC_MONSTER_NAME",VLOOKUP(Z135,'LibSets constants'!$I$4:$L$1002,4,FALSE),""),"")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constants'!$I$4:$L$1002,3,FALSE),""),"")</f>
        <v/>
      </c>
      <c r="AG135" s="43" t="str">
        <f>IF(AE135&lt;&gt;"",IF(AE135&lt;&gt;"LIBSETS_DROP_MECHANIC_MONSTER_NAME",VLOOKUP(AE135,'LibSets constants'!$I$4:$L$1002,4,FALSE),""),"")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constants'!$I$4:$L$1002,3,FALSE),""),"")</f>
        <v/>
      </c>
      <c r="AL135" s="43" t="str">
        <f>IF(AJ135&lt;&gt;"",IF(AJ135&lt;&gt;"LIBSETS_DROP_MECHANIC_MONSTER_NAME",VLOOKUP(AJ135,'LibSets constants'!$I$4:$L$1002,4,FALSE),""),"")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constants'!$I$4:$L$1002,3,FALSE),""),"")</f>
        <v/>
      </c>
      <c r="AQ135" s="43" t="str">
        <f>IF(AO135&lt;&gt;"",IF(AO135&lt;&gt;"LIBSETS_DROP_MECHANIC_MONSTER_NAME",VLOOKUP(AO135,'LibSets constants'!$I$4:$L$1002,4,FALSE),""),"")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constants'!$I$4:$L$1002,3,FALSE),""),"")</f>
        <v/>
      </c>
      <c r="AV135" s="43" t="str">
        <f>IF(AT135&lt;&gt;"",IF(AT135&lt;&gt;"LIBSETS_DROP_MECHANIC_MONSTER_NAME",VLOOKUP(AT135,'LibSets constants'!$I$4:$L$1002,4,FALSE),""),"")</f>
        <v/>
      </c>
      <c r="AW135" s="102" t="s">
        <v>2714</v>
      </c>
      <c r="AX135" s="21" t="str">
        <f t="shared" si="13"/>
        <v>[160] = {wayshrines={197,197,197,}, dlcId=DLC_BASE_GAME</v>
      </c>
      <c r="AY135" s="21" t="str">
        <f t="shared" si="14"/>
        <v>, zoneIds={176}, veteran=false</v>
      </c>
      <c r="AZ135" s="21" t="str">
        <f t="shared" si="15"/>
        <v>, setType=LIBSETS_SETTYPE_DUNGEON</v>
      </c>
      <c r="BA135" s="21" t="str">
        <f t="shared" si="16"/>
        <v>},</v>
      </c>
      <c r="BB135" s="21" t="str">
        <f t="shared" si="17"/>
        <v xml:space="preserve"> --Burning Spellweave / Branntzauberweber   [City of Ash I]</v>
      </c>
    </row>
    <row r="136" spans="1:54" x14ac:dyDescent="0.25">
      <c r="A136" s="5">
        <v>161</v>
      </c>
      <c r="B136" t="s">
        <v>947</v>
      </c>
      <c r="C136" t="s">
        <v>948</v>
      </c>
      <c r="D136" s="3">
        <f t="shared" si="12"/>
        <v>161</v>
      </c>
      <c r="G136" s="8" t="s">
        <v>1493</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constants'!$B$4:$C$1002,2,FALSE),"")</f>
        <v>Included in base game</v>
      </c>
      <c r="V136" s="43" t="str">
        <f>IF(U136&lt;&gt;"",IF(U136&lt;&gt;"LIBSETS_DROP_MECHANIC_MONSTER_NAME",VLOOKUP(U136,'LibSets constants'!$I$4:$L$1002,3,FALSE),""),"")</f>
        <v/>
      </c>
      <c r="W136" s="43" t="str">
        <f>IF(U136&lt;&gt;"",IF(U136&lt;&gt;"LIBSETS_DROP_MECHANIC_MONSTER_NAME",VLOOKUP(U136,'LibSets constants'!$I$4:$L$1002,4,FALSE),""),"")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constants'!$I$4:$L$1002,3,FALSE),""),"")</f>
        <v/>
      </c>
      <c r="AB136" s="43" t="str">
        <f>IF(Z136&lt;&gt;"",IF(Z136&lt;&gt;"LIBSETS_DROP_MECHANIC_MONSTER_NAME",VLOOKUP(Z136,'LibSets constants'!$I$4:$L$1002,4,FALSE),""),"")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constants'!$I$4:$L$1002,3,FALSE),""),"")</f>
        <v/>
      </c>
      <c r="AG136" s="43" t="str">
        <f>IF(AE136&lt;&gt;"",IF(AE136&lt;&gt;"LIBSETS_DROP_MECHANIC_MONSTER_NAME",VLOOKUP(AE136,'LibSets constants'!$I$4:$L$1002,4,FALSE),""),"")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constants'!$I$4:$L$1002,3,FALSE),""),"")</f>
        <v/>
      </c>
      <c r="AL136" s="43" t="str">
        <f>IF(AJ136&lt;&gt;"",IF(AJ136&lt;&gt;"LIBSETS_DROP_MECHANIC_MONSTER_NAME",VLOOKUP(AJ136,'LibSets constants'!$I$4:$L$1002,4,FALSE),""),"")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constants'!$I$4:$L$1002,3,FALSE),""),"")</f>
        <v/>
      </c>
      <c r="AQ136" s="43" t="str">
        <f>IF(AO136&lt;&gt;"",IF(AO136&lt;&gt;"LIBSETS_DROP_MECHANIC_MONSTER_NAME",VLOOKUP(AO136,'LibSets constants'!$I$4:$L$1002,4,FALSE),""),"")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constants'!$I$4:$L$1002,3,FALSE),""),"")</f>
        <v/>
      </c>
      <c r="AV136" s="43" t="str">
        <f>IF(AT136&lt;&gt;"",IF(AT136&lt;&gt;"LIBSETS_DROP_MECHANIC_MONSTER_NAME",VLOOKUP(AT136,'LibSets constants'!$I$4:$L$1002,4,FALSE),""),"")</f>
        <v/>
      </c>
      <c r="AW136" s="102" t="s">
        <v>2714</v>
      </c>
      <c r="AX136" s="21" t="str">
        <f t="shared" si="13"/>
        <v>[161] = {wayshrines={234,234,234,}, traitsNeeded=9, dlcId=DLC_BASE_GAME</v>
      </c>
      <c r="AY136" s="21" t="str">
        <f t="shared" si="14"/>
        <v>, zoneIds={888,888,888}, veteran=false</v>
      </c>
      <c r="AZ136" s="21" t="str">
        <f t="shared" si="15"/>
        <v>, setType=LIBSETS_SETTYPE_CRAFTED</v>
      </c>
      <c r="BA136" s="21" t="str">
        <f t="shared" si="16"/>
        <v>},</v>
      </c>
      <c r="BB136" s="21" t="str">
        <f t="shared" si="17"/>
        <v xml:space="preserve"> --Twice-Born Star / Doppelstern   [Craglorn, Craglorn, Craglorn]</v>
      </c>
    </row>
    <row r="137" spans="1:54" x14ac:dyDescent="0.25">
      <c r="A137" s="5">
        <v>162</v>
      </c>
      <c r="B137" t="s">
        <v>949</v>
      </c>
      <c r="C137" t="s">
        <v>24</v>
      </c>
      <c r="D137" s="3">
        <f t="shared" si="12"/>
        <v>162</v>
      </c>
      <c r="G137" s="8" t="s">
        <v>1498</v>
      </c>
      <c r="H137">
        <v>2</v>
      </c>
      <c r="I137" t="s">
        <v>1485</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constants'!$B$4:$C$1002,2,FALSE),"")</f>
        <v>Included in base game</v>
      </c>
      <c r="U137" s="33" t="s">
        <v>1565</v>
      </c>
      <c r="V137" s="39" t="s">
        <v>1657</v>
      </c>
      <c r="W137" s="39" t="s">
        <v>1657</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102" t="s">
        <v>2714</v>
      </c>
      <c r="AX137" s="21" t="str">
        <f t="shared" si="13"/>
        <v>[162] = {wayshrines={266,266,266,}, dlcId=DLC_BASE_GAME</v>
      </c>
      <c r="AY137" s="21" t="str">
        <f t="shared" si="14"/>
        <v>, zoneIds={934}, veteran={[EQUIP_TYPE_HEAD]=true, [EQUIP_TYPE_SHOULDERS]=false}</v>
      </c>
      <c r="AZ137" s="21" t="str">
        <f t="shared" si="15"/>
        <v>, setType=LIBSETS_SETTYPE_MONSTER</v>
      </c>
      <c r="BA137" s="21" t="str">
        <f t="shared" si="16"/>
        <v>, dropMechanic={LIBSETS_DROP_MECHANIC_MONSTER_NAME}, dropMechanicNames={['en']='Vila Theran', ['de']='Vila Theran'}},</v>
      </c>
      <c r="BB137" s="21" t="str">
        <f t="shared" si="17"/>
        <v xml:space="preserve"> --Spawn of Mephala / Mephalas Brut   [Fungal Grotto II]</v>
      </c>
    </row>
    <row r="138" spans="1:54" x14ac:dyDescent="0.25">
      <c r="A138" s="5">
        <v>163</v>
      </c>
      <c r="B138" t="s">
        <v>950</v>
      </c>
      <c r="C138" t="s">
        <v>1</v>
      </c>
      <c r="D138" s="3">
        <f t="shared" si="12"/>
        <v>163</v>
      </c>
      <c r="E138" s="42"/>
      <c r="G138" s="8" t="s">
        <v>1498</v>
      </c>
      <c r="H138">
        <v>2</v>
      </c>
      <c r="I138" t="s">
        <v>1485</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constants'!$B$4:$C$1002,2,FALSE),"")</f>
        <v>Included in base game</v>
      </c>
      <c r="U138" s="33" t="s">
        <v>1565</v>
      </c>
      <c r="V138" s="39" t="s">
        <v>1372</v>
      </c>
      <c r="W138" s="39" t="s">
        <v>1661</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102" t="s">
        <v>2714</v>
      </c>
      <c r="AX138" s="21" t="str">
        <f t="shared" si="13"/>
        <v>[163] = {wayshrines={267,267,267,}, dlcId=DLC_BASE_GAME</v>
      </c>
      <c r="AY138" s="21" t="str">
        <f t="shared" si="14"/>
        <v>, zoneIds={936}, veteran={[EQUIP_TYPE_HEAD]=true, [EQUIP_TYPE_SHOULDERS]=false}</v>
      </c>
      <c r="AZ138" s="21" t="str">
        <f t="shared" si="15"/>
        <v>, setType=LIBSETS_SETTYPE_MONSTER</v>
      </c>
      <c r="BA138" s="21" t="str">
        <f t="shared" si="16"/>
        <v>, dropMechanic={LIBSETS_DROP_MECHANIC_MONSTER_NAME}, dropMechanicNames={['en']='Vorenor Winterbourne', ['de']='Vorenor Winterkind'}},</v>
      </c>
      <c r="BB138" s="21" t="str">
        <f t="shared" si="17"/>
        <v xml:space="preserve"> --Blood Spawn / Blutbrut   [Spindleclutch II]</v>
      </c>
    </row>
    <row r="139" spans="1:54" x14ac:dyDescent="0.25">
      <c r="A139" s="5">
        <v>164</v>
      </c>
      <c r="B139" t="s">
        <v>951</v>
      </c>
      <c r="C139" t="s">
        <v>11</v>
      </c>
      <c r="D139" s="3">
        <f t="shared" si="12"/>
        <v>164</v>
      </c>
      <c r="G139" s="8" t="s">
        <v>1498</v>
      </c>
      <c r="H139">
        <v>3</v>
      </c>
      <c r="I139" t="s">
        <v>1485</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constants'!$B$4:$C$1002,2,FALSE),"")</f>
        <v>Imperial City</v>
      </c>
      <c r="U139" s="33" t="s">
        <v>1565</v>
      </c>
      <c r="V139" s="39" t="s">
        <v>1566</v>
      </c>
      <c r="W139" s="39" t="s">
        <v>1645</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102" t="s">
        <v>2714</v>
      </c>
      <c r="AX139" s="21" t="str">
        <f t="shared" si="13"/>
        <v>[164] = {wayshrines={236,236,236,}, dlcId=DLC_IMPERIAL_CITY</v>
      </c>
      <c r="AY139" s="21" t="str">
        <f t="shared" si="14"/>
        <v>, zoneIds={678}, veteran={[EQUIP_TYPE_HEAD]=true, [EQUIP_TYPE_SHOULDERS]=false}</v>
      </c>
      <c r="AZ139" s="21" t="str">
        <f t="shared" si="15"/>
        <v>, setType=LIBSETS_SETTYPE_MONSTER</v>
      </c>
      <c r="BA139" s="21" t="str">
        <f t="shared" si="16"/>
        <v>, dropMechanic={LIBSETS_DROP_MECHANIC_MONSTER_NAME}, dropMechanicNames={['en']='Lord Warden Dusk', ['de']='Hochwärter Dämmer'}},</v>
      </c>
      <c r="BB139" s="21" t="str">
        <f t="shared" si="17"/>
        <v xml:space="preserve"> --Lord Warden / Hochwärter   [Imperial City Prison]</v>
      </c>
    </row>
    <row r="140" spans="1:54" x14ac:dyDescent="0.25">
      <c r="A140" s="5">
        <v>165</v>
      </c>
      <c r="B140" t="s">
        <v>952</v>
      </c>
      <c r="C140" t="s">
        <v>18</v>
      </c>
      <c r="D140" s="3">
        <f t="shared" si="12"/>
        <v>165</v>
      </c>
      <c r="G140" s="8" t="s">
        <v>1498</v>
      </c>
      <c r="H140">
        <v>2</v>
      </c>
      <c r="I140" t="s">
        <v>1485</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constants'!$B$4:$C$1002,2,FALSE),"")</f>
        <v>Included in base game</v>
      </c>
      <c r="U140" s="33" t="s">
        <v>1565</v>
      </c>
      <c r="V140" s="39" t="s">
        <v>1669</v>
      </c>
      <c r="W140" s="84" t="s">
        <v>1670</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102" t="s">
        <v>2714</v>
      </c>
      <c r="AX140" s="21" t="str">
        <f t="shared" si="13"/>
        <v>[165] = {wayshrines={263,263,263,}, dlcId=DLC_BASE_GAME</v>
      </c>
      <c r="AY140" s="21" t="str">
        <f t="shared" si="14"/>
        <v>, zoneIds={933}, veteran={[EQUIP_TYPE_HEAD]=true, [EQUIP_TYPE_SHOULDERS]=false}</v>
      </c>
      <c r="AZ140" s="21" t="str">
        <f t="shared" si="15"/>
        <v>, setType=LIBSETS_SETTYPE_MONSTER</v>
      </c>
      <c r="BA140" s="21" t="str">
        <f t="shared" si="16"/>
        <v>, dropMechanic={LIBSETS_DROP_MECHANIC_MONSTER_NAME}, dropMechanicNames={['en']='Varaine and Allene Pellingare', ['de']='Varaine und Allene Pellingare'}},</v>
      </c>
      <c r="BB140" s="21" t="str">
        <f t="shared" si="17"/>
        <v xml:space="preserve"> --Scourge Harvester / Geißelernter   [Wayrest Sewers II]</v>
      </c>
    </row>
    <row r="141" spans="1:54" x14ac:dyDescent="0.25">
      <c r="A141" s="5">
        <v>166</v>
      </c>
      <c r="B141" t="s">
        <v>953</v>
      </c>
      <c r="C141" t="s">
        <v>5</v>
      </c>
      <c r="D141" s="3">
        <f t="shared" si="12"/>
        <v>166</v>
      </c>
      <c r="G141" s="8" t="s">
        <v>1498</v>
      </c>
      <c r="H141">
        <v>2</v>
      </c>
      <c r="I141" t="s">
        <v>1485</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constants'!$B$4:$C$1002,2,FALSE),"")</f>
        <v>Included in base game</v>
      </c>
      <c r="U141" s="33" t="s">
        <v>1565</v>
      </c>
      <c r="V141" s="39" t="s">
        <v>1374</v>
      </c>
      <c r="W141" s="39" t="s">
        <v>1650</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102" t="s">
        <v>2714</v>
      </c>
      <c r="AX141" s="21" t="str">
        <f t="shared" si="13"/>
        <v>[166] = {wayshrines={264,264,264,}, dlcId=DLC_BASE_GAME</v>
      </c>
      <c r="AY141" s="21" t="str">
        <f t="shared" si="14"/>
        <v>, zoneIds={930}, veteran={[EQUIP_TYPE_HEAD]=true, [EQUIP_TYPE_SHOULDERS]=false}</v>
      </c>
      <c r="AZ141" s="21" t="str">
        <f t="shared" si="15"/>
        <v>, setType=LIBSETS_SETTYPE_MONSTER</v>
      </c>
      <c r="BA141" s="21" t="str">
        <f t="shared" si="16"/>
        <v>, dropMechanic={LIBSETS_DROP_MECHANIC_MONSTER_NAME}, dropMechanicNames={['en']='The Engine Guardian', ['de']='Der Maschinenwächter'}},</v>
      </c>
      <c r="BB141" s="21" t="str">
        <f t="shared" si="17"/>
        <v xml:space="preserve"> --Engine Guardian / Maschinenwächter   [Darkshade Caverns II]</v>
      </c>
    </row>
    <row r="142" spans="1:54" x14ac:dyDescent="0.25">
      <c r="A142" s="5">
        <v>167</v>
      </c>
      <c r="B142" t="s">
        <v>954</v>
      </c>
      <c r="C142" t="s">
        <v>16</v>
      </c>
      <c r="D142" s="3">
        <f t="shared" si="12"/>
        <v>167</v>
      </c>
      <c r="G142" s="8" t="s">
        <v>1498</v>
      </c>
      <c r="H142">
        <v>2</v>
      </c>
      <c r="I142" t="s">
        <v>1485</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constants'!$B$4:$C$1002,2,FALSE),"")</f>
        <v>Included in base game</v>
      </c>
      <c r="U142" s="33" t="s">
        <v>1565</v>
      </c>
      <c r="V142" s="39" t="s">
        <v>1567</v>
      </c>
      <c r="W142" s="39" t="s">
        <v>1651</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102" t="s">
        <v>2714</v>
      </c>
      <c r="AX142" s="21" t="str">
        <f t="shared" si="13"/>
        <v>[167] = {wayshrines={265,265,265,}, dlcId=DLC_BASE_GAME</v>
      </c>
      <c r="AY142" s="21" t="str">
        <f t="shared" si="14"/>
        <v>, zoneIds={931}, veteran={[EQUIP_TYPE_HEAD]=true, [EQUIP_TYPE_SHOULDERS]=false}</v>
      </c>
      <c r="AZ142" s="21" t="str">
        <f t="shared" si="15"/>
        <v>, setType=LIBSETS_SETTYPE_MONSTER</v>
      </c>
      <c r="BA142" s="21" t="str">
        <f t="shared" si="16"/>
        <v>, dropMechanic={LIBSETS_DROP_MECHANIC_MONSTER_NAME}, dropMechanicNames={['en']='Bogdan the Nightflame', ['de']='Bogdan die Nachtflamme'}},</v>
      </c>
      <c r="BB142" s="21" t="str">
        <f t="shared" si="17"/>
        <v xml:space="preserve"> --Nightflame / Nachtflamme   [Elden Hollow II]</v>
      </c>
    </row>
    <row r="143" spans="1:54" x14ac:dyDescent="0.25">
      <c r="A143" s="5">
        <v>168</v>
      </c>
      <c r="B143" t="s">
        <v>15</v>
      </c>
      <c r="C143" t="s">
        <v>1580</v>
      </c>
      <c r="D143" s="3">
        <f t="shared" si="12"/>
        <v>168</v>
      </c>
      <c r="G143" s="8" t="s">
        <v>1498</v>
      </c>
      <c r="H143">
        <v>1</v>
      </c>
      <c r="I143" t="s">
        <v>1485</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constants'!$B$4:$C$1002,2,FALSE),"")</f>
        <v>Included in base game</v>
      </c>
      <c r="U143" s="33" t="s">
        <v>1565</v>
      </c>
      <c r="V143" s="39" t="s">
        <v>1580</v>
      </c>
      <c r="W143" s="39" t="s">
        <v>1655</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102" t="s">
        <v>2714</v>
      </c>
      <c r="AX143" s="21" t="str">
        <f t="shared" si="13"/>
        <v>[168] = {wayshrines={269,269,269,}, dlcId=DLC_BASE_GAME</v>
      </c>
      <c r="AY143" s="21" t="str">
        <f t="shared" si="14"/>
        <v>, zoneIds={932}, veteran={[EQUIP_TYPE_HEAD]=true, [EQUIP_TYPE_SHOULDERS]=false}</v>
      </c>
      <c r="AZ143" s="21" t="str">
        <f t="shared" si="15"/>
        <v>, setType=LIBSETS_SETTYPE_MONSTER</v>
      </c>
      <c r="BA143" s="21" t="str">
        <f t="shared" si="16"/>
        <v>, dropMechanic={LIBSETS_DROP_MECHANIC_MONSTER_NAME}, dropMechanicNames={['en']='Nerien\'eth', ['de']='Nerien\’eth'}},</v>
      </c>
      <c r="BB143" s="21" t="str">
        <f t="shared" si="17"/>
        <v xml:space="preserve"> --Nerien\'eth / Nerien'eth   [Crypt of Hearts II]</v>
      </c>
    </row>
    <row r="144" spans="1:54" x14ac:dyDescent="0.25">
      <c r="A144" s="5">
        <v>169</v>
      </c>
      <c r="B144" t="s">
        <v>31</v>
      </c>
      <c r="C144" t="s">
        <v>31</v>
      </c>
      <c r="D144" s="3">
        <f t="shared" si="12"/>
        <v>169</v>
      </c>
      <c r="G144" s="8" t="s">
        <v>1498</v>
      </c>
      <c r="H144">
        <v>1</v>
      </c>
      <c r="I144" t="s">
        <v>1485</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constants'!$B$4:$C$1002,2,FALSE),"")</f>
        <v>Included in base game</v>
      </c>
      <c r="U144" s="33" t="s">
        <v>1565</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102" t="s">
        <v>2714</v>
      </c>
      <c r="AX144" s="21" t="str">
        <f t="shared" si="13"/>
        <v>[169] = {wayshrines={268,268,268,}, dlcId=DLC_BASE_GAME</v>
      </c>
      <c r="AY144" s="21" t="str">
        <f t="shared" si="14"/>
        <v>, zoneIds={681}, veteran={[EQUIP_TYPE_HEAD]=true, [EQUIP_TYPE_SHOULDERS]=false}</v>
      </c>
      <c r="AZ144" s="21" t="str">
        <f t="shared" si="15"/>
        <v>, setType=LIBSETS_SETTYPE_MONSTER</v>
      </c>
      <c r="BA144" s="21" t="str">
        <f t="shared" si="16"/>
        <v>, dropMechanic={LIBSETS_DROP_MECHANIC_MONSTER_NAME}, dropMechanicNames={['en']='Valkyn Skoria', ['de']='Valkyn Skoria'}},</v>
      </c>
      <c r="BB144" s="21" t="str">
        <f t="shared" si="17"/>
        <v xml:space="preserve"> --Valkyn Skoria / Valkyn Skoria   [City of Ash II]</v>
      </c>
    </row>
    <row r="145" spans="1:54" x14ac:dyDescent="0.25">
      <c r="A145" s="5">
        <v>170</v>
      </c>
      <c r="B145" t="s">
        <v>955</v>
      </c>
      <c r="C145" t="s">
        <v>12</v>
      </c>
      <c r="D145" s="3">
        <f t="shared" si="12"/>
        <v>170</v>
      </c>
      <c r="G145" s="8" t="s">
        <v>1498</v>
      </c>
      <c r="H145">
        <v>2</v>
      </c>
      <c r="I145" t="s">
        <v>1485</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constants'!$B$4:$C$1002,2,FALSE),"")</f>
        <v>Included in base game</v>
      </c>
      <c r="U145" s="33" t="s">
        <v>1565</v>
      </c>
      <c r="V145" s="39" t="s">
        <v>1376</v>
      </c>
      <c r="W145" s="39" t="s">
        <v>1663</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102" t="s">
        <v>2714</v>
      </c>
      <c r="AX145" s="21" t="str">
        <f t="shared" si="13"/>
        <v>[170] = {wayshrines={262,262,262,}, dlcId=DLC_BASE_GAME</v>
      </c>
      <c r="AY145" s="21" t="str">
        <f t="shared" si="14"/>
        <v>, zoneIds={935}, veteran={[EQUIP_TYPE_HEAD]=true, [EQUIP_TYPE_SHOULDERS]=false}</v>
      </c>
      <c r="AZ145" s="21" t="str">
        <f t="shared" si="15"/>
        <v>, setType=LIBSETS_SETTYPE_MONSTER</v>
      </c>
      <c r="BA145" s="21" t="str">
        <f t="shared" si="16"/>
        <v>, dropMechanic={LIBSETS_DROP_MECHANIC_MONSTER_NAME}, dropMechanicNames={['en']='High Kinlord Rilis', ['de']='Sippenhochfürst Rilis'}},</v>
      </c>
      <c r="BB145" s="21" t="str">
        <f t="shared" si="17"/>
        <v xml:space="preserve"> --Maw of the Infernal / Schlund des Infernalen   [The Banished Cells II]</v>
      </c>
    </row>
    <row r="146" spans="1:54" x14ac:dyDescent="0.25">
      <c r="A146" s="12">
        <v>171</v>
      </c>
      <c r="B146" t="s">
        <v>956</v>
      </c>
      <c r="C146" t="s">
        <v>957</v>
      </c>
      <c r="D146" s="3">
        <f t="shared" si="12"/>
        <v>171</v>
      </c>
      <c r="F146" t="s">
        <v>1447</v>
      </c>
      <c r="G146" s="8" t="s">
        <v>1500</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constants'!$B$4:$C$1002,2,FALSE),"")</f>
        <v>Included in base game</v>
      </c>
      <c r="U146" s="33" t="s">
        <v>1565</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102" t="s">
        <v>2714</v>
      </c>
      <c r="AX146" s="21" t="str">
        <f t="shared" si="13"/>
        <v>[171] = {wayshrines={230,230,230,}, dlcId=DLC_BASE_GAME</v>
      </c>
      <c r="AY146" s="21" t="str">
        <f t="shared" si="14"/>
        <v>, zoneIds={636}, veteran=false</v>
      </c>
      <c r="AZ146" s="21" t="str">
        <f t="shared" si="15"/>
        <v>, setType=LIBSETS_SETTYPE_TRIAL, multiTrialSet=true</v>
      </c>
      <c r="BA146" s="21" t="str">
        <f t="shared" si="16"/>
        <v>, dropMechanic={LIBSETS_DROP_MECHANIC_MONSTER_NAME}, dropMechanicNames={}},</v>
      </c>
      <c r="BB146" s="21" t="str">
        <f t="shared" si="17"/>
        <v xml:space="preserve"> --Eternal Warrior / Ewiger Krieger   [Hel Ra Citadel]</v>
      </c>
    </row>
    <row r="147" spans="1:54" x14ac:dyDescent="0.25">
      <c r="A147" s="12">
        <v>172</v>
      </c>
      <c r="B147" t="s">
        <v>958</v>
      </c>
      <c r="C147" t="s">
        <v>959</v>
      </c>
      <c r="D147" s="3">
        <f t="shared" si="12"/>
        <v>172</v>
      </c>
      <c r="F147" t="s">
        <v>1447</v>
      </c>
      <c r="G147" s="8" t="s">
        <v>1500</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constants'!$B$4:$C$1002,2,FALSE),"")</f>
        <v>Included in base game</v>
      </c>
      <c r="U147" s="33" t="s">
        <v>1565</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102" t="s">
        <v>2714</v>
      </c>
      <c r="AX147" s="21" t="str">
        <f t="shared" si="13"/>
        <v>[172] = {wayshrines={230,230,230,}, dlcId=DLC_BASE_GAME</v>
      </c>
      <c r="AY147" s="21" t="str">
        <f t="shared" si="14"/>
        <v>, zoneIds={636}, veteran=false</v>
      </c>
      <c r="AZ147" s="21" t="str">
        <f t="shared" si="15"/>
        <v>, setType=LIBSETS_SETTYPE_TRIAL, multiTrialSet=true</v>
      </c>
      <c r="BA147" s="21" t="str">
        <f t="shared" si="16"/>
        <v>, dropMechanic={LIBSETS_DROP_MECHANIC_MONSTER_NAME}, dropMechanicNames={}},</v>
      </c>
      <c r="BB147" s="21" t="str">
        <f t="shared" si="17"/>
        <v xml:space="preserve"> --Infallible Mage / Unfehlbare Magierin   [Hel Ra Citadel]</v>
      </c>
    </row>
    <row r="148" spans="1:54" x14ac:dyDescent="0.25">
      <c r="A148" s="12">
        <v>173</v>
      </c>
      <c r="B148" t="s">
        <v>960</v>
      </c>
      <c r="C148" t="s">
        <v>961</v>
      </c>
      <c r="D148" s="3">
        <f t="shared" si="12"/>
        <v>173</v>
      </c>
      <c r="F148" t="s">
        <v>1447</v>
      </c>
      <c r="G148" s="8" t="s">
        <v>1500</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constants'!$B$4:$C$1002,2,FALSE),"")</f>
        <v>Included in base game</v>
      </c>
      <c r="U148" s="33" t="s">
        <v>1565</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102" t="s">
        <v>2714</v>
      </c>
      <c r="AX148" s="21" t="str">
        <f t="shared" si="13"/>
        <v>[173] = {wayshrines={230,230,230,}, dlcId=DLC_BASE_GAME</v>
      </c>
      <c r="AY148" s="21" t="str">
        <f t="shared" si="14"/>
        <v>, zoneIds={636}, veteran=false</v>
      </c>
      <c r="AZ148" s="21" t="str">
        <f t="shared" si="15"/>
        <v>, setType=LIBSETS_SETTYPE_TRIAL, multiTrialSet=true</v>
      </c>
      <c r="BA148" s="21" t="str">
        <f t="shared" si="16"/>
        <v>, dropMechanic={LIBSETS_DROP_MECHANIC_MONSTER_NAME}, dropMechanicNames={}},</v>
      </c>
      <c r="BB148" s="21" t="str">
        <f t="shared" si="17"/>
        <v xml:space="preserve"> --Vicious Serpent / Boshafte Schlange   [Hel Ra Citadel]</v>
      </c>
    </row>
    <row r="149" spans="1:54" x14ac:dyDescent="0.25">
      <c r="A149" s="5">
        <v>176</v>
      </c>
      <c r="B149" t="s">
        <v>962</v>
      </c>
      <c r="C149" t="s">
        <v>2640</v>
      </c>
      <c r="D149" s="3">
        <f t="shared" si="12"/>
        <v>176</v>
      </c>
      <c r="G149" s="8" t="s">
        <v>1493</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constants'!$B$4:$C$1002,2,FALSE),"")</f>
        <v>Included in base game</v>
      </c>
      <c r="V149" s="43" t="str">
        <f>IF(U149&lt;&gt;"",IF(U149&lt;&gt;"LIBSETS_DROP_MECHANIC_MONSTER_NAME",VLOOKUP(U149,'LibSets constants'!$I$4:$L$1002,3,FALSE),""),"")</f>
        <v/>
      </c>
      <c r="W149" s="39" t="str">
        <f>IF(U149&lt;&gt;"",IF(U149&lt;&gt;"LIBSETS_DROP_MECHANIC_MONSTER_NAME",VLOOKUP(U149,'LibSets constants'!$I$4:$L$1002,4,FALSE),""),"")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constants'!$I$4:$L$1002,3,FALSE),""),"")</f>
        <v/>
      </c>
      <c r="AB149" s="43" t="str">
        <f>IF(Z149&lt;&gt;"",IF(Z149&lt;&gt;"LIBSETS_DROP_MECHANIC_MONSTER_NAME",VLOOKUP(Z149,'LibSets constants'!$I$4:$L$1002,4,FALSE),""),"")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constants'!$I$4:$L$1002,3,FALSE),""),"")</f>
        <v/>
      </c>
      <c r="AG149" s="43" t="str">
        <f>IF(AE149&lt;&gt;"",IF(AE149&lt;&gt;"LIBSETS_DROP_MECHANIC_MONSTER_NAME",VLOOKUP(AE149,'LibSets constants'!$I$4:$L$1002,4,FALSE),""),"")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constants'!$I$4:$L$1002,3,FALSE),""),"")</f>
        <v/>
      </c>
      <c r="AL149" s="43" t="str">
        <f>IF(AJ149&lt;&gt;"",IF(AJ149&lt;&gt;"LIBSETS_DROP_MECHANIC_MONSTER_NAME",VLOOKUP(AJ149,'LibSets constants'!$I$4:$L$1002,4,FALSE),""),"")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constants'!$I$4:$L$1002,3,FALSE),""),"")</f>
        <v/>
      </c>
      <c r="AQ149" s="43" t="str">
        <f>IF(AO149&lt;&gt;"",IF(AO149&lt;&gt;"LIBSETS_DROP_MECHANIC_MONSTER_NAME",VLOOKUP(AO149,'LibSets constants'!$I$4:$L$1002,4,FALSE),""),"")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constants'!$I$4:$L$1002,3,FALSE),""),"")</f>
        <v/>
      </c>
      <c r="AV149" s="43" t="str">
        <f>IF(AT149&lt;&gt;"",IF(AT149&lt;&gt;"LIBSETS_DROP_MECHANIC_MONSTER_NAME",VLOOKUP(AT149,'LibSets constants'!$I$4:$L$1002,4,FALSE),""),"")</f>
        <v/>
      </c>
      <c r="AW149" s="102" t="s">
        <v>2714</v>
      </c>
      <c r="AX149" s="21" t="str">
        <f t="shared" si="13"/>
        <v>[176] = {wayshrines={199,201,203,}, traitsNeeded=5, dlcId=DLC_BASE_GAME</v>
      </c>
      <c r="AY149" s="21" t="str">
        <f t="shared" si="14"/>
        <v>, zoneIds={584,584,584}, veteran=false</v>
      </c>
      <c r="AZ149" s="21" t="str">
        <f t="shared" si="15"/>
        <v>, setType=LIBSETS_SETTYPE_CRAFTED</v>
      </c>
      <c r="BA149" s="21" t="str">
        <f t="shared" si="16"/>
        <v>},</v>
      </c>
      <c r="BB149" s="21" t="str">
        <f t="shared" si="17"/>
        <v xml:space="preserve"> --Noble\'s Conquest / Adelssieg   [Imperial City, Imperial City, Imperial City]</v>
      </c>
    </row>
    <row r="150" spans="1:54" x14ac:dyDescent="0.25">
      <c r="A150" s="5">
        <v>177</v>
      </c>
      <c r="B150" t="s">
        <v>963</v>
      </c>
      <c r="C150" t="s">
        <v>964</v>
      </c>
      <c r="D150" s="3">
        <f t="shared" si="12"/>
        <v>177</v>
      </c>
      <c r="G150" s="8" t="s">
        <v>1493</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constants'!$B$4:$C$1002,2,FALSE),"")</f>
        <v>Included in base game</v>
      </c>
      <c r="V150" s="3" t="str">
        <f>IF(U150&lt;&gt;"",IF(U150&lt;&gt;"LIBSETS_DROP_MECHANIC_MONSTER_NAME",VLOOKUP(U150,'LibSets constants'!$I$4:$L$1002,3,FALSE),""),"")</f>
        <v/>
      </c>
      <c r="W150" s="39" t="str">
        <f>IF(U150&lt;&gt;"",IF(U150&lt;&gt;"LIBSETS_DROP_MECHANIC_MONSTER_NAME",VLOOKUP(U150,'LibSets constants'!$I$4:$L$1002,4,FALSE),""),"")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constants'!$I$4:$L$1002,3,FALSE),""),"")</f>
        <v/>
      </c>
      <c r="AB150" s="3" t="str">
        <f>IF(Z150&lt;&gt;"",IF(Z150&lt;&gt;"LIBSETS_DROP_MECHANIC_MONSTER_NAME",VLOOKUP(Z150,'LibSets constants'!$I$4:$L$1002,4,FALSE),""),"")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constants'!$I$4:$L$1002,3,FALSE),""),"")</f>
        <v/>
      </c>
      <c r="AG150" s="3" t="str">
        <f>IF(AE150&lt;&gt;"",IF(AE150&lt;&gt;"LIBSETS_DROP_MECHANIC_MONSTER_NAME",VLOOKUP(AE150,'LibSets constants'!$I$4:$L$1002,4,FALSE),""),"")</f>
        <v/>
      </c>
      <c r="AH150" s="3" t="str">
        <f>IF(G150&lt;&gt;"LIBSETS_SETTYPE_BATTLEGROUND",IF(G150&lt;&gt;"LIBSETS_SETTYPE_SPECIAL",IF(AI150&lt;&gt;"",VLOOKUP(AI150,'ESO zone constants'!$D$3:$H$4953,5,FALSE),""),""),"")</f>
        <v/>
      </c>
      <c r="AK150" s="3" t="str">
        <f>IF(AJ150&lt;&gt;"",IF(AJ150&lt;&gt;"LIBSETS_DROP_MECHANIC_MONSTER_NAME",VLOOKUP(AJ150,'LibSets constants'!$I$4:$L$1002,3,FALSE),""),"")</f>
        <v/>
      </c>
      <c r="AL150" s="3" t="str">
        <f>IF(AJ150&lt;&gt;"",IF(AJ150&lt;&gt;"LIBSETS_DROP_MECHANIC_MONSTER_NAME",VLOOKUP(AJ150,'LibSets constants'!$I$4:$L$1002,4,FALSE),""),"")</f>
        <v/>
      </c>
      <c r="AM150" s="3" t="str">
        <f>IF(G150&lt;&gt;"LIBSETS_SETTYPE_BATTLEGROUND",IF(G150&lt;&gt;"LIBSETS_SETTYPE_SPECIAL",IF(AN150&lt;&gt;"",VLOOKUP(AN150,'ESO zone constants'!$D$3:$H$4953,5,FALSE),""),""),"")</f>
        <v/>
      </c>
      <c r="AP150" s="3" t="str">
        <f>IF(AO150&lt;&gt;"",IF(AO150&lt;&gt;"LIBSETS_DROP_MECHANIC_MONSTER_NAME",VLOOKUP(AO150,'LibSets constants'!$I$4:$L$1002,3,FALSE),""),"")</f>
        <v/>
      </c>
      <c r="AQ150" s="3" t="str">
        <f>IF(AO150&lt;&gt;"",IF(AO150&lt;&gt;"LIBSETS_DROP_MECHANIC_MONSTER_NAME",VLOOKUP(AO150,'LibSets constants'!$I$4:$L$1002,4,FALSE),""),"")</f>
        <v/>
      </c>
      <c r="AR150" s="3" t="str">
        <f>IF(G150&lt;&gt;"LIBSETS_SETTYPE_BATTLEGROUND",IF(G150&lt;&gt;"LIBSETS_SETTYPE_SPECIAL",IF(AS150&lt;&gt;"",VLOOKUP(AS150,'ESO zone constants'!$D$3:$H$4953,5,FALSE),""),""),"")</f>
        <v/>
      </c>
      <c r="AU150" s="3" t="str">
        <f>IF(AT150&lt;&gt;"",IF(AT150&lt;&gt;"LIBSETS_DROP_MECHANIC_MONSTER_NAME",VLOOKUP(AT150,'LibSets constants'!$I$4:$L$1002,3,FALSE),""),"")</f>
        <v/>
      </c>
      <c r="AV150" s="3" t="str">
        <f>IF(AT150&lt;&gt;"",IF(AT150&lt;&gt;"LIBSETS_DROP_MECHANIC_MONSTER_NAME",VLOOKUP(AT150,'LibSets constants'!$I$4:$L$1002,4,FALSE),""),"")</f>
        <v/>
      </c>
      <c r="AW150" s="102" t="s">
        <v>2714</v>
      </c>
      <c r="AX150" s="21" t="str">
        <f t="shared" si="13"/>
        <v>[177] = {wayshrines={199,201,203,}, traitsNeeded=7, dlcId=DLC_BASE_GAME</v>
      </c>
      <c r="AY150" s="21" t="str">
        <f t="shared" si="14"/>
        <v>, zoneIds={584,584,584}, veteran=false</v>
      </c>
      <c r="AZ150" s="21" t="str">
        <f t="shared" si="15"/>
        <v>, setType=LIBSETS_SETTYPE_CRAFTED</v>
      </c>
      <c r="BA150" s="21" t="str">
        <f t="shared" si="16"/>
        <v>},</v>
      </c>
      <c r="BB150" s="21" t="str">
        <f t="shared" si="17"/>
        <v xml:space="preserve"> --Redistributor / Umverteilung   [Imperial City, Imperial City, Imperial City]</v>
      </c>
    </row>
    <row r="151" spans="1:54" x14ac:dyDescent="0.25">
      <c r="A151" s="5">
        <v>178</v>
      </c>
      <c r="B151" t="s">
        <v>965</v>
      </c>
      <c r="C151" t="s">
        <v>966</v>
      </c>
      <c r="D151" s="3">
        <f t="shared" si="12"/>
        <v>178</v>
      </c>
      <c r="G151" s="8" t="s">
        <v>1493</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constants'!$B$4:$C$1002,2,FALSE),"")</f>
        <v>Included in base game</v>
      </c>
      <c r="V151" s="3" t="str">
        <f>IF(U151&lt;&gt;"",IF(U151&lt;&gt;"LIBSETS_DROP_MECHANIC_MONSTER_NAME",VLOOKUP(U151,'LibSets constants'!$I$4:$L$1002,3,FALSE),""),"")</f>
        <v/>
      </c>
      <c r="W151" s="39" t="str">
        <f>IF(U151&lt;&gt;"",IF(U151&lt;&gt;"LIBSETS_DROP_MECHANIC_MONSTER_NAME",VLOOKUP(U151,'LibSets constants'!$I$4:$L$1002,4,FALSE),""),"")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constants'!$I$4:$L$1002,3,FALSE),""),"")</f>
        <v/>
      </c>
      <c r="AB151" s="3" t="str">
        <f>IF(Z151&lt;&gt;"",IF(Z151&lt;&gt;"LIBSETS_DROP_MECHANIC_MONSTER_NAME",VLOOKUP(Z151,'LibSets constants'!$I$4:$L$1002,4,FALSE),""),"")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constants'!$I$4:$L$1002,3,FALSE),""),"")</f>
        <v/>
      </c>
      <c r="AG151" s="3" t="str">
        <f>IF(AE151&lt;&gt;"",IF(AE151&lt;&gt;"LIBSETS_DROP_MECHANIC_MONSTER_NAME",VLOOKUP(AE151,'LibSets constants'!$I$4:$L$1002,4,FALSE),""),"")</f>
        <v/>
      </c>
      <c r="AH151" s="3" t="str">
        <f>IF(G151&lt;&gt;"LIBSETS_SETTYPE_BATTLEGROUND",IF(G151&lt;&gt;"LIBSETS_SETTYPE_SPECIAL",IF(AI151&lt;&gt;"",VLOOKUP(AI151,'ESO zone constants'!$D$3:$H$4953,5,FALSE),""),""),"")</f>
        <v/>
      </c>
      <c r="AK151" s="3" t="str">
        <f>IF(AJ151&lt;&gt;"",IF(AJ151&lt;&gt;"LIBSETS_DROP_MECHANIC_MONSTER_NAME",VLOOKUP(AJ151,'LibSets constants'!$I$4:$L$1002,3,FALSE),""),"")</f>
        <v/>
      </c>
      <c r="AL151" s="3" t="str">
        <f>IF(AJ151&lt;&gt;"",IF(AJ151&lt;&gt;"LIBSETS_DROP_MECHANIC_MONSTER_NAME",VLOOKUP(AJ151,'LibSets constants'!$I$4:$L$1002,4,FALSE),""),"")</f>
        <v/>
      </c>
      <c r="AM151" s="3" t="str">
        <f>IF(G151&lt;&gt;"LIBSETS_SETTYPE_BATTLEGROUND",IF(G151&lt;&gt;"LIBSETS_SETTYPE_SPECIAL",IF(AN151&lt;&gt;"",VLOOKUP(AN151,'ESO zone constants'!$D$3:$H$4953,5,FALSE),""),""),"")</f>
        <v/>
      </c>
      <c r="AP151" s="3" t="str">
        <f>IF(AO151&lt;&gt;"",IF(AO151&lt;&gt;"LIBSETS_DROP_MECHANIC_MONSTER_NAME",VLOOKUP(AO151,'LibSets constants'!$I$4:$L$1002,3,FALSE),""),"")</f>
        <v/>
      </c>
      <c r="AQ151" s="3" t="str">
        <f>IF(AO151&lt;&gt;"",IF(AO151&lt;&gt;"LIBSETS_DROP_MECHANIC_MONSTER_NAME",VLOOKUP(AO151,'LibSets constants'!$I$4:$L$1002,4,FALSE),""),"")</f>
        <v/>
      </c>
      <c r="AR151" s="3" t="str">
        <f>IF(G151&lt;&gt;"LIBSETS_SETTYPE_BATTLEGROUND",IF(G151&lt;&gt;"LIBSETS_SETTYPE_SPECIAL",IF(AS151&lt;&gt;"",VLOOKUP(AS151,'ESO zone constants'!$D$3:$H$4953,5,FALSE),""),""),"")</f>
        <v/>
      </c>
      <c r="AU151" s="3" t="str">
        <f>IF(AT151&lt;&gt;"",IF(AT151&lt;&gt;"LIBSETS_DROP_MECHANIC_MONSTER_NAME",VLOOKUP(AT151,'LibSets constants'!$I$4:$L$1002,3,FALSE),""),"")</f>
        <v/>
      </c>
      <c r="AV151" s="3" t="str">
        <f>IF(AT151&lt;&gt;"",IF(AT151&lt;&gt;"LIBSETS_DROP_MECHANIC_MONSTER_NAME",VLOOKUP(AT151,'LibSets constants'!$I$4:$L$1002,4,FALSE),""),"")</f>
        <v/>
      </c>
      <c r="AW151" s="102" t="s">
        <v>2714</v>
      </c>
      <c r="AX151" s="21" t="str">
        <f t="shared" si="13"/>
        <v>[178] = {wayshrines={199,201,203,}, traitsNeeded=9, dlcId=DLC_BASE_GAME</v>
      </c>
      <c r="AY151" s="21" t="str">
        <f t="shared" si="14"/>
        <v>, zoneIds={584,584,584}, veteran=false</v>
      </c>
      <c r="AZ151" s="21" t="str">
        <f t="shared" si="15"/>
        <v>, setType=LIBSETS_SETTYPE_CRAFTED</v>
      </c>
      <c r="BA151" s="21" t="str">
        <f t="shared" si="16"/>
        <v>},</v>
      </c>
      <c r="BB151" s="21" t="str">
        <f t="shared" si="17"/>
        <v xml:space="preserve"> --Armor Master / Rüstungsmeister   [Imperial City, Imperial City, Imperial City]</v>
      </c>
    </row>
    <row r="152" spans="1:54" x14ac:dyDescent="0.25">
      <c r="A152" s="12">
        <v>179</v>
      </c>
      <c r="B152" t="s">
        <v>967</v>
      </c>
      <c r="C152" t="s">
        <v>968</v>
      </c>
      <c r="D152" s="3">
        <f t="shared" si="12"/>
        <v>179</v>
      </c>
      <c r="E152" s="42"/>
      <c r="F152" t="s">
        <v>39</v>
      </c>
      <c r="G152" s="8" t="s">
        <v>1497</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constants'!$B$4:$C$1002,2,FALSE),"")</f>
        <v>Imperial City</v>
      </c>
      <c r="V152" s="3" t="str">
        <f>IF(U152&lt;&gt;"",IF(U152&lt;&gt;"LIBSETS_DROP_MECHANIC_MONSTER_NAME",VLOOKUP(U152,'LibSets constants'!$I$4:$L$1002,3,FALSE),""),"")</f>
        <v/>
      </c>
      <c r="W152" s="39" t="str">
        <f>IF(U152&lt;&gt;"",IF(U152&lt;&gt;"LIBSETS_DROP_MECHANIC_MONSTER_NAME",VLOOKUP(U152,'LibSets constants'!$I$4:$L$1002,4,FALSE),""),"")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constants'!$I$4:$L$1002,3,FALSE),""),"")</f>
        <v/>
      </c>
      <c r="AB152" s="3" t="str">
        <f>IF(Z152&lt;&gt;"",IF(Z152&lt;&gt;"LIBSETS_DROP_MECHANIC_MONSTER_NAME",VLOOKUP(Z152,'LibSets constants'!$I$4:$L$1002,4,FALSE),""),"")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constants'!$I$4:$L$1002,3,FALSE),""),"")</f>
        <v/>
      </c>
      <c r="AG152" s="3" t="str">
        <f>IF(AE152&lt;&gt;"",IF(AE152&lt;&gt;"LIBSETS_DROP_MECHANIC_MONSTER_NAME",VLOOKUP(AE152,'LibSets constants'!$I$4:$L$1002,4,FALSE),""),"")</f>
        <v/>
      </c>
      <c r="AH152" s="3" t="str">
        <f>IF(G152&lt;&gt;"LIBSETS_SETTYPE_BATTLEGROUND",IF(G152&lt;&gt;"LIBSETS_SETTYPE_SPECIAL",IF(AI152&lt;&gt;"",VLOOKUP(AI152,'ESO zone constants'!$D$3:$H$4953,5,FALSE),""),""),"")</f>
        <v/>
      </c>
      <c r="AK152" s="3" t="str">
        <f>IF(AJ152&lt;&gt;"",IF(AJ152&lt;&gt;"LIBSETS_DROP_MECHANIC_MONSTER_NAME",VLOOKUP(AJ152,'LibSets constants'!$I$4:$L$1002,3,FALSE),""),"")</f>
        <v/>
      </c>
      <c r="AL152" s="3" t="str">
        <f>IF(AJ152&lt;&gt;"",IF(AJ152&lt;&gt;"LIBSETS_DROP_MECHANIC_MONSTER_NAME",VLOOKUP(AJ152,'LibSets constants'!$I$4:$L$1002,4,FALSE),""),"")</f>
        <v/>
      </c>
      <c r="AM152" s="3" t="str">
        <f>IF(G152&lt;&gt;"LIBSETS_SETTYPE_BATTLEGROUND",IF(G152&lt;&gt;"LIBSETS_SETTYPE_SPECIAL",IF(AN152&lt;&gt;"",VLOOKUP(AN152,'ESO zone constants'!$D$3:$H$4953,5,FALSE),""),""),"")</f>
        <v/>
      </c>
      <c r="AP152" s="3" t="str">
        <f>IF(AO152&lt;&gt;"",IF(AO152&lt;&gt;"LIBSETS_DROP_MECHANIC_MONSTER_NAME",VLOOKUP(AO152,'LibSets constants'!$I$4:$L$1002,3,FALSE),""),"")</f>
        <v/>
      </c>
      <c r="AQ152" s="3" t="str">
        <f>IF(AO152&lt;&gt;"",IF(AO152&lt;&gt;"LIBSETS_DROP_MECHANIC_MONSTER_NAME",VLOOKUP(AO152,'LibSets constants'!$I$4:$L$1002,4,FALSE),""),"")</f>
        <v/>
      </c>
      <c r="AR152" s="3" t="str">
        <f>IF(G152&lt;&gt;"LIBSETS_SETTYPE_BATTLEGROUND",IF(G152&lt;&gt;"LIBSETS_SETTYPE_SPECIAL",IF(AS152&lt;&gt;"",VLOOKUP(AS152,'ESO zone constants'!$D$3:$H$4953,5,FALSE),""),""),"")</f>
        <v/>
      </c>
      <c r="AU152" s="3" t="str">
        <f>IF(AT152&lt;&gt;"",IF(AT152&lt;&gt;"LIBSETS_DROP_MECHANIC_MONSTER_NAME",VLOOKUP(AT152,'LibSets constants'!$I$4:$L$1002,3,FALSE),""),"")</f>
        <v/>
      </c>
      <c r="AV152" s="3" t="str">
        <f>IF(AT152&lt;&gt;"",IF(AT152&lt;&gt;"LIBSETS_DROP_MECHANIC_MONSTER_NAME",VLOOKUP(AT152,'LibSets constants'!$I$4:$L$1002,4,FALSE),""),"")</f>
        <v/>
      </c>
      <c r="AW152" s="102" t="s">
        <v>2715</v>
      </c>
      <c r="AX152" s="21" t="str">
        <f t="shared" si="13"/>
        <v>[179] = {wayshrines={-1,-1,-1,}, dlcId=DLC_IMPERIAL_CITY</v>
      </c>
      <c r="AY152" s="21" t="str">
        <f t="shared" si="14"/>
        <v>, zoneIds={643}, veteran=false</v>
      </c>
      <c r="AZ152" s="21" t="str">
        <f t="shared" si="15"/>
        <v>, setType=LIBSETS_SETTYPE_IMPERIALCITY</v>
      </c>
      <c r="BA152" s="21" t="str">
        <f t="shared" si="16"/>
        <v>, isProcSetAllowedInPvP=1},</v>
      </c>
      <c r="BB152" s="21" t="str">
        <f t="shared" si="17"/>
        <v xml:space="preserve"> --Black Rose / Schwarze Rose   [Imperial Sewers]</v>
      </c>
    </row>
    <row r="153" spans="1:54" x14ac:dyDescent="0.25">
      <c r="A153" s="12">
        <v>180</v>
      </c>
      <c r="B153" t="s">
        <v>969</v>
      </c>
      <c r="C153" t="s">
        <v>970</v>
      </c>
      <c r="D153" s="3">
        <f t="shared" si="12"/>
        <v>180</v>
      </c>
      <c r="F153" t="s">
        <v>39</v>
      </c>
      <c r="G153" s="8" t="s">
        <v>1497</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constants'!$B$4:$C$1002,2,FALSE),"")</f>
        <v>Imperial City</v>
      </c>
      <c r="V153" s="43" t="str">
        <f>IF(U153&lt;&gt;"",IF(U153&lt;&gt;"LIBSETS_DROP_MECHANIC_MONSTER_NAME",VLOOKUP(U153,'LibSets constants'!$I$4:$L$1002,3,FALSE),""),"")</f>
        <v/>
      </c>
      <c r="W153" s="39" t="str">
        <f>IF(U153&lt;&gt;"",IF(U153&lt;&gt;"LIBSETS_DROP_MECHANIC_MONSTER_NAME",VLOOKUP(U153,'LibSets constants'!$I$4:$L$1002,4,FALSE),""),"")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constants'!$I$4:$L$1002,3,FALSE),""),"")</f>
        <v/>
      </c>
      <c r="AB153" s="3" t="str">
        <f>IF(Z153&lt;&gt;"",IF(Z153&lt;&gt;"LIBSETS_DROP_MECHANIC_MONSTER_NAME",VLOOKUP(Z153,'LibSets constants'!$I$4:$L$1002,4,FALSE),""),"")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constants'!$I$4:$L$1002,3,FALSE),""),"")</f>
        <v/>
      </c>
      <c r="AG153" s="3" t="str">
        <f>IF(AE153&lt;&gt;"",IF(AE153&lt;&gt;"LIBSETS_DROP_MECHANIC_MONSTER_NAME",VLOOKUP(AE153,'LibSets constants'!$I$4:$L$1002,4,FALSE),""),"")</f>
        <v/>
      </c>
      <c r="AH153" s="3" t="str">
        <f>IF(G153&lt;&gt;"LIBSETS_SETTYPE_BATTLEGROUND",IF(G153&lt;&gt;"LIBSETS_SETTYPE_SPECIAL",IF(AI153&lt;&gt;"",VLOOKUP(AI153,'ESO zone constants'!$D$3:$H$4953,5,FALSE),""),""),"")</f>
        <v/>
      </c>
      <c r="AK153" s="3" t="str">
        <f>IF(AJ153&lt;&gt;"",IF(AJ153&lt;&gt;"LIBSETS_DROP_MECHANIC_MONSTER_NAME",VLOOKUP(AJ153,'LibSets constants'!$I$4:$L$1002,3,FALSE),""),"")</f>
        <v/>
      </c>
      <c r="AL153" s="3" t="str">
        <f>IF(AJ153&lt;&gt;"",IF(AJ153&lt;&gt;"LIBSETS_DROP_MECHANIC_MONSTER_NAME",VLOOKUP(AJ153,'LibSets constants'!$I$4:$L$1002,4,FALSE),""),"")</f>
        <v/>
      </c>
      <c r="AM153" s="3" t="str">
        <f>IF(G153&lt;&gt;"LIBSETS_SETTYPE_BATTLEGROUND",IF(G153&lt;&gt;"LIBSETS_SETTYPE_SPECIAL",IF(AN153&lt;&gt;"",VLOOKUP(AN153,'ESO zone constants'!$D$3:$H$4953,5,FALSE),""),""),"")</f>
        <v/>
      </c>
      <c r="AP153" s="3" t="str">
        <f>IF(AO153&lt;&gt;"",IF(AO153&lt;&gt;"LIBSETS_DROP_MECHANIC_MONSTER_NAME",VLOOKUP(AO153,'LibSets constants'!$I$4:$L$1002,3,FALSE),""),"")</f>
        <v/>
      </c>
      <c r="AQ153" s="3" t="str">
        <f>IF(AO153&lt;&gt;"",IF(AO153&lt;&gt;"LIBSETS_DROP_MECHANIC_MONSTER_NAME",VLOOKUP(AO153,'LibSets constants'!$I$4:$L$1002,4,FALSE),""),"")</f>
        <v/>
      </c>
      <c r="AR153" s="3" t="str">
        <f>IF(G153&lt;&gt;"LIBSETS_SETTYPE_BATTLEGROUND",IF(G153&lt;&gt;"LIBSETS_SETTYPE_SPECIAL",IF(AS153&lt;&gt;"",VLOOKUP(AS153,'ESO zone constants'!$D$3:$H$4953,5,FALSE),""),""),"")</f>
        <v/>
      </c>
      <c r="AU153" s="3" t="str">
        <f>IF(AT153&lt;&gt;"",IF(AT153&lt;&gt;"LIBSETS_DROP_MECHANIC_MONSTER_NAME",VLOOKUP(AT153,'LibSets constants'!$I$4:$L$1002,3,FALSE),""),"")</f>
        <v/>
      </c>
      <c r="AV153" s="3" t="str">
        <f>IF(AT153&lt;&gt;"",IF(AT153&lt;&gt;"LIBSETS_DROP_MECHANIC_MONSTER_NAME",VLOOKUP(AT153,'LibSets constants'!$I$4:$L$1002,4,FALSE),""),"")</f>
        <v/>
      </c>
      <c r="AW153" s="102" t="s">
        <v>2714</v>
      </c>
      <c r="AX153" s="21" t="str">
        <f t="shared" si="13"/>
        <v>[180] = {wayshrines={-1,-1,-1,}, dlcId=DLC_IMPERIAL_CITY</v>
      </c>
      <c r="AY153" s="21" t="str">
        <f t="shared" si="14"/>
        <v>, zoneIds={643}, veteran=false</v>
      </c>
      <c r="AZ153" s="21" t="str">
        <f t="shared" si="15"/>
        <v>, setType=LIBSETS_SETTYPE_IMPERIALCITY</v>
      </c>
      <c r="BA153" s="21" t="str">
        <f t="shared" si="16"/>
        <v>},</v>
      </c>
      <c r="BB153" s="21" t="str">
        <f t="shared" si="17"/>
        <v xml:space="preserve"> --Powerful Assault / Kraftvoller Ansturm   [Imperial Sewers]</v>
      </c>
    </row>
    <row r="154" spans="1:54" x14ac:dyDescent="0.25">
      <c r="A154" s="12">
        <v>181</v>
      </c>
      <c r="B154" t="s">
        <v>971</v>
      </c>
      <c r="C154" t="s">
        <v>972</v>
      </c>
      <c r="D154" s="3">
        <f t="shared" si="12"/>
        <v>181</v>
      </c>
      <c r="F154" t="s">
        <v>39</v>
      </c>
      <c r="G154" s="8" t="s">
        <v>1497</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constants'!$B$4:$C$1002,2,FALSE),"")</f>
        <v>Imperial City</v>
      </c>
      <c r="V154" s="43" t="str">
        <f>IF(U154&lt;&gt;"",IF(U154&lt;&gt;"LIBSETS_DROP_MECHANIC_MONSTER_NAME",VLOOKUP(U154,'LibSets constants'!$I$4:$L$1002,3,FALSE),""),"")</f>
        <v/>
      </c>
      <c r="W154" s="39" t="str">
        <f>IF(U154&lt;&gt;"",IF(U154&lt;&gt;"LIBSETS_DROP_MECHANIC_MONSTER_NAME",VLOOKUP(U154,'LibSets constants'!$I$4:$L$1002,4,FALSE),""),"")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constants'!$I$4:$L$1002,3,FALSE),""),"")</f>
        <v/>
      </c>
      <c r="AB154" s="43" t="str">
        <f>IF(Z154&lt;&gt;"",IF(Z154&lt;&gt;"LIBSETS_DROP_MECHANIC_MONSTER_NAME",VLOOKUP(Z154,'LibSets constants'!$I$4:$L$1002,4,FALSE),""),"")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constants'!$I$4:$L$1002,3,FALSE),""),"")</f>
        <v/>
      </c>
      <c r="AG154" s="43" t="str">
        <f>IF(AE154&lt;&gt;"",IF(AE154&lt;&gt;"LIBSETS_DROP_MECHANIC_MONSTER_NAME",VLOOKUP(AE154,'LibSets constants'!$I$4:$L$1002,4,FALSE),""),"")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constants'!$I$4:$L$1002,3,FALSE),""),"")</f>
        <v/>
      </c>
      <c r="AL154" s="43" t="str">
        <f>IF(AJ154&lt;&gt;"",IF(AJ154&lt;&gt;"LIBSETS_DROP_MECHANIC_MONSTER_NAME",VLOOKUP(AJ154,'LibSets constants'!$I$4:$L$1002,4,FALSE),""),"")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constants'!$I$4:$L$1002,3,FALSE),""),"")</f>
        <v/>
      </c>
      <c r="AQ154" s="43" t="str">
        <f>IF(AO154&lt;&gt;"",IF(AO154&lt;&gt;"LIBSETS_DROP_MECHANIC_MONSTER_NAME",VLOOKUP(AO154,'LibSets constants'!$I$4:$L$1002,4,FALSE),""),"")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constants'!$I$4:$L$1002,3,FALSE),""),"")</f>
        <v/>
      </c>
      <c r="AV154" s="43" t="str">
        <f>IF(AT154&lt;&gt;"",IF(AT154&lt;&gt;"LIBSETS_DROP_MECHANIC_MONSTER_NAME",VLOOKUP(AT154,'LibSets constants'!$I$4:$L$1002,4,FALSE),""),"")</f>
        <v/>
      </c>
      <c r="AW154" s="102" t="s">
        <v>2714</v>
      </c>
      <c r="AX154" s="21" t="str">
        <f t="shared" si="13"/>
        <v>[181] = {wayshrines={-1,-1,-1,}, dlcId=DLC_IMPERIAL_CITY</v>
      </c>
      <c r="AY154" s="21" t="str">
        <f t="shared" si="14"/>
        <v>, zoneIds={643}, veteran=false</v>
      </c>
      <c r="AZ154" s="21" t="str">
        <f t="shared" si="15"/>
        <v>, setType=LIBSETS_SETTYPE_IMPERIALCITY</v>
      </c>
      <c r="BA154" s="21" t="str">
        <f t="shared" si="16"/>
        <v>},</v>
      </c>
      <c r="BB154" s="21" t="str">
        <f t="shared" si="17"/>
        <v xml:space="preserve"> --Meritorious Service / Meritorischer Dienst   [Imperial Sewers]</v>
      </c>
    </row>
    <row r="155" spans="1:54" x14ac:dyDescent="0.25">
      <c r="A155" s="5">
        <v>183</v>
      </c>
      <c r="B155" t="s">
        <v>14</v>
      </c>
      <c r="C155" t="s">
        <v>14</v>
      </c>
      <c r="D155" s="3">
        <f t="shared" si="12"/>
        <v>183</v>
      </c>
      <c r="G155" s="8" t="s">
        <v>1498</v>
      </c>
      <c r="H155">
        <v>3</v>
      </c>
      <c r="I155" t="s">
        <v>1485</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constants'!$B$4:$C$1002,2,FALSE),"")</f>
        <v>Imperial City</v>
      </c>
      <c r="U155" s="33" t="s">
        <v>1565</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102" t="s">
        <v>2714</v>
      </c>
      <c r="AX155" s="21" t="str">
        <f t="shared" si="13"/>
        <v>[183] = {wayshrines={247,247,247,}, dlcId=DLC_IMPERIAL_CITY</v>
      </c>
      <c r="AY155" s="21" t="str">
        <f t="shared" si="14"/>
        <v>, zoneIds={688}, veteran={[EQUIP_TYPE_HEAD]=true, [EQUIP_TYPE_SHOULDERS]=false}</v>
      </c>
      <c r="AZ155" s="21" t="str">
        <f t="shared" si="15"/>
        <v>, setType=LIBSETS_SETTYPE_MONSTER</v>
      </c>
      <c r="BA155" s="21" t="str">
        <f t="shared" si="16"/>
        <v>, dropMechanic={LIBSETS_DROP_MECHANIC_MONSTER_NAME}, dropMechanicNames={['en']='Molag Kena', ['de']='Molag Kena'}},</v>
      </c>
      <c r="BB155" s="21" t="str">
        <f t="shared" si="17"/>
        <v xml:space="preserve"> --Molag Kena / Molag Kena   [White-Gold Tower]</v>
      </c>
    </row>
    <row r="156" spans="1:54" x14ac:dyDescent="0.25">
      <c r="A156" s="12">
        <v>184</v>
      </c>
      <c r="B156" t="s">
        <v>973</v>
      </c>
      <c r="C156" t="s">
        <v>974</v>
      </c>
      <c r="D156" s="3">
        <f t="shared" si="12"/>
        <v>184</v>
      </c>
      <c r="E156" s="42"/>
      <c r="G156" s="8" t="s">
        <v>1496</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constants'!$B$4:$C$1002,2,FALSE),"")</f>
        <v>Imperial City</v>
      </c>
      <c r="V156" s="43" t="str">
        <f>IF(U156&lt;&gt;"",IF(U156&lt;&gt;"LIBSETS_DROP_MECHANIC_MONSTER_NAME",VLOOKUP(U156,'LibSets constants'!$I$4:$L$1002,3,FALSE),""),"")</f>
        <v/>
      </c>
      <c r="W156" s="39" t="str">
        <f>IF(U156&lt;&gt;"",IF(U156&lt;&gt;"LIBSETS_DROP_MECHANIC_MONSTER_NAME",VLOOKUP(U156,'LibSets constants'!$I$4:$L$1002,4,FALSE),""),"")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constants'!$I$4:$L$1002,3,FALSE),""),"")</f>
        <v/>
      </c>
      <c r="AB156" s="3" t="str">
        <f>IF(Z156&lt;&gt;"",IF(Z156&lt;&gt;"LIBSETS_DROP_MECHANIC_MONSTER_NAME",VLOOKUP(Z156,'LibSets constants'!$I$4:$L$1002,4,FALSE),""),"")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constants'!$I$4:$L$1002,3,FALSE),""),"")</f>
        <v/>
      </c>
      <c r="AG156" s="3" t="str">
        <f>IF(AE156&lt;&gt;"",IF(AE156&lt;&gt;"LIBSETS_DROP_MECHANIC_MONSTER_NAME",VLOOKUP(AE156,'LibSets constants'!$I$4:$L$1002,4,FALSE),""),"")</f>
        <v/>
      </c>
      <c r="AH156" s="3" t="str">
        <f>IF(G156&lt;&gt;"LIBSETS_SETTYPE_BATTLEGROUND",IF(G156&lt;&gt;"LIBSETS_SETTYPE_SPECIAL",IF(AI156&lt;&gt;"",VLOOKUP(AI156,'ESO zone constants'!$D$3:$H$4953,5,FALSE),""),""),"")</f>
        <v/>
      </c>
      <c r="AK156" s="3" t="str">
        <f>IF(AJ156&lt;&gt;"",IF(AJ156&lt;&gt;"LIBSETS_DROP_MECHANIC_MONSTER_NAME",VLOOKUP(AJ156,'LibSets constants'!$I$4:$L$1002,3,FALSE),""),"")</f>
        <v/>
      </c>
      <c r="AL156" s="3" t="str">
        <f>IF(AJ156&lt;&gt;"",IF(AJ156&lt;&gt;"LIBSETS_DROP_MECHANIC_MONSTER_NAME",VLOOKUP(AJ156,'LibSets constants'!$I$4:$L$1002,4,FALSE),""),"")</f>
        <v/>
      </c>
      <c r="AM156" s="3" t="str">
        <f>IF(G156&lt;&gt;"LIBSETS_SETTYPE_BATTLEGROUND",IF(G156&lt;&gt;"LIBSETS_SETTYPE_SPECIAL",IF(AN156&lt;&gt;"",VLOOKUP(AN156,'ESO zone constants'!$D$3:$H$4953,5,FALSE),""),""),"")</f>
        <v/>
      </c>
      <c r="AP156" s="3" t="str">
        <f>IF(AO156&lt;&gt;"",IF(AO156&lt;&gt;"LIBSETS_DROP_MECHANIC_MONSTER_NAME",VLOOKUP(AO156,'LibSets constants'!$I$4:$L$1002,3,FALSE),""),"")</f>
        <v/>
      </c>
      <c r="AQ156" s="3" t="str">
        <f>IF(AO156&lt;&gt;"",IF(AO156&lt;&gt;"LIBSETS_DROP_MECHANIC_MONSTER_NAME",VLOOKUP(AO156,'LibSets constants'!$I$4:$L$1002,4,FALSE),""),"")</f>
        <v/>
      </c>
      <c r="AR156" s="3" t="str">
        <f>IF(G156&lt;&gt;"LIBSETS_SETTYPE_BATTLEGROUND",IF(G156&lt;&gt;"LIBSETS_SETTYPE_SPECIAL",IF(AS156&lt;&gt;"",VLOOKUP(AS156,'ESO zone constants'!$D$3:$H$4953,5,FALSE),""),""),"")</f>
        <v/>
      </c>
      <c r="AU156" s="3" t="str">
        <f>IF(AT156&lt;&gt;"",IF(AT156&lt;&gt;"LIBSETS_DROP_MECHANIC_MONSTER_NAME",VLOOKUP(AT156,'LibSets constants'!$I$4:$L$1002,3,FALSE),""),"")</f>
        <v/>
      </c>
      <c r="AV156" s="3" t="str">
        <f>IF(AT156&lt;&gt;"",IF(AT156&lt;&gt;"LIBSETS_DROP_MECHANIC_MONSTER_NAME",VLOOKUP(AT156,'LibSets constants'!$I$4:$L$1002,4,FALSE),""),"")</f>
        <v/>
      </c>
      <c r="AW156" s="102" t="s">
        <v>2714</v>
      </c>
      <c r="AX156" s="21" t="str">
        <f t="shared" si="13"/>
        <v>[184] = {wayshrines={247,247,247,}, dlcId=DLC_IMPERIAL_CITY</v>
      </c>
      <c r="AY156" s="21" t="str">
        <f t="shared" si="14"/>
        <v>, zoneIds={688}, veteran=false</v>
      </c>
      <c r="AZ156" s="21" t="str">
        <f t="shared" si="15"/>
        <v>, setType=LIBSETS_SETTYPE_DUNGEON</v>
      </c>
      <c r="BA156" s="21" t="str">
        <f t="shared" si="16"/>
        <v>},</v>
      </c>
      <c r="BB156" s="21" t="str">
        <f t="shared" si="17"/>
        <v xml:space="preserve"> --Brands of Imperium / Male des Kaiserreichs   [White-Gold Tower]</v>
      </c>
    </row>
    <row r="157" spans="1:54" x14ac:dyDescent="0.25">
      <c r="A157" s="12">
        <v>185</v>
      </c>
      <c r="B157" t="s">
        <v>975</v>
      </c>
      <c r="C157" t="s">
        <v>976</v>
      </c>
      <c r="D157" s="3">
        <f t="shared" si="12"/>
        <v>185</v>
      </c>
      <c r="G157" s="8" t="s">
        <v>1496</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constants'!$B$4:$C$1002,2,FALSE),"")</f>
        <v>Imperial City</v>
      </c>
      <c r="V157" s="43" t="str">
        <f>IF(U157&lt;&gt;"",IF(U157&lt;&gt;"LIBSETS_DROP_MECHANIC_MONSTER_NAME",VLOOKUP(U157,'LibSets constants'!$I$4:$L$1002,3,FALSE),""),"")</f>
        <v/>
      </c>
      <c r="W157" s="39" t="str">
        <f>IF(U157&lt;&gt;"",IF(U157&lt;&gt;"LIBSETS_DROP_MECHANIC_MONSTER_NAME",VLOOKUP(U157,'LibSets constants'!$I$4:$L$1002,4,FALSE),""),"")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constants'!$I$4:$L$1002,3,FALSE),""),"")</f>
        <v/>
      </c>
      <c r="AB157" s="3" t="str">
        <f>IF(Z157&lt;&gt;"",IF(Z157&lt;&gt;"LIBSETS_DROP_MECHANIC_MONSTER_NAME",VLOOKUP(Z157,'LibSets constants'!$I$4:$L$1002,4,FALSE),""),"")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constants'!$I$4:$L$1002,3,FALSE),""),"")</f>
        <v/>
      </c>
      <c r="AG157" s="3" t="str">
        <f>IF(AE157&lt;&gt;"",IF(AE157&lt;&gt;"LIBSETS_DROP_MECHANIC_MONSTER_NAME",VLOOKUP(AE157,'LibSets constants'!$I$4:$L$1002,4,FALSE),""),"")</f>
        <v/>
      </c>
      <c r="AH157" s="3" t="str">
        <f>IF(G157&lt;&gt;"LIBSETS_SETTYPE_BATTLEGROUND",IF(G157&lt;&gt;"LIBSETS_SETTYPE_SPECIAL",IF(AI157&lt;&gt;"",VLOOKUP(AI157,'ESO zone constants'!$D$3:$H$4953,5,FALSE),""),""),"")</f>
        <v/>
      </c>
      <c r="AK157" s="3" t="str">
        <f>IF(AJ157&lt;&gt;"",IF(AJ157&lt;&gt;"LIBSETS_DROP_MECHANIC_MONSTER_NAME",VLOOKUP(AJ157,'LibSets constants'!$I$4:$L$1002,3,FALSE),""),"")</f>
        <v/>
      </c>
      <c r="AL157" s="3" t="str">
        <f>IF(AJ157&lt;&gt;"",IF(AJ157&lt;&gt;"LIBSETS_DROP_MECHANIC_MONSTER_NAME",VLOOKUP(AJ157,'LibSets constants'!$I$4:$L$1002,4,FALSE),""),"")</f>
        <v/>
      </c>
      <c r="AM157" s="3" t="str">
        <f>IF(G157&lt;&gt;"LIBSETS_SETTYPE_BATTLEGROUND",IF(G157&lt;&gt;"LIBSETS_SETTYPE_SPECIAL",IF(AN157&lt;&gt;"",VLOOKUP(AN157,'ESO zone constants'!$D$3:$H$4953,5,FALSE),""),""),"")</f>
        <v/>
      </c>
      <c r="AP157" s="3" t="str">
        <f>IF(AO157&lt;&gt;"",IF(AO157&lt;&gt;"LIBSETS_DROP_MECHANIC_MONSTER_NAME",VLOOKUP(AO157,'LibSets constants'!$I$4:$L$1002,3,FALSE),""),"")</f>
        <v/>
      </c>
      <c r="AQ157" s="3" t="str">
        <f>IF(AO157&lt;&gt;"",IF(AO157&lt;&gt;"LIBSETS_DROP_MECHANIC_MONSTER_NAME",VLOOKUP(AO157,'LibSets constants'!$I$4:$L$1002,4,FALSE),""),"")</f>
        <v/>
      </c>
      <c r="AR157" s="3" t="str">
        <f>IF(G157&lt;&gt;"LIBSETS_SETTYPE_BATTLEGROUND",IF(G157&lt;&gt;"LIBSETS_SETTYPE_SPECIAL",IF(AS157&lt;&gt;"",VLOOKUP(AS157,'ESO zone constants'!$D$3:$H$4953,5,FALSE),""),""),"")</f>
        <v/>
      </c>
      <c r="AU157" s="3" t="str">
        <f>IF(AT157&lt;&gt;"",IF(AT157&lt;&gt;"LIBSETS_DROP_MECHANIC_MONSTER_NAME",VLOOKUP(AT157,'LibSets constants'!$I$4:$L$1002,3,FALSE),""),"")</f>
        <v/>
      </c>
      <c r="AV157" s="3" t="str">
        <f>IF(AT157&lt;&gt;"",IF(AT157&lt;&gt;"LIBSETS_DROP_MECHANIC_MONSTER_NAME",VLOOKUP(AT157,'LibSets constants'!$I$4:$L$1002,4,FALSE),""),"")</f>
        <v/>
      </c>
      <c r="AW157" s="102" t="s">
        <v>2714</v>
      </c>
      <c r="AX157" s="21" t="str">
        <f t="shared" si="13"/>
        <v>[185] = {wayshrines={247,247,247,}, dlcId=DLC_IMPERIAL_CITY</v>
      </c>
      <c r="AY157" s="21" t="str">
        <f t="shared" si="14"/>
        <v>, zoneIds={688}, veteran=false</v>
      </c>
      <c r="AZ157" s="21" t="str">
        <f t="shared" si="15"/>
        <v>, setType=LIBSETS_SETTYPE_DUNGEON</v>
      </c>
      <c r="BA157" s="21" t="str">
        <f t="shared" si="16"/>
        <v>},</v>
      </c>
      <c r="BB157" s="21" t="str">
        <f t="shared" si="17"/>
        <v xml:space="preserve"> --Spell Power Cure / Magiekraftheilung   [White-Gold Tower]</v>
      </c>
    </row>
    <row r="158" spans="1:54" x14ac:dyDescent="0.25">
      <c r="A158" s="12">
        <v>186</v>
      </c>
      <c r="B158" t="s">
        <v>977</v>
      </c>
      <c r="C158" t="s">
        <v>978</v>
      </c>
      <c r="D158" s="3">
        <f t="shared" si="12"/>
        <v>186</v>
      </c>
      <c r="G158" s="8" t="s">
        <v>1496</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constants'!$B$4:$C$1002,2,FALSE),"")</f>
        <v>Included in base game</v>
      </c>
      <c r="V158" s="43" t="str">
        <f>IF(U158&lt;&gt;"",IF(U158&lt;&gt;"LIBSETS_DROP_MECHANIC_MONSTER_NAME",VLOOKUP(U158,'LibSets constants'!$I$4:$L$1002,3,FALSE),""),"")</f>
        <v/>
      </c>
      <c r="W158" s="39" t="str">
        <f>IF(U158&lt;&gt;"",IF(U158&lt;&gt;"LIBSETS_DROP_MECHANIC_MONSTER_NAME",VLOOKUP(U158,'LibSets constants'!$I$4:$L$1002,4,FALSE),""),"")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constants'!$I$4:$L$1002,3,FALSE),""),"")</f>
        <v/>
      </c>
      <c r="AB158" s="43" t="str">
        <f>IF(Z158&lt;&gt;"",IF(Z158&lt;&gt;"LIBSETS_DROP_MECHANIC_MONSTER_NAME",VLOOKUP(Z158,'LibSets constants'!$I$4:$L$1002,4,FALSE),""),"")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constants'!$I$4:$L$1002,3,FALSE),""),"")</f>
        <v/>
      </c>
      <c r="AG158" s="43" t="str">
        <f>IF(AE158&lt;&gt;"",IF(AE158&lt;&gt;"LIBSETS_DROP_MECHANIC_MONSTER_NAME",VLOOKUP(AE158,'LibSets constants'!$I$4:$L$1002,4,FALSE),""),"")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constants'!$I$4:$L$1002,3,FALSE),""),"")</f>
        <v/>
      </c>
      <c r="AL158" s="43" t="str">
        <f>IF(AJ158&lt;&gt;"",IF(AJ158&lt;&gt;"LIBSETS_DROP_MECHANIC_MONSTER_NAME",VLOOKUP(AJ158,'LibSets constants'!$I$4:$L$1002,4,FALSE),""),"")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constants'!$I$4:$L$1002,3,FALSE),""),"")</f>
        <v/>
      </c>
      <c r="AQ158" s="43" t="str">
        <f>IF(AO158&lt;&gt;"",IF(AO158&lt;&gt;"LIBSETS_DROP_MECHANIC_MONSTER_NAME",VLOOKUP(AO158,'LibSets constants'!$I$4:$L$1002,4,FALSE),""),"")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constants'!$I$4:$L$1002,3,FALSE),""),"")</f>
        <v/>
      </c>
      <c r="AV158" s="43" t="str">
        <f>IF(AT158&lt;&gt;"",IF(AT158&lt;&gt;"LIBSETS_DROP_MECHANIC_MONSTER_NAME",VLOOKUP(AT158,'LibSets constants'!$I$4:$L$1002,4,FALSE),""),"")</f>
        <v/>
      </c>
      <c r="AW158" s="102" t="s">
        <v>2714</v>
      </c>
      <c r="AX158" s="21" t="str">
        <f t="shared" si="13"/>
        <v>[186] = {wayshrines={188,188,188,}, dlcId=DLC_BASE_GAME</v>
      </c>
      <c r="AY158" s="21" t="str">
        <f t="shared" si="14"/>
        <v>, zoneIds={131}, veteran=false</v>
      </c>
      <c r="AZ158" s="21" t="str">
        <f t="shared" si="15"/>
        <v>, setType=LIBSETS_SETTYPE_DUNGEON</v>
      </c>
      <c r="BA158" s="21" t="str">
        <f t="shared" si="16"/>
        <v>},</v>
      </c>
      <c r="BB158" s="21" t="str">
        <f t="shared" si="17"/>
        <v xml:space="preserve"> --Jolting Arms / Rüttelnde Rüstung   [Tempest Island]</v>
      </c>
    </row>
    <row r="159" spans="1:54" x14ac:dyDescent="0.25">
      <c r="A159" s="12">
        <v>187</v>
      </c>
      <c r="B159" t="s">
        <v>979</v>
      </c>
      <c r="C159" t="s">
        <v>980</v>
      </c>
      <c r="D159" s="3">
        <f t="shared" si="12"/>
        <v>187</v>
      </c>
      <c r="G159" s="8" t="s">
        <v>1499</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constants'!$B$4:$C$1002,2,FALSE),"")</f>
        <v>Included in base game</v>
      </c>
      <c r="U159" s="33" t="s">
        <v>1581</v>
      </c>
      <c r="V159" s="43" t="str">
        <f>IF(U159&lt;&gt;"",IF(U159&lt;&gt;"LIBSETS_DROP_MECHANIC_MONSTER_NAME",VLOOKUP(U159,'LibSets constants'!$I$4:$L$1002,3,FALSE),""),"")</f>
        <v>Delve bosses have a chance to drop a waist or feet.</v>
      </c>
      <c r="W159" s="43" t="str">
        <f>IF(U159&lt;&gt;"",IF(U159&lt;&gt;"LIBSETS_DROP_MECHANIC_MONSTER_NAME",VLOOKUP(U159,'LibSets constants'!$I$4:$L$1002,4,FALSE),""),"")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1582</v>
      </c>
      <c r="AA159" s="43" t="str">
        <f>IF(Z159&lt;&gt;"",IF(Z159&lt;&gt;"LIBSETS_DROP_MECHANIC_MONSTER_NAME",VLOOKUP(Z159,'LibSets constants'!$I$4:$L$1002,3,FALSE),""),"")</f>
        <v>Overland group bosses have a 100% chance to drop head, chest, legs, or weapon.</v>
      </c>
      <c r="AB159" s="43" t="str">
        <f>IF(Z159&lt;&gt;"",IF(Z159&lt;&gt;"LIBSETS_DROP_MECHANIC_MONSTER_NAME",VLOOKUP(Z159,'LibSets constants'!$I$4:$L$1002,4,FALSE),""),"")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1583</v>
      </c>
      <c r="AF159" s="43" t="str">
        <f>IF(AE159&lt;&gt;"",IF(AE159&lt;&gt;"LIBSETS_DROP_MECHANIC_MONSTER_NAME",VLOOKUP(AE159,'LibSets constants'!$I$4:$L$1002,3,FALSE),""),"")</f>
        <v>Public dungeon bosses have a chance to drop a shoulder, hand, or weapon.</v>
      </c>
      <c r="AG159" s="43" t="str">
        <f>IF(AE159&lt;&gt;"",IF(AE159&lt;&gt;"LIBSETS_DROP_MECHANIC_MONSTER_NAME",VLOOKUP(AE159,'LibSets constants'!$I$4:$L$1002,4,FALSE),""),"")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1584</v>
      </c>
      <c r="AK159" s="43" t="str">
        <f>IF(AJ159&lt;&gt;"",IF(AJ159&lt;&gt;"LIBSETS_DROP_MECHANIC_MONSTER_NAME",VLOOKUP(AJ159,'LibSets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constants'!$I$4:$L$1002,3,FALSE),""),"")</f>
        <v/>
      </c>
      <c r="AQ159" s="43" t="str">
        <f>IF(AO159&lt;&gt;"",IF(AO159&lt;&gt;"LIBSETS_DROP_MECHANIC_MONSTER_NAME",VLOOKUP(AO159,'LibSets constants'!$I$4:$L$1002,4,FALSE),""),"")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constants'!$I$4:$L$1002,3,FALSE),""),"")</f>
        <v/>
      </c>
      <c r="AV159" s="43" t="str">
        <f>IF(AT159&lt;&gt;"",IF(AT159&lt;&gt;"LIBSETS_DROP_MECHANIC_MONSTER_NAME",VLOOKUP(AT159,'LibSets constants'!$I$4:$L$1002,4,FALSE),""),"")</f>
        <v/>
      </c>
      <c r="AW159" s="102" t="s">
        <v>2715</v>
      </c>
      <c r="AX159" s="21" t="str">
        <f t="shared" si="13"/>
        <v>[187] = {wayshrines={-1,-1,-1,}, dlcId=DLC_BASE_GAME</v>
      </c>
      <c r="AY159" s="21" t="str">
        <f t="shared" si="14"/>
        <v>, zoneIds={117}, veteran=false</v>
      </c>
      <c r="AZ159" s="21" t="str">
        <f t="shared" si="15"/>
        <v>, setType=LIBSETS_SETTYPE_OVERLAND</v>
      </c>
      <c r="BA159" s="21" t="str">
        <f t="shared" si="16"/>
        <v>, isProcSetAllowedInPvP=1, dropMechanic={LIBSETS_DROP_MECHANIC_OVERLAND_BOSS_DELVE,LIBSETS_DROP_MECHANIC_OVERLAND_WORLDBOSS,LIBSETS_DROP_MECHANIC_OVERLAND_BOSS_PUBLIC_DUNGEON,LIBSETS_DROP_MECHANIC_OVERLAND_CHEST}},</v>
      </c>
      <c r="BB159" s="21" t="str">
        <f t="shared" si="17"/>
        <v xml:space="preserve"> --Swamp Raider / Sumpfräuber   [Shadowfen]</v>
      </c>
    </row>
    <row r="160" spans="1:54" x14ac:dyDescent="0.25">
      <c r="A160" s="12">
        <v>188</v>
      </c>
      <c r="B160" t="s">
        <v>981</v>
      </c>
      <c r="C160" t="s">
        <v>982</v>
      </c>
      <c r="D160" s="3">
        <f t="shared" si="12"/>
        <v>188</v>
      </c>
      <c r="G160" s="8" t="s">
        <v>1496</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constants'!$B$4:$C$1002,2,FALSE),"")</f>
        <v>Included in base game</v>
      </c>
      <c r="V160" s="43" t="str">
        <f>IF(U160&lt;&gt;"",IF(U160&lt;&gt;"LIBSETS_DROP_MECHANIC_MONSTER_NAME",VLOOKUP(U160,'LibSets constants'!$I$4:$L$1002,3,FALSE),""),"")</f>
        <v/>
      </c>
      <c r="W160" s="39" t="str">
        <f>IF(U160&lt;&gt;"",IF(U160&lt;&gt;"LIBSETS_DROP_MECHANIC_MONSTER_NAME",VLOOKUP(U160,'LibSets constants'!$I$4:$L$1002,4,FALSE),""),"")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constants'!$I$4:$L$1002,3,FALSE),""),"")</f>
        <v/>
      </c>
      <c r="AB160" s="43" t="str">
        <f>IF(Z160&lt;&gt;"",IF(Z160&lt;&gt;"LIBSETS_DROP_MECHANIC_MONSTER_NAME",VLOOKUP(Z160,'LibSets constants'!$I$4:$L$1002,4,FALSE),""),"")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constants'!$I$4:$L$1002,3,FALSE),""),"")</f>
        <v/>
      </c>
      <c r="AG160" s="43" t="str">
        <f>IF(AE160&lt;&gt;"",IF(AE160&lt;&gt;"LIBSETS_DROP_MECHANIC_MONSTER_NAME",VLOOKUP(AE160,'LibSets constants'!$I$4:$L$1002,4,FALSE),""),"")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constants'!$I$4:$L$1002,3,FALSE),""),"")</f>
        <v/>
      </c>
      <c r="AL160" s="43" t="str">
        <f>IF(AJ160&lt;&gt;"",IF(AJ160&lt;&gt;"LIBSETS_DROP_MECHANIC_MONSTER_NAME",VLOOKUP(AJ160,'LibSets constants'!$I$4:$L$1002,4,FALSE),""),"")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constants'!$I$4:$L$1002,3,FALSE),""),"")</f>
        <v/>
      </c>
      <c r="AQ160" s="43" t="str">
        <f>IF(AO160&lt;&gt;"",IF(AO160&lt;&gt;"LIBSETS_DROP_MECHANIC_MONSTER_NAME",VLOOKUP(AO160,'LibSets constants'!$I$4:$L$1002,4,FALSE),""),"")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constants'!$I$4:$L$1002,3,FALSE),""),"")</f>
        <v/>
      </c>
      <c r="AV160" s="43" t="str">
        <f>IF(AT160&lt;&gt;"",IF(AT160&lt;&gt;"LIBSETS_DROP_MECHANIC_MONSTER_NAME",VLOOKUP(AT160,'LibSets constants'!$I$4:$L$1002,4,FALSE),""),"")</f>
        <v/>
      </c>
      <c r="AW160" s="102" t="s">
        <v>2714</v>
      </c>
      <c r="AX160" s="21" t="str">
        <f t="shared" si="13"/>
        <v>[188] = {wayshrines={188,188,188,}, dlcId=DLC_BASE_GAME</v>
      </c>
      <c r="AY160" s="21" t="str">
        <f t="shared" si="14"/>
        <v>, zoneIds={131}, veteran=false</v>
      </c>
      <c r="AZ160" s="21" t="str">
        <f t="shared" si="15"/>
        <v>, setType=LIBSETS_SETTYPE_DUNGEON</v>
      </c>
      <c r="BA160" s="21" t="str">
        <f t="shared" si="16"/>
        <v>},</v>
      </c>
      <c r="BB160" s="21" t="str">
        <f t="shared" si="17"/>
        <v xml:space="preserve"> --Storm Master / Sturmmeister   [Tempest Island]</v>
      </c>
    </row>
    <row r="161" spans="1:54" x14ac:dyDescent="0.25">
      <c r="A161" s="12">
        <v>190</v>
      </c>
      <c r="B161" t="s">
        <v>983</v>
      </c>
      <c r="C161" t="s">
        <v>984</v>
      </c>
      <c r="D161" s="3">
        <f t="shared" si="12"/>
        <v>190</v>
      </c>
      <c r="G161" s="8" t="s">
        <v>1496</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constants'!$B$4:$C$1002,2,FALSE),"")</f>
        <v>Imperial City</v>
      </c>
      <c r="V161" s="3" t="str">
        <f>IF(U161&lt;&gt;"",IF(U161&lt;&gt;"LIBSETS_DROP_MECHANIC_MONSTER_NAME",VLOOKUP(U161,'LibSets constants'!$I$4:$L$1002,3,FALSE),""),"")</f>
        <v/>
      </c>
      <c r="W161" s="39" t="str">
        <f>IF(U161&lt;&gt;"",IF(U161&lt;&gt;"LIBSETS_DROP_MECHANIC_MONSTER_NAME",VLOOKUP(U161,'LibSets constants'!$I$4:$L$1002,4,FALSE),""),"")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constants'!$I$4:$L$1002,3,FALSE),""),"")</f>
        <v/>
      </c>
      <c r="AB161" s="3" t="str">
        <f>IF(Z161&lt;&gt;"",IF(Z161&lt;&gt;"LIBSETS_DROP_MECHANIC_MONSTER_NAME",VLOOKUP(Z161,'LibSets constants'!$I$4:$L$1002,4,FALSE),""),"")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constants'!$I$4:$L$1002,3,FALSE),""),"")</f>
        <v/>
      </c>
      <c r="AG161" s="3" t="str">
        <f>IF(AE161&lt;&gt;"",IF(AE161&lt;&gt;"LIBSETS_DROP_MECHANIC_MONSTER_NAME",VLOOKUP(AE161,'LibSets constants'!$I$4:$L$1002,4,FALSE),""),"")</f>
        <v/>
      </c>
      <c r="AH161" s="3" t="str">
        <f>IF(G161&lt;&gt;"LIBSETS_SETTYPE_BATTLEGROUND",IF(G161&lt;&gt;"LIBSETS_SETTYPE_SPECIAL",IF(AI161&lt;&gt;"",VLOOKUP(AI161,'ESO zone constants'!$D$3:$H$4953,5,FALSE),""),""),"")</f>
        <v/>
      </c>
      <c r="AK161" s="3" t="str">
        <f>IF(AJ161&lt;&gt;"",IF(AJ161&lt;&gt;"LIBSETS_DROP_MECHANIC_MONSTER_NAME",VLOOKUP(AJ161,'LibSets constants'!$I$4:$L$1002,3,FALSE),""),"")</f>
        <v/>
      </c>
      <c r="AL161" s="3" t="str">
        <f>IF(AJ161&lt;&gt;"",IF(AJ161&lt;&gt;"LIBSETS_DROP_MECHANIC_MONSTER_NAME",VLOOKUP(AJ161,'LibSets constants'!$I$4:$L$1002,4,FALSE),""),"")</f>
        <v/>
      </c>
      <c r="AM161" s="3" t="str">
        <f>IF(G161&lt;&gt;"LIBSETS_SETTYPE_BATTLEGROUND",IF(G161&lt;&gt;"LIBSETS_SETTYPE_SPECIAL",IF(AN161&lt;&gt;"",VLOOKUP(AN161,'ESO zone constants'!$D$3:$H$4953,5,FALSE),""),""),"")</f>
        <v/>
      </c>
      <c r="AP161" s="3" t="str">
        <f>IF(AO161&lt;&gt;"",IF(AO161&lt;&gt;"LIBSETS_DROP_MECHANIC_MONSTER_NAME",VLOOKUP(AO161,'LibSets constants'!$I$4:$L$1002,3,FALSE),""),"")</f>
        <v/>
      </c>
      <c r="AQ161" s="3" t="str">
        <f>IF(AO161&lt;&gt;"",IF(AO161&lt;&gt;"LIBSETS_DROP_MECHANIC_MONSTER_NAME",VLOOKUP(AO161,'LibSets constants'!$I$4:$L$1002,4,FALSE),""),"")</f>
        <v/>
      </c>
      <c r="AR161" s="3" t="str">
        <f>IF(G161&lt;&gt;"LIBSETS_SETTYPE_BATTLEGROUND",IF(G161&lt;&gt;"LIBSETS_SETTYPE_SPECIAL",IF(AS161&lt;&gt;"",VLOOKUP(AS161,'ESO zone constants'!$D$3:$H$4953,5,FALSE),""),""),"")</f>
        <v/>
      </c>
      <c r="AU161" s="3" t="str">
        <f>IF(AT161&lt;&gt;"",IF(AT161&lt;&gt;"LIBSETS_DROP_MECHANIC_MONSTER_NAME",VLOOKUP(AT161,'LibSets constants'!$I$4:$L$1002,3,FALSE),""),"")</f>
        <v/>
      </c>
      <c r="AV161" s="3" t="str">
        <f>IF(AT161&lt;&gt;"",IF(AT161&lt;&gt;"LIBSETS_DROP_MECHANIC_MONSTER_NAME",VLOOKUP(AT161,'LibSets constants'!$I$4:$L$1002,4,FALSE),""),"")</f>
        <v/>
      </c>
      <c r="AW161" s="102" t="s">
        <v>2714</v>
      </c>
      <c r="AX161" s="21" t="str">
        <f t="shared" si="13"/>
        <v>[190] = {wayshrines={236,236,236,}, dlcId=DLC_IMPERIAL_CITY</v>
      </c>
      <c r="AY161" s="21" t="str">
        <f t="shared" si="14"/>
        <v>, zoneIds={678}, veteran=false</v>
      </c>
      <c r="AZ161" s="21" t="str">
        <f t="shared" si="15"/>
        <v>, setType=LIBSETS_SETTYPE_DUNGEON</v>
      </c>
      <c r="BA161" s="21" t="str">
        <f t="shared" si="16"/>
        <v>},</v>
      </c>
      <c r="BB161" s="21" t="str">
        <f t="shared" si="17"/>
        <v xml:space="preserve"> --Scathing Mage / Verletzender Magier   [Imperial City Prison]</v>
      </c>
    </row>
    <row r="162" spans="1:54" x14ac:dyDescent="0.25">
      <c r="A162" s="12">
        <v>193</v>
      </c>
      <c r="B162" t="s">
        <v>985</v>
      </c>
      <c r="C162" t="s">
        <v>986</v>
      </c>
      <c r="D162" s="3">
        <f t="shared" si="12"/>
        <v>193</v>
      </c>
      <c r="G162" s="8" t="s">
        <v>1496</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constants'!$B$4:$C$1002,2,FALSE),"")</f>
        <v>Included in base game</v>
      </c>
      <c r="V162" s="43" t="str">
        <f>IF(U162&lt;&gt;"",IF(U162&lt;&gt;"LIBSETS_DROP_MECHANIC_MONSTER_NAME",VLOOKUP(U162,'LibSets constants'!$I$4:$L$1002,3,FALSE),""),"")</f>
        <v/>
      </c>
      <c r="W162" s="39" t="str">
        <f>IF(U162&lt;&gt;"",IF(U162&lt;&gt;"LIBSETS_DROP_MECHANIC_MONSTER_NAME",VLOOKUP(U162,'LibSets constants'!$I$4:$L$1002,4,FALSE),""),"")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constants'!$I$4:$L$1002,3,FALSE),""),"")</f>
        <v/>
      </c>
      <c r="AB162" s="43" t="str">
        <f>IF(Z162&lt;&gt;"",IF(Z162&lt;&gt;"LIBSETS_DROP_MECHANIC_MONSTER_NAME",VLOOKUP(Z162,'LibSets constants'!$I$4:$L$1002,4,FALSE),""),"")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constants'!$I$4:$L$1002,3,FALSE),""),"")</f>
        <v/>
      </c>
      <c r="AG162" s="43" t="str">
        <f>IF(AE162&lt;&gt;"",IF(AE162&lt;&gt;"LIBSETS_DROP_MECHANIC_MONSTER_NAME",VLOOKUP(AE162,'LibSets constants'!$I$4:$L$1002,4,FALSE),""),"")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constants'!$I$4:$L$1002,3,FALSE),""),"")</f>
        <v/>
      </c>
      <c r="AL162" s="43" t="str">
        <f>IF(AJ162&lt;&gt;"",IF(AJ162&lt;&gt;"LIBSETS_DROP_MECHANIC_MONSTER_NAME",VLOOKUP(AJ162,'LibSets constants'!$I$4:$L$1002,4,FALSE),""),"")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constants'!$I$4:$L$1002,3,FALSE),""),"")</f>
        <v/>
      </c>
      <c r="AQ162" s="43" t="str">
        <f>IF(AO162&lt;&gt;"",IF(AO162&lt;&gt;"LIBSETS_DROP_MECHANIC_MONSTER_NAME",VLOOKUP(AO162,'LibSets constants'!$I$4:$L$1002,4,FALSE),""),"")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constants'!$I$4:$L$1002,3,FALSE),""),"")</f>
        <v/>
      </c>
      <c r="AV162" s="43" t="str">
        <f>IF(AT162&lt;&gt;"",IF(AT162&lt;&gt;"LIBSETS_DROP_MECHANIC_MONSTER_NAME",VLOOKUP(AT162,'LibSets constants'!$I$4:$L$1002,4,FALSE),""),"")</f>
        <v/>
      </c>
      <c r="AW162" s="102" t="s">
        <v>2714</v>
      </c>
      <c r="AX162" s="21" t="str">
        <f t="shared" si="13"/>
        <v>[193] = {wayshrines={188,188,188,}, dlcId=DLC_BASE_GAME</v>
      </c>
      <c r="AY162" s="21" t="str">
        <f t="shared" si="14"/>
        <v>, zoneIds={131}, veteran=false</v>
      </c>
      <c r="AZ162" s="21" t="str">
        <f t="shared" si="15"/>
        <v>, setType=LIBSETS_SETTYPE_DUNGEON</v>
      </c>
      <c r="BA162" s="21" t="str">
        <f t="shared" si="16"/>
        <v>},</v>
      </c>
      <c r="BB162" s="21" t="str">
        <f t="shared" si="17"/>
        <v xml:space="preserve"> --Overwhelming Surge / Überwältigende Woge   [Tempest Island]</v>
      </c>
    </row>
    <row r="163" spans="1:54" x14ac:dyDescent="0.25">
      <c r="A163" s="12">
        <v>194</v>
      </c>
      <c r="B163" t="s">
        <v>987</v>
      </c>
      <c r="C163" t="s">
        <v>988</v>
      </c>
      <c r="D163" s="3">
        <f t="shared" si="12"/>
        <v>194</v>
      </c>
      <c r="G163" s="8" t="s">
        <v>1496</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constants'!$B$4:$C$1002,2,FALSE),"")</f>
        <v>Included in base game</v>
      </c>
      <c r="V163" s="43" t="str">
        <f>IF(U163&lt;&gt;"",IF(U163&lt;&gt;"LIBSETS_DROP_MECHANIC_MONSTER_NAME",VLOOKUP(U163,'LibSets constants'!$I$4:$L$1002,3,FALSE),""),"")</f>
        <v/>
      </c>
      <c r="W163" s="39" t="str">
        <f>IF(U163&lt;&gt;"",IF(U163&lt;&gt;"LIBSETS_DROP_MECHANIC_MONSTER_NAME",VLOOKUP(U163,'LibSets constants'!$I$4:$L$1002,4,FALSE),""),"")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constants'!$I$4:$L$1002,3,FALSE),""),"")</f>
        <v/>
      </c>
      <c r="AB163" s="43" t="str">
        <f>IF(Z163&lt;&gt;"",IF(Z163&lt;&gt;"LIBSETS_DROP_MECHANIC_MONSTER_NAME",VLOOKUP(Z163,'LibSets constants'!$I$4:$L$1002,4,FALSE),""),"")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constants'!$I$4:$L$1002,3,FALSE),""),"")</f>
        <v/>
      </c>
      <c r="AG163" s="43" t="str">
        <f>IF(AE163&lt;&gt;"",IF(AE163&lt;&gt;"LIBSETS_DROP_MECHANIC_MONSTER_NAME",VLOOKUP(AE163,'LibSets constants'!$I$4:$L$1002,4,FALSE),""),"")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constants'!$I$4:$L$1002,3,FALSE),""),"")</f>
        <v/>
      </c>
      <c r="AL163" s="43" t="str">
        <f>IF(AJ163&lt;&gt;"",IF(AJ163&lt;&gt;"LIBSETS_DROP_MECHANIC_MONSTER_NAME",VLOOKUP(AJ163,'LibSets constants'!$I$4:$L$1002,4,FALSE),""),"")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constants'!$I$4:$L$1002,3,FALSE),""),"")</f>
        <v/>
      </c>
      <c r="AQ163" s="43" t="str">
        <f>IF(AO163&lt;&gt;"",IF(AO163&lt;&gt;"LIBSETS_DROP_MECHANIC_MONSTER_NAME",VLOOKUP(AO163,'LibSets constants'!$I$4:$L$1002,4,FALSE),""),"")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constants'!$I$4:$L$1002,3,FALSE),""),"")</f>
        <v/>
      </c>
      <c r="AV163" s="43" t="str">
        <f>IF(AT163&lt;&gt;"",IF(AT163&lt;&gt;"LIBSETS_DROP_MECHANIC_MONSTER_NAME",VLOOKUP(AT163,'LibSets constants'!$I$4:$L$1002,4,FALSE),""),"")</f>
        <v/>
      </c>
      <c r="AW163" s="102" t="s">
        <v>2714</v>
      </c>
      <c r="AX163" s="21" t="str">
        <f t="shared" si="13"/>
        <v>[194] = {wayshrines={189,189,189,}, dlcId=DLC_BASE_GAME</v>
      </c>
      <c r="AY163" s="21" t="str">
        <f t="shared" si="14"/>
        <v>, zoneIds={146}, veteran=false</v>
      </c>
      <c r="AZ163" s="21" t="str">
        <f t="shared" si="15"/>
        <v>, setType=LIBSETS_SETTYPE_DUNGEON</v>
      </c>
      <c r="BA163" s="21" t="str">
        <f t="shared" si="16"/>
        <v>},</v>
      </c>
      <c r="BB163" s="21" t="str">
        <f t="shared" si="17"/>
        <v xml:space="preserve"> --Combat Physician / Feldarzt   [Wayrest Sewers I]</v>
      </c>
    </row>
    <row r="164" spans="1:54" x14ac:dyDescent="0.25">
      <c r="A164" s="12">
        <v>195</v>
      </c>
      <c r="B164" t="s">
        <v>989</v>
      </c>
      <c r="C164" t="s">
        <v>990</v>
      </c>
      <c r="D164" s="3">
        <f t="shared" si="12"/>
        <v>195</v>
      </c>
      <c r="G164" s="8" t="s">
        <v>1496</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constants'!$B$4:$C$1002,2,FALSE),"")</f>
        <v>Imperial City</v>
      </c>
      <c r="V164" s="43" t="str">
        <f>IF(U164&lt;&gt;"",IF(U164&lt;&gt;"LIBSETS_DROP_MECHANIC_MONSTER_NAME",VLOOKUP(U164,'LibSets constants'!$I$4:$L$1002,3,FALSE),""),"")</f>
        <v/>
      </c>
      <c r="W164" s="39" t="str">
        <f>IF(U164&lt;&gt;"",IF(U164&lt;&gt;"LIBSETS_DROP_MECHANIC_MONSTER_NAME",VLOOKUP(U164,'LibSets constants'!$I$4:$L$1002,4,FALSE),""),"")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constants'!$I$4:$L$1002,3,FALSE),""),"")</f>
        <v/>
      </c>
      <c r="AB164" s="43" t="str">
        <f>IF(Z164&lt;&gt;"",IF(Z164&lt;&gt;"LIBSETS_DROP_MECHANIC_MONSTER_NAME",VLOOKUP(Z164,'LibSets constants'!$I$4:$L$1002,4,FALSE),""),"")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constants'!$I$4:$L$1002,3,FALSE),""),"")</f>
        <v/>
      </c>
      <c r="AG164" s="43" t="str">
        <f>IF(AE164&lt;&gt;"",IF(AE164&lt;&gt;"LIBSETS_DROP_MECHANIC_MONSTER_NAME",VLOOKUP(AE164,'LibSets constants'!$I$4:$L$1002,4,FALSE),""),"")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constants'!$I$4:$L$1002,3,FALSE),""),"")</f>
        <v/>
      </c>
      <c r="AL164" s="43" t="str">
        <f>IF(AJ164&lt;&gt;"",IF(AJ164&lt;&gt;"LIBSETS_DROP_MECHANIC_MONSTER_NAME",VLOOKUP(AJ164,'LibSets constants'!$I$4:$L$1002,4,FALSE),""),"")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constants'!$I$4:$L$1002,3,FALSE),""),"")</f>
        <v/>
      </c>
      <c r="AQ164" s="43" t="str">
        <f>IF(AO164&lt;&gt;"",IF(AO164&lt;&gt;"LIBSETS_DROP_MECHANIC_MONSTER_NAME",VLOOKUP(AO164,'LibSets constants'!$I$4:$L$1002,4,FALSE),""),"")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constants'!$I$4:$L$1002,3,FALSE),""),"")</f>
        <v/>
      </c>
      <c r="AV164" s="43" t="str">
        <f>IF(AT164&lt;&gt;"",IF(AT164&lt;&gt;"LIBSETS_DROP_MECHANIC_MONSTER_NAME",VLOOKUP(AT164,'LibSets constants'!$I$4:$L$1002,4,FALSE),""),"")</f>
        <v/>
      </c>
      <c r="AW164" s="102" t="s">
        <v>2714</v>
      </c>
      <c r="AX164" s="21" t="str">
        <f t="shared" si="13"/>
        <v>[195] = {wayshrines={236,236,236,}, dlcId=DLC_IMPERIAL_CITY</v>
      </c>
      <c r="AY164" s="21" t="str">
        <f t="shared" si="14"/>
        <v>, zoneIds={678}, veteran=false</v>
      </c>
      <c r="AZ164" s="21" t="str">
        <f t="shared" si="15"/>
        <v>, setType=LIBSETS_SETTYPE_DUNGEON</v>
      </c>
      <c r="BA164" s="21" t="str">
        <f t="shared" si="16"/>
        <v>},</v>
      </c>
      <c r="BB164" s="21" t="str">
        <f t="shared" si="17"/>
        <v xml:space="preserve"> --Sheer Venom / Reingift   [Imperial City Prison]</v>
      </c>
    </row>
    <row r="165" spans="1:54" x14ac:dyDescent="0.25">
      <c r="A165" s="12">
        <v>196</v>
      </c>
      <c r="B165" t="s">
        <v>991</v>
      </c>
      <c r="C165" t="s">
        <v>992</v>
      </c>
      <c r="D165" s="3">
        <f t="shared" si="12"/>
        <v>196</v>
      </c>
      <c r="G165" s="8" t="s">
        <v>1496</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constants'!$B$4:$C$1002,2,FALSE),"")</f>
        <v>Imperial City</v>
      </c>
      <c r="V165" s="43" t="str">
        <f>IF(U165&lt;&gt;"",IF(U165&lt;&gt;"LIBSETS_DROP_MECHANIC_MONSTER_NAME",VLOOKUP(U165,'LibSets constants'!$I$4:$L$1002,3,FALSE),""),"")</f>
        <v/>
      </c>
      <c r="W165" s="39" t="str">
        <f>IF(U165&lt;&gt;"",IF(U165&lt;&gt;"LIBSETS_DROP_MECHANIC_MONSTER_NAME",VLOOKUP(U165,'LibSets constants'!$I$4:$L$1002,4,FALSE),""),"")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constants'!$I$4:$L$1002,3,FALSE),""),"")</f>
        <v/>
      </c>
      <c r="AB165" s="43" t="str">
        <f>IF(Z165&lt;&gt;"",IF(Z165&lt;&gt;"LIBSETS_DROP_MECHANIC_MONSTER_NAME",VLOOKUP(Z165,'LibSets constants'!$I$4:$L$1002,4,FALSE),""),"")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constants'!$I$4:$L$1002,3,FALSE),""),"")</f>
        <v/>
      </c>
      <c r="AG165" s="43" t="str">
        <f>IF(AE165&lt;&gt;"",IF(AE165&lt;&gt;"LIBSETS_DROP_MECHANIC_MONSTER_NAME",VLOOKUP(AE165,'LibSets constants'!$I$4:$L$1002,4,FALSE),""),"")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constants'!$I$4:$L$1002,3,FALSE),""),"")</f>
        <v/>
      </c>
      <c r="AL165" s="43" t="str">
        <f>IF(AJ165&lt;&gt;"",IF(AJ165&lt;&gt;"LIBSETS_DROP_MECHANIC_MONSTER_NAME",VLOOKUP(AJ165,'LibSets constants'!$I$4:$L$1002,4,FALSE),""),"")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constants'!$I$4:$L$1002,3,FALSE),""),"")</f>
        <v/>
      </c>
      <c r="AQ165" s="43" t="str">
        <f>IF(AO165&lt;&gt;"",IF(AO165&lt;&gt;"LIBSETS_DROP_MECHANIC_MONSTER_NAME",VLOOKUP(AO165,'LibSets constants'!$I$4:$L$1002,4,FALSE),""),"")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constants'!$I$4:$L$1002,3,FALSE),""),"")</f>
        <v/>
      </c>
      <c r="AV165" s="43" t="str">
        <f>IF(AT165&lt;&gt;"",IF(AT165&lt;&gt;"LIBSETS_DROP_MECHANIC_MONSTER_NAME",VLOOKUP(AT165,'LibSets constants'!$I$4:$L$1002,4,FALSE),""),"")</f>
        <v/>
      </c>
      <c r="AW165" s="102" t="s">
        <v>2714</v>
      </c>
      <c r="AX165" s="21" t="str">
        <f t="shared" si="13"/>
        <v>[196] = {wayshrines={236,236,236,}, dlcId=DLC_IMPERIAL_CITY</v>
      </c>
      <c r="AY165" s="21" t="str">
        <f t="shared" si="14"/>
        <v>, zoneIds={678}, veteran=false</v>
      </c>
      <c r="AZ165" s="21" t="str">
        <f t="shared" si="15"/>
        <v>, setType=LIBSETS_SETTYPE_DUNGEON</v>
      </c>
      <c r="BA165" s="21" t="str">
        <f t="shared" si="16"/>
        <v>},</v>
      </c>
      <c r="BB165" s="21" t="str">
        <f t="shared" si="17"/>
        <v xml:space="preserve"> --Leeching Plate / Auslaugende Rüstung   [Imperial City Prison]</v>
      </c>
    </row>
    <row r="166" spans="1:54" x14ac:dyDescent="0.25">
      <c r="A166" s="12">
        <v>197</v>
      </c>
      <c r="B166" t="s">
        <v>993</v>
      </c>
      <c r="C166" t="s">
        <v>994</v>
      </c>
      <c r="D166" s="3">
        <f t="shared" si="12"/>
        <v>197</v>
      </c>
      <c r="G166" s="8" t="s">
        <v>1496</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constants'!$B$4:$C$1002,2,FALSE),"")</f>
        <v>Included in base game</v>
      </c>
      <c r="V166" s="43" t="str">
        <f>IF(U166&lt;&gt;"",IF(U166&lt;&gt;"LIBSETS_DROP_MECHANIC_MONSTER_NAME",VLOOKUP(U166,'LibSets constants'!$I$4:$L$1002,3,FALSE),""),"")</f>
        <v/>
      </c>
      <c r="W166" s="39" t="str">
        <f>IF(U166&lt;&gt;"",IF(U166&lt;&gt;"LIBSETS_DROP_MECHANIC_MONSTER_NAME",VLOOKUP(U166,'LibSets constants'!$I$4:$L$1002,4,FALSE),""),"")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constants'!$I$4:$L$1002,3,FALSE),""),"")</f>
        <v/>
      </c>
      <c r="AB166" s="43" t="str">
        <f>IF(Z166&lt;&gt;"",IF(Z166&lt;&gt;"LIBSETS_DROP_MECHANIC_MONSTER_NAME",VLOOKUP(Z166,'LibSets constants'!$I$4:$L$1002,4,FALSE),""),"")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constants'!$I$4:$L$1002,3,FALSE),""),"")</f>
        <v/>
      </c>
      <c r="AG166" s="43" t="str">
        <f>IF(AE166&lt;&gt;"",IF(AE166&lt;&gt;"LIBSETS_DROP_MECHANIC_MONSTER_NAME",VLOOKUP(AE166,'LibSets constants'!$I$4:$L$1002,4,FALSE),""),"")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constants'!$I$4:$L$1002,3,FALSE),""),"")</f>
        <v/>
      </c>
      <c r="AL166" s="43" t="str">
        <f>IF(AJ166&lt;&gt;"",IF(AJ166&lt;&gt;"LIBSETS_DROP_MECHANIC_MONSTER_NAME",VLOOKUP(AJ166,'LibSets constants'!$I$4:$L$1002,4,FALSE),""),"")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constants'!$I$4:$L$1002,3,FALSE),""),"")</f>
        <v/>
      </c>
      <c r="AQ166" s="43" t="str">
        <f>IF(AO166&lt;&gt;"",IF(AO166&lt;&gt;"LIBSETS_DROP_MECHANIC_MONSTER_NAME",VLOOKUP(AO166,'LibSets constants'!$I$4:$L$1002,4,FALSE),""),"")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constants'!$I$4:$L$1002,3,FALSE),""),"")</f>
        <v/>
      </c>
      <c r="AV166" s="43" t="str">
        <f>IF(AT166&lt;&gt;"",IF(AT166&lt;&gt;"LIBSETS_DROP_MECHANIC_MONSTER_NAME",VLOOKUP(AT166,'LibSets constants'!$I$4:$L$1002,4,FALSE),""),"")</f>
        <v/>
      </c>
      <c r="AW166" s="102" t="s">
        <v>2714</v>
      </c>
      <c r="AX166" s="21" t="str">
        <f t="shared" si="13"/>
        <v>[197] = {wayshrines={194,194,194,}, dlcId=DLC_BASE_GAME</v>
      </c>
      <c r="AY166" s="21" t="str">
        <f t="shared" si="14"/>
        <v>, zoneIds={380}, veteran=false</v>
      </c>
      <c r="AZ166" s="21" t="str">
        <f t="shared" si="15"/>
        <v>, setType=LIBSETS_SETTYPE_DUNGEON</v>
      </c>
      <c r="BA166" s="21" t="str">
        <f t="shared" si="16"/>
        <v>},</v>
      </c>
      <c r="BB166" s="21" t="str">
        <f t="shared" si="17"/>
        <v xml:space="preserve"> --Tormentor / Quälender   [The Banished Cells I]</v>
      </c>
    </row>
    <row r="167" spans="1:54" x14ac:dyDescent="0.25">
      <c r="A167" s="12">
        <v>198</v>
      </c>
      <c r="B167" t="s">
        <v>995</v>
      </c>
      <c r="C167" t="s">
        <v>996</v>
      </c>
      <c r="D167" s="3">
        <f t="shared" si="12"/>
        <v>198</v>
      </c>
      <c r="G167" s="8" t="s">
        <v>1496</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constants'!$B$4:$C$1002,2,FALSE),"")</f>
        <v>Imperial City</v>
      </c>
      <c r="V167" s="43" t="str">
        <f>IF(U167&lt;&gt;"",IF(U167&lt;&gt;"LIBSETS_DROP_MECHANIC_MONSTER_NAME",VLOOKUP(U167,'LibSets constants'!$I$4:$L$1002,3,FALSE),""),"")</f>
        <v/>
      </c>
      <c r="W167" s="39" t="str">
        <f>IF(U167&lt;&gt;"",IF(U167&lt;&gt;"LIBSETS_DROP_MECHANIC_MONSTER_NAME",VLOOKUP(U167,'LibSets constants'!$I$4:$L$1002,4,FALSE),""),"")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constants'!$I$4:$L$1002,3,FALSE),""),"")</f>
        <v/>
      </c>
      <c r="AB167" s="43" t="str">
        <f>IF(Z167&lt;&gt;"",IF(Z167&lt;&gt;"LIBSETS_DROP_MECHANIC_MONSTER_NAME",VLOOKUP(Z167,'LibSets constants'!$I$4:$L$1002,4,FALSE),""),"")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constants'!$I$4:$L$1002,3,FALSE),""),"")</f>
        <v/>
      </c>
      <c r="AG167" s="43" t="str">
        <f>IF(AE167&lt;&gt;"",IF(AE167&lt;&gt;"LIBSETS_DROP_MECHANIC_MONSTER_NAME",VLOOKUP(AE167,'LibSets constants'!$I$4:$L$1002,4,FALSE),""),"")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constants'!$I$4:$L$1002,3,FALSE),""),"")</f>
        <v/>
      </c>
      <c r="AL167" s="43" t="str">
        <f>IF(AJ167&lt;&gt;"",IF(AJ167&lt;&gt;"LIBSETS_DROP_MECHANIC_MONSTER_NAME",VLOOKUP(AJ167,'LibSets constants'!$I$4:$L$1002,4,FALSE),""),"")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constants'!$I$4:$L$1002,3,FALSE),""),"")</f>
        <v/>
      </c>
      <c r="AQ167" s="43" t="str">
        <f>IF(AO167&lt;&gt;"",IF(AO167&lt;&gt;"LIBSETS_DROP_MECHANIC_MONSTER_NAME",VLOOKUP(AO167,'LibSets constants'!$I$4:$L$1002,4,FALSE),""),"")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constants'!$I$4:$L$1002,3,FALSE),""),"")</f>
        <v/>
      </c>
      <c r="AV167" s="43" t="str">
        <f>IF(AT167&lt;&gt;"",IF(AT167&lt;&gt;"LIBSETS_DROP_MECHANIC_MONSTER_NAME",VLOOKUP(AT167,'LibSets constants'!$I$4:$L$1002,4,FALSE),""),"")</f>
        <v/>
      </c>
      <c r="AW167" s="102" t="s">
        <v>2714</v>
      </c>
      <c r="AX167" s="21" t="str">
        <f t="shared" si="13"/>
        <v>[198] = {wayshrines={247,247,247,}, dlcId=DLC_IMPERIAL_CITY</v>
      </c>
      <c r="AY167" s="21" t="str">
        <f t="shared" si="14"/>
        <v>, zoneIds={688}, veteran=false</v>
      </c>
      <c r="AZ167" s="21" t="str">
        <f t="shared" si="15"/>
        <v>, setType=LIBSETS_SETTYPE_DUNGEON</v>
      </c>
      <c r="BA167" s="21" t="str">
        <f t="shared" si="16"/>
        <v>},</v>
      </c>
      <c r="BB167" s="21" t="str">
        <f t="shared" si="17"/>
        <v xml:space="preserve"> --Essence Thief / Essenzdieb   [White-Gold Tower]</v>
      </c>
    </row>
    <row r="168" spans="1:54" x14ac:dyDescent="0.25">
      <c r="A168" s="12">
        <v>199</v>
      </c>
      <c r="B168" t="s">
        <v>997</v>
      </c>
      <c r="C168" t="s">
        <v>998</v>
      </c>
      <c r="D168" s="3">
        <f t="shared" si="12"/>
        <v>199</v>
      </c>
      <c r="F168" t="s">
        <v>39</v>
      </c>
      <c r="G168" s="8" t="s">
        <v>1497</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constants'!$B$4:$C$1002,2,FALSE),"")</f>
        <v>Imperial City</v>
      </c>
      <c r="V168" s="3" t="str">
        <f>IF(U168&lt;&gt;"",IF(U168&lt;&gt;"LIBSETS_DROP_MECHANIC_MONSTER_NAME",VLOOKUP(U168,'LibSets constants'!$I$4:$L$1002,3,FALSE),""),"")</f>
        <v/>
      </c>
      <c r="W168" s="39" t="str">
        <f>IF(U168&lt;&gt;"",IF(U168&lt;&gt;"LIBSETS_DROP_MECHANIC_MONSTER_NAME",VLOOKUP(U168,'LibSets constants'!$I$4:$L$1002,4,FALSE),""),"")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constants'!$I$4:$L$1002,3,FALSE),""),"")</f>
        <v/>
      </c>
      <c r="AB168" s="3" t="str">
        <f>IF(Z168&lt;&gt;"",IF(Z168&lt;&gt;"LIBSETS_DROP_MECHANIC_MONSTER_NAME",VLOOKUP(Z168,'LibSets constants'!$I$4:$L$1002,4,FALSE),""),"")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constants'!$I$4:$L$1002,3,FALSE),""),"")</f>
        <v/>
      </c>
      <c r="AG168" s="3" t="str">
        <f>IF(AE168&lt;&gt;"",IF(AE168&lt;&gt;"LIBSETS_DROP_MECHANIC_MONSTER_NAME",VLOOKUP(AE168,'LibSets constants'!$I$4:$L$1002,4,FALSE),""),"")</f>
        <v/>
      </c>
      <c r="AH168" s="3" t="str">
        <f>IF(G168&lt;&gt;"LIBSETS_SETTYPE_BATTLEGROUND",IF(G168&lt;&gt;"LIBSETS_SETTYPE_SPECIAL",IF(AI168&lt;&gt;"",VLOOKUP(AI168,'ESO zone constants'!$D$3:$H$4953,5,FALSE),""),""),"")</f>
        <v/>
      </c>
      <c r="AK168" s="3" t="str">
        <f>IF(AJ168&lt;&gt;"",IF(AJ168&lt;&gt;"LIBSETS_DROP_MECHANIC_MONSTER_NAME",VLOOKUP(AJ168,'LibSets constants'!$I$4:$L$1002,3,FALSE),""),"")</f>
        <v/>
      </c>
      <c r="AL168" s="3" t="str">
        <f>IF(AJ168&lt;&gt;"",IF(AJ168&lt;&gt;"LIBSETS_DROP_MECHANIC_MONSTER_NAME",VLOOKUP(AJ168,'LibSets constants'!$I$4:$L$1002,4,FALSE),""),"")</f>
        <v/>
      </c>
      <c r="AM168" s="3" t="str">
        <f>IF(G168&lt;&gt;"LIBSETS_SETTYPE_BATTLEGROUND",IF(G168&lt;&gt;"LIBSETS_SETTYPE_SPECIAL",IF(AN168&lt;&gt;"",VLOOKUP(AN168,'ESO zone constants'!$D$3:$H$4953,5,FALSE),""),""),"")</f>
        <v/>
      </c>
      <c r="AP168" s="3" t="str">
        <f>IF(AO168&lt;&gt;"",IF(AO168&lt;&gt;"LIBSETS_DROP_MECHANIC_MONSTER_NAME",VLOOKUP(AO168,'LibSets constants'!$I$4:$L$1002,3,FALSE),""),"")</f>
        <v/>
      </c>
      <c r="AQ168" s="3" t="str">
        <f>IF(AO168&lt;&gt;"",IF(AO168&lt;&gt;"LIBSETS_DROP_MECHANIC_MONSTER_NAME",VLOOKUP(AO168,'LibSets constants'!$I$4:$L$1002,4,FALSE),""),"")</f>
        <v/>
      </c>
      <c r="AR168" s="3" t="str">
        <f>IF(G168&lt;&gt;"LIBSETS_SETTYPE_BATTLEGROUND",IF(G168&lt;&gt;"LIBSETS_SETTYPE_SPECIAL",IF(AS168&lt;&gt;"",VLOOKUP(AS168,'ESO zone constants'!$D$3:$H$4953,5,FALSE),""),""),"")</f>
        <v/>
      </c>
      <c r="AU168" s="3" t="str">
        <f>IF(AT168&lt;&gt;"",IF(AT168&lt;&gt;"LIBSETS_DROP_MECHANIC_MONSTER_NAME",VLOOKUP(AT168,'LibSets constants'!$I$4:$L$1002,3,FALSE),""),"")</f>
        <v/>
      </c>
      <c r="AV168" s="3" t="str">
        <f>IF(AT168&lt;&gt;"",IF(AT168&lt;&gt;"LIBSETS_DROP_MECHANIC_MONSTER_NAME",VLOOKUP(AT168,'LibSets constants'!$I$4:$L$1002,4,FALSE),""),"")</f>
        <v/>
      </c>
      <c r="AW168" s="102" t="s">
        <v>2715</v>
      </c>
      <c r="AX168" s="21" t="str">
        <f t="shared" si="13"/>
        <v>[199] = {wayshrines={-1,-1,-1,}, dlcId=DLC_IMPERIAL_CITY</v>
      </c>
      <c r="AY168" s="21" t="str">
        <f t="shared" si="14"/>
        <v>, zoneIds={643}, veteran=false</v>
      </c>
      <c r="AZ168" s="21" t="str">
        <f t="shared" si="15"/>
        <v>, setType=LIBSETS_SETTYPE_IMPERIALCITY</v>
      </c>
      <c r="BA168" s="21" t="str">
        <f t="shared" si="16"/>
        <v>, isProcSetAllowedInPvP=1},</v>
      </c>
      <c r="BB168" s="21" t="str">
        <f t="shared" si="17"/>
        <v xml:space="preserve"> --Shield Breaker / Schildbrecher   [Imperial Sewers]</v>
      </c>
    </row>
    <row r="169" spans="1:54" x14ac:dyDescent="0.25">
      <c r="A169" s="12">
        <v>200</v>
      </c>
      <c r="B169" t="s">
        <v>999</v>
      </c>
      <c r="C169" t="s">
        <v>1000</v>
      </c>
      <c r="D169" s="3">
        <f t="shared" si="12"/>
        <v>200</v>
      </c>
      <c r="F169" t="s">
        <v>39</v>
      </c>
      <c r="G169" s="8" t="s">
        <v>1497</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constants'!$B$4:$C$1002,2,FALSE),"")</f>
        <v>Imperial City</v>
      </c>
      <c r="V169" s="43" t="str">
        <f>IF(U169&lt;&gt;"",IF(U169&lt;&gt;"LIBSETS_DROP_MECHANIC_MONSTER_NAME",VLOOKUP(U169,'LibSets constants'!$I$4:$L$1002,3,FALSE),""),"")</f>
        <v/>
      </c>
      <c r="W169" s="39" t="str">
        <f>IF(U169&lt;&gt;"",IF(U169&lt;&gt;"LIBSETS_DROP_MECHANIC_MONSTER_NAME",VLOOKUP(U169,'LibSets constants'!$I$4:$L$1002,4,FALSE),""),"")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constants'!$I$4:$L$1002,3,FALSE),""),"")</f>
        <v/>
      </c>
      <c r="AB169" s="43" t="str">
        <f>IF(Z169&lt;&gt;"",IF(Z169&lt;&gt;"LIBSETS_DROP_MECHANIC_MONSTER_NAME",VLOOKUP(Z169,'LibSets constants'!$I$4:$L$1002,4,FALSE),""),"")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constants'!$I$4:$L$1002,3,FALSE),""),"")</f>
        <v/>
      </c>
      <c r="AG169" s="43" t="str">
        <f>IF(AE169&lt;&gt;"",IF(AE169&lt;&gt;"LIBSETS_DROP_MECHANIC_MONSTER_NAME",VLOOKUP(AE169,'LibSets constants'!$I$4:$L$1002,4,FALSE),""),"")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constants'!$I$4:$L$1002,3,FALSE),""),"")</f>
        <v/>
      </c>
      <c r="AL169" s="43" t="str">
        <f>IF(AJ169&lt;&gt;"",IF(AJ169&lt;&gt;"LIBSETS_DROP_MECHANIC_MONSTER_NAME",VLOOKUP(AJ169,'LibSets constants'!$I$4:$L$1002,4,FALSE),""),"")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constants'!$I$4:$L$1002,3,FALSE),""),"")</f>
        <v/>
      </c>
      <c r="AQ169" s="43" t="str">
        <f>IF(AO169&lt;&gt;"",IF(AO169&lt;&gt;"LIBSETS_DROP_MECHANIC_MONSTER_NAME",VLOOKUP(AO169,'LibSets constants'!$I$4:$L$1002,4,FALSE),""),"")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constants'!$I$4:$L$1002,3,FALSE),""),"")</f>
        <v/>
      </c>
      <c r="AV169" s="43" t="str">
        <f>IF(AT169&lt;&gt;"",IF(AT169&lt;&gt;"LIBSETS_DROP_MECHANIC_MONSTER_NAME",VLOOKUP(AT169,'LibSets constants'!$I$4:$L$1002,4,FALSE),""),"")</f>
        <v/>
      </c>
      <c r="AW169" s="102" t="s">
        <v>2714</v>
      </c>
      <c r="AX169" s="21" t="str">
        <f t="shared" si="13"/>
        <v>[200] = {wayshrines={-1,-1,-1,}, dlcId=DLC_IMPERIAL_CITY</v>
      </c>
      <c r="AY169" s="21" t="str">
        <f t="shared" si="14"/>
        <v>, zoneIds={643}, veteran=false</v>
      </c>
      <c r="AZ169" s="21" t="str">
        <f t="shared" si="15"/>
        <v>, setType=LIBSETS_SETTYPE_IMPERIALCITY</v>
      </c>
      <c r="BA169" s="21" t="str">
        <f t="shared" si="16"/>
        <v>},</v>
      </c>
      <c r="BB169" s="21" t="str">
        <f t="shared" si="17"/>
        <v xml:space="preserve"> --Phoenix / Phönix   [Imperial Sewers]</v>
      </c>
    </row>
    <row r="170" spans="1:54" x14ac:dyDescent="0.25">
      <c r="A170" s="12">
        <v>201</v>
      </c>
      <c r="B170" t="s">
        <v>1001</v>
      </c>
      <c r="C170" t="s">
        <v>1002</v>
      </c>
      <c r="D170" s="3">
        <f t="shared" si="12"/>
        <v>201</v>
      </c>
      <c r="F170" t="s">
        <v>39</v>
      </c>
      <c r="G170" s="8" t="s">
        <v>1497</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constants'!$B$4:$C$1002,2,FALSE),"")</f>
        <v>Imperial City</v>
      </c>
      <c r="V170" s="3" t="str">
        <f>IF(U170&lt;&gt;"",IF(U170&lt;&gt;"LIBSETS_DROP_MECHANIC_MONSTER_NAME",VLOOKUP(U170,'LibSets constants'!$I$4:$L$1002,3,FALSE),""),"")</f>
        <v/>
      </c>
      <c r="W170" s="39" t="str">
        <f>IF(U170&lt;&gt;"",IF(U170&lt;&gt;"LIBSETS_DROP_MECHANIC_MONSTER_NAME",VLOOKUP(U170,'LibSets constants'!$I$4:$L$1002,4,FALSE),""),"")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constants'!$I$4:$L$1002,3,FALSE),""),"")</f>
        <v/>
      </c>
      <c r="AB170" s="3" t="str">
        <f>IF(Z170&lt;&gt;"",IF(Z170&lt;&gt;"LIBSETS_DROP_MECHANIC_MONSTER_NAME",VLOOKUP(Z170,'LibSets constants'!$I$4:$L$1002,4,FALSE),""),"")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constants'!$I$4:$L$1002,3,FALSE),""),"")</f>
        <v/>
      </c>
      <c r="AG170" s="3" t="str">
        <f>IF(AE170&lt;&gt;"",IF(AE170&lt;&gt;"LIBSETS_DROP_MECHANIC_MONSTER_NAME",VLOOKUP(AE170,'LibSets constants'!$I$4:$L$1002,4,FALSE),""),"")</f>
        <v/>
      </c>
      <c r="AH170" s="3" t="str">
        <f>IF(G170&lt;&gt;"LIBSETS_SETTYPE_BATTLEGROUND",IF(G170&lt;&gt;"LIBSETS_SETTYPE_SPECIAL",IF(AI170&lt;&gt;"",VLOOKUP(AI170,'ESO zone constants'!$D$3:$H$4953,5,FALSE),""),""),"")</f>
        <v/>
      </c>
      <c r="AK170" s="3" t="str">
        <f>IF(AJ170&lt;&gt;"",IF(AJ170&lt;&gt;"LIBSETS_DROP_MECHANIC_MONSTER_NAME",VLOOKUP(AJ170,'LibSets constants'!$I$4:$L$1002,3,FALSE),""),"")</f>
        <v/>
      </c>
      <c r="AL170" s="3" t="str">
        <f>IF(AJ170&lt;&gt;"",IF(AJ170&lt;&gt;"LIBSETS_DROP_MECHANIC_MONSTER_NAME",VLOOKUP(AJ170,'LibSets constants'!$I$4:$L$1002,4,FALSE),""),"")</f>
        <v/>
      </c>
      <c r="AM170" s="3" t="str">
        <f>IF(G170&lt;&gt;"LIBSETS_SETTYPE_BATTLEGROUND",IF(G170&lt;&gt;"LIBSETS_SETTYPE_SPECIAL",IF(AN170&lt;&gt;"",VLOOKUP(AN170,'ESO zone constants'!$D$3:$H$4953,5,FALSE),""),""),"")</f>
        <v/>
      </c>
      <c r="AP170" s="3" t="str">
        <f>IF(AO170&lt;&gt;"",IF(AO170&lt;&gt;"LIBSETS_DROP_MECHANIC_MONSTER_NAME",VLOOKUP(AO170,'LibSets constants'!$I$4:$L$1002,3,FALSE),""),"")</f>
        <v/>
      </c>
      <c r="AQ170" s="3" t="str">
        <f>IF(AO170&lt;&gt;"",IF(AO170&lt;&gt;"LIBSETS_DROP_MECHANIC_MONSTER_NAME",VLOOKUP(AO170,'LibSets constants'!$I$4:$L$1002,4,FALSE),""),"")</f>
        <v/>
      </c>
      <c r="AR170" s="3" t="str">
        <f>IF(G170&lt;&gt;"LIBSETS_SETTYPE_BATTLEGROUND",IF(G170&lt;&gt;"LIBSETS_SETTYPE_SPECIAL",IF(AS170&lt;&gt;"",VLOOKUP(AS170,'ESO zone constants'!$D$3:$H$4953,5,FALSE),""),""),"")</f>
        <v/>
      </c>
      <c r="AU170" s="3" t="str">
        <f>IF(AT170&lt;&gt;"",IF(AT170&lt;&gt;"LIBSETS_DROP_MECHANIC_MONSTER_NAME",VLOOKUP(AT170,'LibSets constants'!$I$4:$L$1002,3,FALSE),""),"")</f>
        <v/>
      </c>
      <c r="AV170" s="3" t="str">
        <f>IF(AT170&lt;&gt;"",IF(AT170&lt;&gt;"LIBSETS_DROP_MECHANIC_MONSTER_NAME",VLOOKUP(AT170,'LibSets constants'!$I$4:$L$1002,4,FALSE),""),"")</f>
        <v/>
      </c>
      <c r="AW170" s="102" t="s">
        <v>2714</v>
      </c>
      <c r="AX170" s="21" t="str">
        <f t="shared" si="13"/>
        <v>[201] = {wayshrines={-1,-1,-1,}, dlcId=DLC_IMPERIAL_CITY</v>
      </c>
      <c r="AY170" s="21" t="str">
        <f t="shared" si="14"/>
        <v>, zoneIds={643}, veteran=false</v>
      </c>
      <c r="AZ170" s="21" t="str">
        <f t="shared" si="15"/>
        <v>, setType=LIBSETS_SETTYPE_IMPERIALCITY</v>
      </c>
      <c r="BA170" s="21" t="str">
        <f t="shared" si="16"/>
        <v>},</v>
      </c>
      <c r="BB170" s="21" t="str">
        <f t="shared" si="17"/>
        <v xml:space="preserve"> --Reactive Armor / Reaktive Rüstung   [Imperial Sewers]</v>
      </c>
    </row>
    <row r="171" spans="1:54" x14ac:dyDescent="0.25">
      <c r="A171" s="12">
        <v>204</v>
      </c>
      <c r="B171" t="s">
        <v>1003</v>
      </c>
      <c r="C171" t="s">
        <v>1004</v>
      </c>
      <c r="D171" s="3">
        <f t="shared" si="12"/>
        <v>204</v>
      </c>
      <c r="F171" t="s">
        <v>1446</v>
      </c>
      <c r="G171" s="8" t="s">
        <v>1495</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constants'!$B$4:$C$1002,2,FALSE),"")</f>
        <v>Included in base game</v>
      </c>
      <c r="U171" s="33" t="s">
        <v>1599</v>
      </c>
      <c r="V171" s="3" t="str">
        <f>IF(U171&lt;&gt;"",IF(U171&lt;&gt;"LIBSETS_DROP_MECHANIC_MONSTER_NAME",VLOOKUP(U171,'LibSets constants'!$I$4:$L$1002,3,FALSE),""),"")</f>
        <v>Daily random dungeon reward mail</v>
      </c>
      <c r="W171" s="3" t="str">
        <f>IF(U171&lt;&gt;"",IF(U171&lt;&gt;"LIBSETS_DROP_MECHANIC_MONSTER_NAME",VLOOKUP(U171,'LibSets constants'!$I$4:$L$1002,4,FALSE),""),"")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1602</v>
      </c>
      <c r="AA171" s="3" t="str">
        <f>IF(Z171&lt;&gt;"",IF(Z171&lt;&gt;"LIBSETS_DROP_MECHANIC_MONSTER_NAME",VLOOKUP(Z171,'LibSets constants'!$I$4:$L$1002,3,FALSE),""),"")</f>
        <v>Imperial city vaults</v>
      </c>
      <c r="AB171" s="3" t="str">
        <f>IF(Z171&lt;&gt;"",IF(Z171&lt;&gt;"LIBSETS_DROP_MECHANIC_MONSTER_NAME",VLOOKUP(Z171,'LibSets constants'!$I$4:$L$1002,4,FALSE),""),"")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constants'!$I$4:$L$1002,3,FALSE),""),"")</f>
        <v/>
      </c>
      <c r="AG171" s="3" t="str">
        <f>IF(AE171&lt;&gt;"",IF(AE171&lt;&gt;"LIBSETS_DROP_MECHANIC_MONSTER_NAME",VLOOKUP(AE171,'LibSets constants'!$I$4:$L$1002,4,FALSE),""),"")</f>
        <v/>
      </c>
      <c r="AH171" s="3" t="str">
        <f>IF(G171&lt;&gt;"LIBSETS_SETTYPE_BATTLEGROUND",IF(G171&lt;&gt;"LIBSETS_SETTYPE_SPECIAL",IF(AI171&lt;&gt;"",VLOOKUP(AI171,'ESO zone constants'!$D$3:$H$4953,5,FALSE),""),""),"")</f>
        <v/>
      </c>
      <c r="AK171" s="3" t="str">
        <f>IF(AJ171&lt;&gt;"",IF(AJ171&lt;&gt;"LIBSETS_DROP_MECHANIC_MONSTER_NAME",VLOOKUP(AJ171,'LibSets constants'!$I$4:$L$1002,3,FALSE),""),"")</f>
        <v/>
      </c>
      <c r="AL171" s="3" t="str">
        <f>IF(AJ171&lt;&gt;"",IF(AJ171&lt;&gt;"LIBSETS_DROP_MECHANIC_MONSTER_NAME",VLOOKUP(AJ171,'LibSets constants'!$I$4:$L$1002,4,FALSE),""),"")</f>
        <v/>
      </c>
      <c r="AM171" s="3" t="str">
        <f>IF(G171&lt;&gt;"LIBSETS_SETTYPE_BATTLEGROUND",IF(G171&lt;&gt;"LIBSETS_SETTYPE_SPECIAL",IF(AN171&lt;&gt;"",VLOOKUP(AN171,'ESO zone constants'!$D$3:$H$4953,5,FALSE),""),""),"")</f>
        <v/>
      </c>
      <c r="AP171" s="3" t="str">
        <f>IF(AO171&lt;&gt;"",IF(AO171&lt;&gt;"LIBSETS_DROP_MECHANIC_MONSTER_NAME",VLOOKUP(AO171,'LibSets constants'!$I$4:$L$1002,3,FALSE),""),"")</f>
        <v/>
      </c>
      <c r="AQ171" s="3" t="str">
        <f>IF(AO171&lt;&gt;"",IF(AO171&lt;&gt;"LIBSETS_DROP_MECHANIC_MONSTER_NAME",VLOOKUP(AO171,'LibSets constants'!$I$4:$L$1002,4,FALSE),""),"")</f>
        <v/>
      </c>
      <c r="AR171" s="3" t="str">
        <f>IF(G171&lt;&gt;"LIBSETS_SETTYPE_BATTLEGROUND",IF(G171&lt;&gt;"LIBSETS_SETTYPE_SPECIAL",IF(AS171&lt;&gt;"",VLOOKUP(AS171,'ESO zone constants'!$D$3:$H$4953,5,FALSE),""),""),"")</f>
        <v/>
      </c>
      <c r="AU171" s="3" t="str">
        <f>IF(AT171&lt;&gt;"",IF(AT171&lt;&gt;"LIBSETS_DROP_MECHANIC_MONSTER_NAME",VLOOKUP(AT171,'LibSets constants'!$I$4:$L$1002,3,FALSE),""),"")</f>
        <v/>
      </c>
      <c r="AV171" s="3" t="str">
        <f>IF(AT171&lt;&gt;"",IF(AT171&lt;&gt;"LIBSETS_DROP_MECHANIC_MONSTER_NAME",VLOOKUP(AT171,'LibSets constants'!$I$4:$L$1002,4,FALSE),""),"")</f>
        <v/>
      </c>
      <c r="AW171" s="102" t="s">
        <v>2715</v>
      </c>
      <c r="AX171" s="21" t="str">
        <f t="shared" si="13"/>
        <v>[204] = {wayshrines={-1,-1,-1,}, dlcId=DLC_BASE_GAME</v>
      </c>
      <c r="AY171" s="21" t="str">
        <f t="shared" si="14"/>
        <v>, zoneIds={584}, veteran=false</v>
      </c>
      <c r="AZ171" s="21" t="str">
        <f t="shared" si="15"/>
        <v>, setType=LIBSETS_SETTYPE_DAILYRANDOMDUNGEONANDICREWARD</v>
      </c>
      <c r="BA171" s="21" t="str">
        <f t="shared" si="16"/>
        <v>, isProcSetAllowedInPvP=1, dropMechanic={LIBSETS_DROP_MECHANIC_MAIL_DAILY_RANDOM_DUNGEON_REWARD,LIBSETS_DROP_MECHANIC_IMPERIAL_CITY_VAULTS}},</v>
      </c>
      <c r="BB171" s="21" t="str">
        <f t="shared" si="17"/>
        <v xml:space="preserve"> --Endurance / Beständigkeit   [Imperial City]</v>
      </c>
    </row>
    <row r="172" spans="1:54" x14ac:dyDescent="0.25">
      <c r="A172" s="12">
        <v>205</v>
      </c>
      <c r="B172" t="s">
        <v>1005</v>
      </c>
      <c r="C172" t="s">
        <v>1006</v>
      </c>
      <c r="D172" s="3">
        <f t="shared" si="12"/>
        <v>205</v>
      </c>
      <c r="F172" t="s">
        <v>1446</v>
      </c>
      <c r="G172" s="8" t="s">
        <v>1495</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constants'!$B$4:$C$1002,2,FALSE),"")</f>
        <v>Included in base game</v>
      </c>
      <c r="U172" s="33" t="s">
        <v>1599</v>
      </c>
      <c r="V172" s="43" t="str">
        <f>IF(U172&lt;&gt;"",IF(U172&lt;&gt;"LIBSETS_DROP_MECHANIC_MONSTER_NAME",VLOOKUP(U172,'LibSets constants'!$I$4:$L$1002,3,FALSE),""),"")</f>
        <v>Daily random dungeon reward mail</v>
      </c>
      <c r="W172" s="3" t="str">
        <f>IF(U172&lt;&gt;"",IF(U172&lt;&gt;"LIBSETS_DROP_MECHANIC_MONSTER_NAME",VLOOKUP(U172,'LibSets constants'!$I$4:$L$1002,4,FALSE),""),"")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1602</v>
      </c>
      <c r="AA172" s="43" t="str">
        <f>IF(Z172&lt;&gt;"",IF(Z172&lt;&gt;"LIBSETS_DROP_MECHANIC_MONSTER_NAME",VLOOKUP(Z172,'LibSets constants'!$I$4:$L$1002,3,FALSE),""),"")</f>
        <v>Imperial city vaults</v>
      </c>
      <c r="AB172" s="43" t="str">
        <f>IF(Z172&lt;&gt;"",IF(Z172&lt;&gt;"LIBSETS_DROP_MECHANIC_MONSTER_NAME",VLOOKUP(Z172,'LibSets constants'!$I$4:$L$1002,4,FALSE),""),"")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constants'!$I$4:$L$1002,3,FALSE),""),"")</f>
        <v/>
      </c>
      <c r="AG172" s="43" t="str">
        <f>IF(AE172&lt;&gt;"",IF(AE172&lt;&gt;"LIBSETS_DROP_MECHANIC_MONSTER_NAME",VLOOKUP(AE172,'LibSets constants'!$I$4:$L$1002,4,FALSE),""),"")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constants'!$I$4:$L$1002,3,FALSE),""),"")</f>
        <v/>
      </c>
      <c r="AL172" s="43" t="str">
        <f>IF(AJ172&lt;&gt;"",IF(AJ172&lt;&gt;"LIBSETS_DROP_MECHANIC_MONSTER_NAME",VLOOKUP(AJ172,'LibSets constants'!$I$4:$L$1002,4,FALSE),""),"")</f>
        <v/>
      </c>
      <c r="AM172" s="3" t="str">
        <f>IF(G172&lt;&gt;"LIBSETS_SETTYPE_BATTLEGROUND",IF(G172&lt;&gt;"LIBSETS_SETTYPE_SPECIAL",IF(AN172&lt;&gt;"",VLOOKUP(AN172,'ESO zone constants'!$D$3:$H$4953,5,FALSE),""),""),"")</f>
        <v/>
      </c>
      <c r="AP172" s="3" t="str">
        <f>IF(AO172&lt;&gt;"",IF(AO172&lt;&gt;"LIBSETS_DROP_MECHANIC_MONSTER_NAME",VLOOKUP(AO172,'LibSets constants'!$I$4:$L$1002,3,FALSE),""),"")</f>
        <v/>
      </c>
      <c r="AQ172" s="3" t="str">
        <f>IF(AO172&lt;&gt;"",IF(AO172&lt;&gt;"LIBSETS_DROP_MECHANIC_MONSTER_NAME",VLOOKUP(AO172,'LibSets constants'!$I$4:$L$1002,4,FALSE),""),"")</f>
        <v/>
      </c>
      <c r="AR172" s="3" t="str">
        <f>IF(G172&lt;&gt;"LIBSETS_SETTYPE_BATTLEGROUND",IF(G172&lt;&gt;"LIBSETS_SETTYPE_SPECIAL",IF(AS172&lt;&gt;"",VLOOKUP(AS172,'ESO zone constants'!$D$3:$H$4953,5,FALSE),""),""),"")</f>
        <v/>
      </c>
      <c r="AU172" s="3" t="str">
        <f>IF(AT172&lt;&gt;"",IF(AT172&lt;&gt;"LIBSETS_DROP_MECHANIC_MONSTER_NAME",VLOOKUP(AT172,'LibSets constants'!$I$4:$L$1002,3,FALSE),""),"")</f>
        <v/>
      </c>
      <c r="AV172" s="3" t="str">
        <f>IF(AT172&lt;&gt;"",IF(AT172&lt;&gt;"LIBSETS_DROP_MECHANIC_MONSTER_NAME",VLOOKUP(AT172,'LibSets constants'!$I$4:$L$1002,4,FALSE),""),"")</f>
        <v/>
      </c>
      <c r="AW172" s="102" t="s">
        <v>2715</v>
      </c>
      <c r="AX172" s="21" t="str">
        <f t="shared" si="13"/>
        <v>[205] = {wayshrines={-1,-1,-1,}, dlcId=DLC_BASE_GAME</v>
      </c>
      <c r="AY172" s="21" t="str">
        <f t="shared" si="14"/>
        <v>, zoneIds={584}, veteran=false</v>
      </c>
      <c r="AZ172" s="21" t="str">
        <f t="shared" si="15"/>
        <v>, setType=LIBSETS_SETTYPE_DAILYRANDOMDUNGEONANDICREWARD</v>
      </c>
      <c r="BA172" s="21" t="str">
        <f t="shared" si="16"/>
        <v>, isProcSetAllowedInPvP=1, dropMechanic={LIBSETS_DROP_MECHANIC_MAIL_DAILY_RANDOM_DUNGEON_REWARD,LIBSETS_DROP_MECHANIC_IMPERIAL_CITY_VAULTS}},</v>
      </c>
      <c r="BB172" s="21" t="str">
        <f t="shared" si="17"/>
        <v xml:space="preserve"> --Willpower / Willenskraft   [Imperial City]</v>
      </c>
    </row>
    <row r="173" spans="1:54" x14ac:dyDescent="0.25">
      <c r="A173" s="12">
        <v>206</v>
      </c>
      <c r="B173" t="s">
        <v>1007</v>
      </c>
      <c r="C173" t="s">
        <v>1008</v>
      </c>
      <c r="D173" s="3">
        <f t="shared" si="12"/>
        <v>206</v>
      </c>
      <c r="F173" t="s">
        <v>1446</v>
      </c>
      <c r="G173" s="8" t="s">
        <v>1495</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constants'!$B$4:$C$1002,2,FALSE),"")</f>
        <v>Included in base game</v>
      </c>
      <c r="U173" s="33" t="s">
        <v>1599</v>
      </c>
      <c r="V173" s="3" t="str">
        <f>IF(U173&lt;&gt;"",IF(U173&lt;&gt;"LIBSETS_DROP_MECHANIC_MONSTER_NAME",VLOOKUP(U173,'LibSets constants'!$I$4:$L$1002,3,FALSE),""),"")</f>
        <v>Daily random dungeon reward mail</v>
      </c>
      <c r="W173" s="3" t="str">
        <f>IF(U173&lt;&gt;"",IF(U173&lt;&gt;"LIBSETS_DROP_MECHANIC_MONSTER_NAME",VLOOKUP(U173,'LibSets constants'!$I$4:$L$1002,4,FALSE),""),"")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1602</v>
      </c>
      <c r="AA173" s="3" t="str">
        <f>IF(Z173&lt;&gt;"",IF(Z173&lt;&gt;"LIBSETS_DROP_MECHANIC_MONSTER_NAME",VLOOKUP(Z173,'LibSets constants'!$I$4:$L$1002,3,FALSE),""),"")</f>
        <v>Imperial city vaults</v>
      </c>
      <c r="AB173" s="3" t="str">
        <f>IF(Z173&lt;&gt;"",IF(Z173&lt;&gt;"LIBSETS_DROP_MECHANIC_MONSTER_NAME",VLOOKUP(Z173,'LibSets constants'!$I$4:$L$1002,4,FALSE),""),"")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constants'!$I$4:$L$1002,3,FALSE),""),"")</f>
        <v/>
      </c>
      <c r="AG173" s="3" t="str">
        <f>IF(AE173&lt;&gt;"",IF(AE173&lt;&gt;"LIBSETS_DROP_MECHANIC_MONSTER_NAME",VLOOKUP(AE173,'LibSets constants'!$I$4:$L$1002,4,FALSE),""),"")</f>
        <v/>
      </c>
      <c r="AH173" s="3" t="str">
        <f>IF(G173&lt;&gt;"LIBSETS_SETTYPE_BATTLEGROUND",IF(G173&lt;&gt;"LIBSETS_SETTYPE_SPECIAL",IF(AI173&lt;&gt;"",VLOOKUP(AI173,'ESO zone constants'!$D$3:$H$4953,5,FALSE),""),""),"")</f>
        <v/>
      </c>
      <c r="AK173" s="3" t="str">
        <f>IF(AJ173&lt;&gt;"",IF(AJ173&lt;&gt;"LIBSETS_DROP_MECHANIC_MONSTER_NAME",VLOOKUP(AJ173,'LibSets constants'!$I$4:$L$1002,3,FALSE),""),"")</f>
        <v/>
      </c>
      <c r="AL173" s="3" t="str">
        <f>IF(AJ173&lt;&gt;"",IF(AJ173&lt;&gt;"LIBSETS_DROP_MECHANIC_MONSTER_NAME",VLOOKUP(AJ173,'LibSets constants'!$I$4:$L$1002,4,FALSE),""),"")</f>
        <v/>
      </c>
      <c r="AM173" s="3" t="str">
        <f>IF(G173&lt;&gt;"LIBSETS_SETTYPE_BATTLEGROUND",IF(G173&lt;&gt;"LIBSETS_SETTYPE_SPECIAL",IF(AN173&lt;&gt;"",VLOOKUP(AN173,'ESO zone constants'!$D$3:$H$4953,5,FALSE),""),""),"")</f>
        <v/>
      </c>
      <c r="AP173" s="3" t="str">
        <f>IF(AO173&lt;&gt;"",IF(AO173&lt;&gt;"LIBSETS_DROP_MECHANIC_MONSTER_NAME",VLOOKUP(AO173,'LibSets constants'!$I$4:$L$1002,3,FALSE),""),"")</f>
        <v/>
      </c>
      <c r="AQ173" s="3" t="str">
        <f>IF(AO173&lt;&gt;"",IF(AO173&lt;&gt;"LIBSETS_DROP_MECHANIC_MONSTER_NAME",VLOOKUP(AO173,'LibSets constants'!$I$4:$L$1002,4,FALSE),""),"")</f>
        <v/>
      </c>
      <c r="AR173" s="3" t="str">
        <f>IF(G173&lt;&gt;"LIBSETS_SETTYPE_BATTLEGROUND",IF(G173&lt;&gt;"LIBSETS_SETTYPE_SPECIAL",IF(AS173&lt;&gt;"",VLOOKUP(AS173,'ESO zone constants'!$D$3:$H$4953,5,FALSE),""),""),"")</f>
        <v/>
      </c>
      <c r="AU173" s="3" t="str">
        <f>IF(AT173&lt;&gt;"",IF(AT173&lt;&gt;"LIBSETS_DROP_MECHANIC_MONSTER_NAME",VLOOKUP(AT173,'LibSets constants'!$I$4:$L$1002,3,FALSE),""),"")</f>
        <v/>
      </c>
      <c r="AV173" s="3" t="str">
        <f>IF(AT173&lt;&gt;"",IF(AT173&lt;&gt;"LIBSETS_DROP_MECHANIC_MONSTER_NAME",VLOOKUP(AT173,'LibSets constants'!$I$4:$L$1002,4,FALSE),""),"")</f>
        <v/>
      </c>
      <c r="AW173" s="102" t="s">
        <v>2715</v>
      </c>
      <c r="AX173" s="21" t="str">
        <f t="shared" si="13"/>
        <v>[206] = {wayshrines={-1,-1,-1,}, dlcId=DLC_BASE_GAME</v>
      </c>
      <c r="AY173" s="21" t="str">
        <f t="shared" si="14"/>
        <v>, zoneIds={584}, veteran=false</v>
      </c>
      <c r="AZ173" s="21" t="str">
        <f t="shared" si="15"/>
        <v>, setType=LIBSETS_SETTYPE_DAILYRANDOMDUNGEONANDICREWARD</v>
      </c>
      <c r="BA173" s="21" t="str">
        <f t="shared" si="16"/>
        <v>, isProcSetAllowedInPvP=1, dropMechanic={LIBSETS_DROP_MECHANIC_MAIL_DAILY_RANDOM_DUNGEON_REWARD,LIBSETS_DROP_MECHANIC_IMPERIAL_CITY_VAULTS}},</v>
      </c>
      <c r="BB173" s="21" t="str">
        <f t="shared" si="17"/>
        <v xml:space="preserve"> --Agility / Agilität   [Imperial City]</v>
      </c>
    </row>
    <row r="174" spans="1:54" x14ac:dyDescent="0.25">
      <c r="A174" s="5">
        <v>207</v>
      </c>
      <c r="B174" t="s">
        <v>1009</v>
      </c>
      <c r="C174" t="s">
        <v>1010</v>
      </c>
      <c r="D174" s="3">
        <f t="shared" si="12"/>
        <v>207</v>
      </c>
      <c r="G174" s="8" t="s">
        <v>1493</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constants'!$B$4:$C$1002,2,FALSE),"")</f>
        <v>Orsinium</v>
      </c>
      <c r="V174" s="3" t="str">
        <f>IF(U174&lt;&gt;"",IF(U174&lt;&gt;"LIBSETS_DROP_MECHANIC_MONSTER_NAME",VLOOKUP(U174,'LibSets constants'!$I$4:$L$1002,3,FALSE),""),"")</f>
        <v/>
      </c>
      <c r="W174" s="39" t="str">
        <f>IF(U174&lt;&gt;"",IF(U174&lt;&gt;"LIBSETS_DROP_MECHANIC_MONSTER_NAME",VLOOKUP(U174,'LibSets constants'!$I$4:$L$1002,4,FALSE),""),"")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constants'!$I$4:$L$1002,3,FALSE),""),"")</f>
        <v/>
      </c>
      <c r="AB174" s="3" t="str">
        <f>IF(Z174&lt;&gt;"",IF(Z174&lt;&gt;"LIBSETS_DROP_MECHANIC_MONSTER_NAME",VLOOKUP(Z174,'LibSets constants'!$I$4:$L$1002,4,FALSE),""),"")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constants'!$I$4:$L$1002,3,FALSE),""),"")</f>
        <v/>
      </c>
      <c r="AG174" s="3" t="str">
        <f>IF(AE174&lt;&gt;"",IF(AE174&lt;&gt;"LIBSETS_DROP_MECHANIC_MONSTER_NAME",VLOOKUP(AE174,'LibSets constants'!$I$4:$L$1002,4,FALSE),""),"")</f>
        <v/>
      </c>
      <c r="AH174" s="3" t="str">
        <f>IF(G174&lt;&gt;"LIBSETS_SETTYPE_BATTLEGROUND",IF(G174&lt;&gt;"LIBSETS_SETTYPE_SPECIAL",IF(AI174&lt;&gt;"",VLOOKUP(AI174,'ESO zone constants'!$D$3:$H$4953,5,FALSE),""),""),"")</f>
        <v/>
      </c>
      <c r="AK174" s="3" t="str">
        <f>IF(AJ174&lt;&gt;"",IF(AJ174&lt;&gt;"LIBSETS_DROP_MECHANIC_MONSTER_NAME",VLOOKUP(AJ174,'LibSets constants'!$I$4:$L$1002,3,FALSE),""),"")</f>
        <v/>
      </c>
      <c r="AL174" s="3" t="str">
        <f>IF(AJ174&lt;&gt;"",IF(AJ174&lt;&gt;"LIBSETS_DROP_MECHANIC_MONSTER_NAME",VLOOKUP(AJ174,'LibSets constants'!$I$4:$L$1002,4,FALSE),""),"")</f>
        <v/>
      </c>
      <c r="AM174" s="3" t="str">
        <f>IF(G174&lt;&gt;"LIBSETS_SETTYPE_BATTLEGROUND",IF(G174&lt;&gt;"LIBSETS_SETTYPE_SPECIAL",IF(AN174&lt;&gt;"",VLOOKUP(AN174,'ESO zone constants'!$D$3:$H$4953,5,FALSE),""),""),"")</f>
        <v/>
      </c>
      <c r="AP174" s="3" t="str">
        <f>IF(AO174&lt;&gt;"",IF(AO174&lt;&gt;"LIBSETS_DROP_MECHANIC_MONSTER_NAME",VLOOKUP(AO174,'LibSets constants'!$I$4:$L$1002,3,FALSE),""),"")</f>
        <v/>
      </c>
      <c r="AQ174" s="3" t="str">
        <f>IF(AO174&lt;&gt;"",IF(AO174&lt;&gt;"LIBSETS_DROP_MECHANIC_MONSTER_NAME",VLOOKUP(AO174,'LibSets constants'!$I$4:$L$1002,4,FALSE),""),"")</f>
        <v/>
      </c>
      <c r="AR174" s="3" t="str">
        <f>IF(G174&lt;&gt;"LIBSETS_SETTYPE_BATTLEGROUND",IF(G174&lt;&gt;"LIBSETS_SETTYPE_SPECIAL",IF(AS174&lt;&gt;"",VLOOKUP(AS174,'ESO zone constants'!$D$3:$H$4953,5,FALSE),""),""),"")</f>
        <v/>
      </c>
      <c r="AU174" s="3" t="str">
        <f>IF(AT174&lt;&gt;"",IF(AT174&lt;&gt;"LIBSETS_DROP_MECHANIC_MONSTER_NAME",VLOOKUP(AT174,'LibSets constants'!$I$4:$L$1002,3,FALSE),""),"")</f>
        <v/>
      </c>
      <c r="AV174" s="3" t="str">
        <f>IF(AT174&lt;&gt;"",IF(AT174&lt;&gt;"LIBSETS_DROP_MECHANIC_MONSTER_NAME",VLOOKUP(AT174,'LibSets constants'!$I$4:$L$1002,4,FALSE),""),"")</f>
        <v/>
      </c>
      <c r="AW174" s="102" t="s">
        <v>2715</v>
      </c>
      <c r="AX174" s="21" t="str">
        <f t="shared" si="13"/>
        <v>[207] = {wayshrines={241,241,241,}, traitsNeeded=6, dlcId=DLC_ORSINIUM</v>
      </c>
      <c r="AY174" s="21" t="str">
        <f t="shared" si="14"/>
        <v>, zoneIds={684,684,684}, veteran=false</v>
      </c>
      <c r="AZ174" s="21" t="str">
        <f t="shared" si="15"/>
        <v>, setType=LIBSETS_SETTYPE_CRAFTED</v>
      </c>
      <c r="BA174" s="21" t="str">
        <f t="shared" si="16"/>
        <v>, isProcSetAllowedInPvP=1},</v>
      </c>
      <c r="BB174" s="21" t="str">
        <f t="shared" si="17"/>
        <v xml:space="preserve"> --Law of Julianos / Gesetz von Julianos   [Wrothgar, Wrothgar, Wrothgar]</v>
      </c>
    </row>
    <row r="175" spans="1:54" x14ac:dyDescent="0.25">
      <c r="A175" s="5">
        <v>208</v>
      </c>
      <c r="B175" t="s">
        <v>1011</v>
      </c>
      <c r="C175" t="s">
        <v>1012</v>
      </c>
      <c r="D175" s="3">
        <f t="shared" si="12"/>
        <v>208</v>
      </c>
      <c r="G175" s="8" t="s">
        <v>1493</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constants'!$B$4:$C$1002,2,FALSE),"")</f>
        <v>Orsinium</v>
      </c>
      <c r="V175" s="43" t="str">
        <f>IF(U175&lt;&gt;"",IF(U175&lt;&gt;"LIBSETS_DROP_MECHANIC_MONSTER_NAME",VLOOKUP(U175,'LibSets constants'!$I$4:$L$1002,3,FALSE),""),"")</f>
        <v/>
      </c>
      <c r="W175" s="39" t="str">
        <f>IF(U175&lt;&gt;"",IF(U175&lt;&gt;"LIBSETS_DROP_MECHANIC_MONSTER_NAME",VLOOKUP(U175,'LibSets constants'!$I$4:$L$1002,4,FALSE),""),"")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constants'!$I$4:$L$1002,3,FALSE),""),"")</f>
        <v/>
      </c>
      <c r="AB175" s="43" t="str">
        <f>IF(Z175&lt;&gt;"",IF(Z175&lt;&gt;"LIBSETS_DROP_MECHANIC_MONSTER_NAME",VLOOKUP(Z175,'LibSets constants'!$I$4:$L$1002,4,FALSE),""),"")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constants'!$I$4:$L$1002,3,FALSE),""),"")</f>
        <v/>
      </c>
      <c r="AG175" s="43" t="str">
        <f>IF(AE175&lt;&gt;"",IF(AE175&lt;&gt;"LIBSETS_DROP_MECHANIC_MONSTER_NAME",VLOOKUP(AE175,'LibSets constants'!$I$4:$L$1002,4,FALSE),""),"")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constants'!$I$4:$L$1002,3,FALSE),""),"")</f>
        <v/>
      </c>
      <c r="AL175" s="43" t="str">
        <f>IF(AJ175&lt;&gt;"",IF(AJ175&lt;&gt;"LIBSETS_DROP_MECHANIC_MONSTER_NAME",VLOOKUP(AJ175,'LibSets constants'!$I$4:$L$1002,4,FALSE),""),"")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constants'!$I$4:$L$1002,3,FALSE),""),"")</f>
        <v/>
      </c>
      <c r="AQ175" s="43" t="str">
        <f>IF(AO175&lt;&gt;"",IF(AO175&lt;&gt;"LIBSETS_DROP_MECHANIC_MONSTER_NAME",VLOOKUP(AO175,'LibSets constants'!$I$4:$L$1002,4,FALSE),""),"")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constants'!$I$4:$L$1002,3,FALSE),""),"")</f>
        <v/>
      </c>
      <c r="AV175" s="43" t="str">
        <f>IF(AT175&lt;&gt;"",IF(AT175&lt;&gt;"LIBSETS_DROP_MECHANIC_MONSTER_NAME",VLOOKUP(AT175,'LibSets constants'!$I$4:$L$1002,4,FALSE),""),"")</f>
        <v/>
      </c>
      <c r="AW175" s="102" t="s">
        <v>2715</v>
      </c>
      <c r="AX175" s="21" t="str">
        <f t="shared" si="13"/>
        <v>[208] = {wayshrines={237,237,237,}, traitsNeeded=3, dlcId=DLC_ORSINIUM</v>
      </c>
      <c r="AY175" s="21" t="str">
        <f t="shared" si="14"/>
        <v>, zoneIds={684,684,684}, veteran=false</v>
      </c>
      <c r="AZ175" s="21" t="str">
        <f t="shared" si="15"/>
        <v>, setType=LIBSETS_SETTYPE_CRAFTED</v>
      </c>
      <c r="BA175" s="21" t="str">
        <f t="shared" si="16"/>
        <v>, isProcSetAllowedInPvP=1},</v>
      </c>
      <c r="BB175" s="21" t="str">
        <f t="shared" si="17"/>
        <v xml:space="preserve"> --Trial by Fire / Feuertaufe   [Wrothgar, Wrothgar, Wrothgar]</v>
      </c>
    </row>
    <row r="176" spans="1:54" s="14" customFormat="1" x14ac:dyDescent="0.25">
      <c r="A176" s="24">
        <v>209</v>
      </c>
      <c r="B176" s="14" t="s">
        <v>1013</v>
      </c>
      <c r="C176" s="14" t="s">
        <v>1013</v>
      </c>
      <c r="D176" s="25">
        <f t="shared" si="12"/>
        <v>209</v>
      </c>
      <c r="E176" s="14" t="s">
        <v>1483</v>
      </c>
      <c r="F176" s="14" t="s">
        <v>1483</v>
      </c>
      <c r="G176" s="27" t="s">
        <v>1493</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constants'!$B$4:$C$1002,2,FALSE),"")</f>
        <v/>
      </c>
      <c r="U176" s="33"/>
      <c r="V176" s="3" t="str">
        <f>IF(U176&lt;&gt;"",IF(U176&lt;&gt;"LIBSETS_DROP_MECHANIC_MONSTER_NAME",VLOOKUP(U176,'LibSets constants'!$I$4:$L$1002,3,FALSE),""),"")</f>
        <v/>
      </c>
      <c r="W176" s="39" t="str">
        <f>IF(U176&lt;&gt;"",IF(U176&lt;&gt;"LIBSETS_DROP_MECHANIC_MONSTER_NAME",VLOOKUP(U176,'LibSets constants'!$I$4:$L$1002,4,FALSE),""),"")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constants'!$I$4:$L$1002,3,FALSE),""),"")</f>
        <v/>
      </c>
      <c r="AB176" s="3" t="str">
        <f>IF(Z176&lt;&gt;"",IF(Z176&lt;&gt;"LIBSETS_DROP_MECHANIC_MONSTER_NAME",VLOOKUP(Z176,'LibSets constants'!$I$4:$L$1002,4,FALSE),""),"")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constants'!$I$4:$L$1002,3,FALSE),""),"")</f>
        <v/>
      </c>
      <c r="AG176" s="3" t="str">
        <f>IF(AE176&lt;&gt;"",IF(AE176&lt;&gt;"LIBSETS_DROP_MECHANIC_MONSTER_NAME",VLOOKUP(AE176,'LibSets constants'!$I$4:$L$1002,4,FALSE),""),"")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constants'!$I$4:$L$1002,3,FALSE),""),"")</f>
        <v/>
      </c>
      <c r="AL176" s="3" t="str">
        <f>IF(AJ176&lt;&gt;"",IF(AJ176&lt;&gt;"LIBSETS_DROP_MECHANIC_MONSTER_NAME",VLOOKUP(AJ176,'LibSets constants'!$I$4:$L$1002,4,FALSE),""),"")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constants'!$I$4:$L$1002,3,FALSE),""),"")</f>
        <v/>
      </c>
      <c r="AQ176" s="3" t="str">
        <f>IF(AO176&lt;&gt;"",IF(AO176&lt;&gt;"LIBSETS_DROP_MECHANIC_MONSTER_NAME",VLOOKUP(AO176,'LibSets constants'!$I$4:$L$1002,4,FALSE),""),"")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constants'!$I$4:$L$1002,3,FALSE),""),"")</f>
        <v/>
      </c>
      <c r="AV176" s="3" t="str">
        <f>IF(AT176&lt;&gt;"",IF(AT176&lt;&gt;"LIBSETS_DROP_MECHANIC_MONSTER_NAME",VLOOKUP(AT176,'LibSets constants'!$I$4:$L$1002,4,FALSE),""),"")</f>
        <v/>
      </c>
      <c r="AW176" s="102" t="s">
        <v>2714</v>
      </c>
      <c r="AX176" s="21" t="str">
        <f t="shared" si="13"/>
        <v/>
      </c>
      <c r="AY176" s="21" t="str">
        <f t="shared" si="14"/>
        <v/>
      </c>
      <c r="AZ176" s="21" t="str">
        <f t="shared" si="15"/>
        <v/>
      </c>
      <c r="BA176" s="21" t="str">
        <f t="shared" si="16"/>
        <v/>
      </c>
      <c r="BB176" s="21" t="str">
        <f t="shared" si="17"/>
        <v/>
      </c>
    </row>
    <row r="177" spans="1:54" x14ac:dyDescent="0.25">
      <c r="A177" s="12">
        <v>210</v>
      </c>
      <c r="B177" t="s">
        <v>1014</v>
      </c>
      <c r="C177" t="s">
        <v>1015</v>
      </c>
      <c r="D177" s="3">
        <f t="shared" si="12"/>
        <v>210</v>
      </c>
      <c r="G177" s="8" t="s">
        <v>1499</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constants'!$B$4:$C$1002,2,FALSE),"")</f>
        <v>Orsinium</v>
      </c>
      <c r="U177" s="33" t="s">
        <v>1581</v>
      </c>
      <c r="V177" s="43" t="str">
        <f>IF(U177&lt;&gt;"",IF(U177&lt;&gt;"LIBSETS_DROP_MECHANIC_MONSTER_NAME",VLOOKUP(U177,'LibSets constants'!$I$4:$L$1002,3,FALSE),""),"")</f>
        <v>Delve bosses have a chance to drop a waist or feet.</v>
      </c>
      <c r="W177" s="43" t="str">
        <f>IF(U177&lt;&gt;"",IF(U177&lt;&gt;"LIBSETS_DROP_MECHANIC_MONSTER_NAME",VLOOKUP(U177,'LibSets constants'!$I$4:$L$1002,4,FALSE),""),"")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1582</v>
      </c>
      <c r="AA177" s="43" t="str">
        <f>IF(Z177&lt;&gt;"",IF(Z177&lt;&gt;"LIBSETS_DROP_MECHANIC_MONSTER_NAME",VLOOKUP(Z177,'LibSets constants'!$I$4:$L$1002,3,FALSE),""),"")</f>
        <v>Overland group bosses have a 100% chance to drop head, chest, legs, or weapon.</v>
      </c>
      <c r="AB177" s="43" t="str">
        <f>IF(Z177&lt;&gt;"",IF(Z177&lt;&gt;"LIBSETS_DROP_MECHANIC_MONSTER_NAME",VLOOKUP(Z177,'LibSets constants'!$I$4:$L$1002,4,FALSE),""),"")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1583</v>
      </c>
      <c r="AF177" s="43" t="str">
        <f>IF(AE177&lt;&gt;"",IF(AE177&lt;&gt;"LIBSETS_DROP_MECHANIC_MONSTER_NAME",VLOOKUP(AE177,'LibSets constants'!$I$4:$L$1002,3,FALSE),""),"")</f>
        <v>Public dungeon bosses have a chance to drop a shoulder, hand, or weapon.</v>
      </c>
      <c r="AG177" s="43" t="str">
        <f>IF(AE177&lt;&gt;"",IF(AE177&lt;&gt;"LIBSETS_DROP_MECHANIC_MONSTER_NAME",VLOOKUP(AE177,'LibSets constants'!$I$4:$L$1002,4,FALSE),""),"")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1584</v>
      </c>
      <c r="AK177" s="43" t="str">
        <f>IF(AJ177&lt;&gt;"",IF(AJ177&lt;&gt;"LIBSETS_DROP_MECHANIC_MONSTER_NAME",VLOOKUP(AJ177,'LibSets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constants'!$I$4:$L$1002,3,FALSE),""),"")</f>
        <v/>
      </c>
      <c r="AQ177" s="43" t="str">
        <f>IF(AO177&lt;&gt;"",IF(AO177&lt;&gt;"LIBSETS_DROP_MECHANIC_MONSTER_NAME",VLOOKUP(AO177,'LibSets constants'!$I$4:$L$1002,4,FALSE),""),"")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constants'!$I$4:$L$1002,3,FALSE),""),"")</f>
        <v/>
      </c>
      <c r="AV177" s="43" t="str">
        <f>IF(AT177&lt;&gt;"",IF(AT177&lt;&gt;"LIBSETS_DROP_MECHANIC_MONSTER_NAME",VLOOKUP(AT177,'LibSets constants'!$I$4:$L$1002,4,FALSE),""),"")</f>
        <v/>
      </c>
      <c r="AW177" s="102" t="s">
        <v>2715</v>
      </c>
      <c r="AX177" s="21" t="str">
        <f t="shared" si="13"/>
        <v>[210] = {wayshrines={-1,-1,-1,}, dlcId=DLC_ORSINIUM</v>
      </c>
      <c r="AY177" s="21" t="str">
        <f t="shared" si="14"/>
        <v>, zoneIds={684}, veteran=false</v>
      </c>
      <c r="AZ177" s="21" t="str">
        <f t="shared" si="15"/>
        <v>, setType=LIBSETS_SETTYPE_OVERLAND</v>
      </c>
      <c r="BA177" s="21" t="str">
        <f t="shared" si="16"/>
        <v>, isProcSetAllowedInPvP=1, dropMechanic={LIBSETS_DROP_MECHANIC_OVERLAND_BOSS_DELVE,LIBSETS_DROP_MECHANIC_OVERLAND_WORLDBOSS,LIBSETS_DROP_MECHANIC_OVERLAND_BOSS_PUBLIC_DUNGEON,LIBSETS_DROP_MECHANIC_OVERLAND_CHEST}},</v>
      </c>
      <c r="BB177" s="21" t="str">
        <f t="shared" si="17"/>
        <v xml:space="preserve"> --Mark of the Pariah / Zeichen des Ausgestoßenen   [Wrothgar]</v>
      </c>
    </row>
    <row r="178" spans="1:54" x14ac:dyDescent="0.25">
      <c r="A178" s="12">
        <v>211</v>
      </c>
      <c r="B178" t="s">
        <v>1016</v>
      </c>
      <c r="C178" t="s">
        <v>1016</v>
      </c>
      <c r="D178" s="3">
        <f t="shared" si="12"/>
        <v>211</v>
      </c>
      <c r="G178" s="8" t="s">
        <v>1491</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constants'!$B$4:$C$1002,2,FALSE),"")</f>
        <v>Orsinium</v>
      </c>
      <c r="U178" s="33" t="s">
        <v>1577</v>
      </c>
      <c r="V178" s="43" t="str">
        <f>IF(U178&lt;&gt;"",IF(U178&lt;&gt;"LIBSETS_DROP_MECHANIC_MONSTER_NAME",VLOOKUP(U178,'LibSets constants'!$I$4:$L$1002,3,FALSE),""),"")</f>
        <v>Arena stage chest</v>
      </c>
      <c r="W178" s="3" t="str">
        <f>IF(U178&lt;&gt;"",IF(U178&lt;&gt;"LIBSETS_DROP_MECHANIC_MONSTER_NAME",VLOOKUP(U178,'LibSets constants'!$I$4:$L$1002,4,FALSE),""),"")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constants'!$I$4:$L$1002,3,FALSE),""),"")</f>
        <v/>
      </c>
      <c r="AB178" s="43" t="str">
        <f>IF(Z178&lt;&gt;"",IF(Z178&lt;&gt;"LIBSETS_DROP_MECHANIC_MONSTER_NAME",VLOOKUP(Z178,'LibSets constants'!$I$4:$L$1002,4,FALSE),""),"")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constants'!$I$4:$L$1002,3,FALSE),""),"")</f>
        <v/>
      </c>
      <c r="AG178" s="43" t="str">
        <f>IF(AE178&lt;&gt;"",IF(AE178&lt;&gt;"LIBSETS_DROP_MECHANIC_MONSTER_NAME",VLOOKUP(AE178,'LibSets constants'!$I$4:$L$1002,4,FALSE),""),"")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constants'!$I$4:$L$1002,3,FALSE),""),"")</f>
        <v/>
      </c>
      <c r="AL178" s="43" t="str">
        <f>IF(AJ178&lt;&gt;"",IF(AJ178&lt;&gt;"LIBSETS_DROP_MECHANIC_MONSTER_NAME",VLOOKUP(AJ178,'LibSets constants'!$I$4:$L$1002,4,FALSE),""),"")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constants'!$I$4:$L$1002,3,FALSE),""),"")</f>
        <v/>
      </c>
      <c r="AQ178" s="43" t="str">
        <f>IF(AO178&lt;&gt;"",IF(AO178&lt;&gt;"LIBSETS_DROP_MECHANIC_MONSTER_NAME",VLOOKUP(AO178,'LibSets constants'!$I$4:$L$1002,4,FALSE),""),"")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constants'!$I$4:$L$1002,3,FALSE),""),"")</f>
        <v/>
      </c>
      <c r="AV178" s="43" t="str">
        <f>IF(AT178&lt;&gt;"",IF(AT178&lt;&gt;"LIBSETS_DROP_MECHANIC_MONSTER_NAME",VLOOKUP(AT178,'LibSets constants'!$I$4:$L$1002,4,FALSE),""),"")</f>
        <v/>
      </c>
      <c r="AW178" s="102" t="s">
        <v>2715</v>
      </c>
      <c r="AX178" s="21" t="str">
        <f t="shared" si="13"/>
        <v>[211] = {wayshrines={249,249,249,}, dlcId=DLC_ORSINIUM</v>
      </c>
      <c r="AY178" s="21" t="str">
        <f t="shared" si="14"/>
        <v>, zoneIds={677}, veteran=false</v>
      </c>
      <c r="AZ178" s="21" t="str">
        <f t="shared" si="15"/>
        <v>, setType=LIBSETS_SETTYPE_ARENA</v>
      </c>
      <c r="BA178" s="21" t="str">
        <f t="shared" si="16"/>
        <v>, isProcSetAllowedInPvP=1, dropMechanic={LIBSETS_DROP_MECHANIC_ARENA_STAGE_CHEST}},</v>
      </c>
      <c r="BB178" s="21" t="str">
        <f t="shared" si="17"/>
        <v xml:space="preserve"> --Permafrost / Permafrost   [Maelstrom Arena]</v>
      </c>
    </row>
    <row r="179" spans="1:54" x14ac:dyDescent="0.25">
      <c r="A179" s="12">
        <v>212</v>
      </c>
      <c r="B179" t="s">
        <v>1017</v>
      </c>
      <c r="C179" t="s">
        <v>1018</v>
      </c>
      <c r="D179" s="3">
        <f t="shared" si="12"/>
        <v>212</v>
      </c>
      <c r="E179" s="42"/>
      <c r="G179" s="8" t="s">
        <v>1499</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constants'!$B$4:$C$1002,2,FALSE),"")</f>
        <v>Orsinium</v>
      </c>
      <c r="U179" s="33" t="s">
        <v>1581</v>
      </c>
      <c r="V179" s="43" t="str">
        <f>IF(U179&lt;&gt;"",IF(U179&lt;&gt;"LIBSETS_DROP_MECHANIC_MONSTER_NAME",VLOOKUP(U179,'LibSets constants'!$I$4:$L$1002,3,FALSE),""),"")</f>
        <v>Delve bosses have a chance to drop a waist or feet.</v>
      </c>
      <c r="W179" s="43" t="str">
        <f>IF(U179&lt;&gt;"",IF(U179&lt;&gt;"LIBSETS_DROP_MECHANIC_MONSTER_NAME",VLOOKUP(U179,'LibSets constants'!$I$4:$L$1002,4,FALSE),""),"")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1582</v>
      </c>
      <c r="AA179" s="43" t="str">
        <f>IF(Z179&lt;&gt;"",IF(Z179&lt;&gt;"LIBSETS_DROP_MECHANIC_MONSTER_NAME",VLOOKUP(Z179,'LibSets constants'!$I$4:$L$1002,3,FALSE),""),"")</f>
        <v>Overland group bosses have a 100% chance to drop head, chest, legs, or weapon.</v>
      </c>
      <c r="AB179" s="43" t="str">
        <f>IF(Z179&lt;&gt;"",IF(Z179&lt;&gt;"LIBSETS_DROP_MECHANIC_MONSTER_NAME",VLOOKUP(Z179,'LibSets constants'!$I$4:$L$1002,4,FALSE),""),"")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1583</v>
      </c>
      <c r="AF179" s="43" t="str">
        <f>IF(AE179&lt;&gt;"",IF(AE179&lt;&gt;"LIBSETS_DROP_MECHANIC_MONSTER_NAME",VLOOKUP(AE179,'LibSets constants'!$I$4:$L$1002,3,FALSE),""),"")</f>
        <v>Public dungeon bosses have a chance to drop a shoulder, hand, or weapon.</v>
      </c>
      <c r="AG179" s="43" t="str">
        <f>IF(AE179&lt;&gt;"",IF(AE179&lt;&gt;"LIBSETS_DROP_MECHANIC_MONSTER_NAME",VLOOKUP(AE179,'LibSets constants'!$I$4:$L$1002,4,FALSE),""),"")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1584</v>
      </c>
      <c r="AK179" s="43" t="str">
        <f>IF(AJ179&lt;&gt;"",IF(AJ179&lt;&gt;"LIBSETS_DROP_MECHANIC_MONSTER_NAME",VLOOKUP(AJ179,'LibSets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constants'!$I$4:$L$1002,3,FALSE),""),"")</f>
        <v/>
      </c>
      <c r="AQ179" s="43" t="str">
        <f>IF(AO179&lt;&gt;"",IF(AO179&lt;&gt;"LIBSETS_DROP_MECHANIC_MONSTER_NAME",VLOOKUP(AO179,'LibSets constants'!$I$4:$L$1002,4,FALSE),""),"")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constants'!$I$4:$L$1002,3,FALSE),""),"")</f>
        <v/>
      </c>
      <c r="AV179" s="43" t="str">
        <f>IF(AT179&lt;&gt;"",IF(AT179&lt;&gt;"LIBSETS_DROP_MECHANIC_MONSTER_NAME",VLOOKUP(AT179,'LibSets constants'!$I$4:$L$1002,4,FALSE),""),"")</f>
        <v/>
      </c>
      <c r="AW179" s="102" t="s">
        <v>2714</v>
      </c>
      <c r="AX179" s="21" t="str">
        <f t="shared" si="13"/>
        <v>[212] = {wayshrines={-1,-1,-1,}, dlcId=DLC_ORSINIUM</v>
      </c>
      <c r="AY179" s="21" t="str">
        <f t="shared" si="14"/>
        <v>, zoneIds={684}, veteran=false</v>
      </c>
      <c r="AZ179" s="21" t="str">
        <f t="shared" si="15"/>
        <v>, setType=LIBSETS_SETTYPE_OVERLAND</v>
      </c>
      <c r="BA179" s="21" t="str">
        <f t="shared" si="16"/>
        <v>, dropMechanic={LIBSETS_DROP_MECHANIC_OVERLAND_BOSS_DELVE,LIBSETS_DROP_MECHANIC_OVERLAND_WORLDBOSS,LIBSETS_DROP_MECHANIC_OVERLAND_BOSS_PUBLIC_DUNGEON,LIBSETS_DROP_MECHANIC_OVERLAND_CHEST}},</v>
      </c>
      <c r="BB179" s="21" t="str">
        <f t="shared" si="17"/>
        <v xml:space="preserve"> --Briarheart / Dornenherz   [Wrothgar]</v>
      </c>
    </row>
    <row r="180" spans="1:54" x14ac:dyDescent="0.25">
      <c r="A180" s="12">
        <v>213</v>
      </c>
      <c r="B180" t="s">
        <v>1019</v>
      </c>
      <c r="C180" t="s">
        <v>1020</v>
      </c>
      <c r="D180" s="3">
        <f t="shared" si="12"/>
        <v>213</v>
      </c>
      <c r="G180" s="8" t="s">
        <v>1491</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constants'!$B$4:$C$1002,2,FALSE),"")</f>
        <v>Orsinium</v>
      </c>
      <c r="U180" s="33" t="s">
        <v>1577</v>
      </c>
      <c r="V180" s="3" t="str">
        <f>IF(U180&lt;&gt;"",IF(U180&lt;&gt;"LIBSETS_DROP_MECHANIC_MONSTER_NAME",VLOOKUP(U180,'LibSets constants'!$I$4:$L$1002,3,FALSE),""),"")</f>
        <v>Arena stage chest</v>
      </c>
      <c r="W180" s="3" t="str">
        <f>IF(U180&lt;&gt;"",IF(U180&lt;&gt;"LIBSETS_DROP_MECHANIC_MONSTER_NAME",VLOOKUP(U180,'LibSets constants'!$I$4:$L$1002,4,FALSE),""),"")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constants'!$I$4:$L$1002,3,FALSE),""),"")</f>
        <v/>
      </c>
      <c r="AB180" s="3" t="str">
        <f>IF(Z180&lt;&gt;"",IF(Z180&lt;&gt;"LIBSETS_DROP_MECHANIC_MONSTER_NAME",VLOOKUP(Z180,'LibSets constants'!$I$4:$L$1002,4,FALSE),""),"")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constants'!$I$4:$L$1002,3,FALSE),""),"")</f>
        <v/>
      </c>
      <c r="AG180" s="3" t="str">
        <f>IF(AE180&lt;&gt;"",IF(AE180&lt;&gt;"LIBSETS_DROP_MECHANIC_MONSTER_NAME",VLOOKUP(AE180,'LibSets constants'!$I$4:$L$1002,4,FALSE),""),"")</f>
        <v/>
      </c>
      <c r="AH180" s="3" t="str">
        <f>IF(G180&lt;&gt;"LIBSETS_SETTYPE_BATTLEGROUND",IF(G180&lt;&gt;"LIBSETS_SETTYPE_SPECIAL",IF(AI180&lt;&gt;"",VLOOKUP(AI180,'ESO zone constants'!$D$3:$H$4953,5,FALSE),""),""),"")</f>
        <v/>
      </c>
      <c r="AK180" s="3" t="str">
        <f>IF(AJ180&lt;&gt;"",IF(AJ180&lt;&gt;"LIBSETS_DROP_MECHANIC_MONSTER_NAME",VLOOKUP(AJ180,'LibSets constants'!$I$4:$L$1002,3,FALSE),""),"")</f>
        <v/>
      </c>
      <c r="AL180" s="3" t="str">
        <f>IF(AJ180&lt;&gt;"",IF(AJ180&lt;&gt;"LIBSETS_DROP_MECHANIC_MONSTER_NAME",VLOOKUP(AJ180,'LibSets constants'!$I$4:$L$1002,4,FALSE),""),"")</f>
        <v/>
      </c>
      <c r="AM180" s="3" t="str">
        <f>IF(G180&lt;&gt;"LIBSETS_SETTYPE_BATTLEGROUND",IF(G180&lt;&gt;"LIBSETS_SETTYPE_SPECIAL",IF(AN180&lt;&gt;"",VLOOKUP(AN180,'ESO zone constants'!$D$3:$H$4953,5,FALSE),""),""),"")</f>
        <v/>
      </c>
      <c r="AP180" s="3" t="str">
        <f>IF(AO180&lt;&gt;"",IF(AO180&lt;&gt;"LIBSETS_DROP_MECHANIC_MONSTER_NAME",VLOOKUP(AO180,'LibSets constants'!$I$4:$L$1002,3,FALSE),""),"")</f>
        <v/>
      </c>
      <c r="AQ180" s="3" t="str">
        <f>IF(AO180&lt;&gt;"",IF(AO180&lt;&gt;"LIBSETS_DROP_MECHANIC_MONSTER_NAME",VLOOKUP(AO180,'LibSets constants'!$I$4:$L$1002,4,FALSE),""),"")</f>
        <v/>
      </c>
      <c r="AR180" s="3" t="str">
        <f>IF(G180&lt;&gt;"LIBSETS_SETTYPE_BATTLEGROUND",IF(G180&lt;&gt;"LIBSETS_SETTYPE_SPECIAL",IF(AS180&lt;&gt;"",VLOOKUP(AS180,'ESO zone constants'!$D$3:$H$4953,5,FALSE),""),""),"")</f>
        <v/>
      </c>
      <c r="AU180" s="3" t="str">
        <f>IF(AT180&lt;&gt;"",IF(AT180&lt;&gt;"LIBSETS_DROP_MECHANIC_MONSTER_NAME",VLOOKUP(AT180,'LibSets constants'!$I$4:$L$1002,3,FALSE),""),"")</f>
        <v/>
      </c>
      <c r="AV180" s="3" t="str">
        <f>IF(AT180&lt;&gt;"",IF(AT180&lt;&gt;"LIBSETS_DROP_MECHANIC_MONSTER_NAME",VLOOKUP(AT180,'LibSets constants'!$I$4:$L$1002,4,FALSE),""),"")</f>
        <v/>
      </c>
      <c r="AW180" s="102" t="s">
        <v>2714</v>
      </c>
      <c r="AX180" s="21" t="str">
        <f t="shared" si="13"/>
        <v>[213] = {wayshrines={249,249,249,}, dlcId=DLC_ORSINIUM</v>
      </c>
      <c r="AY180" s="21" t="str">
        <f t="shared" si="14"/>
        <v>, zoneIds={677}, veteran=false</v>
      </c>
      <c r="AZ180" s="21" t="str">
        <f t="shared" si="15"/>
        <v>, setType=LIBSETS_SETTYPE_ARENA</v>
      </c>
      <c r="BA180" s="21" t="str">
        <f t="shared" si="16"/>
        <v>, dropMechanic={LIBSETS_DROP_MECHANIC_ARENA_STAGE_CHEST}},</v>
      </c>
      <c r="BB180" s="21" t="str">
        <f t="shared" si="17"/>
        <v xml:space="preserve"> --Glorious Defender / Ruhmreicher Verteidiger   [Maelstrom Arena]</v>
      </c>
    </row>
    <row r="181" spans="1:54" x14ac:dyDescent="0.25">
      <c r="A181" s="12">
        <v>214</v>
      </c>
      <c r="B181" t="s">
        <v>1021</v>
      </c>
      <c r="C181" t="s">
        <v>1021</v>
      </c>
      <c r="D181" s="3">
        <f t="shared" si="12"/>
        <v>214</v>
      </c>
      <c r="G181" s="8" t="s">
        <v>1491</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constants'!$B$4:$C$1002,2,FALSE),"")</f>
        <v>Orsinium</v>
      </c>
      <c r="U181" s="33" t="s">
        <v>1577</v>
      </c>
      <c r="V181" s="43" t="str">
        <f>IF(U181&lt;&gt;"",IF(U181&lt;&gt;"LIBSETS_DROP_MECHANIC_MONSTER_NAME",VLOOKUP(U181,'LibSets constants'!$I$4:$L$1002,3,FALSE),""),"")</f>
        <v>Arena stage chest</v>
      </c>
      <c r="W181" s="3" t="str">
        <f>IF(U181&lt;&gt;"",IF(U181&lt;&gt;"LIBSETS_DROP_MECHANIC_MONSTER_NAME",VLOOKUP(U181,'LibSets constants'!$I$4:$L$1002,4,FALSE),""),"")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constants'!$I$4:$L$1002,3,FALSE),""),"")</f>
        <v/>
      </c>
      <c r="AB181" s="43" t="str">
        <f>IF(Z181&lt;&gt;"",IF(Z181&lt;&gt;"LIBSETS_DROP_MECHANIC_MONSTER_NAME",VLOOKUP(Z181,'LibSets constants'!$I$4:$L$1002,4,FALSE),""),"")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constants'!$I$4:$L$1002,3,FALSE),""),"")</f>
        <v/>
      </c>
      <c r="AG181" s="43" t="str">
        <f>IF(AE181&lt;&gt;"",IF(AE181&lt;&gt;"LIBSETS_DROP_MECHANIC_MONSTER_NAME",VLOOKUP(AE181,'LibSets constants'!$I$4:$L$1002,4,FALSE),""),"")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constants'!$I$4:$L$1002,3,FALSE),""),"")</f>
        <v/>
      </c>
      <c r="AL181" s="43" t="str">
        <f>IF(AJ181&lt;&gt;"",IF(AJ181&lt;&gt;"LIBSETS_DROP_MECHANIC_MONSTER_NAME",VLOOKUP(AJ181,'LibSets constants'!$I$4:$L$1002,4,FALSE),""),"")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constants'!$I$4:$L$1002,3,FALSE),""),"")</f>
        <v/>
      </c>
      <c r="AQ181" s="43" t="str">
        <f>IF(AO181&lt;&gt;"",IF(AO181&lt;&gt;"LIBSETS_DROP_MECHANIC_MONSTER_NAME",VLOOKUP(AO181,'LibSets constants'!$I$4:$L$1002,4,FALSE),""),"")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constants'!$I$4:$L$1002,3,FALSE),""),"")</f>
        <v/>
      </c>
      <c r="AV181" s="43" t="str">
        <f>IF(AT181&lt;&gt;"",IF(AT181&lt;&gt;"LIBSETS_DROP_MECHANIC_MONSTER_NAME",VLOOKUP(AT181,'LibSets constants'!$I$4:$L$1002,4,FALSE),""),"")</f>
        <v/>
      </c>
      <c r="AW181" s="102" t="s">
        <v>2714</v>
      </c>
      <c r="AX181" s="21" t="str">
        <f t="shared" si="13"/>
        <v>[214] = {wayshrines={249,249,249,}, dlcId=DLC_ORSINIUM</v>
      </c>
      <c r="AY181" s="21" t="str">
        <f t="shared" si="14"/>
        <v>, zoneIds={677}, veteran=false</v>
      </c>
      <c r="AZ181" s="21" t="str">
        <f t="shared" si="15"/>
        <v>, setType=LIBSETS_SETTYPE_ARENA</v>
      </c>
      <c r="BA181" s="21" t="str">
        <f t="shared" si="16"/>
        <v>, dropMechanic={LIBSETS_DROP_MECHANIC_ARENA_STAGE_CHEST}},</v>
      </c>
      <c r="BB181" s="21" t="str">
        <f t="shared" si="17"/>
        <v xml:space="preserve"> --Para Bellum / Para Bellum   [Maelstrom Arena]</v>
      </c>
    </row>
    <row r="182" spans="1:54" x14ac:dyDescent="0.25">
      <c r="A182" s="12">
        <v>215</v>
      </c>
      <c r="B182" t="s">
        <v>1022</v>
      </c>
      <c r="C182" t="s">
        <v>1023</v>
      </c>
      <c r="D182" s="3">
        <f t="shared" si="12"/>
        <v>215</v>
      </c>
      <c r="G182" s="8" t="s">
        <v>1491</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constants'!$B$4:$C$1002,2,FALSE),"")</f>
        <v>Orsinium</v>
      </c>
      <c r="U182" s="33" t="s">
        <v>1577</v>
      </c>
      <c r="V182" s="3" t="str">
        <f>IF(U182&lt;&gt;"",IF(U182&lt;&gt;"LIBSETS_DROP_MECHANIC_MONSTER_NAME",VLOOKUP(U182,'LibSets constants'!$I$4:$L$1002,3,FALSE),""),"")</f>
        <v>Arena stage chest</v>
      </c>
      <c r="W182" s="3" t="str">
        <f>IF(U182&lt;&gt;"",IF(U182&lt;&gt;"LIBSETS_DROP_MECHANIC_MONSTER_NAME",VLOOKUP(U182,'LibSets constants'!$I$4:$L$1002,4,FALSE),""),"")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constants'!$I$4:$L$1002,3,FALSE),""),"")</f>
        <v/>
      </c>
      <c r="AB182" s="3" t="str">
        <f>IF(Z182&lt;&gt;"",IF(Z182&lt;&gt;"LIBSETS_DROP_MECHANIC_MONSTER_NAME",VLOOKUP(Z182,'LibSets constants'!$I$4:$L$1002,4,FALSE),""),"")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constants'!$I$4:$L$1002,3,FALSE),""),"")</f>
        <v/>
      </c>
      <c r="AG182" s="3" t="str">
        <f>IF(AE182&lt;&gt;"",IF(AE182&lt;&gt;"LIBSETS_DROP_MECHANIC_MONSTER_NAME",VLOOKUP(AE182,'LibSets constants'!$I$4:$L$1002,4,FALSE),""),"")</f>
        <v/>
      </c>
      <c r="AH182" s="3" t="str">
        <f>IF(G182&lt;&gt;"LIBSETS_SETTYPE_BATTLEGROUND",IF(G182&lt;&gt;"LIBSETS_SETTYPE_SPECIAL",IF(AI182&lt;&gt;"",VLOOKUP(AI182,'ESO zone constants'!$D$3:$H$4953,5,FALSE),""),""),"")</f>
        <v/>
      </c>
      <c r="AK182" s="3" t="str">
        <f>IF(AJ182&lt;&gt;"",IF(AJ182&lt;&gt;"LIBSETS_DROP_MECHANIC_MONSTER_NAME",VLOOKUP(AJ182,'LibSets constants'!$I$4:$L$1002,3,FALSE),""),"")</f>
        <v/>
      </c>
      <c r="AL182" s="3" t="str">
        <f>IF(AJ182&lt;&gt;"",IF(AJ182&lt;&gt;"LIBSETS_DROP_MECHANIC_MONSTER_NAME",VLOOKUP(AJ182,'LibSets constants'!$I$4:$L$1002,4,FALSE),""),"")</f>
        <v/>
      </c>
      <c r="AM182" s="3" t="str">
        <f>IF(G182&lt;&gt;"LIBSETS_SETTYPE_BATTLEGROUND",IF(G182&lt;&gt;"LIBSETS_SETTYPE_SPECIAL",IF(AN182&lt;&gt;"",VLOOKUP(AN182,'ESO zone constants'!$D$3:$H$4953,5,FALSE),""),""),"")</f>
        <v/>
      </c>
      <c r="AP182" s="3" t="str">
        <f>IF(AO182&lt;&gt;"",IF(AO182&lt;&gt;"LIBSETS_DROP_MECHANIC_MONSTER_NAME",VLOOKUP(AO182,'LibSets constants'!$I$4:$L$1002,3,FALSE),""),"")</f>
        <v/>
      </c>
      <c r="AQ182" s="3" t="str">
        <f>IF(AO182&lt;&gt;"",IF(AO182&lt;&gt;"LIBSETS_DROP_MECHANIC_MONSTER_NAME",VLOOKUP(AO182,'LibSets constants'!$I$4:$L$1002,4,FALSE),""),"")</f>
        <v/>
      </c>
      <c r="AR182" s="3" t="str">
        <f>IF(G182&lt;&gt;"LIBSETS_SETTYPE_BATTLEGROUND",IF(G182&lt;&gt;"LIBSETS_SETTYPE_SPECIAL",IF(AS182&lt;&gt;"",VLOOKUP(AS182,'ESO zone constants'!$D$3:$H$4953,5,FALSE),""),""),"")</f>
        <v/>
      </c>
      <c r="AU182" s="3" t="str">
        <f>IF(AT182&lt;&gt;"",IF(AT182&lt;&gt;"LIBSETS_DROP_MECHANIC_MONSTER_NAME",VLOOKUP(AT182,'LibSets constants'!$I$4:$L$1002,3,FALSE),""),"")</f>
        <v/>
      </c>
      <c r="AV182" s="3" t="str">
        <f>IF(AT182&lt;&gt;"",IF(AT182&lt;&gt;"LIBSETS_DROP_MECHANIC_MONSTER_NAME",VLOOKUP(AT182,'LibSets constants'!$I$4:$L$1002,4,FALSE),""),"")</f>
        <v/>
      </c>
      <c r="AW182" s="102" t="s">
        <v>2714</v>
      </c>
      <c r="AX182" s="21" t="str">
        <f t="shared" si="13"/>
        <v>[215] = {wayshrines={249,249,249,}, dlcId=DLC_ORSINIUM</v>
      </c>
      <c r="AY182" s="21" t="str">
        <f t="shared" si="14"/>
        <v>, zoneIds={677}, veteran=false</v>
      </c>
      <c r="AZ182" s="21" t="str">
        <f t="shared" si="15"/>
        <v>, setType=LIBSETS_SETTYPE_ARENA</v>
      </c>
      <c r="BA182" s="21" t="str">
        <f t="shared" si="16"/>
        <v>, dropMechanic={LIBSETS_DROP_MECHANIC_ARENA_STAGE_CHEST}},</v>
      </c>
      <c r="BB182" s="21" t="str">
        <f t="shared" si="17"/>
        <v xml:space="preserve"> --Elemental Succession / Elementarfolge   [Maelstrom Arena]</v>
      </c>
    </row>
    <row r="183" spans="1:54" x14ac:dyDescent="0.25">
      <c r="A183" s="12">
        <v>216</v>
      </c>
      <c r="B183" t="s">
        <v>1024</v>
      </c>
      <c r="C183" t="s">
        <v>1025</v>
      </c>
      <c r="D183" s="3">
        <f t="shared" si="12"/>
        <v>216</v>
      </c>
      <c r="G183" s="8" t="s">
        <v>1491</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constants'!$B$4:$C$1002,2,FALSE),"")</f>
        <v>Orsinium</v>
      </c>
      <c r="U183" s="33" t="s">
        <v>1577</v>
      </c>
      <c r="V183" s="3" t="str">
        <f>IF(U183&lt;&gt;"",IF(U183&lt;&gt;"LIBSETS_DROP_MECHANIC_MONSTER_NAME",VLOOKUP(U183,'LibSets constants'!$I$4:$L$1002,3,FALSE),""),"")</f>
        <v>Arena stage chest</v>
      </c>
      <c r="W183" s="3" t="str">
        <f>IF(U183&lt;&gt;"",IF(U183&lt;&gt;"LIBSETS_DROP_MECHANIC_MONSTER_NAME",VLOOKUP(U183,'LibSets constants'!$I$4:$L$1002,4,FALSE),""),"")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constants'!$I$4:$L$1002,3,FALSE),""),"")</f>
        <v/>
      </c>
      <c r="AB183" s="3" t="str">
        <f>IF(Z183&lt;&gt;"",IF(Z183&lt;&gt;"LIBSETS_DROP_MECHANIC_MONSTER_NAME",VLOOKUP(Z183,'LibSets constants'!$I$4:$L$1002,4,FALSE),""),"")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constants'!$I$4:$L$1002,3,FALSE),""),"")</f>
        <v/>
      </c>
      <c r="AG183" s="3" t="str">
        <f>IF(AE183&lt;&gt;"",IF(AE183&lt;&gt;"LIBSETS_DROP_MECHANIC_MONSTER_NAME",VLOOKUP(AE183,'LibSets constants'!$I$4:$L$1002,4,FALSE),""),"")</f>
        <v/>
      </c>
      <c r="AH183" s="3" t="str">
        <f>IF(G183&lt;&gt;"LIBSETS_SETTYPE_BATTLEGROUND",IF(G183&lt;&gt;"LIBSETS_SETTYPE_SPECIAL",IF(AI183&lt;&gt;"",VLOOKUP(AI183,'ESO zone constants'!$D$3:$H$4953,5,FALSE),""),""),"")</f>
        <v/>
      </c>
      <c r="AK183" s="3" t="str">
        <f>IF(AJ183&lt;&gt;"",IF(AJ183&lt;&gt;"LIBSETS_DROP_MECHANIC_MONSTER_NAME",VLOOKUP(AJ183,'LibSets constants'!$I$4:$L$1002,3,FALSE),""),"")</f>
        <v/>
      </c>
      <c r="AL183" s="3" t="str">
        <f>IF(AJ183&lt;&gt;"",IF(AJ183&lt;&gt;"LIBSETS_DROP_MECHANIC_MONSTER_NAME",VLOOKUP(AJ183,'LibSets constants'!$I$4:$L$1002,4,FALSE),""),"")</f>
        <v/>
      </c>
      <c r="AM183" s="3" t="str">
        <f>IF(G183&lt;&gt;"LIBSETS_SETTYPE_BATTLEGROUND",IF(G183&lt;&gt;"LIBSETS_SETTYPE_SPECIAL",IF(AN183&lt;&gt;"",VLOOKUP(AN183,'ESO zone constants'!$D$3:$H$4953,5,FALSE),""),""),"")</f>
        <v/>
      </c>
      <c r="AP183" s="3" t="str">
        <f>IF(AO183&lt;&gt;"",IF(AO183&lt;&gt;"LIBSETS_DROP_MECHANIC_MONSTER_NAME",VLOOKUP(AO183,'LibSets constants'!$I$4:$L$1002,3,FALSE),""),"")</f>
        <v/>
      </c>
      <c r="AQ183" s="3" t="str">
        <f>IF(AO183&lt;&gt;"",IF(AO183&lt;&gt;"LIBSETS_DROP_MECHANIC_MONSTER_NAME",VLOOKUP(AO183,'LibSets constants'!$I$4:$L$1002,4,FALSE),""),"")</f>
        <v/>
      </c>
      <c r="AR183" s="3" t="str">
        <f>IF(G183&lt;&gt;"LIBSETS_SETTYPE_BATTLEGROUND",IF(G183&lt;&gt;"LIBSETS_SETTYPE_SPECIAL",IF(AS183&lt;&gt;"",VLOOKUP(AS183,'ESO zone constants'!$D$3:$H$4953,5,FALSE),""),""),"")</f>
        <v/>
      </c>
      <c r="AU183" s="3" t="str">
        <f>IF(AT183&lt;&gt;"",IF(AT183&lt;&gt;"LIBSETS_DROP_MECHANIC_MONSTER_NAME",VLOOKUP(AT183,'LibSets constants'!$I$4:$L$1002,3,FALSE),""),"")</f>
        <v/>
      </c>
      <c r="AV183" s="3" t="str">
        <f>IF(AT183&lt;&gt;"",IF(AT183&lt;&gt;"LIBSETS_DROP_MECHANIC_MONSTER_NAME",VLOOKUP(AT183,'LibSets constants'!$I$4:$L$1002,4,FALSE),""),"")</f>
        <v/>
      </c>
      <c r="AW183" s="102" t="s">
        <v>2714</v>
      </c>
      <c r="AX183" s="21" t="str">
        <f t="shared" si="13"/>
        <v>[216] = {wayshrines={249,249,249,}, dlcId=DLC_ORSINIUM</v>
      </c>
      <c r="AY183" s="21" t="str">
        <f t="shared" si="14"/>
        <v>, zoneIds={677}, veteran=false</v>
      </c>
      <c r="AZ183" s="21" t="str">
        <f t="shared" si="15"/>
        <v>, setType=LIBSETS_SETTYPE_ARENA</v>
      </c>
      <c r="BA183" s="21" t="str">
        <f t="shared" si="16"/>
        <v>, dropMechanic={LIBSETS_DROP_MECHANIC_ARENA_STAGE_CHEST}},</v>
      </c>
      <c r="BB183" s="21" t="str">
        <f t="shared" si="17"/>
        <v xml:space="preserve"> --Hunt Leader / Jagdleiter   [Maelstrom Arena]</v>
      </c>
    </row>
    <row r="184" spans="1:54" x14ac:dyDescent="0.25">
      <c r="A184" s="12">
        <v>217</v>
      </c>
      <c r="B184" t="s">
        <v>1026</v>
      </c>
      <c r="C184" t="s">
        <v>1027</v>
      </c>
      <c r="D184" s="3">
        <f t="shared" si="12"/>
        <v>217</v>
      </c>
      <c r="G184" s="8" t="s">
        <v>1491</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constants'!$B$4:$C$1002,2,FALSE),"")</f>
        <v>Orsinium</v>
      </c>
      <c r="U184" s="33" t="s">
        <v>1577</v>
      </c>
      <c r="V184" s="43" t="str">
        <f>IF(U184&lt;&gt;"",IF(U184&lt;&gt;"LIBSETS_DROP_MECHANIC_MONSTER_NAME",VLOOKUP(U184,'LibSets constants'!$I$4:$L$1002,3,FALSE),""),"")</f>
        <v>Arena stage chest</v>
      </c>
      <c r="W184" s="43" t="str">
        <f>IF(U184&lt;&gt;"",IF(U184&lt;&gt;"LIBSETS_DROP_MECHANIC_MONSTER_NAME",VLOOKUP(U184,'LibSets constants'!$I$4:$L$1002,4,FALSE),""),"")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constants'!$I$4:$L$1002,3,FALSE),""),"")</f>
        <v/>
      </c>
      <c r="AB184" s="3" t="str">
        <f>IF(Z184&lt;&gt;"",IF(Z184&lt;&gt;"LIBSETS_DROP_MECHANIC_MONSTER_NAME",VLOOKUP(Z184,'LibSets constants'!$I$4:$L$1002,4,FALSE),""),"")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constants'!$I$4:$L$1002,3,FALSE),""),"")</f>
        <v/>
      </c>
      <c r="AG184" s="43" t="str">
        <f>IF(AE184&lt;&gt;"",IF(AE184&lt;&gt;"LIBSETS_DROP_MECHANIC_MONSTER_NAME",VLOOKUP(AE184,'LibSets constants'!$I$4:$L$1002,4,FALSE),""),"")</f>
        <v/>
      </c>
      <c r="AH184" s="3" t="str">
        <f>IF(G184&lt;&gt;"LIBSETS_SETTYPE_BATTLEGROUND",IF(G184&lt;&gt;"LIBSETS_SETTYPE_SPECIAL",IF(AI184&lt;&gt;"",VLOOKUP(AI184,'ESO zone constants'!$D$3:$H$4953,5,FALSE),""),""),"")</f>
        <v/>
      </c>
      <c r="AK184" s="3" t="str">
        <f>IF(AJ184&lt;&gt;"",IF(AJ184&lt;&gt;"LIBSETS_DROP_MECHANIC_MONSTER_NAME",VLOOKUP(AJ184,'LibSets constants'!$I$4:$L$1002,3,FALSE),""),"")</f>
        <v/>
      </c>
      <c r="AL184" s="3" t="str">
        <f>IF(AJ184&lt;&gt;"",IF(AJ184&lt;&gt;"LIBSETS_DROP_MECHANIC_MONSTER_NAME",VLOOKUP(AJ184,'LibSets constants'!$I$4:$L$1002,4,FALSE),""),"")</f>
        <v/>
      </c>
      <c r="AM184" s="3" t="str">
        <f>IF(G184&lt;&gt;"LIBSETS_SETTYPE_BATTLEGROUND",IF(G184&lt;&gt;"LIBSETS_SETTYPE_SPECIAL",IF(AN184&lt;&gt;"",VLOOKUP(AN184,'ESO zone constants'!$D$3:$H$4953,5,FALSE),""),""),"")</f>
        <v/>
      </c>
      <c r="AP184" s="3" t="str">
        <f>IF(AO184&lt;&gt;"",IF(AO184&lt;&gt;"LIBSETS_DROP_MECHANIC_MONSTER_NAME",VLOOKUP(AO184,'LibSets constants'!$I$4:$L$1002,3,FALSE),""),"")</f>
        <v/>
      </c>
      <c r="AQ184" s="3" t="str">
        <f>IF(AO184&lt;&gt;"",IF(AO184&lt;&gt;"LIBSETS_DROP_MECHANIC_MONSTER_NAME",VLOOKUP(AO184,'LibSets constants'!$I$4:$L$1002,4,FALSE),""),"")</f>
        <v/>
      </c>
      <c r="AR184" s="3" t="str">
        <f>IF(G184&lt;&gt;"LIBSETS_SETTYPE_BATTLEGROUND",IF(G184&lt;&gt;"LIBSETS_SETTYPE_SPECIAL",IF(AS184&lt;&gt;"",VLOOKUP(AS184,'ESO zone constants'!$D$3:$H$4953,5,FALSE),""),""),"")</f>
        <v/>
      </c>
      <c r="AU184" s="3" t="str">
        <f>IF(AT184&lt;&gt;"",IF(AT184&lt;&gt;"LIBSETS_DROP_MECHANIC_MONSTER_NAME",VLOOKUP(AT184,'LibSets constants'!$I$4:$L$1002,3,FALSE),""),"")</f>
        <v/>
      </c>
      <c r="AV184" s="3" t="str">
        <f>IF(AT184&lt;&gt;"",IF(AT184&lt;&gt;"LIBSETS_DROP_MECHANIC_MONSTER_NAME",VLOOKUP(AT184,'LibSets constants'!$I$4:$L$1002,4,FALSE),""),"")</f>
        <v/>
      </c>
      <c r="AW184" s="102" t="s">
        <v>2714</v>
      </c>
      <c r="AX184" s="21" t="str">
        <f t="shared" si="13"/>
        <v>[217] = {wayshrines={249,249,249,}, dlcId=DLC_ORSINIUM</v>
      </c>
      <c r="AY184" s="21" t="str">
        <f t="shared" si="14"/>
        <v>, zoneIds={677}, veteran=false</v>
      </c>
      <c r="AZ184" s="21" t="str">
        <f t="shared" si="15"/>
        <v>, setType=LIBSETS_SETTYPE_ARENA</v>
      </c>
      <c r="BA184" s="21" t="str">
        <f t="shared" si="16"/>
        <v>, dropMechanic={LIBSETS_DROP_MECHANIC_ARENA_STAGE_CHEST}},</v>
      </c>
      <c r="BB184" s="21" t="str">
        <f t="shared" si="17"/>
        <v xml:space="preserve"> --Winterborn / Winterkind   [Maelstrom Arena]</v>
      </c>
    </row>
    <row r="185" spans="1:54" x14ac:dyDescent="0.25">
      <c r="A185" s="12">
        <v>218</v>
      </c>
      <c r="B185" t="s">
        <v>1028</v>
      </c>
      <c r="C185" t="s">
        <v>2641</v>
      </c>
      <c r="D185" s="3">
        <f t="shared" si="12"/>
        <v>218</v>
      </c>
      <c r="G185" s="8" t="s">
        <v>1499</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constants'!$B$4:$C$1002,2,FALSE),"")</f>
        <v>Orsinium</v>
      </c>
      <c r="U185" s="33" t="s">
        <v>1581</v>
      </c>
      <c r="V185" s="43" t="str">
        <f>IF(U185&lt;&gt;"",IF(U185&lt;&gt;"LIBSETS_DROP_MECHANIC_MONSTER_NAME",VLOOKUP(U185,'LibSets constants'!$I$4:$L$1002,3,FALSE),""),"")</f>
        <v>Delve bosses have a chance to drop a waist or feet.</v>
      </c>
      <c r="W185" s="43" t="str">
        <f>IF(U185&lt;&gt;"",IF(U185&lt;&gt;"LIBSETS_DROP_MECHANIC_MONSTER_NAME",VLOOKUP(U185,'LibSets constants'!$I$4:$L$1002,4,FALSE),""),"")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1582</v>
      </c>
      <c r="AA185" s="43" t="str">
        <f>IF(Z185&lt;&gt;"",IF(Z185&lt;&gt;"LIBSETS_DROP_MECHANIC_MONSTER_NAME",VLOOKUP(Z185,'LibSets constants'!$I$4:$L$1002,3,FALSE),""),"")</f>
        <v>Overland group bosses have a 100% chance to drop head, chest, legs, or weapon.</v>
      </c>
      <c r="AB185" s="43" t="str">
        <f>IF(Z185&lt;&gt;"",IF(Z185&lt;&gt;"LIBSETS_DROP_MECHANIC_MONSTER_NAME",VLOOKUP(Z185,'LibSets constants'!$I$4:$L$1002,4,FALSE),""),"")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1583</v>
      </c>
      <c r="AF185" s="43" t="str">
        <f>IF(AE185&lt;&gt;"",IF(AE185&lt;&gt;"LIBSETS_DROP_MECHANIC_MONSTER_NAME",VLOOKUP(AE185,'LibSets constants'!$I$4:$L$1002,3,FALSE),""),"")</f>
        <v>Public dungeon bosses have a chance to drop a shoulder, hand, or weapon.</v>
      </c>
      <c r="AG185" s="43" t="str">
        <f>IF(AE185&lt;&gt;"",IF(AE185&lt;&gt;"LIBSETS_DROP_MECHANIC_MONSTER_NAME",VLOOKUP(AE185,'LibSets constants'!$I$4:$L$1002,4,FALSE),""),"")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1584</v>
      </c>
      <c r="AK185" s="43" t="str">
        <f>IF(AJ185&lt;&gt;"",IF(AJ185&lt;&gt;"LIBSETS_DROP_MECHANIC_MONSTER_NAME",VLOOKUP(AJ185,'LibSets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constants'!$I$4:$L$1002,3,FALSE),""),"")</f>
        <v/>
      </c>
      <c r="AQ185" s="43" t="str">
        <f>IF(AO185&lt;&gt;"",IF(AO185&lt;&gt;"LIBSETS_DROP_MECHANIC_MONSTER_NAME",VLOOKUP(AO185,'LibSets constants'!$I$4:$L$1002,4,FALSE),""),"")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constants'!$I$4:$L$1002,3,FALSE),""),"")</f>
        <v/>
      </c>
      <c r="AV185" s="43" t="str">
        <f>IF(AT185&lt;&gt;"",IF(AT185&lt;&gt;"LIBSETS_DROP_MECHANIC_MONSTER_NAME",VLOOKUP(AT185,'LibSets constants'!$I$4:$L$1002,4,FALSE),""),"")</f>
        <v/>
      </c>
      <c r="AW185" s="102" t="s">
        <v>2714</v>
      </c>
      <c r="AX185" s="21" t="str">
        <f t="shared" si="13"/>
        <v>[218] = {wayshrines={-1,-1,-1,}, dlcId=DLC_ORSINIUM</v>
      </c>
      <c r="AY185" s="21" t="str">
        <f t="shared" si="14"/>
        <v>, zoneIds={684}, veteran=false</v>
      </c>
      <c r="AZ185" s="21" t="str">
        <f t="shared" si="15"/>
        <v>, setType=LIBSETS_SETTYPE_OVERLAND</v>
      </c>
      <c r="BA185" s="21" t="str">
        <f t="shared" si="16"/>
        <v>, dropMechanic={LIBSETS_DROP_MECHANIC_OVERLAND_BOSS_DELVE,LIBSETS_DROP_MECHANIC_OVERLAND_WORLDBOSS,LIBSETS_DROP_MECHANIC_OVERLAND_BOSS_PUBLIC_DUNGEON,LIBSETS_DROP_MECHANIC_OVERLAND_CHEST}},</v>
      </c>
      <c r="BB185" s="21" t="str">
        <f t="shared" si="17"/>
        <v xml:space="preserve"> --Trinimac\'s Valor / Trinimacs Heldenmut   [Wrothgar]</v>
      </c>
    </row>
    <row r="186" spans="1:54" x14ac:dyDescent="0.25">
      <c r="A186" s="5">
        <v>219</v>
      </c>
      <c r="B186" t="s">
        <v>1029</v>
      </c>
      <c r="C186" t="s">
        <v>1029</v>
      </c>
      <c r="D186" s="3">
        <f t="shared" si="12"/>
        <v>219</v>
      </c>
      <c r="G186" s="8" t="s">
        <v>1493</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constants'!$B$4:$C$1002,2,FALSE),"")</f>
        <v>Orsinium</v>
      </c>
      <c r="V186" s="43" t="str">
        <f>IF(U186&lt;&gt;"",IF(U186&lt;&gt;"LIBSETS_DROP_MECHANIC_MONSTER_NAME",VLOOKUP(U186,'LibSets constants'!$I$4:$L$1002,3,FALSE),""),"")</f>
        <v/>
      </c>
      <c r="W186" s="39" t="str">
        <f>IF(U186&lt;&gt;"",IF(U186&lt;&gt;"LIBSETS_DROP_MECHANIC_MONSTER_NAME",VLOOKUP(U186,'LibSets constants'!$I$4:$L$1002,4,FALSE),""),"")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constants'!$I$4:$L$1002,3,FALSE),""),"")</f>
        <v/>
      </c>
      <c r="AB186" s="43" t="str">
        <f>IF(Z186&lt;&gt;"",IF(Z186&lt;&gt;"LIBSETS_DROP_MECHANIC_MONSTER_NAME",VLOOKUP(Z186,'LibSets constants'!$I$4:$L$1002,4,FALSE),""),"")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constants'!$I$4:$L$1002,3,FALSE),""),"")</f>
        <v/>
      </c>
      <c r="AG186" s="43" t="str">
        <f>IF(AE186&lt;&gt;"",IF(AE186&lt;&gt;"LIBSETS_DROP_MECHANIC_MONSTER_NAME",VLOOKUP(AE186,'LibSets constants'!$I$4:$L$1002,4,FALSE),""),"")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constants'!$I$4:$L$1002,3,FALSE),""),"")</f>
        <v/>
      </c>
      <c r="AL186" s="43" t="str">
        <f>IF(AJ186&lt;&gt;"",IF(AJ186&lt;&gt;"LIBSETS_DROP_MECHANIC_MONSTER_NAME",VLOOKUP(AJ186,'LibSets constants'!$I$4:$L$1002,4,FALSE),""),"")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constants'!$I$4:$L$1002,3,FALSE),""),"")</f>
        <v/>
      </c>
      <c r="AQ186" s="43" t="str">
        <f>IF(AO186&lt;&gt;"",IF(AO186&lt;&gt;"LIBSETS_DROP_MECHANIC_MONSTER_NAME",VLOOKUP(AO186,'LibSets constants'!$I$4:$L$1002,4,FALSE),""),"")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constants'!$I$4:$L$1002,3,FALSE),""),"")</f>
        <v/>
      </c>
      <c r="AV186" s="43" t="str">
        <f>IF(AT186&lt;&gt;"",IF(AT186&lt;&gt;"LIBSETS_DROP_MECHANIC_MONSTER_NAME",VLOOKUP(AT186,'LibSets constants'!$I$4:$L$1002,4,FALSE),""),"")</f>
        <v/>
      </c>
      <c r="AW186" s="102" t="s">
        <v>2714</v>
      </c>
      <c r="AX186" s="21" t="str">
        <f t="shared" si="13"/>
        <v>[219] = {wayshrines={237,237,237,}, traitsNeeded=9, dlcId=DLC_ORSINIUM</v>
      </c>
      <c r="AY186" s="21" t="str">
        <f t="shared" si="14"/>
        <v>, zoneIds={684,684,684}, veteran=false</v>
      </c>
      <c r="AZ186" s="21" t="str">
        <f t="shared" si="15"/>
        <v>, setType=LIBSETS_SETTYPE_CRAFTED</v>
      </c>
      <c r="BA186" s="21" t="str">
        <f t="shared" si="16"/>
        <v>},</v>
      </c>
      <c r="BB186" s="21" t="str">
        <f t="shared" si="17"/>
        <v xml:space="preserve"> --Morkuldin / Morkuldin   [Wrothgar, Wrothgar, Wrothgar]</v>
      </c>
    </row>
    <row r="187" spans="1:54" x14ac:dyDescent="0.25">
      <c r="A187" s="5">
        <v>224</v>
      </c>
      <c r="B187" t="s">
        <v>1030</v>
      </c>
      <c r="C187" t="s">
        <v>2642</v>
      </c>
      <c r="D187" s="3">
        <f t="shared" si="12"/>
        <v>224</v>
      </c>
      <c r="G187" s="8" t="s">
        <v>1493</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constants'!$B$4:$C$1002,2,FALSE),"")</f>
        <v>Thieves Guild</v>
      </c>
      <c r="V187" s="43" t="str">
        <f>IF(U187&lt;&gt;"",IF(U187&lt;&gt;"LIBSETS_DROP_MECHANIC_MONSTER_NAME",VLOOKUP(U187,'LibSets constants'!$I$4:$L$1002,3,FALSE),""),"")</f>
        <v/>
      </c>
      <c r="W187" s="39" t="str">
        <f>IF(U187&lt;&gt;"",IF(U187&lt;&gt;"LIBSETS_DROP_MECHANIC_MONSTER_NAME",VLOOKUP(U187,'LibSets constants'!$I$4:$L$1002,4,FALSE),""),"")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constants'!$I$4:$L$1002,3,FALSE),""),"")</f>
        <v/>
      </c>
      <c r="AB187" s="43" t="str">
        <f>IF(Z187&lt;&gt;"",IF(Z187&lt;&gt;"LIBSETS_DROP_MECHANIC_MONSTER_NAME",VLOOKUP(Z187,'LibSets constants'!$I$4:$L$1002,4,FALSE),""),"")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constants'!$I$4:$L$1002,3,FALSE),""),"")</f>
        <v/>
      </c>
      <c r="AG187" s="43" t="str">
        <f>IF(AE187&lt;&gt;"",IF(AE187&lt;&gt;"LIBSETS_DROP_MECHANIC_MONSTER_NAME",VLOOKUP(AE187,'LibSets constants'!$I$4:$L$1002,4,FALSE),""),"")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constants'!$I$4:$L$1002,3,FALSE),""),"")</f>
        <v/>
      </c>
      <c r="AL187" s="43" t="str">
        <f>IF(AJ187&lt;&gt;"",IF(AJ187&lt;&gt;"LIBSETS_DROP_MECHANIC_MONSTER_NAME",VLOOKUP(AJ187,'LibSets constants'!$I$4:$L$1002,4,FALSE),""),"")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constants'!$I$4:$L$1002,3,FALSE),""),"")</f>
        <v/>
      </c>
      <c r="AQ187" s="43" t="str">
        <f>IF(AO187&lt;&gt;"",IF(AO187&lt;&gt;"LIBSETS_DROP_MECHANIC_MONSTER_NAME",VLOOKUP(AO187,'LibSets constants'!$I$4:$L$1002,4,FALSE),""),"")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constants'!$I$4:$L$1002,3,FALSE),""),"")</f>
        <v/>
      </c>
      <c r="AV187" s="43" t="str">
        <f>IF(AT187&lt;&gt;"",IF(AT187&lt;&gt;"LIBSETS_DROP_MECHANIC_MONSTER_NAME",VLOOKUP(AT187,'LibSets constants'!$I$4:$L$1002,4,FALSE),""),"")</f>
        <v/>
      </c>
      <c r="AW187" s="102" t="s">
        <v>2714</v>
      </c>
      <c r="AX187" s="21" t="str">
        <f t="shared" si="13"/>
        <v>[224] = {wayshrines={257,257,257,}, traitsNeeded=5, dlcId=DLC_THIEVES_GUILD</v>
      </c>
      <c r="AY187" s="21" t="str">
        <f t="shared" si="14"/>
        <v>, zoneIds={816,816,816}, veteran=false</v>
      </c>
      <c r="AZ187" s="21" t="str">
        <f t="shared" si="15"/>
        <v>, setType=LIBSETS_SETTYPE_CRAFTED</v>
      </c>
      <c r="BA187" s="21" t="str">
        <f t="shared" si="16"/>
        <v>},</v>
      </c>
      <c r="BB187" s="21" t="str">
        <f t="shared" si="17"/>
        <v xml:space="preserve"> --Tava\'s Favor / Tavas Gunst   [Hew's Bane, Hew's Bane, Hew's Bane]</v>
      </c>
    </row>
    <row r="188" spans="1:54" x14ac:dyDescent="0.25">
      <c r="A188" s="5">
        <v>225</v>
      </c>
      <c r="B188" t="s">
        <v>1031</v>
      </c>
      <c r="C188" t="s">
        <v>1032</v>
      </c>
      <c r="D188" s="3">
        <f t="shared" si="12"/>
        <v>225</v>
      </c>
      <c r="G188" s="8" t="s">
        <v>1493</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constants'!$B$4:$C$1002,2,FALSE),"")</f>
        <v>Thieves Guild</v>
      </c>
      <c r="V188" s="3" t="str">
        <f>IF(U188&lt;&gt;"",IF(U188&lt;&gt;"LIBSETS_DROP_MECHANIC_MONSTER_NAME",VLOOKUP(U188,'LibSets constants'!$I$4:$L$1002,3,FALSE),""),"")</f>
        <v/>
      </c>
      <c r="W188" s="39" t="str">
        <f>IF(U188&lt;&gt;"",IF(U188&lt;&gt;"LIBSETS_DROP_MECHANIC_MONSTER_NAME",VLOOKUP(U188,'LibSets constants'!$I$4:$L$1002,4,FALSE),""),"")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constants'!$I$4:$L$1002,3,FALSE),""),"")</f>
        <v/>
      </c>
      <c r="AB188" s="3" t="str">
        <f>IF(Z188&lt;&gt;"",IF(Z188&lt;&gt;"LIBSETS_DROP_MECHANIC_MONSTER_NAME",VLOOKUP(Z188,'LibSets constants'!$I$4:$L$1002,4,FALSE),""),"")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constants'!$I$4:$L$1002,3,FALSE),""),"")</f>
        <v/>
      </c>
      <c r="AG188" s="3" t="str">
        <f>IF(AE188&lt;&gt;"",IF(AE188&lt;&gt;"LIBSETS_DROP_MECHANIC_MONSTER_NAME",VLOOKUP(AE188,'LibSets constants'!$I$4:$L$1002,4,FALSE),""),"")</f>
        <v/>
      </c>
      <c r="AH188" s="3" t="str">
        <f>IF(G188&lt;&gt;"LIBSETS_SETTYPE_BATTLEGROUND",IF(G188&lt;&gt;"LIBSETS_SETTYPE_SPECIAL",IF(AI188&lt;&gt;"",VLOOKUP(AI188,'ESO zone constants'!$D$3:$H$4953,5,FALSE),""),""),"")</f>
        <v/>
      </c>
      <c r="AK188" s="3" t="str">
        <f>IF(AJ188&lt;&gt;"",IF(AJ188&lt;&gt;"LIBSETS_DROP_MECHANIC_MONSTER_NAME",VLOOKUP(AJ188,'LibSets constants'!$I$4:$L$1002,3,FALSE),""),"")</f>
        <v/>
      </c>
      <c r="AL188" s="3" t="str">
        <f>IF(AJ188&lt;&gt;"",IF(AJ188&lt;&gt;"LIBSETS_DROP_MECHANIC_MONSTER_NAME",VLOOKUP(AJ188,'LibSets constants'!$I$4:$L$1002,4,FALSE),""),"")</f>
        <v/>
      </c>
      <c r="AM188" s="3" t="str">
        <f>IF(G188&lt;&gt;"LIBSETS_SETTYPE_BATTLEGROUND",IF(G188&lt;&gt;"LIBSETS_SETTYPE_SPECIAL",IF(AN188&lt;&gt;"",VLOOKUP(AN188,'ESO zone constants'!$D$3:$H$4953,5,FALSE),""),""),"")</f>
        <v/>
      </c>
      <c r="AP188" s="3" t="str">
        <f>IF(AO188&lt;&gt;"",IF(AO188&lt;&gt;"LIBSETS_DROP_MECHANIC_MONSTER_NAME",VLOOKUP(AO188,'LibSets constants'!$I$4:$L$1002,3,FALSE),""),"")</f>
        <v/>
      </c>
      <c r="AQ188" s="3" t="str">
        <f>IF(AO188&lt;&gt;"",IF(AO188&lt;&gt;"LIBSETS_DROP_MECHANIC_MONSTER_NAME",VLOOKUP(AO188,'LibSets constants'!$I$4:$L$1002,4,FALSE),""),"")</f>
        <v/>
      </c>
      <c r="AR188" s="3" t="str">
        <f>IF(G188&lt;&gt;"LIBSETS_SETTYPE_BATTLEGROUND",IF(G188&lt;&gt;"LIBSETS_SETTYPE_SPECIAL",IF(AS188&lt;&gt;"",VLOOKUP(AS188,'ESO zone constants'!$D$3:$H$4953,5,FALSE),""),""),"")</f>
        <v/>
      </c>
      <c r="AU188" s="3" t="str">
        <f>IF(AT188&lt;&gt;"",IF(AT188&lt;&gt;"LIBSETS_DROP_MECHANIC_MONSTER_NAME",VLOOKUP(AT188,'LibSets constants'!$I$4:$L$1002,3,FALSE),""),"")</f>
        <v/>
      </c>
      <c r="AV188" s="3" t="str">
        <f>IF(AT188&lt;&gt;"",IF(AT188&lt;&gt;"LIBSETS_DROP_MECHANIC_MONSTER_NAME",VLOOKUP(AT188,'LibSets constants'!$I$4:$L$1002,4,FALSE),""),"")</f>
        <v/>
      </c>
      <c r="AW188" s="102" t="s">
        <v>2714</v>
      </c>
      <c r="AX188" s="21" t="str">
        <f t="shared" si="13"/>
        <v>[225] = {wayshrines={257,257,257,}, traitsNeeded=7, dlcId=DLC_THIEVES_GUILD</v>
      </c>
      <c r="AY188" s="21" t="str">
        <f t="shared" si="14"/>
        <v>, zoneIds={816,816,816}, veteran=false</v>
      </c>
      <c r="AZ188" s="21" t="str">
        <f t="shared" si="15"/>
        <v>, setType=LIBSETS_SETTYPE_CRAFTED</v>
      </c>
      <c r="BA188" s="21" t="str">
        <f t="shared" si="16"/>
        <v>},</v>
      </c>
      <c r="BB188" s="21" t="str">
        <f t="shared" si="17"/>
        <v xml:space="preserve"> --Clever Alchemist / Schlauer Alchemist   [Hew's Bane, Hew's Bane, Hew's Bane]</v>
      </c>
    </row>
    <row r="189" spans="1:54" x14ac:dyDescent="0.25">
      <c r="A189" s="5">
        <v>226</v>
      </c>
      <c r="B189" t="s">
        <v>1033</v>
      </c>
      <c r="C189" t="s">
        <v>1034</v>
      </c>
      <c r="D189" s="3">
        <f t="shared" si="12"/>
        <v>226</v>
      </c>
      <c r="G189" s="8" t="s">
        <v>1493</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constants'!$B$4:$C$1002,2,FALSE),"")</f>
        <v>Thieves Guild</v>
      </c>
      <c r="V189" s="3" t="str">
        <f>IF(U189&lt;&gt;"",IF(U189&lt;&gt;"LIBSETS_DROP_MECHANIC_MONSTER_NAME",VLOOKUP(U189,'LibSets constants'!$I$4:$L$1002,3,FALSE),""),"")</f>
        <v/>
      </c>
      <c r="W189" s="39" t="str">
        <f>IF(U189&lt;&gt;"",IF(U189&lt;&gt;"LIBSETS_DROP_MECHANIC_MONSTER_NAME",VLOOKUP(U189,'LibSets constants'!$I$4:$L$1002,4,FALSE),""),"")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constants'!$I$4:$L$1002,3,FALSE),""),"")</f>
        <v/>
      </c>
      <c r="AB189" s="3" t="str">
        <f>IF(Z189&lt;&gt;"",IF(Z189&lt;&gt;"LIBSETS_DROP_MECHANIC_MONSTER_NAME",VLOOKUP(Z189,'LibSets constants'!$I$4:$L$1002,4,FALSE),""),"")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constants'!$I$4:$L$1002,3,FALSE),""),"")</f>
        <v/>
      </c>
      <c r="AG189" s="3" t="str">
        <f>IF(AE189&lt;&gt;"",IF(AE189&lt;&gt;"LIBSETS_DROP_MECHANIC_MONSTER_NAME",VLOOKUP(AE189,'LibSets constants'!$I$4:$L$1002,4,FALSE),""),"")</f>
        <v/>
      </c>
      <c r="AH189" s="3" t="str">
        <f>IF(G189&lt;&gt;"LIBSETS_SETTYPE_BATTLEGROUND",IF(G189&lt;&gt;"LIBSETS_SETTYPE_SPECIAL",IF(AI189&lt;&gt;"",VLOOKUP(AI189,'ESO zone constants'!$D$3:$H$4953,5,FALSE),""),""),"")</f>
        <v/>
      </c>
      <c r="AK189" s="3" t="str">
        <f>IF(AJ189&lt;&gt;"",IF(AJ189&lt;&gt;"LIBSETS_DROP_MECHANIC_MONSTER_NAME",VLOOKUP(AJ189,'LibSets constants'!$I$4:$L$1002,3,FALSE),""),"")</f>
        <v/>
      </c>
      <c r="AL189" s="3" t="str">
        <f>IF(AJ189&lt;&gt;"",IF(AJ189&lt;&gt;"LIBSETS_DROP_MECHANIC_MONSTER_NAME",VLOOKUP(AJ189,'LibSets constants'!$I$4:$L$1002,4,FALSE),""),"")</f>
        <v/>
      </c>
      <c r="AM189" s="3" t="str">
        <f>IF(G189&lt;&gt;"LIBSETS_SETTYPE_BATTLEGROUND",IF(G189&lt;&gt;"LIBSETS_SETTYPE_SPECIAL",IF(AN189&lt;&gt;"",VLOOKUP(AN189,'ESO zone constants'!$D$3:$H$4953,5,FALSE),""),""),"")</f>
        <v/>
      </c>
      <c r="AP189" s="3" t="str">
        <f>IF(AO189&lt;&gt;"",IF(AO189&lt;&gt;"LIBSETS_DROP_MECHANIC_MONSTER_NAME",VLOOKUP(AO189,'LibSets constants'!$I$4:$L$1002,3,FALSE),""),"")</f>
        <v/>
      </c>
      <c r="AQ189" s="3" t="str">
        <f>IF(AO189&lt;&gt;"",IF(AO189&lt;&gt;"LIBSETS_DROP_MECHANIC_MONSTER_NAME",VLOOKUP(AO189,'LibSets constants'!$I$4:$L$1002,4,FALSE),""),"")</f>
        <v/>
      </c>
      <c r="AR189" s="3" t="str">
        <f>IF(G189&lt;&gt;"LIBSETS_SETTYPE_BATTLEGROUND",IF(G189&lt;&gt;"LIBSETS_SETTYPE_SPECIAL",IF(AS189&lt;&gt;"",VLOOKUP(AS189,'ESO zone constants'!$D$3:$H$4953,5,FALSE),""),""),"")</f>
        <v/>
      </c>
      <c r="AU189" s="3" t="str">
        <f>IF(AT189&lt;&gt;"",IF(AT189&lt;&gt;"LIBSETS_DROP_MECHANIC_MONSTER_NAME",VLOOKUP(AT189,'LibSets constants'!$I$4:$L$1002,3,FALSE),""),"")</f>
        <v/>
      </c>
      <c r="AV189" s="3" t="str">
        <f>IF(AT189&lt;&gt;"",IF(AT189&lt;&gt;"LIBSETS_DROP_MECHANIC_MONSTER_NAME",VLOOKUP(AT189,'LibSets constants'!$I$4:$L$1002,4,FALSE),""),"")</f>
        <v/>
      </c>
      <c r="AW189" s="102" t="s">
        <v>2714</v>
      </c>
      <c r="AX189" s="21" t="str">
        <f t="shared" si="13"/>
        <v>[226] = {wayshrines={255,255,255,}, traitsNeeded=9, dlcId=DLC_THIEVES_GUILD</v>
      </c>
      <c r="AY189" s="21" t="str">
        <f t="shared" si="14"/>
        <v>, zoneIds={816,816,816}, veteran=false</v>
      </c>
      <c r="AZ189" s="21" t="str">
        <f t="shared" si="15"/>
        <v>, setType=LIBSETS_SETTYPE_CRAFTED</v>
      </c>
      <c r="BA189" s="21" t="str">
        <f t="shared" si="16"/>
        <v>},</v>
      </c>
      <c r="BB189" s="21" t="str">
        <f t="shared" si="17"/>
        <v xml:space="preserve"> --Eternal Hunt / Ewige Jagd   [Hew's Bane, Hew's Bane, Hew's Bane]</v>
      </c>
    </row>
    <row r="190" spans="1:54" x14ac:dyDescent="0.25">
      <c r="A190" s="12">
        <v>227</v>
      </c>
      <c r="B190" t="s">
        <v>1035</v>
      </c>
      <c r="C190" t="s">
        <v>2643</v>
      </c>
      <c r="D190" s="3">
        <f t="shared" si="12"/>
        <v>227</v>
      </c>
      <c r="G190" s="8" t="s">
        <v>1499</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constants'!$B$4:$C$1002,2,FALSE),"")</f>
        <v>Thieves Guild</v>
      </c>
      <c r="U190" s="33" t="s">
        <v>1581</v>
      </c>
      <c r="V190" s="43" t="str">
        <f>IF(U190&lt;&gt;"",IF(U190&lt;&gt;"LIBSETS_DROP_MECHANIC_MONSTER_NAME",VLOOKUP(U190,'LibSets constants'!$I$4:$L$1002,3,FALSE),""),"")</f>
        <v>Delve bosses have a chance to drop a waist or feet.</v>
      </c>
      <c r="W190" s="43" t="str">
        <f>IF(U190&lt;&gt;"",IF(U190&lt;&gt;"LIBSETS_DROP_MECHANIC_MONSTER_NAME",VLOOKUP(U190,'LibSets constants'!$I$4:$L$1002,4,FALSE),""),"")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1582</v>
      </c>
      <c r="AA190" s="43" t="str">
        <f>IF(Z190&lt;&gt;"",IF(Z190&lt;&gt;"LIBSETS_DROP_MECHANIC_MONSTER_NAME",VLOOKUP(Z190,'LibSets constants'!$I$4:$L$1002,3,FALSE),""),"")</f>
        <v>Overland group bosses have a 100% chance to drop head, chest, legs, or weapon.</v>
      </c>
      <c r="AB190" s="43" t="str">
        <f>IF(Z190&lt;&gt;"",IF(Z190&lt;&gt;"LIBSETS_DROP_MECHANIC_MONSTER_NAME",VLOOKUP(Z190,'LibSets constants'!$I$4:$L$1002,4,FALSE),""),"")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1583</v>
      </c>
      <c r="AF190" s="43" t="str">
        <f>IF(AE190&lt;&gt;"",IF(AE190&lt;&gt;"LIBSETS_DROP_MECHANIC_MONSTER_NAME",VLOOKUP(AE190,'LibSets constants'!$I$4:$L$1002,3,FALSE),""),"")</f>
        <v>Public dungeon bosses have a chance to drop a shoulder, hand, or weapon.</v>
      </c>
      <c r="AG190" s="43" t="str">
        <f>IF(AE190&lt;&gt;"",IF(AE190&lt;&gt;"LIBSETS_DROP_MECHANIC_MONSTER_NAME",VLOOKUP(AE190,'LibSets constants'!$I$4:$L$1002,4,FALSE),""),"")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1584</v>
      </c>
      <c r="AK190" s="43" t="str">
        <f>IF(AJ190&lt;&gt;"",IF(AJ190&lt;&gt;"LIBSETS_DROP_MECHANIC_MONSTER_NAME",VLOOKUP(AJ190,'LibSets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constants'!$I$4:$L$1002,3,FALSE),""),"")</f>
        <v/>
      </c>
      <c r="AQ190" s="43" t="str">
        <f>IF(AO190&lt;&gt;"",IF(AO190&lt;&gt;"LIBSETS_DROP_MECHANIC_MONSTER_NAME",VLOOKUP(AO190,'LibSets constants'!$I$4:$L$1002,4,FALSE),""),"")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constants'!$I$4:$L$1002,3,FALSE),""),"")</f>
        <v/>
      </c>
      <c r="AV190" s="43" t="str">
        <f>IF(AT190&lt;&gt;"",IF(AT190&lt;&gt;"LIBSETS_DROP_MECHANIC_MONSTER_NAME",VLOOKUP(AT190,'LibSets constants'!$I$4:$L$1002,4,FALSE),""),"")</f>
        <v/>
      </c>
      <c r="AW190" s="102" t="s">
        <v>2715</v>
      </c>
      <c r="AX190" s="21" t="str">
        <f t="shared" si="13"/>
        <v>[227] = {wayshrines={-1,-1,-1,}, dlcId=DLC_THIEVES_GUILD</v>
      </c>
      <c r="AY190" s="21" t="str">
        <f t="shared" si="14"/>
        <v>, zoneIds={816}, veteran=false</v>
      </c>
      <c r="AZ190" s="21" t="str">
        <f t="shared" si="15"/>
        <v>, setType=LIBSETS_SETTYPE_OVERLAND</v>
      </c>
      <c r="BA190" s="21" t="str">
        <f t="shared" si="16"/>
        <v>, isProcSetAllowedInPvP=1, dropMechanic={LIBSETS_DROP_MECHANIC_OVERLAND_BOSS_DELVE,LIBSETS_DROP_MECHANIC_OVERLAND_WORLDBOSS,LIBSETS_DROP_MECHANIC_OVERLAND_BOSS_PUBLIC_DUNGEON,LIBSETS_DROP_MECHANIC_OVERLAND_CHEST}},</v>
      </c>
      <c r="BB190" s="21" t="str">
        <f t="shared" si="17"/>
        <v xml:space="preserve"> --Bahraha\'s Curse / Bahrahas Fluch   [Hew's Bane]</v>
      </c>
    </row>
    <row r="191" spans="1:54" x14ac:dyDescent="0.25">
      <c r="A191" s="12">
        <v>228</v>
      </c>
      <c r="B191" t="s">
        <v>1036</v>
      </c>
      <c r="C191" t="s">
        <v>2644</v>
      </c>
      <c r="D191" s="3">
        <f t="shared" si="12"/>
        <v>228</v>
      </c>
      <c r="G191" s="8" t="s">
        <v>1499</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constants'!$B$4:$C$1002,2,FALSE),"")</f>
        <v>Thieves Guild</v>
      </c>
      <c r="U191" s="33" t="s">
        <v>1581</v>
      </c>
      <c r="V191" s="43" t="str">
        <f>IF(U191&lt;&gt;"",IF(U191&lt;&gt;"LIBSETS_DROP_MECHANIC_MONSTER_NAME",VLOOKUP(U191,'LibSets constants'!$I$4:$L$1002,3,FALSE),""),"")</f>
        <v>Delve bosses have a chance to drop a waist or feet.</v>
      </c>
      <c r="W191" s="43" t="str">
        <f>IF(U191&lt;&gt;"",IF(U191&lt;&gt;"LIBSETS_DROP_MECHANIC_MONSTER_NAME",VLOOKUP(U191,'LibSets constants'!$I$4:$L$1002,4,FALSE),""),"")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1582</v>
      </c>
      <c r="AA191" s="43" t="str">
        <f>IF(Z191&lt;&gt;"",IF(Z191&lt;&gt;"LIBSETS_DROP_MECHANIC_MONSTER_NAME",VLOOKUP(Z191,'LibSets constants'!$I$4:$L$1002,3,FALSE),""),"")</f>
        <v>Overland group bosses have a 100% chance to drop head, chest, legs, or weapon.</v>
      </c>
      <c r="AB191" s="43" t="str">
        <f>IF(Z191&lt;&gt;"",IF(Z191&lt;&gt;"LIBSETS_DROP_MECHANIC_MONSTER_NAME",VLOOKUP(Z191,'LibSets constants'!$I$4:$L$1002,4,FALSE),""),"")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1583</v>
      </c>
      <c r="AF191" s="43" t="str">
        <f>IF(AE191&lt;&gt;"",IF(AE191&lt;&gt;"LIBSETS_DROP_MECHANIC_MONSTER_NAME",VLOOKUP(AE191,'LibSets constants'!$I$4:$L$1002,3,FALSE),""),"")</f>
        <v>Public dungeon bosses have a chance to drop a shoulder, hand, or weapon.</v>
      </c>
      <c r="AG191" s="43" t="str">
        <f>IF(AE191&lt;&gt;"",IF(AE191&lt;&gt;"LIBSETS_DROP_MECHANIC_MONSTER_NAME",VLOOKUP(AE191,'LibSets constants'!$I$4:$L$1002,4,FALSE),""),"")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1584</v>
      </c>
      <c r="AK191" s="43" t="str">
        <f>IF(AJ191&lt;&gt;"",IF(AJ191&lt;&gt;"LIBSETS_DROP_MECHANIC_MONSTER_NAME",VLOOKUP(AJ191,'LibSets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constants'!$I$4:$L$1002,3,FALSE),""),"")</f>
        <v/>
      </c>
      <c r="AQ191" s="43" t="str">
        <f>IF(AO191&lt;&gt;"",IF(AO191&lt;&gt;"LIBSETS_DROP_MECHANIC_MONSTER_NAME",VLOOKUP(AO191,'LibSets constants'!$I$4:$L$1002,4,FALSE),""),"")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constants'!$I$4:$L$1002,3,FALSE),""),"")</f>
        <v/>
      </c>
      <c r="AV191" s="43" t="str">
        <f>IF(AT191&lt;&gt;"",IF(AT191&lt;&gt;"LIBSETS_DROP_MECHANIC_MONSTER_NAME",VLOOKUP(AT191,'LibSets constants'!$I$4:$L$1002,4,FALSE),""),"")</f>
        <v/>
      </c>
      <c r="AW191" s="102" t="s">
        <v>2715</v>
      </c>
      <c r="AX191" s="21" t="str">
        <f t="shared" si="13"/>
        <v>[228] = {wayshrines={-1,-1,-1,}, dlcId=DLC_THIEVES_GUILD</v>
      </c>
      <c r="AY191" s="21" t="str">
        <f t="shared" si="14"/>
        <v>, zoneIds={816}, veteran=false</v>
      </c>
      <c r="AZ191" s="21" t="str">
        <f t="shared" si="15"/>
        <v>, setType=LIBSETS_SETTYPE_OVERLAND</v>
      </c>
      <c r="BA191" s="21" t="str">
        <f t="shared" si="16"/>
        <v>, isProcSetAllowedInPvP=1, dropMechanic={LIBSETS_DROP_MECHANIC_OVERLAND_BOSS_DELVE,LIBSETS_DROP_MECHANIC_OVERLAND_WORLDBOSS,LIBSETS_DROP_MECHANIC_OVERLAND_BOSS_PUBLIC_DUNGEON,LIBSETS_DROP_MECHANIC_OVERLAND_CHEST}},</v>
      </c>
      <c r="BB191" s="21" t="str">
        <f t="shared" si="17"/>
        <v xml:space="preserve"> --Syvarra\'s Scales / Syvarras Schuppen   [Hew's Bane]</v>
      </c>
    </row>
    <row r="192" spans="1:54" x14ac:dyDescent="0.25">
      <c r="A192" s="12">
        <v>229</v>
      </c>
      <c r="B192" t="s">
        <v>1037</v>
      </c>
      <c r="C192" t="s">
        <v>1038</v>
      </c>
      <c r="D192" s="3">
        <f t="shared" si="12"/>
        <v>229</v>
      </c>
      <c r="G192" s="8" t="s">
        <v>1500</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constants'!$B$4:$C$1002,2,FALSE),"")</f>
        <v>Thieves Guild</v>
      </c>
      <c r="U192" s="33" t="s">
        <v>1565</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102" t="s">
        <v>2714</v>
      </c>
      <c r="AX192" s="21" t="str">
        <f t="shared" si="13"/>
        <v>[229] = {wayshrines={258,258,258,}, dlcId=DLC_THIEVES_GUILD</v>
      </c>
      <c r="AY192" s="21" t="str">
        <f t="shared" si="14"/>
        <v>, zoneIds={725}, veteran=false</v>
      </c>
      <c r="AZ192" s="21" t="str">
        <f t="shared" si="15"/>
        <v>, setType=LIBSETS_SETTYPE_TRIAL</v>
      </c>
      <c r="BA192" s="21" t="str">
        <f t="shared" si="16"/>
        <v>, dropMechanic={LIBSETS_DROP_MECHANIC_MONSTER_NAME}, dropMechanicNames={}},</v>
      </c>
      <c r="BB192" s="21" t="str">
        <f t="shared" si="17"/>
        <v xml:space="preserve"> --Twilight Remedy / Zwielichtgenesung   [Maw of Lorkhaj]</v>
      </c>
    </row>
    <row r="193" spans="1:54" x14ac:dyDescent="0.25">
      <c r="A193" s="12">
        <v>230</v>
      </c>
      <c r="B193" t="s">
        <v>1039</v>
      </c>
      <c r="C193" t="s">
        <v>1040</v>
      </c>
      <c r="D193" s="3">
        <f t="shared" si="12"/>
        <v>230</v>
      </c>
      <c r="G193" s="8" t="s">
        <v>1500</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constants'!$B$4:$C$1002,2,FALSE),"")</f>
        <v>Thieves Guild</v>
      </c>
      <c r="U193" s="33" t="s">
        <v>1565</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102" t="s">
        <v>2714</v>
      </c>
      <c r="AX193" s="21" t="str">
        <f t="shared" si="13"/>
        <v>[230] = {wayshrines={258,258,258,}, dlcId=DLC_THIEVES_GUILD</v>
      </c>
      <c r="AY193" s="21" t="str">
        <f t="shared" si="14"/>
        <v>, zoneIds={725}, veteran=false</v>
      </c>
      <c r="AZ193" s="21" t="str">
        <f t="shared" si="15"/>
        <v>, setType=LIBSETS_SETTYPE_TRIAL</v>
      </c>
      <c r="BA193" s="21" t="str">
        <f t="shared" si="16"/>
        <v>, dropMechanic={LIBSETS_DROP_MECHANIC_MONSTER_NAME}, dropMechanicNames={}},</v>
      </c>
      <c r="BB193" s="21" t="str">
        <f t="shared" si="17"/>
        <v xml:space="preserve"> --Moondancer / Mondtänzer   [Maw of Lorkhaj]</v>
      </c>
    </row>
    <row r="194" spans="1:54" x14ac:dyDescent="0.25">
      <c r="A194" s="12">
        <v>231</v>
      </c>
      <c r="B194" t="s">
        <v>1041</v>
      </c>
      <c r="C194" t="s">
        <v>1042</v>
      </c>
      <c r="D194" s="3">
        <f t="shared" si="12"/>
        <v>231</v>
      </c>
      <c r="G194" s="8" t="s">
        <v>1500</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constants'!$B$4:$C$1002,2,FALSE),"")</f>
        <v>Thieves Guild</v>
      </c>
      <c r="U194" s="33" t="s">
        <v>1565</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102" t="s">
        <v>2714</v>
      </c>
      <c r="AX194" s="21" t="str">
        <f t="shared" si="13"/>
        <v>[231] = {wayshrines={258,258,258,}, dlcId=DLC_THIEVES_GUILD</v>
      </c>
      <c r="AY194" s="21" t="str">
        <f t="shared" si="14"/>
        <v>, zoneIds={725}, veteran=false</v>
      </c>
      <c r="AZ194" s="21" t="str">
        <f t="shared" si="15"/>
        <v>, setType=LIBSETS_SETTYPE_TRIAL</v>
      </c>
      <c r="BA194" s="21" t="str">
        <f t="shared" si="16"/>
        <v>, dropMechanic={LIBSETS_DROP_MECHANIC_MONSTER_NAME}, dropMechanicNames={}},</v>
      </c>
      <c r="BB194" s="21" t="str">
        <f t="shared" si="17"/>
        <v xml:space="preserve"> --Lunar Bastion / Mondbastion   [Maw of Lorkhaj]</v>
      </c>
    </row>
    <row r="195" spans="1:54" x14ac:dyDescent="0.25">
      <c r="A195" s="12">
        <v>232</v>
      </c>
      <c r="B195" t="s">
        <v>1043</v>
      </c>
      <c r="C195" t="s">
        <v>1044</v>
      </c>
      <c r="D195" s="3">
        <f t="shared" ref="D195:D258" si="18">A195</f>
        <v>232</v>
      </c>
      <c r="G195" s="8" t="s">
        <v>1500</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constants'!$B$4:$C$1002,2,FALSE),"")</f>
        <v>Thieves Guild</v>
      </c>
      <c r="U195" s="33" t="s">
        <v>1565</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102" t="s">
        <v>2714</v>
      </c>
      <c r="AX195" s="21" t="str">
        <f t="shared" si="13"/>
        <v>[232] = {wayshrines={258,258,258,}, dlcId=DLC_THIEVES_GUILD</v>
      </c>
      <c r="AY195" s="21" t="str">
        <f t="shared" si="14"/>
        <v>, zoneIds={725}, veteran=false</v>
      </c>
      <c r="AZ195" s="21" t="str">
        <f t="shared" si="15"/>
        <v>, setType=LIBSETS_SETTYPE_TRIAL</v>
      </c>
      <c r="BA195" s="21" t="str">
        <f t="shared" si="16"/>
        <v>, dropMechanic={LIBSETS_DROP_MECHANIC_MONSTER_NAME}, dropMechanicNames={}},</v>
      </c>
      <c r="BB195" s="21" t="str">
        <f t="shared" si="17"/>
        <v xml:space="preserve"> --Roar of Alkosh / Brüllen von Alkosh   [Maw of Lorkhaj]</v>
      </c>
    </row>
    <row r="196" spans="1:54" x14ac:dyDescent="0.25">
      <c r="A196" s="12">
        <v>234</v>
      </c>
      <c r="B196" t="s">
        <v>1045</v>
      </c>
      <c r="C196" t="s">
        <v>2645</v>
      </c>
      <c r="D196" s="3">
        <f t="shared" si="18"/>
        <v>234</v>
      </c>
      <c r="F196" t="s">
        <v>1445</v>
      </c>
      <c r="G196" s="8" t="s">
        <v>1494</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constants'!$B$4:$C$1002,2,FALSE),"")</f>
        <v>Included in base game</v>
      </c>
      <c r="U196" s="33" t="s">
        <v>1562</v>
      </c>
      <c r="V196" s="43" t="str">
        <f>IF(U196&lt;&gt;"",IF(U196&lt;&gt;"LIBSETS_DROP_MECHANIC_MONSTER_NAME",VLOOKUP(U196,'LibSets constants'!$I$4:$L$1002,3,FALSE),""),"")</f>
        <v>Rewards for the worthy (Cyrodiil/Battleground mail)</v>
      </c>
      <c r="W196" s="3" t="str">
        <f>IF(U196&lt;&gt;"",IF(U196&lt;&gt;"LIBSETS_DROP_MECHANIC_MONSTER_NAME",VLOOKUP(U196,'LibSets constants'!$I$4:$L$1002,4,FALSE),""),"")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1553</v>
      </c>
      <c r="AA196" s="43" t="str">
        <f>IF(Z196&lt;&gt;"",IF(Z196&lt;&gt;"LIBSETS_DROP_MECHANIC_MONSTER_NAME",VLOOKUP(Z196,'LibSets constants'!$I$4:$L$1002,3,FALSE),""),"")</f>
        <v>City Bruma (quartermaster)</v>
      </c>
      <c r="AB196" s="43" t="str">
        <f>IF(Z196&lt;&gt;"",IF(Z196&lt;&gt;"LIBSETS_DROP_MECHANIC_MONSTER_NAME",VLOOKUP(Z196,'LibSets constants'!$I$4:$L$1002,4,FALSE),""),"")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constants'!$I$4:$L$1002,3,FALSE),""),"")</f>
        <v/>
      </c>
      <c r="AG196" s="43" t="str">
        <f>IF(AE196&lt;&gt;"",IF(AE196&lt;&gt;"LIBSETS_DROP_MECHANIC_MONSTER_NAME",VLOOKUP(AE196,'LibSets constants'!$I$4:$L$1002,4,FALSE),""),"")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constants'!$I$4:$L$1002,3,FALSE),""),"")</f>
        <v/>
      </c>
      <c r="AL196" s="43" t="str">
        <f>IF(AJ196&lt;&gt;"",IF(AJ196&lt;&gt;"LIBSETS_DROP_MECHANIC_MONSTER_NAME",VLOOKUP(AJ196,'LibSets constants'!$I$4:$L$1002,4,FALSE),""),"")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constants'!$I$4:$L$1002,3,FALSE),""),"")</f>
        <v/>
      </c>
      <c r="AQ196" s="43" t="str">
        <f>IF(AO196&lt;&gt;"",IF(AO196&lt;&gt;"LIBSETS_DROP_MECHANIC_MONSTER_NAME",VLOOKUP(AO196,'LibSets constants'!$I$4:$L$1002,4,FALSE),""),"")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constants'!$I$4:$L$1002,3,FALSE),""),"")</f>
        <v/>
      </c>
      <c r="AV196" s="43" t="str">
        <f>IF(AT196&lt;&gt;"",IF(AT196&lt;&gt;"LIBSETS_DROP_MECHANIC_MONSTER_NAME",VLOOKUP(AT196,'LibSets constants'!$I$4:$L$1002,4,FALSE),""),"")</f>
        <v/>
      </c>
      <c r="AW196" s="102" t="s">
        <v>2715</v>
      </c>
      <c r="AX196" s="21" t="str">
        <f t="shared" ref="AX196:AX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Y196" s="21" t="str">
        <f t="shared" ref="AY196:AY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Z196" s="21" t="str">
        <f t="shared" ref="AZ196:AZ259" si="21">IF(F196&lt;&gt;"Not in the game (anymore)",IF(A196&lt;&gt;"",", setType="&amp;G196,"")&amp;IF(J196="true",", multiTrialSet=true",""),"")</f>
        <v>, setType=LIBSETS_SETTYPE_CYRODIIL</v>
      </c>
      <c r="BA196" s="21" t="str">
        <f t="shared" ref="BA196:BA259" si="22">IF(AW196&lt;&gt;"",", isProcSetAllowedInPvP="&amp; AW196,"") &amp; 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isProcSetAllowedInPvP=1, dropMechanic={LIBSETS_DROP_MECHANIC_MAIL_PVP_REWARDS_FOR_THE_WORTHY,LIBSETS_DROP_MECHANIC_CITY_CYRODIIL_BRUMA}},</v>
      </c>
      <c r="BB196" s="21" t="str">
        <f t="shared" ref="BB196:BB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4" x14ac:dyDescent="0.25">
      <c r="A197" s="12">
        <v>235</v>
      </c>
      <c r="B197" t="s">
        <v>1046</v>
      </c>
      <c r="C197" t="s">
        <v>1047</v>
      </c>
      <c r="D197" s="3">
        <f t="shared" si="18"/>
        <v>235</v>
      </c>
      <c r="F197" t="s">
        <v>1445</v>
      </c>
      <c r="G197" s="8" t="s">
        <v>1494</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constants'!$B$4:$C$1002,2,FALSE),"")</f>
        <v>Included in base game</v>
      </c>
      <c r="U197" s="33" t="s">
        <v>1562</v>
      </c>
      <c r="V197" s="3" t="str">
        <f>IF(U197&lt;&gt;"",IF(U197&lt;&gt;"LIBSETS_DROP_MECHANIC_MONSTER_NAME",VLOOKUP(U197,'LibSets constants'!$I$4:$L$1002,3,FALSE),""),"")</f>
        <v>Rewards for the worthy (Cyrodiil/Battleground mail)</v>
      </c>
      <c r="W197" s="3" t="str">
        <f>IF(U197&lt;&gt;"",IF(U197&lt;&gt;"LIBSETS_DROP_MECHANIC_MONSTER_NAME",VLOOKUP(U197,'LibSets constants'!$I$4:$L$1002,4,FALSE),""),"")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1552</v>
      </c>
      <c r="AA197" s="3" t="str">
        <f>IF(Z197&lt;&gt;"",IF(Z197&lt;&gt;"LIBSETS_DROP_MECHANIC_MONSTER_NAME",VLOOKUP(Z197,'LibSets constants'!$I$4:$L$1002,3,FALSE),""),"")</f>
        <v>City Erntefurt (quartermaster)</v>
      </c>
      <c r="AB197" s="3" t="str">
        <f>IF(Z197&lt;&gt;"",IF(Z197&lt;&gt;"LIBSETS_DROP_MECHANIC_MONSTER_NAME",VLOOKUP(Z197,'LibSets constants'!$I$4:$L$1002,4,FALSE),""),"")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constants'!$I$4:$L$1002,3,FALSE),""),"")</f>
        <v/>
      </c>
      <c r="AG197" s="3" t="str">
        <f>IF(AE197&lt;&gt;"",IF(AE197&lt;&gt;"LIBSETS_DROP_MECHANIC_MONSTER_NAME",VLOOKUP(AE197,'LibSets constants'!$I$4:$L$1002,4,FALSE),""),"")</f>
        <v/>
      </c>
      <c r="AH197" s="3" t="str">
        <f>IF(G197&lt;&gt;"LIBSETS_SETTYPE_BATTLEGROUND",IF(G197&lt;&gt;"LIBSETS_SETTYPE_SPECIAL",IF(AI197&lt;&gt;"",VLOOKUP(AI197,'ESO zone constants'!$D$3:$H$4953,5,FALSE),""),""),"")</f>
        <v/>
      </c>
      <c r="AK197" s="3" t="str">
        <f>IF(AJ197&lt;&gt;"",IF(AJ197&lt;&gt;"LIBSETS_DROP_MECHANIC_MONSTER_NAME",VLOOKUP(AJ197,'LibSets constants'!$I$4:$L$1002,3,FALSE),""),"")</f>
        <v/>
      </c>
      <c r="AL197" s="3" t="str">
        <f>IF(AJ197&lt;&gt;"",IF(AJ197&lt;&gt;"LIBSETS_DROP_MECHANIC_MONSTER_NAME",VLOOKUP(AJ197,'LibSets constants'!$I$4:$L$1002,4,FALSE),""),"")</f>
        <v/>
      </c>
      <c r="AM197" s="3" t="str">
        <f>IF(G197&lt;&gt;"LIBSETS_SETTYPE_BATTLEGROUND",IF(G197&lt;&gt;"LIBSETS_SETTYPE_SPECIAL",IF(AN197&lt;&gt;"",VLOOKUP(AN197,'ESO zone constants'!$D$3:$H$4953,5,FALSE),""),""),"")</f>
        <v/>
      </c>
      <c r="AP197" s="3" t="str">
        <f>IF(AO197&lt;&gt;"",IF(AO197&lt;&gt;"LIBSETS_DROP_MECHANIC_MONSTER_NAME",VLOOKUP(AO197,'LibSets constants'!$I$4:$L$1002,3,FALSE),""),"")</f>
        <v/>
      </c>
      <c r="AQ197" s="3" t="str">
        <f>IF(AO197&lt;&gt;"",IF(AO197&lt;&gt;"LIBSETS_DROP_MECHANIC_MONSTER_NAME",VLOOKUP(AO197,'LibSets constants'!$I$4:$L$1002,4,FALSE),""),"")</f>
        <v/>
      </c>
      <c r="AR197" s="3" t="str">
        <f>IF(G197&lt;&gt;"LIBSETS_SETTYPE_BATTLEGROUND",IF(G197&lt;&gt;"LIBSETS_SETTYPE_SPECIAL",IF(AS197&lt;&gt;"",VLOOKUP(AS197,'ESO zone constants'!$D$3:$H$4953,5,FALSE),""),""),"")</f>
        <v/>
      </c>
      <c r="AU197" s="3" t="str">
        <f>IF(AT197&lt;&gt;"",IF(AT197&lt;&gt;"LIBSETS_DROP_MECHANIC_MONSTER_NAME",VLOOKUP(AT197,'LibSets constants'!$I$4:$L$1002,3,FALSE),""),"")</f>
        <v/>
      </c>
      <c r="AV197" s="3" t="str">
        <f>IF(AT197&lt;&gt;"",IF(AT197&lt;&gt;"LIBSETS_DROP_MECHANIC_MONSTER_NAME",VLOOKUP(AT197,'LibSets constants'!$I$4:$L$1002,4,FALSE),""),"")</f>
        <v/>
      </c>
      <c r="AW197" s="102" t="s">
        <v>2714</v>
      </c>
      <c r="AX197" s="21" t="str">
        <f t="shared" si="19"/>
        <v>[235] = {wayshrines={-1,-1,-1,}, dlcId=DLC_BASE_GAME</v>
      </c>
      <c r="AY197" s="21" t="str">
        <f t="shared" si="20"/>
        <v>, zoneIds={181}, veteran=false</v>
      </c>
      <c r="AZ197" s="21" t="str">
        <f t="shared" si="21"/>
        <v>, setType=LIBSETS_SETTYPE_CYRODIIL</v>
      </c>
      <c r="BA197" s="21" t="str">
        <f t="shared" si="22"/>
        <v>, dropMechanic={LIBSETS_DROP_MECHANIC_MAIL_PVP_REWARDS_FOR_THE_WORTHY,LIBSETS_DROP_MECHANIC_CITY_CYRODIIL_ERNTEFURT}},</v>
      </c>
      <c r="BB197" s="21" t="str">
        <f t="shared" si="23"/>
        <v xml:space="preserve"> --Robes of Transmutation / Roben der Transmutation   [Cyrodiil]</v>
      </c>
    </row>
    <row r="198" spans="1:54" x14ac:dyDescent="0.25">
      <c r="A198" s="12">
        <v>236</v>
      </c>
      <c r="B198" t="s">
        <v>1048</v>
      </c>
      <c r="C198" t="s">
        <v>1049</v>
      </c>
      <c r="D198" s="3">
        <f t="shared" si="18"/>
        <v>236</v>
      </c>
      <c r="F198" t="s">
        <v>1445</v>
      </c>
      <c r="G198" s="8" t="s">
        <v>1494</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constants'!$B$4:$C$1002,2,FALSE),"")</f>
        <v>Included in base game</v>
      </c>
      <c r="U198" s="33" t="s">
        <v>1562</v>
      </c>
      <c r="V198" s="43" t="str">
        <f>IF(U198&lt;&gt;"",IF(U198&lt;&gt;"LIBSETS_DROP_MECHANIC_MONSTER_NAME",VLOOKUP(U198,'LibSets constants'!$I$4:$L$1002,3,FALSE),""),"")</f>
        <v>Rewards for the worthy (Cyrodiil/Battleground mail)</v>
      </c>
      <c r="W198" s="3" t="str">
        <f>IF(U198&lt;&gt;"",IF(U198&lt;&gt;"LIBSETS_DROP_MECHANIC_MONSTER_NAME",VLOOKUP(U198,'LibSets constants'!$I$4:$L$1002,4,FALSE),""),"")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1552</v>
      </c>
      <c r="AA198" s="43" t="str">
        <f>IF(Z198&lt;&gt;"",IF(Z198&lt;&gt;"LIBSETS_DROP_MECHANIC_MONSTER_NAME",VLOOKUP(Z198,'LibSets constants'!$I$4:$L$1002,3,FALSE),""),"")</f>
        <v>City Erntefurt (quartermaster)</v>
      </c>
      <c r="AB198" s="43" t="str">
        <f>IF(Z198&lt;&gt;"",IF(Z198&lt;&gt;"LIBSETS_DROP_MECHANIC_MONSTER_NAME",VLOOKUP(Z198,'LibSets constants'!$I$4:$L$1002,4,FALSE),""),"")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constants'!$I$4:$L$1002,3,FALSE),""),"")</f>
        <v/>
      </c>
      <c r="AG198" s="43" t="str">
        <f>IF(AE198&lt;&gt;"",IF(AE198&lt;&gt;"LIBSETS_DROP_MECHANIC_MONSTER_NAME",VLOOKUP(AE198,'LibSets constants'!$I$4:$L$1002,4,FALSE),""),"")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constants'!$I$4:$L$1002,3,FALSE),""),"")</f>
        <v/>
      </c>
      <c r="AL198" s="43" t="str">
        <f>IF(AJ198&lt;&gt;"",IF(AJ198&lt;&gt;"LIBSETS_DROP_MECHANIC_MONSTER_NAME",VLOOKUP(AJ198,'LibSets constants'!$I$4:$L$1002,4,FALSE),""),"")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constants'!$I$4:$L$1002,3,FALSE),""),"")</f>
        <v/>
      </c>
      <c r="AQ198" s="43" t="str">
        <f>IF(AO198&lt;&gt;"",IF(AO198&lt;&gt;"LIBSETS_DROP_MECHANIC_MONSTER_NAME",VLOOKUP(AO198,'LibSets constants'!$I$4:$L$1002,4,FALSE),""),"")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constants'!$I$4:$L$1002,3,FALSE),""),"")</f>
        <v/>
      </c>
      <c r="AV198" s="43" t="str">
        <f>IF(AT198&lt;&gt;"",IF(AT198&lt;&gt;"LIBSETS_DROP_MECHANIC_MONSTER_NAME",VLOOKUP(AT198,'LibSets constants'!$I$4:$L$1002,4,FALSE),""),"")</f>
        <v/>
      </c>
      <c r="AW198" s="102" t="s">
        <v>2714</v>
      </c>
      <c r="AX198" s="21" t="str">
        <f t="shared" si="19"/>
        <v>[236] = {wayshrines={-1,-1,-1,}, dlcId=DLC_BASE_GAME</v>
      </c>
      <c r="AY198" s="21" t="str">
        <f t="shared" si="20"/>
        <v>, zoneIds={181}, veteran=false</v>
      </c>
      <c r="AZ198" s="21" t="str">
        <f t="shared" si="21"/>
        <v>, setType=LIBSETS_SETTYPE_CYRODIIL</v>
      </c>
      <c r="BA198" s="21" t="str">
        <f t="shared" si="22"/>
        <v>, dropMechanic={LIBSETS_DROP_MECHANIC_MAIL_PVP_REWARDS_FOR_THE_WORTHY,LIBSETS_DROP_MECHANIC_CITY_CYRODIIL_ERNTEFURT}},</v>
      </c>
      <c r="BB198" s="21" t="str">
        <f t="shared" si="23"/>
        <v xml:space="preserve"> --Vicious Death / Grausamer Tod   [Cyrodiil]</v>
      </c>
    </row>
    <row r="199" spans="1:54" x14ac:dyDescent="0.25">
      <c r="A199" s="12">
        <v>237</v>
      </c>
      <c r="B199" t="s">
        <v>1050</v>
      </c>
      <c r="C199" t="s">
        <v>2646</v>
      </c>
      <c r="D199" s="3">
        <f t="shared" si="18"/>
        <v>237</v>
      </c>
      <c r="F199" t="s">
        <v>1445</v>
      </c>
      <c r="G199" s="8" t="s">
        <v>1494</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constants'!$B$4:$C$1002,2,FALSE),"")</f>
        <v>Included in base game</v>
      </c>
      <c r="U199" s="33" t="s">
        <v>1562</v>
      </c>
      <c r="V199" s="3" t="str">
        <f>IF(U199&lt;&gt;"",IF(U199&lt;&gt;"LIBSETS_DROP_MECHANIC_MONSTER_NAME",VLOOKUP(U199,'LibSets constants'!$I$4:$L$1002,3,FALSE),""),"")</f>
        <v>Rewards for the worthy (Cyrodiil/Battleground mail)</v>
      </c>
      <c r="W199" s="3" t="str">
        <f>IF(U199&lt;&gt;"",IF(U199&lt;&gt;"LIBSETS_DROP_MECHANIC_MONSTER_NAME",VLOOKUP(U199,'LibSets constants'!$I$4:$L$1002,4,FALSE),""),"")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1553</v>
      </c>
      <c r="AA199" s="3" t="str">
        <f>IF(Z199&lt;&gt;"",IF(Z199&lt;&gt;"LIBSETS_DROP_MECHANIC_MONSTER_NAME",VLOOKUP(Z199,'LibSets constants'!$I$4:$L$1002,3,FALSE),""),"")</f>
        <v>City Bruma (quartermaster)</v>
      </c>
      <c r="AB199" s="3" t="str">
        <f>IF(Z199&lt;&gt;"",IF(Z199&lt;&gt;"LIBSETS_DROP_MECHANIC_MONSTER_NAME",VLOOKUP(Z199,'LibSets constants'!$I$4:$L$1002,4,FALSE),""),"")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constants'!$I$4:$L$1002,3,FALSE),""),"")</f>
        <v/>
      </c>
      <c r="AG199" s="3" t="str">
        <f>IF(AE199&lt;&gt;"",IF(AE199&lt;&gt;"LIBSETS_DROP_MECHANIC_MONSTER_NAME",VLOOKUP(AE199,'LibSets constants'!$I$4:$L$1002,4,FALSE),""),"")</f>
        <v/>
      </c>
      <c r="AH199" s="3" t="str">
        <f>IF(G199&lt;&gt;"LIBSETS_SETTYPE_BATTLEGROUND",IF(G199&lt;&gt;"LIBSETS_SETTYPE_SPECIAL",IF(AI199&lt;&gt;"",VLOOKUP(AI199,'ESO zone constants'!$D$3:$H$4953,5,FALSE),""),""),"")</f>
        <v/>
      </c>
      <c r="AK199" s="3" t="str">
        <f>IF(AJ199&lt;&gt;"",IF(AJ199&lt;&gt;"LIBSETS_DROP_MECHANIC_MONSTER_NAME",VLOOKUP(AJ199,'LibSets constants'!$I$4:$L$1002,3,FALSE),""),"")</f>
        <v/>
      </c>
      <c r="AL199" s="3" t="str">
        <f>IF(AJ199&lt;&gt;"",IF(AJ199&lt;&gt;"LIBSETS_DROP_MECHANIC_MONSTER_NAME",VLOOKUP(AJ199,'LibSets constants'!$I$4:$L$1002,4,FALSE),""),"")</f>
        <v/>
      </c>
      <c r="AM199" s="3" t="str">
        <f>IF(G199&lt;&gt;"LIBSETS_SETTYPE_BATTLEGROUND",IF(G199&lt;&gt;"LIBSETS_SETTYPE_SPECIAL",IF(AN199&lt;&gt;"",VLOOKUP(AN199,'ESO zone constants'!$D$3:$H$4953,5,FALSE),""),""),"")</f>
        <v/>
      </c>
      <c r="AP199" s="3" t="str">
        <f>IF(AO199&lt;&gt;"",IF(AO199&lt;&gt;"LIBSETS_DROP_MECHANIC_MONSTER_NAME",VLOOKUP(AO199,'LibSets constants'!$I$4:$L$1002,3,FALSE),""),"")</f>
        <v/>
      </c>
      <c r="AQ199" s="3" t="str">
        <f>IF(AO199&lt;&gt;"",IF(AO199&lt;&gt;"LIBSETS_DROP_MECHANIC_MONSTER_NAME",VLOOKUP(AO199,'LibSets constants'!$I$4:$L$1002,4,FALSE),""),"")</f>
        <v/>
      </c>
      <c r="AR199" s="3" t="str">
        <f>IF(G199&lt;&gt;"LIBSETS_SETTYPE_BATTLEGROUND",IF(G199&lt;&gt;"LIBSETS_SETTYPE_SPECIAL",IF(AS199&lt;&gt;"",VLOOKUP(AS199,'ESO zone constants'!$D$3:$H$4953,5,FALSE),""),""),"")</f>
        <v/>
      </c>
      <c r="AU199" s="3" t="str">
        <f>IF(AT199&lt;&gt;"",IF(AT199&lt;&gt;"LIBSETS_DROP_MECHANIC_MONSTER_NAME",VLOOKUP(AT199,'LibSets constants'!$I$4:$L$1002,3,FALSE),""),"")</f>
        <v/>
      </c>
      <c r="AV199" s="3" t="str">
        <f>IF(AT199&lt;&gt;"",IF(AT199&lt;&gt;"LIBSETS_DROP_MECHANIC_MONSTER_NAME",VLOOKUP(AT199,'LibSets constants'!$I$4:$L$1002,4,FALSE),""),"")</f>
        <v/>
      </c>
      <c r="AW199" s="102" t="s">
        <v>2715</v>
      </c>
      <c r="AX199" s="21" t="str">
        <f t="shared" si="19"/>
        <v>[237] = {wayshrines={-1,-1,-1,}, dlcId=DLC_BASE_GAME</v>
      </c>
      <c r="AY199" s="21" t="str">
        <f t="shared" si="20"/>
        <v>, zoneIds={181}, veteran=false</v>
      </c>
      <c r="AZ199" s="21" t="str">
        <f t="shared" si="21"/>
        <v>, setType=LIBSETS_SETTYPE_CYRODIIL</v>
      </c>
      <c r="BA199" s="21" t="str">
        <f t="shared" si="22"/>
        <v>, isProcSetAllowedInPvP=1, dropMechanic={LIBSETS_DROP_MECHANIC_MAIL_PVP_REWARDS_FOR_THE_WORTHY,LIBSETS_DROP_MECHANIC_CITY_CYRODIIL_BRUMA}},</v>
      </c>
      <c r="BB199" s="21" t="str">
        <f t="shared" si="23"/>
        <v xml:space="preserve"> --Leki\'s Focus / Lekis Fokus   [Cyrodiil]</v>
      </c>
    </row>
    <row r="200" spans="1:54" x14ac:dyDescent="0.25">
      <c r="A200" s="12">
        <v>238</v>
      </c>
      <c r="B200" t="s">
        <v>1051</v>
      </c>
      <c r="C200" t="s">
        <v>2647</v>
      </c>
      <c r="D200" s="3">
        <f t="shared" si="18"/>
        <v>238</v>
      </c>
      <c r="F200" t="s">
        <v>1445</v>
      </c>
      <c r="G200" s="8" t="s">
        <v>1494</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constants'!$B$4:$C$1002,2,FALSE),"")</f>
        <v>Included in base game</v>
      </c>
      <c r="U200" s="33" t="s">
        <v>1562</v>
      </c>
      <c r="V200" s="3" t="str">
        <f>IF(U200&lt;&gt;"",IF(U200&lt;&gt;"LIBSETS_DROP_MECHANIC_MONSTER_NAME",VLOOKUP(U200,'LibSets constants'!$I$4:$L$1002,3,FALSE),""),"")</f>
        <v>Rewards for the worthy (Cyrodiil/Battleground mail)</v>
      </c>
      <c r="W200" s="3" t="str">
        <f>IF(U200&lt;&gt;"",IF(U200&lt;&gt;"LIBSETS_DROP_MECHANIC_MONSTER_NAME",VLOOKUP(U200,'LibSets constants'!$I$4:$L$1002,4,FALSE),""),"")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1555</v>
      </c>
      <c r="AA200" s="3" t="str">
        <f>IF(Z200&lt;&gt;"",IF(Z200&lt;&gt;"LIBSETS_DROP_MECHANIC_MONSTER_NAME",VLOOKUP(Z200,'LibSets constants'!$I$4:$L$1002,3,FALSE),""),"")</f>
        <v>City Vlastarus (quartermaster)</v>
      </c>
      <c r="AB200" s="3" t="str">
        <f>IF(Z200&lt;&gt;"",IF(Z200&lt;&gt;"LIBSETS_DROP_MECHANIC_MONSTER_NAME",VLOOKUP(Z200,'LibSets constants'!$I$4:$L$1002,4,FALSE),""),"")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constants'!$I$4:$L$1002,3,FALSE),""),"")</f>
        <v/>
      </c>
      <c r="AG200" s="3" t="str">
        <f>IF(AE200&lt;&gt;"",IF(AE200&lt;&gt;"LIBSETS_DROP_MECHANIC_MONSTER_NAME",VLOOKUP(AE200,'LibSets constants'!$I$4:$L$1002,4,FALSE),""),"")</f>
        <v/>
      </c>
      <c r="AH200" s="3" t="str">
        <f>IF(G200&lt;&gt;"LIBSETS_SETTYPE_BATTLEGROUND",IF(G200&lt;&gt;"LIBSETS_SETTYPE_SPECIAL",IF(AI200&lt;&gt;"",VLOOKUP(AI200,'ESO zone constants'!$D$3:$H$4953,5,FALSE),""),""),"")</f>
        <v/>
      </c>
      <c r="AK200" s="3" t="str">
        <f>IF(AJ200&lt;&gt;"",IF(AJ200&lt;&gt;"LIBSETS_DROP_MECHANIC_MONSTER_NAME",VLOOKUP(AJ200,'LibSets constants'!$I$4:$L$1002,3,FALSE),""),"")</f>
        <v/>
      </c>
      <c r="AL200" s="3" t="str">
        <f>IF(AJ200&lt;&gt;"",IF(AJ200&lt;&gt;"LIBSETS_DROP_MECHANIC_MONSTER_NAME",VLOOKUP(AJ200,'LibSets constants'!$I$4:$L$1002,4,FALSE),""),"")</f>
        <v/>
      </c>
      <c r="AM200" s="3" t="str">
        <f>IF(G200&lt;&gt;"LIBSETS_SETTYPE_BATTLEGROUND",IF(G200&lt;&gt;"LIBSETS_SETTYPE_SPECIAL",IF(AN200&lt;&gt;"",VLOOKUP(AN200,'ESO zone constants'!$D$3:$H$4953,5,FALSE),""),""),"")</f>
        <v/>
      </c>
      <c r="AP200" s="3" t="str">
        <f>IF(AO200&lt;&gt;"",IF(AO200&lt;&gt;"LIBSETS_DROP_MECHANIC_MONSTER_NAME",VLOOKUP(AO200,'LibSets constants'!$I$4:$L$1002,3,FALSE),""),"")</f>
        <v/>
      </c>
      <c r="AQ200" s="3" t="str">
        <f>IF(AO200&lt;&gt;"",IF(AO200&lt;&gt;"LIBSETS_DROP_MECHANIC_MONSTER_NAME",VLOOKUP(AO200,'LibSets constants'!$I$4:$L$1002,4,FALSE),""),"")</f>
        <v/>
      </c>
      <c r="AR200" s="3" t="str">
        <f>IF(G200&lt;&gt;"LIBSETS_SETTYPE_BATTLEGROUND",IF(G200&lt;&gt;"LIBSETS_SETTYPE_SPECIAL",IF(AS200&lt;&gt;"",VLOOKUP(AS200,'ESO zone constants'!$D$3:$H$4953,5,FALSE),""),""),"")</f>
        <v/>
      </c>
      <c r="AU200" s="3" t="str">
        <f>IF(AT200&lt;&gt;"",IF(AT200&lt;&gt;"LIBSETS_DROP_MECHANIC_MONSTER_NAME",VLOOKUP(AT200,'LibSets constants'!$I$4:$L$1002,3,FALSE),""),"")</f>
        <v/>
      </c>
      <c r="AV200" s="3" t="str">
        <f>IF(AT200&lt;&gt;"",IF(AT200&lt;&gt;"LIBSETS_DROP_MECHANIC_MONSTER_NAME",VLOOKUP(AT200,'LibSets constants'!$I$4:$L$1002,4,FALSE),""),"")</f>
        <v/>
      </c>
      <c r="AW200" s="102" t="s">
        <v>2714</v>
      </c>
      <c r="AX200" s="21" t="str">
        <f t="shared" si="19"/>
        <v>[238] = {wayshrines={-1,-1,-1,}, dlcId=DLC_BASE_GAME</v>
      </c>
      <c r="AY200" s="21" t="str">
        <f t="shared" si="20"/>
        <v>, zoneIds={181}, veteran=false</v>
      </c>
      <c r="AZ200" s="21" t="str">
        <f t="shared" si="21"/>
        <v>, setType=LIBSETS_SETTYPE_CYRODIIL</v>
      </c>
      <c r="BA200" s="21" t="str">
        <f t="shared" si="22"/>
        <v>, dropMechanic={LIBSETS_DROP_MECHANIC_MAIL_PVP_REWARDS_FOR_THE_WORTHY,LIBSETS_DROP_MECHANIC_CITY_CYRODIIL_VLASTARUS}},</v>
      </c>
      <c r="BB200" s="21" t="str">
        <f t="shared" si="23"/>
        <v xml:space="preserve"> --Fasalla\'s Guile / Fasallas List   [Cyrodiil]</v>
      </c>
    </row>
    <row r="201" spans="1:54" x14ac:dyDescent="0.25">
      <c r="A201" s="12">
        <v>239</v>
      </c>
      <c r="B201" t="s">
        <v>1052</v>
      </c>
      <c r="C201" t="s">
        <v>2648</v>
      </c>
      <c r="D201" s="3">
        <f t="shared" si="18"/>
        <v>239</v>
      </c>
      <c r="F201" t="s">
        <v>1445</v>
      </c>
      <c r="G201" s="8" t="s">
        <v>1494</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constants'!$B$4:$C$1002,2,FALSE),"")</f>
        <v>Included in base game</v>
      </c>
      <c r="U201" s="33" t="s">
        <v>1562</v>
      </c>
      <c r="V201" s="43" t="str">
        <f>IF(U201&lt;&gt;"",IF(U201&lt;&gt;"LIBSETS_DROP_MECHANIC_MONSTER_NAME",VLOOKUP(U201,'LibSets constants'!$I$4:$L$1002,3,FALSE),""),"")</f>
        <v>Rewards for the worthy (Cyrodiil/Battleground mail)</v>
      </c>
      <c r="W201" s="43" t="str">
        <f>IF(U201&lt;&gt;"",IF(U201&lt;&gt;"LIBSETS_DROP_MECHANIC_MONSTER_NAME",VLOOKUP(U201,'LibSets constants'!$I$4:$L$1002,4,FALSE),""),"")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1555</v>
      </c>
      <c r="AA201" s="43" t="str">
        <f>IF(Z201&lt;&gt;"",IF(Z201&lt;&gt;"LIBSETS_DROP_MECHANIC_MONSTER_NAME",VLOOKUP(Z201,'LibSets constants'!$I$4:$L$1002,3,FALSE),""),"")</f>
        <v>City Vlastarus (quartermaster)</v>
      </c>
      <c r="AB201" s="43" t="str">
        <f>IF(Z201&lt;&gt;"",IF(Z201&lt;&gt;"LIBSETS_DROP_MECHANIC_MONSTER_NAME",VLOOKUP(Z201,'LibSets constants'!$I$4:$L$1002,4,FALSE),""),"")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constants'!$I$4:$L$1002,3,FALSE),""),"")</f>
        <v/>
      </c>
      <c r="AG201" s="43" t="str">
        <f>IF(AE201&lt;&gt;"",IF(AE201&lt;&gt;"LIBSETS_DROP_MECHANIC_MONSTER_NAME",VLOOKUP(AE201,'LibSets constants'!$I$4:$L$1002,4,FALSE),""),"")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constants'!$I$4:$L$1002,3,FALSE),""),"")</f>
        <v/>
      </c>
      <c r="AL201" s="43" t="str">
        <f>IF(AJ201&lt;&gt;"",IF(AJ201&lt;&gt;"LIBSETS_DROP_MECHANIC_MONSTER_NAME",VLOOKUP(AJ201,'LibSets constants'!$I$4:$L$1002,4,FALSE),""),"")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constants'!$I$4:$L$1002,3,FALSE),""),"")</f>
        <v/>
      </c>
      <c r="AQ201" s="43" t="str">
        <f>IF(AO201&lt;&gt;"",IF(AO201&lt;&gt;"LIBSETS_DROP_MECHANIC_MONSTER_NAME",VLOOKUP(AO201,'LibSets constants'!$I$4:$L$1002,4,FALSE),""),"")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constants'!$I$4:$L$1002,3,FALSE),""),"")</f>
        <v/>
      </c>
      <c r="AV201" s="43" t="str">
        <f>IF(AT201&lt;&gt;"",IF(AT201&lt;&gt;"LIBSETS_DROP_MECHANIC_MONSTER_NAME",VLOOKUP(AT201,'LibSets constants'!$I$4:$L$1002,4,FALSE),""),"")</f>
        <v/>
      </c>
      <c r="AW201" s="102" t="s">
        <v>2714</v>
      </c>
      <c r="AX201" s="21" t="str">
        <f t="shared" si="19"/>
        <v>[239] = {wayshrines={-1,-1,-1,}, dlcId=DLC_BASE_GAME</v>
      </c>
      <c r="AY201" s="21" t="str">
        <f t="shared" si="20"/>
        <v>, zoneIds={181}, veteran=false</v>
      </c>
      <c r="AZ201" s="21" t="str">
        <f t="shared" si="21"/>
        <v>, setType=LIBSETS_SETTYPE_CYRODIIL</v>
      </c>
      <c r="BA201" s="21" t="str">
        <f t="shared" si="22"/>
        <v>, dropMechanic={LIBSETS_DROP_MECHANIC_MAIL_PVP_REWARDS_FOR_THE_WORTHY,LIBSETS_DROP_MECHANIC_CITY_CYRODIIL_VLASTARUS}},</v>
      </c>
      <c r="BB201" s="21" t="str">
        <f t="shared" si="23"/>
        <v xml:space="preserve"> --Warrior\'s Fury / Raserei des Kriegers   [Cyrodiil]</v>
      </c>
    </row>
    <row r="202" spans="1:54" x14ac:dyDescent="0.25">
      <c r="A202" s="5">
        <v>240</v>
      </c>
      <c r="B202" t="s">
        <v>1053</v>
      </c>
      <c r="C202" t="s">
        <v>1054</v>
      </c>
      <c r="D202" s="3">
        <f t="shared" si="18"/>
        <v>240</v>
      </c>
      <c r="G202" s="8" t="s">
        <v>1493</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constants'!$B$4:$C$1002,2,FALSE),"")</f>
        <v>Dark Brotherhood</v>
      </c>
      <c r="V202" s="3" t="str">
        <f>IF(U202&lt;&gt;"",IF(U202&lt;&gt;"LIBSETS_DROP_MECHANIC_MONSTER_NAME",VLOOKUP(U202,'LibSets constants'!$I$4:$L$1002,3,FALSE),""),"")</f>
        <v/>
      </c>
      <c r="W202" s="39" t="str">
        <f>IF(U202&lt;&gt;"",IF(U202&lt;&gt;"LIBSETS_DROP_MECHANIC_MONSTER_NAME",VLOOKUP(U202,'LibSets constants'!$I$4:$L$1002,4,FALSE),""),"")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constants'!$I$4:$L$1002,3,FALSE),""),"")</f>
        <v/>
      </c>
      <c r="AB202" s="3" t="str">
        <f>IF(Z202&lt;&gt;"",IF(Z202&lt;&gt;"LIBSETS_DROP_MECHANIC_MONSTER_NAME",VLOOKUP(Z202,'LibSets constants'!$I$4:$L$1002,4,FALSE),""),"")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constants'!$I$4:$L$1002,3,FALSE),""),"")</f>
        <v/>
      </c>
      <c r="AG202" s="3" t="str">
        <f>IF(AE202&lt;&gt;"",IF(AE202&lt;&gt;"LIBSETS_DROP_MECHANIC_MONSTER_NAME",VLOOKUP(AE202,'LibSets constants'!$I$4:$L$1002,4,FALSE),""),"")</f>
        <v/>
      </c>
      <c r="AH202" s="3" t="str">
        <f>IF(G202&lt;&gt;"LIBSETS_SETTYPE_BATTLEGROUND",IF(G202&lt;&gt;"LIBSETS_SETTYPE_SPECIAL",IF(AI202&lt;&gt;"",VLOOKUP(AI202,'ESO zone constants'!$D$3:$H$4953,5,FALSE),""),""),"")</f>
        <v/>
      </c>
      <c r="AK202" s="3" t="str">
        <f>IF(AJ202&lt;&gt;"",IF(AJ202&lt;&gt;"LIBSETS_DROP_MECHANIC_MONSTER_NAME",VLOOKUP(AJ202,'LibSets constants'!$I$4:$L$1002,3,FALSE),""),"")</f>
        <v/>
      </c>
      <c r="AL202" s="3" t="str">
        <f>IF(AJ202&lt;&gt;"",IF(AJ202&lt;&gt;"LIBSETS_DROP_MECHANIC_MONSTER_NAME",VLOOKUP(AJ202,'LibSets constants'!$I$4:$L$1002,4,FALSE),""),"")</f>
        <v/>
      </c>
      <c r="AM202" s="3" t="str">
        <f>IF(G202&lt;&gt;"LIBSETS_SETTYPE_BATTLEGROUND",IF(G202&lt;&gt;"LIBSETS_SETTYPE_SPECIAL",IF(AN202&lt;&gt;"",VLOOKUP(AN202,'ESO zone constants'!$D$3:$H$4953,5,FALSE),""),""),"")</f>
        <v/>
      </c>
      <c r="AP202" s="3" t="str">
        <f>IF(AO202&lt;&gt;"",IF(AO202&lt;&gt;"LIBSETS_DROP_MECHANIC_MONSTER_NAME",VLOOKUP(AO202,'LibSets constants'!$I$4:$L$1002,3,FALSE),""),"")</f>
        <v/>
      </c>
      <c r="AQ202" s="3" t="str">
        <f>IF(AO202&lt;&gt;"",IF(AO202&lt;&gt;"LIBSETS_DROP_MECHANIC_MONSTER_NAME",VLOOKUP(AO202,'LibSets constants'!$I$4:$L$1002,4,FALSE),""),"")</f>
        <v/>
      </c>
      <c r="AR202" s="3" t="str">
        <f>IF(G202&lt;&gt;"LIBSETS_SETTYPE_BATTLEGROUND",IF(G202&lt;&gt;"LIBSETS_SETTYPE_SPECIAL",IF(AS202&lt;&gt;"",VLOOKUP(AS202,'ESO zone constants'!$D$3:$H$4953,5,FALSE),""),""),"")</f>
        <v/>
      </c>
      <c r="AU202" s="3" t="str">
        <f>IF(AT202&lt;&gt;"",IF(AT202&lt;&gt;"LIBSETS_DROP_MECHANIC_MONSTER_NAME",VLOOKUP(AT202,'LibSets constants'!$I$4:$L$1002,3,FALSE),""),"")</f>
        <v/>
      </c>
      <c r="AV202" s="3" t="str">
        <f>IF(AT202&lt;&gt;"",IF(AT202&lt;&gt;"LIBSETS_DROP_MECHANIC_MONSTER_NAME",VLOOKUP(AT202,'LibSets constants'!$I$4:$L$1002,4,FALSE),""),"")</f>
        <v/>
      </c>
      <c r="AW202" s="102" t="s">
        <v>2715</v>
      </c>
      <c r="AX202" s="21" t="str">
        <f t="shared" si="19"/>
        <v>[240] = {wayshrines={254,254,254,}, traitsNeeded=5, dlcId=DLC_DARK_BROTHERHOOD</v>
      </c>
      <c r="AY202" s="21" t="str">
        <f t="shared" si="20"/>
        <v>, zoneIds={823,823,823}, veteran=false</v>
      </c>
      <c r="AZ202" s="21" t="str">
        <f t="shared" si="21"/>
        <v>, setType=LIBSETS_SETTYPE_CRAFTED</v>
      </c>
      <c r="BA202" s="21" t="str">
        <f t="shared" si="22"/>
        <v>, isProcSetAllowedInPvP=1},</v>
      </c>
      <c r="BB202" s="21" t="str">
        <f t="shared" si="23"/>
        <v xml:space="preserve"> --Kvatch Gladiator / Gladiator von Kvatch   [Gold Coast, Gold Coast, Gold Coast]</v>
      </c>
    </row>
    <row r="203" spans="1:54" x14ac:dyDescent="0.25">
      <c r="A203" s="5">
        <v>241</v>
      </c>
      <c r="B203" t="s">
        <v>1055</v>
      </c>
      <c r="C203" t="s">
        <v>2649</v>
      </c>
      <c r="D203" s="3">
        <f t="shared" si="18"/>
        <v>241</v>
      </c>
      <c r="G203" s="8" t="s">
        <v>1493</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constants'!$B$4:$C$1002,2,FALSE),"")</f>
        <v>Dark Brotherhood</v>
      </c>
      <c r="V203" s="43" t="str">
        <f>IF(U203&lt;&gt;"",IF(U203&lt;&gt;"LIBSETS_DROP_MECHANIC_MONSTER_NAME",VLOOKUP(U203,'LibSets constants'!$I$4:$L$1002,3,FALSE),""),"")</f>
        <v/>
      </c>
      <c r="W203" s="39" t="str">
        <f>IF(U203&lt;&gt;"",IF(U203&lt;&gt;"LIBSETS_DROP_MECHANIC_MONSTER_NAME",VLOOKUP(U203,'LibSets constants'!$I$4:$L$1002,4,FALSE),""),"")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constants'!$I$4:$L$1002,3,FALSE),""),"")</f>
        <v/>
      </c>
      <c r="AB203" s="43" t="str">
        <f>IF(Z203&lt;&gt;"",IF(Z203&lt;&gt;"LIBSETS_DROP_MECHANIC_MONSTER_NAME",VLOOKUP(Z203,'LibSets constants'!$I$4:$L$1002,4,FALSE),""),"")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constants'!$I$4:$L$1002,3,FALSE),""),"")</f>
        <v/>
      </c>
      <c r="AG203" s="43" t="str">
        <f>IF(AE203&lt;&gt;"",IF(AE203&lt;&gt;"LIBSETS_DROP_MECHANIC_MONSTER_NAME",VLOOKUP(AE203,'LibSets constants'!$I$4:$L$1002,4,FALSE),""),"")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constants'!$I$4:$L$1002,3,FALSE),""),"")</f>
        <v/>
      </c>
      <c r="AL203" s="43" t="str">
        <f>IF(AJ203&lt;&gt;"",IF(AJ203&lt;&gt;"LIBSETS_DROP_MECHANIC_MONSTER_NAME",VLOOKUP(AJ203,'LibSets constants'!$I$4:$L$1002,4,FALSE),""),"")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constants'!$I$4:$L$1002,3,FALSE),""),"")</f>
        <v/>
      </c>
      <c r="AQ203" s="43" t="str">
        <f>IF(AO203&lt;&gt;"",IF(AO203&lt;&gt;"LIBSETS_DROP_MECHANIC_MONSTER_NAME",VLOOKUP(AO203,'LibSets constants'!$I$4:$L$1002,4,FALSE),""),"")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constants'!$I$4:$L$1002,3,FALSE),""),"")</f>
        <v/>
      </c>
      <c r="AV203" s="43" t="str">
        <f>IF(AT203&lt;&gt;"",IF(AT203&lt;&gt;"LIBSETS_DROP_MECHANIC_MONSTER_NAME",VLOOKUP(AT203,'LibSets constants'!$I$4:$L$1002,4,FALSE),""),"")</f>
        <v/>
      </c>
      <c r="AW203" s="102" t="s">
        <v>2714</v>
      </c>
      <c r="AX203" s="21" t="str">
        <f t="shared" si="19"/>
        <v>[241] = {wayshrines={251,251,251,}, traitsNeeded=7, dlcId=DLC_DARK_BROTHERHOOD</v>
      </c>
      <c r="AY203" s="21" t="str">
        <f t="shared" si="20"/>
        <v>, zoneIds={823,823,823}, veteran=false</v>
      </c>
      <c r="AZ203" s="21" t="str">
        <f t="shared" si="21"/>
        <v>, setType=LIBSETS_SETTYPE_CRAFTED</v>
      </c>
      <c r="BA203" s="21" t="str">
        <f t="shared" si="22"/>
        <v>},</v>
      </c>
      <c r="BB203" s="21" t="str">
        <f t="shared" si="23"/>
        <v xml:space="preserve"> --Varen\'s Legacy / Varens Erbe   [Gold Coast, Gold Coast, Gold Coast]</v>
      </c>
    </row>
    <row r="204" spans="1:54" x14ac:dyDescent="0.25">
      <c r="A204" s="5">
        <v>242</v>
      </c>
      <c r="B204" t="s">
        <v>1056</v>
      </c>
      <c r="C204" t="s">
        <v>2650</v>
      </c>
      <c r="D204" s="3">
        <f t="shared" si="18"/>
        <v>242</v>
      </c>
      <c r="G204" s="8" t="s">
        <v>1493</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constants'!$B$4:$C$1002,2,FALSE),"")</f>
        <v>Dark Brotherhood</v>
      </c>
      <c r="V204" s="43" t="str">
        <f>IF(U204&lt;&gt;"",IF(U204&lt;&gt;"LIBSETS_DROP_MECHANIC_MONSTER_NAME",VLOOKUP(U204,'LibSets constants'!$I$4:$L$1002,3,FALSE),""),"")</f>
        <v/>
      </c>
      <c r="W204" s="39" t="str">
        <f>IF(U204&lt;&gt;"",IF(U204&lt;&gt;"LIBSETS_DROP_MECHANIC_MONSTER_NAME",VLOOKUP(U204,'LibSets constants'!$I$4:$L$1002,4,FALSE),""),"")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constants'!$I$4:$L$1002,3,FALSE),""),"")</f>
        <v/>
      </c>
      <c r="AB204" s="43" t="str">
        <f>IF(Z204&lt;&gt;"",IF(Z204&lt;&gt;"LIBSETS_DROP_MECHANIC_MONSTER_NAME",VLOOKUP(Z204,'LibSets constants'!$I$4:$L$1002,4,FALSE),""),"")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constants'!$I$4:$L$1002,3,FALSE),""),"")</f>
        <v/>
      </c>
      <c r="AG204" s="43" t="str">
        <f>IF(AE204&lt;&gt;"",IF(AE204&lt;&gt;"LIBSETS_DROP_MECHANIC_MONSTER_NAME",VLOOKUP(AE204,'LibSets constants'!$I$4:$L$1002,4,FALSE),""),"")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constants'!$I$4:$L$1002,3,FALSE),""),"")</f>
        <v/>
      </c>
      <c r="AL204" s="43" t="str">
        <f>IF(AJ204&lt;&gt;"",IF(AJ204&lt;&gt;"LIBSETS_DROP_MECHANIC_MONSTER_NAME",VLOOKUP(AJ204,'LibSets constants'!$I$4:$L$1002,4,FALSE),""),"")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constants'!$I$4:$L$1002,3,FALSE),""),"")</f>
        <v/>
      </c>
      <c r="AQ204" s="43" t="str">
        <f>IF(AO204&lt;&gt;"",IF(AO204&lt;&gt;"LIBSETS_DROP_MECHANIC_MONSTER_NAME",VLOOKUP(AO204,'LibSets constants'!$I$4:$L$1002,4,FALSE),""),"")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constants'!$I$4:$L$1002,3,FALSE),""),"")</f>
        <v/>
      </c>
      <c r="AV204" s="43" t="str">
        <f>IF(AT204&lt;&gt;"",IF(AT204&lt;&gt;"LIBSETS_DROP_MECHANIC_MONSTER_NAME",VLOOKUP(AT204,'LibSets constants'!$I$4:$L$1002,4,FALSE),""),"")</f>
        <v/>
      </c>
      <c r="AW204" s="102" t="s">
        <v>2714</v>
      </c>
      <c r="AX204" s="21" t="str">
        <f t="shared" si="19"/>
        <v>[242] = {wayshrines={254,254,254,}, traitsNeeded=9, dlcId=DLC_DARK_BROTHERHOOD</v>
      </c>
      <c r="AY204" s="21" t="str">
        <f t="shared" si="20"/>
        <v>, zoneIds={823,823,823}, veteran=false</v>
      </c>
      <c r="AZ204" s="21" t="str">
        <f t="shared" si="21"/>
        <v>, setType=LIBSETS_SETTYPE_CRAFTED</v>
      </c>
      <c r="BA204" s="21" t="str">
        <f t="shared" si="22"/>
        <v>},</v>
      </c>
      <c r="BB204" s="21" t="str">
        <f t="shared" si="23"/>
        <v xml:space="preserve"> --Pelinal\'s Aptitude / Pelinals Talent   [Gold Coast, Gold Coast, Gold Coast]</v>
      </c>
    </row>
    <row r="205" spans="1:54" x14ac:dyDescent="0.25">
      <c r="A205" s="12">
        <v>243</v>
      </c>
      <c r="B205" t="s">
        <v>1057</v>
      </c>
      <c r="C205" t="s">
        <v>1058</v>
      </c>
      <c r="D205" s="3">
        <f t="shared" si="18"/>
        <v>243</v>
      </c>
      <c r="G205" s="8" t="s">
        <v>1499</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constants'!$B$4:$C$1002,2,FALSE),"")</f>
        <v>Dark Brotherhood</v>
      </c>
      <c r="U205" s="33" t="s">
        <v>1581</v>
      </c>
      <c r="V205" s="43" t="str">
        <f>IF(U205&lt;&gt;"",IF(U205&lt;&gt;"LIBSETS_DROP_MECHANIC_MONSTER_NAME",VLOOKUP(U205,'LibSets constants'!$I$4:$L$1002,3,FALSE),""),"")</f>
        <v>Delve bosses have a chance to drop a waist or feet.</v>
      </c>
      <c r="W205" s="43" t="str">
        <f>IF(U205&lt;&gt;"",IF(U205&lt;&gt;"LIBSETS_DROP_MECHANIC_MONSTER_NAME",VLOOKUP(U205,'LibSets constants'!$I$4:$L$1002,4,FALSE),""),"")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1582</v>
      </c>
      <c r="AA205" s="43" t="str">
        <f>IF(Z205&lt;&gt;"",IF(Z205&lt;&gt;"LIBSETS_DROP_MECHANIC_MONSTER_NAME",VLOOKUP(Z205,'LibSets constants'!$I$4:$L$1002,3,FALSE),""),"")</f>
        <v>Overland group bosses have a 100% chance to drop head, chest, legs, or weapon.</v>
      </c>
      <c r="AB205" s="43" t="str">
        <f>IF(Z205&lt;&gt;"",IF(Z205&lt;&gt;"LIBSETS_DROP_MECHANIC_MONSTER_NAME",VLOOKUP(Z205,'LibSets constants'!$I$4:$L$1002,4,FALSE),""),"")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1583</v>
      </c>
      <c r="AF205" s="43" t="str">
        <f>IF(AE205&lt;&gt;"",IF(AE205&lt;&gt;"LIBSETS_DROP_MECHANIC_MONSTER_NAME",VLOOKUP(AE205,'LibSets constants'!$I$4:$L$1002,3,FALSE),""),"")</f>
        <v>Public dungeon bosses have a chance to drop a shoulder, hand, or weapon.</v>
      </c>
      <c r="AG205" s="43" t="str">
        <f>IF(AE205&lt;&gt;"",IF(AE205&lt;&gt;"LIBSETS_DROP_MECHANIC_MONSTER_NAME",VLOOKUP(AE205,'LibSets constants'!$I$4:$L$1002,4,FALSE),""),"")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1584</v>
      </c>
      <c r="AK205" s="43" t="str">
        <f>IF(AJ205&lt;&gt;"",IF(AJ205&lt;&gt;"LIBSETS_DROP_MECHANIC_MONSTER_NAME",VLOOKUP(AJ205,'LibSets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constants'!$I$4:$L$1002,3,FALSE),""),"")</f>
        <v/>
      </c>
      <c r="AQ205" s="43" t="str">
        <f>IF(AO205&lt;&gt;"",IF(AO205&lt;&gt;"LIBSETS_DROP_MECHANIC_MONSTER_NAME",VLOOKUP(AO205,'LibSets constants'!$I$4:$L$1002,4,FALSE),""),"")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constants'!$I$4:$L$1002,3,FALSE),""),"")</f>
        <v/>
      </c>
      <c r="AV205" s="43" t="str">
        <f>IF(AT205&lt;&gt;"",IF(AT205&lt;&gt;"LIBSETS_DROP_MECHANIC_MONSTER_NAME",VLOOKUP(AT205,'LibSets constants'!$I$4:$L$1002,4,FALSE),""),"")</f>
        <v/>
      </c>
      <c r="AW205" s="102" t="s">
        <v>2714</v>
      </c>
      <c r="AX205" s="21" t="str">
        <f t="shared" si="19"/>
        <v>[243] = {wayshrines={-1,-1,-1,}, dlcId=DLC_DARK_BROTHERHOOD</v>
      </c>
      <c r="AY205" s="21" t="str">
        <f t="shared" si="20"/>
        <v>, zoneIds={823}, veteran=false</v>
      </c>
      <c r="AZ205" s="21" t="str">
        <f t="shared" si="21"/>
        <v>, setType=LIBSETS_SETTYPE_OVERLAND</v>
      </c>
      <c r="BA205" s="21" t="str">
        <f t="shared" si="22"/>
        <v>, dropMechanic={LIBSETS_DROP_MECHANIC_OVERLAND_BOSS_DELVE,LIBSETS_DROP_MECHANIC_OVERLAND_WORLDBOSS,LIBSETS_DROP_MECHANIC_OVERLAND_BOSS_PUBLIC_DUNGEON,LIBSETS_DROP_MECHANIC_OVERLAND_CHEST}},</v>
      </c>
      <c r="BB205" s="21" t="str">
        <f t="shared" si="23"/>
        <v xml:space="preserve"> --Hide of Morihaus / Haut von Morihaus   [Gold Coast]</v>
      </c>
    </row>
    <row r="206" spans="1:54" x14ac:dyDescent="0.25">
      <c r="A206" s="12">
        <v>244</v>
      </c>
      <c r="B206" t="s">
        <v>1059</v>
      </c>
      <c r="C206" t="s">
        <v>1060</v>
      </c>
      <c r="D206" s="3">
        <f t="shared" si="18"/>
        <v>244</v>
      </c>
      <c r="G206" s="8" t="s">
        <v>1499</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constants'!$B$4:$C$1002,2,FALSE),"")</f>
        <v>Dark Brotherhood</v>
      </c>
      <c r="U206" s="33" t="s">
        <v>1581</v>
      </c>
      <c r="V206" s="43" t="str">
        <f>IF(U206&lt;&gt;"",IF(U206&lt;&gt;"LIBSETS_DROP_MECHANIC_MONSTER_NAME",VLOOKUP(U206,'LibSets constants'!$I$4:$L$1002,3,FALSE),""),"")</f>
        <v>Delve bosses have a chance to drop a waist or feet.</v>
      </c>
      <c r="W206" s="43" t="str">
        <f>IF(U206&lt;&gt;"",IF(U206&lt;&gt;"LIBSETS_DROP_MECHANIC_MONSTER_NAME",VLOOKUP(U206,'LibSets constants'!$I$4:$L$1002,4,FALSE),""),"")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1582</v>
      </c>
      <c r="AA206" s="43" t="str">
        <f>IF(Z206&lt;&gt;"",IF(Z206&lt;&gt;"LIBSETS_DROP_MECHANIC_MONSTER_NAME",VLOOKUP(Z206,'LibSets constants'!$I$4:$L$1002,3,FALSE),""),"")</f>
        <v>Overland group bosses have a 100% chance to drop head, chest, legs, or weapon.</v>
      </c>
      <c r="AB206" s="43" t="str">
        <f>IF(Z206&lt;&gt;"",IF(Z206&lt;&gt;"LIBSETS_DROP_MECHANIC_MONSTER_NAME",VLOOKUP(Z206,'LibSets constants'!$I$4:$L$1002,4,FALSE),""),"")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1583</v>
      </c>
      <c r="AF206" s="43" t="str">
        <f>IF(AE206&lt;&gt;"",IF(AE206&lt;&gt;"LIBSETS_DROP_MECHANIC_MONSTER_NAME",VLOOKUP(AE206,'LibSets constants'!$I$4:$L$1002,3,FALSE),""),"")</f>
        <v>Public dungeon bosses have a chance to drop a shoulder, hand, or weapon.</v>
      </c>
      <c r="AG206" s="43" t="str">
        <f>IF(AE206&lt;&gt;"",IF(AE206&lt;&gt;"LIBSETS_DROP_MECHANIC_MONSTER_NAME",VLOOKUP(AE206,'LibSets constants'!$I$4:$L$1002,4,FALSE),""),"")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1584</v>
      </c>
      <c r="AK206" s="43" t="str">
        <f>IF(AJ206&lt;&gt;"",IF(AJ206&lt;&gt;"LIBSETS_DROP_MECHANIC_MONSTER_NAME",VLOOKUP(AJ206,'LibSets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constants'!$I$4:$L$1002,3,FALSE),""),"")</f>
        <v/>
      </c>
      <c r="AQ206" s="43" t="str">
        <f>IF(AO206&lt;&gt;"",IF(AO206&lt;&gt;"LIBSETS_DROP_MECHANIC_MONSTER_NAME",VLOOKUP(AO206,'LibSets constants'!$I$4:$L$1002,4,FALSE),""),"")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constants'!$I$4:$L$1002,3,FALSE),""),"")</f>
        <v/>
      </c>
      <c r="AV206" s="43" t="str">
        <f>IF(AT206&lt;&gt;"",IF(AT206&lt;&gt;"LIBSETS_DROP_MECHANIC_MONSTER_NAME",VLOOKUP(AT206,'LibSets constants'!$I$4:$L$1002,4,FALSE),""),"")</f>
        <v/>
      </c>
      <c r="AW206" s="102" t="s">
        <v>2715</v>
      </c>
      <c r="AX206" s="21" t="str">
        <f t="shared" si="19"/>
        <v>[244] = {wayshrines={-1,-1,-1,}, dlcId=DLC_DARK_BROTHERHOOD</v>
      </c>
      <c r="AY206" s="21" t="str">
        <f t="shared" si="20"/>
        <v>, zoneIds={823}, veteran=false</v>
      </c>
      <c r="AZ206" s="21" t="str">
        <f t="shared" si="21"/>
        <v>, setType=LIBSETS_SETTYPE_OVERLAND</v>
      </c>
      <c r="BA206" s="21" t="str">
        <f t="shared" si="22"/>
        <v>, isProcSetAllowedInPvP=1, dropMechanic={LIBSETS_DROP_MECHANIC_OVERLAND_BOSS_DELVE,LIBSETS_DROP_MECHANIC_OVERLAND_WORLDBOSS,LIBSETS_DROP_MECHANIC_OVERLAND_BOSS_PUBLIC_DUNGEON,LIBSETS_DROP_MECHANIC_OVERLAND_CHEST}},</v>
      </c>
      <c r="BB206" s="21" t="str">
        <f t="shared" si="23"/>
        <v xml:space="preserve"> --Flanking Strategist / Flankierender Stratege   [Gold Coast]</v>
      </c>
    </row>
    <row r="207" spans="1:54" x14ac:dyDescent="0.25">
      <c r="A207" s="12">
        <v>245</v>
      </c>
      <c r="B207" t="s">
        <v>1061</v>
      </c>
      <c r="C207" t="s">
        <v>2651</v>
      </c>
      <c r="D207" s="3">
        <f t="shared" si="18"/>
        <v>245</v>
      </c>
      <c r="G207" s="8" t="s">
        <v>1499</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constants'!$B$4:$C$1002,2,FALSE),"")</f>
        <v>Dark Brotherhood</v>
      </c>
      <c r="U207" s="33" t="s">
        <v>1581</v>
      </c>
      <c r="V207" s="40" t="str">
        <f>IF(U207&lt;&gt;"",IF(U207&lt;&gt;"LIBSETS_DROP_MECHANIC_MONSTER_NAME",VLOOKUP(U207,'LibSets constants'!$I$4:$L$1002,3,FALSE),""),"")</f>
        <v>Delve bosses have a chance to drop a waist or feet.</v>
      </c>
      <c r="W207" s="43" t="str">
        <f>IF(U207&lt;&gt;"",IF(U207&lt;&gt;"LIBSETS_DROP_MECHANIC_MONSTER_NAME",VLOOKUP(U207,'LibSets constants'!$I$4:$L$1002,4,FALSE),""),"")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1582</v>
      </c>
      <c r="AA207" s="40" t="str">
        <f>IF(Z207&lt;&gt;"",IF(Z207&lt;&gt;"LIBSETS_DROP_MECHANIC_MONSTER_NAME",VLOOKUP(Z207,'LibSets constants'!$I$4:$L$1002,3,FALSE),""),"")</f>
        <v>Overland group bosses have a 100% chance to drop head, chest, legs, or weapon.</v>
      </c>
      <c r="AB207" s="40" t="str">
        <f>IF(Z207&lt;&gt;"",IF(Z207&lt;&gt;"LIBSETS_DROP_MECHANIC_MONSTER_NAME",VLOOKUP(Z207,'LibSets constants'!$I$4:$L$1002,4,FALSE),""),"")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1583</v>
      </c>
      <c r="AF207" s="40" t="str">
        <f>IF(AE207&lt;&gt;"",IF(AE207&lt;&gt;"LIBSETS_DROP_MECHANIC_MONSTER_NAME",VLOOKUP(AE207,'LibSets constants'!$I$4:$L$1002,3,FALSE),""),"")</f>
        <v>Public dungeon bosses have a chance to drop a shoulder, hand, or weapon.</v>
      </c>
      <c r="AG207" s="40" t="str">
        <f>IF(AE207&lt;&gt;"",IF(AE207&lt;&gt;"LIBSETS_DROP_MECHANIC_MONSTER_NAME",VLOOKUP(AE207,'LibSets constants'!$I$4:$L$1002,4,FALSE),""),"")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1584</v>
      </c>
      <c r="AK207" s="40" t="str">
        <f>IF(AJ207&lt;&gt;"",IF(AJ207&lt;&gt;"LIBSETS_DROP_MECHANIC_MONSTER_NAME",VLOOKUP(AJ207,'LibSets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constants'!$I$4:$L$1002,3,FALSE),""),"")</f>
        <v/>
      </c>
      <c r="AQ207" s="40" t="str">
        <f>IF(AO207&lt;&gt;"",IF(AO207&lt;&gt;"LIBSETS_DROP_MECHANIC_MONSTER_NAME",VLOOKUP(AO207,'LibSets constants'!$I$4:$L$1002,4,FALSE),""),"")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constants'!$I$4:$L$1002,3,FALSE),""),"")</f>
        <v/>
      </c>
      <c r="AV207" s="40" t="str">
        <f>IF(AT207&lt;&gt;"",IF(AT207&lt;&gt;"LIBSETS_DROP_MECHANIC_MONSTER_NAME",VLOOKUP(AT207,'LibSets constants'!$I$4:$L$1002,4,FALSE),""),"")</f>
        <v/>
      </c>
      <c r="AW207" s="102" t="s">
        <v>2714</v>
      </c>
      <c r="AX207" s="21" t="str">
        <f t="shared" si="19"/>
        <v>[245] = {wayshrines={-1,-1,-1,}, dlcId=DLC_DARK_BROTHERHOOD</v>
      </c>
      <c r="AY207" s="21" t="str">
        <f t="shared" si="20"/>
        <v>, zoneIds={823}, veteran=false</v>
      </c>
      <c r="AZ207" s="21" t="str">
        <f t="shared" si="21"/>
        <v>, setType=LIBSETS_SETTYPE_OVERLAND</v>
      </c>
      <c r="BA207" s="21" t="str">
        <f t="shared" si="22"/>
        <v>, dropMechanic={LIBSETS_DROP_MECHANIC_OVERLAND_BOSS_DELVE,LIBSETS_DROP_MECHANIC_OVERLAND_WORLDBOSS,LIBSETS_DROP_MECHANIC_OVERLAND_BOSS_PUBLIC_DUNGEON,LIBSETS_DROP_MECHANIC_OVERLAND_CHEST}},</v>
      </c>
      <c r="BB207" s="21" t="str">
        <f t="shared" si="23"/>
        <v xml:space="preserve"> --Sithis\' Touch / Sithis' Berührung   [Gold Coast]</v>
      </c>
    </row>
    <row r="208" spans="1:54" x14ac:dyDescent="0.25">
      <c r="A208" s="12">
        <v>246</v>
      </c>
      <c r="B208" t="s">
        <v>1062</v>
      </c>
      <c r="C208" t="s">
        <v>2652</v>
      </c>
      <c r="D208" s="3">
        <f t="shared" si="18"/>
        <v>246</v>
      </c>
      <c r="F208" t="s">
        <v>39</v>
      </c>
      <c r="G208" s="8" t="s">
        <v>1497</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constants'!$B$4:$C$1002,2,FALSE),"")</f>
        <v>Imperial City</v>
      </c>
      <c r="V208" s="40" t="str">
        <f>IF(U208&lt;&gt;"",IF(U208&lt;&gt;"LIBSETS_DROP_MECHANIC_MONSTER_NAME",VLOOKUP(U208,'LibSets constants'!$I$4:$L$1002,3,FALSE),""),"")</f>
        <v/>
      </c>
      <c r="W208" s="39" t="str">
        <f>IF(U208&lt;&gt;"",IF(U208&lt;&gt;"LIBSETS_DROP_MECHANIC_MONSTER_NAME",VLOOKUP(U208,'LibSets constants'!$I$4:$L$1002,4,FALSE),""),"")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constants'!$I$4:$L$1002,3,FALSE),""),"")</f>
        <v/>
      </c>
      <c r="AB208" s="40" t="str">
        <f>IF(Z208&lt;&gt;"",IF(Z208&lt;&gt;"LIBSETS_DROP_MECHANIC_MONSTER_NAME",VLOOKUP(Z208,'LibSets constants'!$I$4:$L$1002,4,FALSE),""),"")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constants'!$I$4:$L$1002,3,FALSE),""),"")</f>
        <v/>
      </c>
      <c r="AG208" s="40" t="str">
        <f>IF(AE208&lt;&gt;"",IF(AE208&lt;&gt;"LIBSETS_DROP_MECHANIC_MONSTER_NAME",VLOOKUP(AE208,'LibSets constants'!$I$4:$L$1002,4,FALSE),""),"")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constants'!$I$4:$L$1002,3,FALSE),""),"")</f>
        <v/>
      </c>
      <c r="AL208" s="40" t="str">
        <f>IF(AJ208&lt;&gt;"",IF(AJ208&lt;&gt;"LIBSETS_DROP_MECHANIC_MONSTER_NAME",VLOOKUP(AJ208,'LibSets constants'!$I$4:$L$1002,4,FALSE),""),"")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constants'!$I$4:$L$1002,3,FALSE),""),"")</f>
        <v/>
      </c>
      <c r="AQ208" s="40" t="str">
        <f>IF(AO208&lt;&gt;"",IF(AO208&lt;&gt;"LIBSETS_DROP_MECHANIC_MONSTER_NAME",VLOOKUP(AO208,'LibSets constants'!$I$4:$L$1002,4,FALSE),""),"")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constants'!$I$4:$L$1002,3,FALSE),""),"")</f>
        <v/>
      </c>
      <c r="AV208" s="40" t="str">
        <f>IF(AT208&lt;&gt;"",IF(AT208&lt;&gt;"LIBSETS_DROP_MECHANIC_MONSTER_NAME",VLOOKUP(AT208,'LibSets constants'!$I$4:$L$1002,4,FALSE),""),"")</f>
        <v/>
      </c>
      <c r="AW208" s="102" t="s">
        <v>2714</v>
      </c>
      <c r="AX208" s="21" t="str">
        <f t="shared" si="19"/>
        <v>[246] = {wayshrines={-1,-1,-1,}, dlcId=DLC_IMPERIAL_CITY</v>
      </c>
      <c r="AY208" s="21" t="str">
        <f t="shared" si="20"/>
        <v>, zoneIds={643}, veteran=false</v>
      </c>
      <c r="AZ208" s="21" t="str">
        <f t="shared" si="21"/>
        <v>, setType=LIBSETS_SETTYPE_IMPERIALCITY</v>
      </c>
      <c r="BA208" s="21" t="str">
        <f t="shared" si="22"/>
        <v>},</v>
      </c>
      <c r="BB208" s="21" t="str">
        <f t="shared" si="23"/>
        <v xml:space="preserve"> --Galerion\'s Revenge / Galerions Revanche   [Imperial Sewers]</v>
      </c>
    </row>
    <row r="209" spans="1:54" x14ac:dyDescent="0.25">
      <c r="A209" s="12">
        <v>247</v>
      </c>
      <c r="B209" t="s">
        <v>1063</v>
      </c>
      <c r="C209" t="s">
        <v>1064</v>
      </c>
      <c r="D209" s="3">
        <f t="shared" si="18"/>
        <v>247</v>
      </c>
      <c r="F209" t="s">
        <v>39</v>
      </c>
      <c r="G209" s="8" t="s">
        <v>1497</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constants'!$B$4:$C$1002,2,FALSE),"")</f>
        <v>Imperial City</v>
      </c>
      <c r="V209" s="40" t="str">
        <f>IF(U209&lt;&gt;"",IF(U209&lt;&gt;"LIBSETS_DROP_MECHANIC_MONSTER_NAME",VLOOKUP(U209,'LibSets constants'!$I$4:$L$1002,3,FALSE),""),"")</f>
        <v/>
      </c>
      <c r="W209" s="39" t="str">
        <f>IF(U209&lt;&gt;"",IF(U209&lt;&gt;"LIBSETS_DROP_MECHANIC_MONSTER_NAME",VLOOKUP(U209,'LibSets constants'!$I$4:$L$1002,4,FALSE),""),"")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constants'!$I$4:$L$1002,3,FALSE),""),"")</f>
        <v/>
      </c>
      <c r="AB209" s="40" t="str">
        <f>IF(Z209&lt;&gt;"",IF(Z209&lt;&gt;"LIBSETS_DROP_MECHANIC_MONSTER_NAME",VLOOKUP(Z209,'LibSets constants'!$I$4:$L$1002,4,FALSE),""),"")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constants'!$I$4:$L$1002,3,FALSE),""),"")</f>
        <v/>
      </c>
      <c r="AG209" s="40" t="str">
        <f>IF(AE209&lt;&gt;"",IF(AE209&lt;&gt;"LIBSETS_DROP_MECHANIC_MONSTER_NAME",VLOOKUP(AE209,'LibSets constants'!$I$4:$L$1002,4,FALSE),""),"")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constants'!$I$4:$L$1002,3,FALSE),""),"")</f>
        <v/>
      </c>
      <c r="AL209" s="40" t="str">
        <f>IF(AJ209&lt;&gt;"",IF(AJ209&lt;&gt;"LIBSETS_DROP_MECHANIC_MONSTER_NAME",VLOOKUP(AJ209,'LibSets constants'!$I$4:$L$1002,4,FALSE),""),"")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constants'!$I$4:$L$1002,3,FALSE),""),"")</f>
        <v/>
      </c>
      <c r="AQ209" s="40" t="str">
        <f>IF(AO209&lt;&gt;"",IF(AO209&lt;&gt;"LIBSETS_DROP_MECHANIC_MONSTER_NAME",VLOOKUP(AO209,'LibSets constants'!$I$4:$L$1002,4,FALSE),""),"")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constants'!$I$4:$L$1002,3,FALSE),""),"")</f>
        <v/>
      </c>
      <c r="AV209" s="40" t="str">
        <f>IF(AT209&lt;&gt;"",IF(AT209&lt;&gt;"LIBSETS_DROP_MECHANIC_MONSTER_NAME",VLOOKUP(AT209,'LibSets constants'!$I$4:$L$1002,4,FALSE),""),"")</f>
        <v/>
      </c>
      <c r="AW209" s="102" t="s">
        <v>2714</v>
      </c>
      <c r="AX209" s="21" t="str">
        <f t="shared" si="19"/>
        <v>[247] = {wayshrines={-1,-1,-1,}, dlcId=DLC_IMPERIAL_CITY</v>
      </c>
      <c r="AY209" s="21" t="str">
        <f t="shared" si="20"/>
        <v>, zoneIds={643}, veteran=false</v>
      </c>
      <c r="AZ209" s="21" t="str">
        <f t="shared" si="21"/>
        <v>, setType=LIBSETS_SETTYPE_IMPERIALCITY</v>
      </c>
      <c r="BA209" s="21" t="str">
        <f t="shared" si="22"/>
        <v>},</v>
      </c>
      <c r="BB209" s="21" t="str">
        <f t="shared" si="23"/>
        <v xml:space="preserve"> --Vicecanon of Venom / Vizekanoniker des Gifts   [Imperial Sewers]</v>
      </c>
    </row>
    <row r="210" spans="1:54" x14ac:dyDescent="0.25">
      <c r="A210" s="12">
        <v>248</v>
      </c>
      <c r="B210" t="s">
        <v>1065</v>
      </c>
      <c r="C210" t="s">
        <v>1066</v>
      </c>
      <c r="D210" s="3">
        <f t="shared" si="18"/>
        <v>248</v>
      </c>
      <c r="F210" t="s">
        <v>39</v>
      </c>
      <c r="G210" s="8" t="s">
        <v>1497</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constants'!$B$4:$C$1002,2,FALSE),"")</f>
        <v>Imperial City</v>
      </c>
      <c r="V210" s="40" t="str">
        <f>IF(U210&lt;&gt;"",IF(U210&lt;&gt;"LIBSETS_DROP_MECHANIC_MONSTER_NAME",VLOOKUP(U210,'LibSets constants'!$I$4:$L$1002,3,FALSE),""),"")</f>
        <v/>
      </c>
      <c r="W210" s="39" t="str">
        <f>IF(U210&lt;&gt;"",IF(U210&lt;&gt;"LIBSETS_DROP_MECHANIC_MONSTER_NAME",VLOOKUP(U210,'LibSets constants'!$I$4:$L$1002,4,FALSE),""),"")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constants'!$I$4:$L$1002,3,FALSE),""),"")</f>
        <v/>
      </c>
      <c r="AB210" s="40" t="str">
        <f>IF(Z210&lt;&gt;"",IF(Z210&lt;&gt;"LIBSETS_DROP_MECHANIC_MONSTER_NAME",VLOOKUP(Z210,'LibSets constants'!$I$4:$L$1002,4,FALSE),""),"")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constants'!$I$4:$L$1002,3,FALSE),""),"")</f>
        <v/>
      </c>
      <c r="AG210" s="40" t="str">
        <f>IF(AE210&lt;&gt;"",IF(AE210&lt;&gt;"LIBSETS_DROP_MECHANIC_MONSTER_NAME",VLOOKUP(AE210,'LibSets constants'!$I$4:$L$1002,4,FALSE),""),"")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constants'!$I$4:$L$1002,3,FALSE),""),"")</f>
        <v/>
      </c>
      <c r="AL210" s="40" t="str">
        <f>IF(AJ210&lt;&gt;"",IF(AJ210&lt;&gt;"LIBSETS_DROP_MECHANIC_MONSTER_NAME",VLOOKUP(AJ210,'LibSets constants'!$I$4:$L$1002,4,FALSE),""),"")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constants'!$I$4:$L$1002,3,FALSE),""),"")</f>
        <v/>
      </c>
      <c r="AQ210" s="40" t="str">
        <f>IF(AO210&lt;&gt;"",IF(AO210&lt;&gt;"LIBSETS_DROP_MECHANIC_MONSTER_NAME",VLOOKUP(AO210,'LibSets constants'!$I$4:$L$1002,4,FALSE),""),"")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constants'!$I$4:$L$1002,3,FALSE),""),"")</f>
        <v/>
      </c>
      <c r="AV210" s="40" t="str">
        <f>IF(AT210&lt;&gt;"",IF(AT210&lt;&gt;"LIBSETS_DROP_MECHANIC_MONSTER_NAME",VLOOKUP(AT210,'LibSets constants'!$I$4:$L$1002,4,FALSE),""),"")</f>
        <v/>
      </c>
      <c r="AW210" s="102" t="s">
        <v>2714</v>
      </c>
      <c r="AX210" s="21" t="str">
        <f t="shared" si="19"/>
        <v>[248] = {wayshrines={-1,-1,-1,}, dlcId=DLC_IMPERIAL_CITY</v>
      </c>
      <c r="AY210" s="21" t="str">
        <f t="shared" si="20"/>
        <v>, zoneIds={643}, veteran=false</v>
      </c>
      <c r="AZ210" s="21" t="str">
        <f t="shared" si="21"/>
        <v>, setType=LIBSETS_SETTYPE_IMPERIALCITY</v>
      </c>
      <c r="BA210" s="21" t="str">
        <f t="shared" si="22"/>
        <v>},</v>
      </c>
      <c r="BB210" s="21" t="str">
        <f t="shared" si="23"/>
        <v xml:space="preserve"> --Thews of the Harbinger / Muskeln des Vorboten   [Imperial Sewers]</v>
      </c>
    </row>
    <row r="211" spans="1:54" x14ac:dyDescent="0.25">
      <c r="A211" s="12">
        <v>253</v>
      </c>
      <c r="B211" t="s">
        <v>1067</v>
      </c>
      <c r="C211" t="s">
        <v>1068</v>
      </c>
      <c r="D211" s="3">
        <f t="shared" si="18"/>
        <v>253</v>
      </c>
      <c r="F211" t="s">
        <v>39</v>
      </c>
      <c r="G211" s="8" t="s">
        <v>1497</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constants'!$B$4:$C$1002,2,FALSE),"")</f>
        <v>Imperial City</v>
      </c>
      <c r="V211" s="40" t="str">
        <f>IF(U211&lt;&gt;"",IF(U211&lt;&gt;"LIBSETS_DROP_MECHANIC_MONSTER_NAME",VLOOKUP(U211,'LibSets constants'!$I$4:$L$1002,3,FALSE),""),"")</f>
        <v/>
      </c>
      <c r="W211" s="39" t="str">
        <f>IF(U211&lt;&gt;"",IF(U211&lt;&gt;"LIBSETS_DROP_MECHANIC_MONSTER_NAME",VLOOKUP(U211,'LibSets constants'!$I$4:$L$1002,4,FALSE),""),"")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constants'!$I$4:$L$1002,3,FALSE),""),"")</f>
        <v/>
      </c>
      <c r="AB211" s="40" t="str">
        <f>IF(Z211&lt;&gt;"",IF(Z211&lt;&gt;"LIBSETS_DROP_MECHANIC_MONSTER_NAME",VLOOKUP(Z211,'LibSets constants'!$I$4:$L$1002,4,FALSE),""),"")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constants'!$I$4:$L$1002,3,FALSE),""),"")</f>
        <v/>
      </c>
      <c r="AG211" s="40" t="str">
        <f>IF(AE211&lt;&gt;"",IF(AE211&lt;&gt;"LIBSETS_DROP_MECHANIC_MONSTER_NAME",VLOOKUP(AE211,'LibSets constants'!$I$4:$L$1002,4,FALSE),""),"")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constants'!$I$4:$L$1002,3,FALSE),""),"")</f>
        <v/>
      </c>
      <c r="AL211" s="40" t="str">
        <f>IF(AJ211&lt;&gt;"",IF(AJ211&lt;&gt;"LIBSETS_DROP_MECHANIC_MONSTER_NAME",VLOOKUP(AJ211,'LibSets constants'!$I$4:$L$1002,4,FALSE),""),"")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constants'!$I$4:$L$1002,3,FALSE),""),"")</f>
        <v/>
      </c>
      <c r="AQ211" s="40" t="str">
        <f>IF(AO211&lt;&gt;"",IF(AO211&lt;&gt;"LIBSETS_DROP_MECHANIC_MONSTER_NAME",VLOOKUP(AO211,'LibSets constants'!$I$4:$L$1002,4,FALSE),""),"")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constants'!$I$4:$L$1002,3,FALSE),""),"")</f>
        <v/>
      </c>
      <c r="AV211" s="40" t="str">
        <f>IF(AT211&lt;&gt;"",IF(AT211&lt;&gt;"LIBSETS_DROP_MECHANIC_MONSTER_NAME",VLOOKUP(AT211,'LibSets constants'!$I$4:$L$1002,4,FALSE),""),"")</f>
        <v/>
      </c>
      <c r="AW211" s="102" t="s">
        <v>2714</v>
      </c>
      <c r="AX211" s="21" t="str">
        <f t="shared" si="19"/>
        <v>[253] = {wayshrines={-1,-1,-1,}, dlcId=DLC_IMPERIAL_CITY</v>
      </c>
      <c r="AY211" s="21" t="str">
        <f t="shared" si="20"/>
        <v>, zoneIds={643}, veteran=false</v>
      </c>
      <c r="AZ211" s="21" t="str">
        <f t="shared" si="21"/>
        <v>, setType=LIBSETS_SETTYPE_IMPERIALCITY</v>
      </c>
      <c r="BA211" s="21" t="str">
        <f t="shared" si="22"/>
        <v>},</v>
      </c>
      <c r="BB211" s="21" t="str">
        <f t="shared" si="23"/>
        <v xml:space="preserve"> --Imperial Physique / Kaiserliche Physis   [Imperial Sewers]</v>
      </c>
    </row>
    <row r="212" spans="1:54" x14ac:dyDescent="0.25">
      <c r="A212" s="5">
        <v>256</v>
      </c>
      <c r="B212" t="s">
        <v>1069</v>
      </c>
      <c r="C212" t="s">
        <v>13</v>
      </c>
      <c r="D212" s="3">
        <f t="shared" si="18"/>
        <v>256</v>
      </c>
      <c r="G212" s="8" t="s">
        <v>1498</v>
      </c>
      <c r="H212">
        <v>3</v>
      </c>
      <c r="I212" t="s">
        <v>1485</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constants'!$B$4:$C$1002,2,FALSE),"")</f>
        <v>Shadows of the Hist</v>
      </c>
      <c r="U212" s="33" t="s">
        <v>1565</v>
      </c>
      <c r="V212" s="42" t="s">
        <v>1377</v>
      </c>
      <c r="W212" s="39" t="s">
        <v>1658</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102" t="s">
        <v>2714</v>
      </c>
      <c r="AX212" s="21" t="str">
        <f t="shared" si="19"/>
        <v>[256] = {wayshrines={260,260,260,}, dlcId=DLC_SHADOWS_OF_THE_HIST</v>
      </c>
      <c r="AY212" s="21" t="str">
        <f t="shared" si="20"/>
        <v>, zoneIds={843}, veteran={[EQUIP_TYPE_HEAD]=true, [EQUIP_TYPE_SHOULDERS]=false}</v>
      </c>
      <c r="AZ212" s="21" t="str">
        <f t="shared" si="21"/>
        <v>, setType=LIBSETS_SETTYPE_MONSTER</v>
      </c>
      <c r="BA212" s="21" t="str">
        <f t="shared" si="22"/>
        <v>, dropMechanic={LIBSETS_DROP_MECHANIC_MONSTER_NAME}, dropMechanicNames={['en']='Tree-Minder Na-Kesh', ['de']='Baumhirtin Na-Kesh'}},</v>
      </c>
      <c r="BB212" s="21" t="str">
        <f t="shared" si="23"/>
        <v xml:space="preserve"> --Mighty Chudan / Mächtiger Chudan   [Ruins of Mazzatun]</v>
      </c>
    </row>
    <row r="213" spans="1:54" x14ac:dyDescent="0.25">
      <c r="A213" s="5">
        <v>257</v>
      </c>
      <c r="B213" t="s">
        <v>32</v>
      </c>
      <c r="C213" t="s">
        <v>32</v>
      </c>
      <c r="D213" s="3">
        <f t="shared" si="18"/>
        <v>257</v>
      </c>
      <c r="G213" s="8" t="s">
        <v>1498</v>
      </c>
      <c r="H213">
        <v>3</v>
      </c>
      <c r="I213" t="s">
        <v>1485</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constants'!$B$4:$C$1002,2,FALSE),"")</f>
        <v>Shadows of the Hist</v>
      </c>
      <c r="U213" s="33" t="s">
        <v>1565</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102" t="s">
        <v>2714</v>
      </c>
      <c r="AX213" s="21" t="str">
        <f t="shared" si="19"/>
        <v>[257] = {wayshrines={261,261,261,}, dlcId=DLC_SHADOWS_OF_THE_HIST</v>
      </c>
      <c r="AY213" s="21" t="str">
        <f t="shared" si="20"/>
        <v>, zoneIds={848}, veteran={[EQUIP_TYPE_HEAD]=true, [EQUIP_TYPE_SHOULDERS]=false}</v>
      </c>
      <c r="AZ213" s="21" t="str">
        <f t="shared" si="21"/>
        <v>, setType=LIBSETS_SETTYPE_MONSTER</v>
      </c>
      <c r="BA213" s="21" t="str">
        <f t="shared" si="22"/>
        <v>, dropMechanic={LIBSETS_DROP_MECHANIC_MONSTER_NAME}, dropMechanicNames={['en']='Velidreth', ['de']='Velidreth'}},</v>
      </c>
      <c r="BB213" s="21" t="str">
        <f t="shared" si="23"/>
        <v xml:space="preserve"> --Velidreth / Velidreth   [Cradle of Shadows]</v>
      </c>
    </row>
    <row r="214" spans="1:54" x14ac:dyDescent="0.25">
      <c r="A214" s="12">
        <v>258</v>
      </c>
      <c r="B214" t="s">
        <v>1070</v>
      </c>
      <c r="C214" t="s">
        <v>1071</v>
      </c>
      <c r="D214" s="3">
        <f t="shared" si="18"/>
        <v>258</v>
      </c>
      <c r="G214" s="8" t="s">
        <v>1496</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constants'!$B$4:$C$1002,2,FALSE),"")</f>
        <v>Shadows of the Hist</v>
      </c>
      <c r="V214" s="40" t="str">
        <f>IF(U214&lt;&gt;"",IF(U214&lt;&gt;"LIBSETS_DROP_MECHANIC_MONSTER_NAME",VLOOKUP(U214,'LibSets constants'!$I$4:$L$1002,3,FALSE),""),"")</f>
        <v/>
      </c>
      <c r="W214" s="39" t="str">
        <f>IF(U214&lt;&gt;"",IF(U214&lt;&gt;"LIBSETS_DROP_MECHANIC_MONSTER_NAME",VLOOKUP(U214,'LibSets constants'!$I$4:$L$1002,4,FALSE),""),"")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constants'!$I$4:$L$1002,3,FALSE),""),"")</f>
        <v/>
      </c>
      <c r="AB214" s="40" t="str">
        <f>IF(Z214&lt;&gt;"",IF(Z214&lt;&gt;"LIBSETS_DROP_MECHANIC_MONSTER_NAME",VLOOKUP(Z214,'LibSets constants'!$I$4:$L$1002,4,FALSE),""),"")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constants'!$I$4:$L$1002,3,FALSE),""),"")</f>
        <v/>
      </c>
      <c r="AG214" s="40" t="str">
        <f>IF(AE214&lt;&gt;"",IF(AE214&lt;&gt;"LIBSETS_DROP_MECHANIC_MONSTER_NAME",VLOOKUP(AE214,'LibSets constants'!$I$4:$L$1002,4,FALSE),""),"")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constants'!$I$4:$L$1002,3,FALSE),""),"")</f>
        <v/>
      </c>
      <c r="AL214" s="40" t="str">
        <f>IF(AJ214&lt;&gt;"",IF(AJ214&lt;&gt;"LIBSETS_DROP_MECHANIC_MONSTER_NAME",VLOOKUP(AJ214,'LibSets constants'!$I$4:$L$1002,4,FALSE),""),"")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constants'!$I$4:$L$1002,3,FALSE),""),"")</f>
        <v/>
      </c>
      <c r="AQ214" s="40" t="str">
        <f>IF(AO214&lt;&gt;"",IF(AO214&lt;&gt;"LIBSETS_DROP_MECHANIC_MONSTER_NAME",VLOOKUP(AO214,'LibSets constants'!$I$4:$L$1002,4,FALSE),""),"")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constants'!$I$4:$L$1002,3,FALSE),""),"")</f>
        <v/>
      </c>
      <c r="AV214" s="40" t="str">
        <f>IF(AT214&lt;&gt;"",IF(AT214&lt;&gt;"LIBSETS_DROP_MECHANIC_MONSTER_NAME",VLOOKUP(AT214,'LibSets constants'!$I$4:$L$1002,4,FALSE),""),"")</f>
        <v/>
      </c>
      <c r="AW214" s="102" t="s">
        <v>2715</v>
      </c>
      <c r="AX214" s="21" t="str">
        <f t="shared" si="19"/>
        <v>[258] = {wayshrines={260,260,260,}, dlcId=DLC_SHADOWS_OF_THE_HIST</v>
      </c>
      <c r="AY214" s="21" t="str">
        <f t="shared" si="20"/>
        <v>, zoneIds={843}, veteran=false</v>
      </c>
      <c r="AZ214" s="21" t="str">
        <f t="shared" si="21"/>
        <v>, setType=LIBSETS_SETTYPE_DUNGEON</v>
      </c>
      <c r="BA214" s="21" t="str">
        <f t="shared" si="22"/>
        <v>, isProcSetAllowedInPvP=1},</v>
      </c>
      <c r="BB214" s="21" t="str">
        <f t="shared" si="23"/>
        <v xml:space="preserve"> --Amber Plasm / Bernsteinplasma   [Ruins of Mazzatun]</v>
      </c>
    </row>
    <row r="215" spans="1:54" x14ac:dyDescent="0.25">
      <c r="A215" s="12">
        <v>259</v>
      </c>
      <c r="B215" t="s">
        <v>1072</v>
      </c>
      <c r="C215" t="s">
        <v>2653</v>
      </c>
      <c r="D215" s="3">
        <f t="shared" si="18"/>
        <v>259</v>
      </c>
      <c r="G215" s="8" t="s">
        <v>1496</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constants'!$B$4:$C$1002,2,FALSE),"")</f>
        <v>Shadows of the Hist</v>
      </c>
      <c r="V215" s="40" t="str">
        <f>IF(U215&lt;&gt;"",IF(U215&lt;&gt;"LIBSETS_DROP_MECHANIC_MONSTER_NAME",VLOOKUP(U215,'LibSets constants'!$I$4:$L$1002,3,FALSE),""),"")</f>
        <v/>
      </c>
      <c r="W215" s="39" t="str">
        <f>IF(U215&lt;&gt;"",IF(U215&lt;&gt;"LIBSETS_DROP_MECHANIC_MONSTER_NAME",VLOOKUP(U215,'LibSets constants'!$I$4:$L$1002,4,FALSE),""),"")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constants'!$I$4:$L$1002,3,FALSE),""),"")</f>
        <v/>
      </c>
      <c r="AB215" s="40" t="str">
        <f>IF(Z215&lt;&gt;"",IF(Z215&lt;&gt;"LIBSETS_DROP_MECHANIC_MONSTER_NAME",VLOOKUP(Z215,'LibSets constants'!$I$4:$L$1002,4,FALSE),""),"")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constants'!$I$4:$L$1002,3,FALSE),""),"")</f>
        <v/>
      </c>
      <c r="AG215" s="40" t="str">
        <f>IF(AE215&lt;&gt;"",IF(AE215&lt;&gt;"LIBSETS_DROP_MECHANIC_MONSTER_NAME",VLOOKUP(AE215,'LibSets constants'!$I$4:$L$1002,4,FALSE),""),"")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constants'!$I$4:$L$1002,3,FALSE),""),"")</f>
        <v/>
      </c>
      <c r="AL215" s="40" t="str">
        <f>IF(AJ215&lt;&gt;"",IF(AJ215&lt;&gt;"LIBSETS_DROP_MECHANIC_MONSTER_NAME",VLOOKUP(AJ215,'LibSets constants'!$I$4:$L$1002,4,FALSE),""),"")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constants'!$I$4:$L$1002,3,FALSE),""),"")</f>
        <v/>
      </c>
      <c r="AQ215" s="40" t="str">
        <f>IF(AO215&lt;&gt;"",IF(AO215&lt;&gt;"LIBSETS_DROP_MECHANIC_MONSTER_NAME",VLOOKUP(AO215,'LibSets constants'!$I$4:$L$1002,4,FALSE),""),"")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constants'!$I$4:$L$1002,3,FALSE),""),"")</f>
        <v/>
      </c>
      <c r="AV215" s="40" t="str">
        <f>IF(AT215&lt;&gt;"",IF(AT215&lt;&gt;"LIBSETS_DROP_MECHANIC_MONSTER_NAME",VLOOKUP(AT215,'LibSets constants'!$I$4:$L$1002,4,FALSE),""),"")</f>
        <v/>
      </c>
      <c r="AW215" s="102" t="s">
        <v>2714</v>
      </c>
      <c r="AX215" s="21" t="str">
        <f t="shared" si="19"/>
        <v>[259] = {wayshrines={260,260,260,}, dlcId=DLC_SHADOWS_OF_THE_HIST</v>
      </c>
      <c r="AY215" s="21" t="str">
        <f t="shared" si="20"/>
        <v>, zoneIds={843}, veteran=false</v>
      </c>
      <c r="AZ215" s="21" t="str">
        <f t="shared" si="21"/>
        <v>, setType=LIBSETS_SETTYPE_DUNGEON</v>
      </c>
      <c r="BA215" s="21" t="str">
        <f t="shared" si="22"/>
        <v>},</v>
      </c>
      <c r="BB215" s="21" t="str">
        <f t="shared" si="23"/>
        <v xml:space="preserve"> --Heem-Jas\' Retribution / Heem-Jas' Vergeltung   [Ruins of Mazzatun]</v>
      </c>
    </row>
    <row r="216" spans="1:54" x14ac:dyDescent="0.25">
      <c r="A216" s="12">
        <v>260</v>
      </c>
      <c r="B216" t="s">
        <v>1073</v>
      </c>
      <c r="C216" t="s">
        <v>1074</v>
      </c>
      <c r="D216" s="3">
        <f t="shared" si="18"/>
        <v>260</v>
      </c>
      <c r="G216" s="8" t="s">
        <v>1496</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constants'!$B$4:$C$1002,2,FALSE),"")</f>
        <v>Shadows of the Hist</v>
      </c>
      <c r="V216" s="40" t="str">
        <f>IF(U216&lt;&gt;"",IF(U216&lt;&gt;"LIBSETS_DROP_MECHANIC_MONSTER_NAME",VLOOKUP(U216,'LibSets constants'!$I$4:$L$1002,3,FALSE),""),"")</f>
        <v/>
      </c>
      <c r="W216" s="39" t="str">
        <f>IF(U216&lt;&gt;"",IF(U216&lt;&gt;"LIBSETS_DROP_MECHANIC_MONSTER_NAME",VLOOKUP(U216,'LibSets constants'!$I$4:$L$1002,4,FALSE),""),"")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constants'!$I$4:$L$1002,3,FALSE),""),"")</f>
        <v/>
      </c>
      <c r="AB216" s="40" t="str">
        <f>IF(Z216&lt;&gt;"",IF(Z216&lt;&gt;"LIBSETS_DROP_MECHANIC_MONSTER_NAME",VLOOKUP(Z216,'LibSets constants'!$I$4:$L$1002,4,FALSE),""),"")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constants'!$I$4:$L$1002,3,FALSE),""),"")</f>
        <v/>
      </c>
      <c r="AG216" s="40" t="str">
        <f>IF(AE216&lt;&gt;"",IF(AE216&lt;&gt;"LIBSETS_DROP_MECHANIC_MONSTER_NAME",VLOOKUP(AE216,'LibSets constants'!$I$4:$L$1002,4,FALSE),""),"")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constants'!$I$4:$L$1002,3,FALSE),""),"")</f>
        <v/>
      </c>
      <c r="AL216" s="40" t="str">
        <f>IF(AJ216&lt;&gt;"",IF(AJ216&lt;&gt;"LIBSETS_DROP_MECHANIC_MONSTER_NAME",VLOOKUP(AJ216,'LibSets constants'!$I$4:$L$1002,4,FALSE),""),"")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constants'!$I$4:$L$1002,3,FALSE),""),"")</f>
        <v/>
      </c>
      <c r="AQ216" s="40" t="str">
        <f>IF(AO216&lt;&gt;"",IF(AO216&lt;&gt;"LIBSETS_DROP_MECHANIC_MONSTER_NAME",VLOOKUP(AO216,'LibSets constants'!$I$4:$L$1002,4,FALSE),""),"")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constants'!$I$4:$L$1002,3,FALSE),""),"")</f>
        <v/>
      </c>
      <c r="AV216" s="40" t="str">
        <f>IF(AT216&lt;&gt;"",IF(AT216&lt;&gt;"LIBSETS_DROP_MECHANIC_MONSTER_NAME",VLOOKUP(AT216,'LibSets constants'!$I$4:$L$1002,4,FALSE),""),"")</f>
        <v/>
      </c>
      <c r="AW216" s="102" t="s">
        <v>2714</v>
      </c>
      <c r="AX216" s="21" t="str">
        <f t="shared" si="19"/>
        <v>[260] = {wayshrines={260,260,260,}, dlcId=DLC_SHADOWS_OF_THE_HIST</v>
      </c>
      <c r="AY216" s="21" t="str">
        <f t="shared" si="20"/>
        <v>, zoneIds={843}, veteran=false</v>
      </c>
      <c r="AZ216" s="21" t="str">
        <f t="shared" si="21"/>
        <v>, setType=LIBSETS_SETTYPE_DUNGEON</v>
      </c>
      <c r="BA216" s="21" t="str">
        <f t="shared" si="22"/>
        <v>},</v>
      </c>
      <c r="BB216" s="21" t="str">
        <f t="shared" si="23"/>
        <v xml:space="preserve"> --Aspect of Mazzatun / Aspekt von Mazzatun   [Ruins of Mazzatun]</v>
      </c>
    </row>
    <row r="217" spans="1:54" x14ac:dyDescent="0.25">
      <c r="A217" s="12">
        <v>261</v>
      </c>
      <c r="B217" t="s">
        <v>1075</v>
      </c>
      <c r="C217" t="s">
        <v>1076</v>
      </c>
      <c r="D217" s="3">
        <f t="shared" si="18"/>
        <v>261</v>
      </c>
      <c r="G217" s="8" t="s">
        <v>1496</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constants'!$B$4:$C$1002,2,FALSE),"")</f>
        <v>Shadows of the Hist</v>
      </c>
      <c r="V217" s="40" t="str">
        <f>IF(U217&lt;&gt;"",IF(U217&lt;&gt;"LIBSETS_DROP_MECHANIC_MONSTER_NAME",VLOOKUP(U217,'LibSets constants'!$I$4:$L$1002,3,FALSE),""),"")</f>
        <v/>
      </c>
      <c r="W217" s="39" t="str">
        <f>IF(U217&lt;&gt;"",IF(U217&lt;&gt;"LIBSETS_DROP_MECHANIC_MONSTER_NAME",VLOOKUP(U217,'LibSets constants'!$I$4:$L$1002,4,FALSE),""),"")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constants'!$I$4:$L$1002,3,FALSE),""),"")</f>
        <v/>
      </c>
      <c r="AB217" s="40" t="str">
        <f>IF(Z217&lt;&gt;"",IF(Z217&lt;&gt;"LIBSETS_DROP_MECHANIC_MONSTER_NAME",VLOOKUP(Z217,'LibSets constants'!$I$4:$L$1002,4,FALSE),""),"")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constants'!$I$4:$L$1002,3,FALSE),""),"")</f>
        <v/>
      </c>
      <c r="AG217" s="40" t="str">
        <f>IF(AE217&lt;&gt;"",IF(AE217&lt;&gt;"LIBSETS_DROP_MECHANIC_MONSTER_NAME",VLOOKUP(AE217,'LibSets constants'!$I$4:$L$1002,4,FALSE),""),"")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constants'!$I$4:$L$1002,3,FALSE),""),"")</f>
        <v/>
      </c>
      <c r="AL217" s="40" t="str">
        <f>IF(AJ217&lt;&gt;"",IF(AJ217&lt;&gt;"LIBSETS_DROP_MECHANIC_MONSTER_NAME",VLOOKUP(AJ217,'LibSets constants'!$I$4:$L$1002,4,FALSE),""),"")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constants'!$I$4:$L$1002,3,FALSE),""),"")</f>
        <v/>
      </c>
      <c r="AQ217" s="40" t="str">
        <f>IF(AO217&lt;&gt;"",IF(AO217&lt;&gt;"LIBSETS_DROP_MECHANIC_MONSTER_NAME",VLOOKUP(AO217,'LibSets constants'!$I$4:$L$1002,4,FALSE),""),"")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constants'!$I$4:$L$1002,3,FALSE),""),"")</f>
        <v/>
      </c>
      <c r="AV217" s="40" t="str">
        <f>IF(AT217&lt;&gt;"",IF(AT217&lt;&gt;"LIBSETS_DROP_MECHANIC_MONSTER_NAME",VLOOKUP(AT217,'LibSets constants'!$I$4:$L$1002,4,FALSE),""),"")</f>
        <v/>
      </c>
      <c r="AW217" s="102" t="s">
        <v>2714</v>
      </c>
      <c r="AX217" s="21" t="str">
        <f t="shared" si="19"/>
        <v>[261] = {wayshrines={261,261,261,}, dlcId=DLC_SHADOWS_OF_THE_HIST</v>
      </c>
      <c r="AY217" s="21" t="str">
        <f t="shared" si="20"/>
        <v>, zoneIds={848}, veteran=false</v>
      </c>
      <c r="AZ217" s="21" t="str">
        <f t="shared" si="21"/>
        <v>, setType=LIBSETS_SETTYPE_DUNGEON</v>
      </c>
      <c r="BA217" s="21" t="str">
        <f t="shared" si="22"/>
        <v>},</v>
      </c>
      <c r="BB217" s="21" t="str">
        <f t="shared" si="23"/>
        <v xml:space="preserve"> --Gossamer / Gespinst   [Cradle of Shadows]</v>
      </c>
    </row>
    <row r="218" spans="1:54" x14ac:dyDescent="0.25">
      <c r="A218" s="12">
        <v>262</v>
      </c>
      <c r="B218" t="s">
        <v>1077</v>
      </c>
      <c r="C218" t="s">
        <v>1078</v>
      </c>
      <c r="D218" s="3">
        <f t="shared" si="18"/>
        <v>262</v>
      </c>
      <c r="G218" s="8" t="s">
        <v>1496</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constants'!$B$4:$C$1002,2,FALSE),"")</f>
        <v>Shadows of the Hist</v>
      </c>
      <c r="V218" s="40" t="str">
        <f>IF(U218&lt;&gt;"",IF(U218&lt;&gt;"LIBSETS_DROP_MECHANIC_MONSTER_NAME",VLOOKUP(U218,'LibSets constants'!$I$4:$L$1002,3,FALSE),""),"")</f>
        <v/>
      </c>
      <c r="W218" s="39" t="str">
        <f>IF(U218&lt;&gt;"",IF(U218&lt;&gt;"LIBSETS_DROP_MECHANIC_MONSTER_NAME",VLOOKUP(U218,'LibSets constants'!$I$4:$L$1002,4,FALSE),""),"")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constants'!$I$4:$L$1002,3,FALSE),""),"")</f>
        <v/>
      </c>
      <c r="AB218" s="40" t="str">
        <f>IF(Z218&lt;&gt;"",IF(Z218&lt;&gt;"LIBSETS_DROP_MECHANIC_MONSTER_NAME",VLOOKUP(Z218,'LibSets constants'!$I$4:$L$1002,4,FALSE),""),"")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constants'!$I$4:$L$1002,3,FALSE),""),"")</f>
        <v/>
      </c>
      <c r="AG218" s="40" t="str">
        <f>IF(AE218&lt;&gt;"",IF(AE218&lt;&gt;"LIBSETS_DROP_MECHANIC_MONSTER_NAME",VLOOKUP(AE218,'LibSets constants'!$I$4:$L$1002,4,FALSE),""),"")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constants'!$I$4:$L$1002,3,FALSE),""),"")</f>
        <v/>
      </c>
      <c r="AL218" s="40" t="str">
        <f>IF(AJ218&lt;&gt;"",IF(AJ218&lt;&gt;"LIBSETS_DROP_MECHANIC_MONSTER_NAME",VLOOKUP(AJ218,'LibSets constants'!$I$4:$L$1002,4,FALSE),""),"")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constants'!$I$4:$L$1002,3,FALSE),""),"")</f>
        <v/>
      </c>
      <c r="AQ218" s="40" t="str">
        <f>IF(AO218&lt;&gt;"",IF(AO218&lt;&gt;"LIBSETS_DROP_MECHANIC_MONSTER_NAME",VLOOKUP(AO218,'LibSets constants'!$I$4:$L$1002,4,FALSE),""),"")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constants'!$I$4:$L$1002,3,FALSE),""),"")</f>
        <v/>
      </c>
      <c r="AV218" s="40" t="str">
        <f>IF(AT218&lt;&gt;"",IF(AT218&lt;&gt;"LIBSETS_DROP_MECHANIC_MONSTER_NAME",VLOOKUP(AT218,'LibSets constants'!$I$4:$L$1002,4,FALSE),""),"")</f>
        <v/>
      </c>
      <c r="AW218" s="102" t="s">
        <v>2714</v>
      </c>
      <c r="AX218" s="21" t="str">
        <f t="shared" si="19"/>
        <v>[262] = {wayshrines={261,261,261,}, dlcId=DLC_SHADOWS_OF_THE_HIST</v>
      </c>
      <c r="AY218" s="21" t="str">
        <f t="shared" si="20"/>
        <v>, zoneIds={848}, veteran=false</v>
      </c>
      <c r="AZ218" s="21" t="str">
        <f t="shared" si="21"/>
        <v>, setType=LIBSETS_SETTYPE_DUNGEON</v>
      </c>
      <c r="BA218" s="21" t="str">
        <f t="shared" si="22"/>
        <v>},</v>
      </c>
      <c r="BB218" s="21" t="str">
        <f t="shared" si="23"/>
        <v xml:space="preserve"> --Widowmaker / Witwenmacher   [Cradle of Shadows]</v>
      </c>
    </row>
    <row r="219" spans="1:54" s="28" customFormat="1" x14ac:dyDescent="0.25">
      <c r="A219" s="12">
        <v>263</v>
      </c>
      <c r="B219" t="s">
        <v>1079</v>
      </c>
      <c r="C219" t="s">
        <v>1080</v>
      </c>
      <c r="D219" s="3">
        <f t="shared" si="18"/>
        <v>263</v>
      </c>
      <c r="E219"/>
      <c r="F219"/>
      <c r="G219" s="8" t="s">
        <v>1496</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constants'!$B$4:$C$1002,2,FALSE),"")</f>
        <v>Shadows of the Hist</v>
      </c>
      <c r="U219" s="33"/>
      <c r="V219" s="43" t="str">
        <f>IF(U219&lt;&gt;"",IF(U219&lt;&gt;"LIBSETS_DROP_MECHANIC_MONSTER_NAME",VLOOKUP(U219,'LibSets constants'!$I$4:$L$1002,3,FALSE),""),"")</f>
        <v/>
      </c>
      <c r="W219" s="39" t="str">
        <f>IF(U219&lt;&gt;"",IF(U219&lt;&gt;"LIBSETS_DROP_MECHANIC_MONSTER_NAME",VLOOKUP(U219,'LibSets constants'!$I$4:$L$1002,4,FALSE),""),"")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constants'!$I$4:$L$1002,3,FALSE),""),"")</f>
        <v/>
      </c>
      <c r="AB219" s="43" t="str">
        <f>IF(Z219&lt;&gt;"",IF(Z219&lt;&gt;"LIBSETS_DROP_MECHANIC_MONSTER_NAME",VLOOKUP(Z219,'LibSets constants'!$I$4:$L$1002,4,FALSE),""),"")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constants'!$I$4:$L$1002,3,FALSE),""),"")</f>
        <v/>
      </c>
      <c r="AG219" s="43" t="str">
        <f>IF(AE219&lt;&gt;"",IF(AE219&lt;&gt;"LIBSETS_DROP_MECHANIC_MONSTER_NAME",VLOOKUP(AE219,'LibSets constants'!$I$4:$L$1002,4,FALSE),""),"")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constants'!$I$4:$L$1002,3,FALSE),""),"")</f>
        <v/>
      </c>
      <c r="AL219" s="43" t="str">
        <f>IF(AJ219&lt;&gt;"",IF(AJ219&lt;&gt;"LIBSETS_DROP_MECHANIC_MONSTER_NAME",VLOOKUP(AJ219,'LibSets constants'!$I$4:$L$1002,4,FALSE),""),"")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constants'!$I$4:$L$1002,3,FALSE),""),"")</f>
        <v/>
      </c>
      <c r="AQ219" s="43" t="str">
        <f>IF(AO219&lt;&gt;"",IF(AO219&lt;&gt;"LIBSETS_DROP_MECHANIC_MONSTER_NAME",VLOOKUP(AO219,'LibSets constants'!$I$4:$L$1002,4,FALSE),""),"")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constants'!$I$4:$L$1002,3,FALSE),""),"")</f>
        <v/>
      </c>
      <c r="AV219" s="43" t="str">
        <f>IF(AT219&lt;&gt;"",IF(AT219&lt;&gt;"LIBSETS_DROP_MECHANIC_MONSTER_NAME",VLOOKUP(AT219,'LibSets constants'!$I$4:$L$1002,4,FALSE),""),"")</f>
        <v/>
      </c>
      <c r="AW219" s="102" t="s">
        <v>2714</v>
      </c>
      <c r="AX219" s="21" t="str">
        <f t="shared" si="19"/>
        <v>[263] = {wayshrines={261,261,261,}, dlcId=DLC_SHADOWS_OF_THE_HIST</v>
      </c>
      <c r="AY219" s="21" t="str">
        <f t="shared" si="20"/>
        <v>, zoneIds={848}, veteran=false</v>
      </c>
      <c r="AZ219" s="21" t="str">
        <f t="shared" si="21"/>
        <v>, setType=LIBSETS_SETTYPE_DUNGEON</v>
      </c>
      <c r="BA219" s="21" t="str">
        <f t="shared" si="22"/>
        <v>},</v>
      </c>
      <c r="BB219" s="21" t="str">
        <f t="shared" si="23"/>
        <v xml:space="preserve"> --Hand of Mephala / Hand von Mephala   [Cradle of Shadows]</v>
      </c>
    </row>
    <row r="220" spans="1:54" s="14" customFormat="1" x14ac:dyDescent="0.25">
      <c r="A220" s="16">
        <v>264</v>
      </c>
      <c r="B220" s="14" t="s">
        <v>1081</v>
      </c>
      <c r="C220" s="14" t="s">
        <v>1082</v>
      </c>
      <c r="D220" s="25">
        <f t="shared" si="18"/>
        <v>264</v>
      </c>
      <c r="E220" s="14" t="s">
        <v>1486</v>
      </c>
      <c r="F220" s="14" t="s">
        <v>1483</v>
      </c>
      <c r="G220" s="27" t="s">
        <v>1498</v>
      </c>
      <c r="I220" s="14" t="s">
        <v>1485</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constants'!$B$4:$C$1002,2,FALSE),"")</f>
        <v/>
      </c>
      <c r="U220" s="33"/>
      <c r="V220" s="40" t="str">
        <f>IF(U220&lt;&gt;"",IF(U220&lt;&gt;"LIBSETS_DROP_MECHANIC_MONSTER_NAME",VLOOKUP(U220,'LibSets constants'!$I$4:$L$1002,3,FALSE),""),"")</f>
        <v/>
      </c>
      <c r="W220" s="39" t="str">
        <f>IF(U220&lt;&gt;"",IF(U220&lt;&gt;"LIBSETS_DROP_MECHANIC_MONSTER_NAME",VLOOKUP(U220,'LibSets constants'!$I$4:$L$1002,4,FALSE),""),"")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constants'!$I$4:$L$1002,3,FALSE),""),"")</f>
        <v/>
      </c>
      <c r="AB220" s="40" t="str">
        <f>IF(Z220&lt;&gt;"",IF(Z220&lt;&gt;"LIBSETS_DROP_MECHANIC_MONSTER_NAME",VLOOKUP(Z220,'LibSets constants'!$I$4:$L$1002,4,FALSE),""),"")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constants'!$I$4:$L$1002,3,FALSE),""),"")</f>
        <v/>
      </c>
      <c r="AG220" s="40" t="str">
        <f>IF(AE220&lt;&gt;"",IF(AE220&lt;&gt;"LIBSETS_DROP_MECHANIC_MONSTER_NAME",VLOOKUP(AE220,'LibSets constants'!$I$4:$L$1002,4,FALSE),""),"")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constants'!$I$4:$L$1002,3,FALSE),""),"")</f>
        <v/>
      </c>
      <c r="AL220" s="40" t="str">
        <f>IF(AJ220&lt;&gt;"",IF(AJ220&lt;&gt;"LIBSETS_DROP_MECHANIC_MONSTER_NAME",VLOOKUP(AJ220,'LibSets constants'!$I$4:$L$1002,4,FALSE),""),"")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constants'!$I$4:$L$1002,3,FALSE),""),"")</f>
        <v/>
      </c>
      <c r="AQ220" s="40" t="str">
        <f>IF(AO220&lt;&gt;"",IF(AO220&lt;&gt;"LIBSETS_DROP_MECHANIC_MONSTER_NAME",VLOOKUP(AO220,'LibSets constants'!$I$4:$L$1002,4,FALSE),""),"")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constants'!$I$4:$L$1002,3,FALSE),""),"")</f>
        <v/>
      </c>
      <c r="AV220" s="40" t="str">
        <f>IF(AT220&lt;&gt;"",IF(AT220&lt;&gt;"LIBSETS_DROP_MECHANIC_MONSTER_NAME",VLOOKUP(AT220,'LibSets constants'!$I$4:$L$1002,4,FALSE),""),"")</f>
        <v/>
      </c>
      <c r="AW220" s="102" t="s">
        <v>2714</v>
      </c>
      <c r="AX220" s="21" t="str">
        <f t="shared" si="19"/>
        <v/>
      </c>
      <c r="AY220" s="21" t="str">
        <f t="shared" si="20"/>
        <v/>
      </c>
      <c r="AZ220" s="21" t="str">
        <f t="shared" si="21"/>
        <v/>
      </c>
      <c r="BA220" s="21" t="str">
        <f t="shared" si="22"/>
        <v/>
      </c>
      <c r="BB220" s="21" t="str">
        <f t="shared" si="23"/>
        <v/>
      </c>
    </row>
    <row r="221" spans="1:54" x14ac:dyDescent="0.25">
      <c r="A221" s="5">
        <v>265</v>
      </c>
      <c r="B221" t="s">
        <v>1083</v>
      </c>
      <c r="C221" t="s">
        <v>22</v>
      </c>
      <c r="D221" s="3">
        <f t="shared" si="18"/>
        <v>265</v>
      </c>
      <c r="G221" s="8" t="s">
        <v>1498</v>
      </c>
      <c r="H221">
        <v>2</v>
      </c>
      <c r="I221" t="s">
        <v>1485</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constants'!$B$4:$C$1002,2,FALSE),"")</f>
        <v>Included in base game</v>
      </c>
      <c r="U221" s="33" t="s">
        <v>1565</v>
      </c>
      <c r="V221" s="42" t="s">
        <v>1376</v>
      </c>
      <c r="W221" s="39" t="s">
        <v>1663</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102" t="s">
        <v>2714</v>
      </c>
      <c r="AX221" s="21" t="str">
        <f t="shared" si="19"/>
        <v>[265] = {wayshrines={194,194,194,}, dlcId=DLC_BASE_GAME</v>
      </c>
      <c r="AY221" s="21" t="str">
        <f t="shared" si="20"/>
        <v>, zoneIds={380}, veteran={[EQUIP_TYPE_HEAD]=true, [EQUIP_TYPE_SHOULDERS]=false}</v>
      </c>
      <c r="AZ221" s="21" t="str">
        <f t="shared" si="21"/>
        <v>, setType=LIBSETS_SETTYPE_MONSTER</v>
      </c>
      <c r="BA221" s="21" t="str">
        <f t="shared" si="22"/>
        <v>, dropMechanic={LIBSETS_DROP_MECHANIC_MONSTER_NAME}, dropMechanicNames={['en']='High Kinlord Rilis', ['de']='Sippenhochfürst Rilis'}},</v>
      </c>
      <c r="BB221" s="21" t="str">
        <f t="shared" si="23"/>
        <v xml:space="preserve"> --Shadowrend / Schattenriss   [The Banished Cells I]</v>
      </c>
    </row>
    <row r="222" spans="1:54" x14ac:dyDescent="0.25">
      <c r="A222" s="5">
        <v>266</v>
      </c>
      <c r="B222" t="s">
        <v>10</v>
      </c>
      <c r="C222" t="s">
        <v>2654</v>
      </c>
      <c r="D222" s="3">
        <f t="shared" si="18"/>
        <v>266</v>
      </c>
      <c r="G222" s="8" t="s">
        <v>1498</v>
      </c>
      <c r="H222">
        <v>2</v>
      </c>
      <c r="I222" t="s">
        <v>1485</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constants'!$B$4:$C$1002,2,FALSE),"")</f>
        <v>Included in base game</v>
      </c>
      <c r="U222" s="33" t="s">
        <v>1565</v>
      </c>
      <c r="V222" s="42" t="s">
        <v>1579</v>
      </c>
      <c r="W222" s="39" t="s">
        <v>1656</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102" t="s">
        <v>2714</v>
      </c>
      <c r="AX222" s="21" t="str">
        <f t="shared" si="19"/>
        <v>[266] = {wayshrines={98,98,98,}, dlcId=DLC_BASE_GAME</v>
      </c>
      <c r="AY222" s="21" t="str">
        <f t="shared" si="20"/>
        <v>, zoneIds={283}, veteran={[EQUIP_TYPE_HEAD]=true, [EQUIP_TYPE_SHOULDERS]=false}</v>
      </c>
      <c r="AZ222" s="21" t="str">
        <f t="shared" si="21"/>
        <v>, setType=LIBSETS_SETTYPE_MONSTER</v>
      </c>
      <c r="BA222" s="21" t="str">
        <f t="shared" si="22"/>
        <v>, dropMechanic={LIBSETS_DROP_MECHANIC_MONSTER_NAME}, dropMechanicNames={['en']='Kra\'gh the Dreugh King', ['de']='Kra\'gh der Dreughkönig'}},</v>
      </c>
      <c r="BB222" s="21" t="str">
        <f t="shared" si="23"/>
        <v xml:space="preserve"> --Kra\'gh / Kra'gh   [Fungal Grotto I]</v>
      </c>
    </row>
    <row r="223" spans="1:54" x14ac:dyDescent="0.25">
      <c r="A223" s="5">
        <v>267</v>
      </c>
      <c r="B223" t="s">
        <v>1084</v>
      </c>
      <c r="C223" t="s">
        <v>27</v>
      </c>
      <c r="D223" s="3">
        <f t="shared" si="18"/>
        <v>267</v>
      </c>
      <c r="G223" s="8" t="s">
        <v>1498</v>
      </c>
      <c r="H223">
        <v>2</v>
      </c>
      <c r="I223" t="s">
        <v>1485</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constants'!$B$4:$C$1002,2,FALSE),"")</f>
        <v>Included in base game</v>
      </c>
      <c r="U223" s="33" t="s">
        <v>1565</v>
      </c>
      <c r="V223" s="42" t="s">
        <v>1568</v>
      </c>
      <c r="W223" s="39" t="s">
        <v>1660</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102" t="s">
        <v>2714</v>
      </c>
      <c r="AX223" s="21" t="str">
        <f t="shared" si="19"/>
        <v>[267] = {wayshrines={193,193,193,}, dlcId=DLC_BASE_GAME</v>
      </c>
      <c r="AY223" s="21" t="str">
        <f t="shared" si="20"/>
        <v>, zoneIds={144}, veteran={[EQUIP_TYPE_HEAD]=true, [EQUIP_TYPE_SHOULDERS]=false}</v>
      </c>
      <c r="AZ223" s="21" t="str">
        <f t="shared" si="21"/>
        <v>, setType=LIBSETS_SETTYPE_MONSTER</v>
      </c>
      <c r="BA223" s="21" t="str">
        <f t="shared" si="22"/>
        <v>, dropMechanic={LIBSETS_DROP_MECHANIC_MONSTER_NAME}, dropMechanicNames={['en']='The Whisperer', ['de']='Die Flüsterin'}},</v>
      </c>
      <c r="BB223" s="21" t="str">
        <f t="shared" si="23"/>
        <v xml:space="preserve"> --Swarm Mother / Schwarmmutter   [Spindleclutch I]</v>
      </c>
    </row>
    <row r="224" spans="1:54" x14ac:dyDescent="0.25">
      <c r="A224" s="5">
        <v>268</v>
      </c>
      <c r="B224" t="s">
        <v>1085</v>
      </c>
      <c r="C224" t="s">
        <v>21</v>
      </c>
      <c r="D224" s="3">
        <f t="shared" si="18"/>
        <v>268</v>
      </c>
      <c r="G224" s="8" t="s">
        <v>1498</v>
      </c>
      <c r="H224">
        <v>2</v>
      </c>
      <c r="I224" t="s">
        <v>1485</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constants'!$B$4:$C$1002,2,FALSE),"")</f>
        <v>Included in base game</v>
      </c>
      <c r="U224" s="33" t="s">
        <v>1565</v>
      </c>
      <c r="V224" s="42" t="s">
        <v>21</v>
      </c>
      <c r="W224" s="39" t="s">
        <v>1085</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102" t="s">
        <v>2714</v>
      </c>
      <c r="AX224" s="21" t="str">
        <f t="shared" si="19"/>
        <v>[268] = {wayshrines={198,198,198,}, dlcId=DLC_BASE_GAME</v>
      </c>
      <c r="AY224" s="21" t="str">
        <f t="shared" si="20"/>
        <v>, zoneIds={63}, veteran={[EQUIP_TYPE_HEAD]=true, [EQUIP_TYPE_SHOULDERS]=false}</v>
      </c>
      <c r="AZ224" s="21" t="str">
        <f t="shared" si="21"/>
        <v>, setType=LIBSETS_SETTYPE_MONSTER</v>
      </c>
      <c r="BA224" s="21" t="str">
        <f t="shared" si="22"/>
        <v>, dropMechanic={LIBSETS_DROP_MECHANIC_MONSTER_NAME}, dropMechanicNames={['en']='Sentinel of Rkugamz', ['de']='Wachposten von Rkugamz'}},</v>
      </c>
      <c r="BB224" s="21" t="str">
        <f t="shared" si="23"/>
        <v xml:space="preserve"> --Sentinel of Rkugamz / Wachposten von Rkugamz   [Darkshade Caverns I]</v>
      </c>
    </row>
    <row r="225" spans="1:54" x14ac:dyDescent="0.25">
      <c r="A225" s="5">
        <v>269</v>
      </c>
      <c r="B225" t="s">
        <v>1086</v>
      </c>
      <c r="C225" t="s">
        <v>2</v>
      </c>
      <c r="D225" s="3">
        <f t="shared" si="18"/>
        <v>269</v>
      </c>
      <c r="G225" s="8" t="s">
        <v>1498</v>
      </c>
      <c r="H225">
        <v>2</v>
      </c>
      <c r="I225" t="s">
        <v>1485</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constants'!$B$4:$C$1002,2,FALSE),"")</f>
        <v>Included in base game</v>
      </c>
      <c r="U225" s="33" t="s">
        <v>1565</v>
      </c>
      <c r="V225" s="42" t="s">
        <v>1569</v>
      </c>
      <c r="W225" s="39" t="s">
        <v>1666</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102" t="s">
        <v>2714</v>
      </c>
      <c r="AX225" s="21" t="str">
        <f t="shared" si="19"/>
        <v>[269] = {wayshrines={191,191,191,}, dlcId=DLC_BASE_GAME</v>
      </c>
      <c r="AY225" s="21" t="str">
        <f t="shared" si="20"/>
        <v>, zoneIds={126}, veteran={[EQUIP_TYPE_HEAD]=true, [EQUIP_TYPE_SHOULDERS]=false}</v>
      </c>
      <c r="AZ225" s="21" t="str">
        <f t="shared" si="21"/>
        <v>, setType=LIBSETS_SETTYPE_MONSTER</v>
      </c>
      <c r="BA225" s="21" t="str">
        <f t="shared" si="22"/>
        <v>, dropMechanic={LIBSETS_DROP_MECHANIC_MONSTER_NAME}, dropMechanicNames={['en']='Canonreeve Oraneth', ['de']='Stiftsvogt Oraneth'}},</v>
      </c>
      <c r="BB225" s="21" t="str">
        <f t="shared" si="23"/>
        <v xml:space="preserve"> --Chokethorn / Würgedorn   [Elden Hollow I]</v>
      </c>
    </row>
    <row r="226" spans="1:54" x14ac:dyDescent="0.25">
      <c r="A226" s="5">
        <v>270</v>
      </c>
      <c r="B226" t="s">
        <v>1087</v>
      </c>
      <c r="C226" t="s">
        <v>23</v>
      </c>
      <c r="D226" s="3">
        <f t="shared" si="18"/>
        <v>270</v>
      </c>
      <c r="G226" s="8" t="s">
        <v>1498</v>
      </c>
      <c r="H226">
        <v>2</v>
      </c>
      <c r="I226" t="s">
        <v>1485</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constants'!$B$4:$C$1002,2,FALSE),"")</f>
        <v>Included in base game</v>
      </c>
      <c r="U226" s="33" t="s">
        <v>1565</v>
      </c>
      <c r="V226" s="42" t="s">
        <v>1669</v>
      </c>
      <c r="W226" s="39" t="s">
        <v>1670</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102" t="s">
        <v>2714</v>
      </c>
      <c r="AX226" s="21" t="str">
        <f t="shared" si="19"/>
        <v>[270] = {wayshrines={189,189,189,}, dlcId=DLC_BASE_GAME</v>
      </c>
      <c r="AY226" s="21" t="str">
        <f t="shared" si="20"/>
        <v>, zoneIds={146}, veteran={[EQUIP_TYPE_HEAD]=true, [EQUIP_TYPE_SHOULDERS]=false}</v>
      </c>
      <c r="AZ226" s="21" t="str">
        <f t="shared" si="21"/>
        <v>, setType=LIBSETS_SETTYPE_MONSTER</v>
      </c>
      <c r="BA226" s="21" t="str">
        <f t="shared" si="22"/>
        <v>, dropMechanic={LIBSETS_DROP_MECHANIC_MONSTER_NAME}, dropMechanicNames={['en']='Varaine and Allene Pellingare', ['de']='Varaine und Allene Pellingare'}},</v>
      </c>
      <c r="BB226" s="21" t="str">
        <f t="shared" si="23"/>
        <v xml:space="preserve"> --Slimecraw / Schleimkropf   [Wayrest Sewers I]</v>
      </c>
    </row>
    <row r="227" spans="1:54" x14ac:dyDescent="0.25">
      <c r="A227" s="5">
        <v>271</v>
      </c>
      <c r="B227" t="s">
        <v>20</v>
      </c>
      <c r="C227" t="s">
        <v>20</v>
      </c>
      <c r="D227" s="3">
        <f t="shared" si="18"/>
        <v>271</v>
      </c>
      <c r="G227" s="8" t="s">
        <v>1498</v>
      </c>
      <c r="H227">
        <v>1</v>
      </c>
      <c r="I227" t="s">
        <v>1485</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constants'!$B$4:$C$1002,2,FALSE),"")</f>
        <v>Included in base game</v>
      </c>
      <c r="U227" s="33" t="s">
        <v>1565</v>
      </c>
      <c r="V227" s="42" t="s">
        <v>1570</v>
      </c>
      <c r="W227" s="39" t="s">
        <v>1648</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102" t="s">
        <v>2714</v>
      </c>
      <c r="AX227" s="21" t="str">
        <f t="shared" si="19"/>
        <v>[271] = {wayshrines={192,192,192,}, dlcId=DLC_BASE_GAME</v>
      </c>
      <c r="AY227" s="21" t="str">
        <f t="shared" si="20"/>
        <v>, zoneIds={148}, veteran={[EQUIP_TYPE_HEAD]=true, [EQUIP_TYPE_SHOULDERS]=false}</v>
      </c>
      <c r="AZ227" s="21" t="str">
        <f t="shared" si="21"/>
        <v>, setType=LIBSETS_SETTYPE_MONSTER</v>
      </c>
      <c r="BA227" s="21" t="str">
        <f t="shared" si="22"/>
        <v>, dropMechanic={LIBSETS_DROP_MECHANIC_MONSTER_NAME}, dropMechanicNames={['en']='Sellistrix the Lamia Queen', ['de']='Sellistrix die Lamienkönigin'}},</v>
      </c>
      <c r="BB227" s="21" t="str">
        <f t="shared" si="23"/>
        <v xml:space="preserve"> --Sellistrix / Sellistrix   [Arx Corinium]</v>
      </c>
    </row>
    <row r="228" spans="1:54" x14ac:dyDescent="0.25">
      <c r="A228" s="5">
        <v>272</v>
      </c>
      <c r="B228" t="s">
        <v>1088</v>
      </c>
      <c r="C228" t="s">
        <v>9</v>
      </c>
      <c r="D228" s="3">
        <f t="shared" si="18"/>
        <v>272</v>
      </c>
      <c r="G228" s="8" t="s">
        <v>1498</v>
      </c>
      <c r="H228">
        <v>1</v>
      </c>
      <c r="I228" t="s">
        <v>1485</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constants'!$B$4:$C$1002,2,FALSE),"")</f>
        <v>Included in base game</v>
      </c>
      <c r="U228" s="33" t="s">
        <v>1565</v>
      </c>
      <c r="V228" s="42" t="s">
        <v>1571</v>
      </c>
      <c r="W228" s="39" t="s">
        <v>1662</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102" t="s">
        <v>2714</v>
      </c>
      <c r="AX228" s="21" t="str">
        <f t="shared" si="19"/>
        <v>[272] = {wayshrines={197,197,197,}, dlcId=DLC_BASE_GAME</v>
      </c>
      <c r="AY228" s="21" t="str">
        <f t="shared" si="20"/>
        <v>, zoneIds={176}, veteran={[EQUIP_TYPE_HEAD]=true, [EQUIP_TYPE_SHOULDERS]=false}</v>
      </c>
      <c r="AZ228" s="21" t="str">
        <f t="shared" si="21"/>
        <v>, setType=LIBSETS_SETTYPE_MONSTER</v>
      </c>
      <c r="BA228" s="21" t="str">
        <f t="shared" si="22"/>
        <v>, dropMechanic={LIBSETS_DROP_MECHANIC_MONSTER_NAME}, dropMechanicNames={['en']='Razor Master Erthas', ['de']='Klingenmeister Erthas'}},</v>
      </c>
      <c r="BB228" s="21" t="str">
        <f t="shared" si="23"/>
        <v xml:space="preserve"> --Infernal Guardian / Infernaler Wächter   [City of Ash I]</v>
      </c>
    </row>
    <row r="229" spans="1:54" x14ac:dyDescent="0.25">
      <c r="A229" s="5">
        <v>273</v>
      </c>
      <c r="B229" t="s">
        <v>8</v>
      </c>
      <c r="C229" t="s">
        <v>8</v>
      </c>
      <c r="D229" s="3">
        <f t="shared" si="18"/>
        <v>273</v>
      </c>
      <c r="G229" s="8" t="s">
        <v>1498</v>
      </c>
      <c r="H229">
        <v>1</v>
      </c>
      <c r="I229" t="s">
        <v>1485</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constants'!$B$4:$C$1002,2,FALSE),"")</f>
        <v>Included in base game</v>
      </c>
      <c r="U229" s="33" t="s">
        <v>1565</v>
      </c>
      <c r="V229" s="42" t="s">
        <v>1375</v>
      </c>
      <c r="W229" s="39" t="s">
        <v>1654</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102" t="s">
        <v>2714</v>
      </c>
      <c r="AX229" s="21" t="str">
        <f t="shared" si="19"/>
        <v>[273] = {wayshrines={190,190,190,}, dlcId=DLC_BASE_GAME</v>
      </c>
      <c r="AY229" s="21" t="str">
        <f t="shared" si="20"/>
        <v>, zoneIds={130}, veteran={[EQUIP_TYPE_HEAD]=true, [EQUIP_TYPE_SHOULDERS]=false}</v>
      </c>
      <c r="AZ229" s="21" t="str">
        <f t="shared" si="21"/>
        <v>, setType=LIBSETS_SETTYPE_MONSTER</v>
      </c>
      <c r="BA229" s="21" t="str">
        <f t="shared" si="22"/>
        <v>, dropMechanic={LIBSETS_DROP_MECHANIC_MONSTER_NAME}, dropMechanicNames={['en']='Ilambris-Athor or Ilambris-Zaven', ['de']='Ilambris Zwillinge'}},</v>
      </c>
      <c r="BB229" s="21" t="str">
        <f t="shared" si="23"/>
        <v xml:space="preserve"> --Ilambris / Ilambris   [Crypt of Hearts I]</v>
      </c>
    </row>
    <row r="230" spans="1:54" x14ac:dyDescent="0.25">
      <c r="A230" s="5">
        <v>274</v>
      </c>
      <c r="B230" t="s">
        <v>1089</v>
      </c>
      <c r="C230" t="s">
        <v>7</v>
      </c>
      <c r="D230" s="3">
        <f t="shared" si="18"/>
        <v>274</v>
      </c>
      <c r="G230" s="8" t="s">
        <v>1498</v>
      </c>
      <c r="H230">
        <v>1</v>
      </c>
      <c r="I230" t="s">
        <v>1485</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constants'!$B$4:$C$1002,2,FALSE),"")</f>
        <v>Included in base game</v>
      </c>
      <c r="U230" s="33" t="s">
        <v>1565</v>
      </c>
      <c r="V230" s="42" t="s">
        <v>1572</v>
      </c>
      <c r="W230" s="39" t="s">
        <v>1649</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102" t="s">
        <v>2714</v>
      </c>
      <c r="AX230" s="21" t="str">
        <f t="shared" si="19"/>
        <v>[274] = {wayshrines={195,195,195,}, dlcId=DLC_BASE_GAME</v>
      </c>
      <c r="AY230" s="21" t="str">
        <f t="shared" si="20"/>
        <v>, zoneIds={449}, veteran={[EQUIP_TYPE_HEAD]=true, [EQUIP_TYPE_SHOULDERS]=false}</v>
      </c>
      <c r="AZ230" s="21" t="str">
        <f t="shared" si="21"/>
        <v>, setType=LIBSETS_SETTYPE_MONSTER</v>
      </c>
      <c r="BA230" s="21" t="str">
        <f t="shared" si="22"/>
        <v>, dropMechanic={LIBSETS_DROP_MECHANIC_MONSTER_NAME}, dropMechanicNames={['en']='Drodda of Icereach', ['de']='Drodda von Eiskap'}},</v>
      </c>
      <c r="BB230" s="21" t="str">
        <f t="shared" si="23"/>
        <v xml:space="preserve"> --Iceheart / Eisherz   [Direfrost Keep]</v>
      </c>
    </row>
    <row r="231" spans="1:54" x14ac:dyDescent="0.25">
      <c r="A231" s="5">
        <v>275</v>
      </c>
      <c r="B231" t="s">
        <v>1090</v>
      </c>
      <c r="C231" t="s">
        <v>26</v>
      </c>
      <c r="D231" s="3">
        <f t="shared" si="18"/>
        <v>275</v>
      </c>
      <c r="G231" s="8" t="s">
        <v>1498</v>
      </c>
      <c r="H231">
        <v>1</v>
      </c>
      <c r="I231" t="s">
        <v>1485</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constants'!$B$4:$C$1002,2,FALSE),"")</f>
        <v>Included in base game</v>
      </c>
      <c r="U231" s="33" t="s">
        <v>1565</v>
      </c>
      <c r="V231" s="42" t="s">
        <v>1573</v>
      </c>
      <c r="W231" s="39" t="s">
        <v>1668</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102" t="s">
        <v>2714</v>
      </c>
      <c r="AX231" s="21" t="str">
        <f t="shared" si="19"/>
        <v>[275] = {wayshrines={188,188,188,}, dlcId=DLC_BASE_GAME</v>
      </c>
      <c r="AY231" s="21" t="str">
        <f t="shared" si="20"/>
        <v>, zoneIds={131}, veteran={[EQUIP_TYPE_HEAD]=true, [EQUIP_TYPE_SHOULDERS]=false}</v>
      </c>
      <c r="AZ231" s="21" t="str">
        <f t="shared" si="21"/>
        <v>, setType=LIBSETS_SETTYPE_MONSTER</v>
      </c>
      <c r="BA231" s="21" t="str">
        <f t="shared" si="22"/>
        <v>, dropMechanic={LIBSETS_DROP_MECHANIC_MONSTER_NAME}, dropMechanicNames={['en']='Stormreeve Neidir', ['de']='Sturmvogt Neidir'}},</v>
      </c>
      <c r="BB231" s="21" t="str">
        <f t="shared" si="23"/>
        <v xml:space="preserve"> --Stormfist / Sturmfaust   [Tempest Island]</v>
      </c>
    </row>
    <row r="232" spans="1:54" x14ac:dyDescent="0.25">
      <c r="A232" s="5">
        <v>276</v>
      </c>
      <c r="B232" t="s">
        <v>1091</v>
      </c>
      <c r="C232" t="s">
        <v>29</v>
      </c>
      <c r="D232" s="3">
        <f t="shared" si="18"/>
        <v>276</v>
      </c>
      <c r="G232" s="8" t="s">
        <v>1498</v>
      </c>
      <c r="H232">
        <v>1</v>
      </c>
      <c r="I232" t="s">
        <v>1485</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constants'!$B$4:$C$1002,2,FALSE),"")</f>
        <v>Included in base game</v>
      </c>
      <c r="U232" s="33" t="s">
        <v>1565</v>
      </c>
      <c r="V232" s="42" t="s">
        <v>1379</v>
      </c>
      <c r="W232" s="39" t="s">
        <v>1644</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102" t="s">
        <v>2714</v>
      </c>
      <c r="AX232" s="21" t="str">
        <f t="shared" si="19"/>
        <v>[276] = {wayshrines={196,196,196,}, dlcId=DLC_BASE_GAME</v>
      </c>
      <c r="AY232" s="21" t="str">
        <f t="shared" si="20"/>
        <v>, zoneIds={22}, veteran={[EQUIP_TYPE_HEAD]=true, [EQUIP_TYPE_SHOULDERS]=false}</v>
      </c>
      <c r="AZ232" s="21" t="str">
        <f t="shared" si="21"/>
        <v>, setType=LIBSETS_SETTYPE_MONSTER</v>
      </c>
      <c r="BA232" s="21" t="str">
        <f t="shared" si="22"/>
        <v>, dropMechanic={LIBSETS_DROP_MECHANIC_MONSTER_NAME}, dropMechanicNames={['en']='The Guardian Council', ['de']='Die Wächter'}},</v>
      </c>
      <c r="BB232" s="21" t="str">
        <f t="shared" si="23"/>
        <v xml:space="preserve"> --Tremorscale / Bebenschuppe   [Volenfell]</v>
      </c>
    </row>
    <row r="233" spans="1:54" x14ac:dyDescent="0.25">
      <c r="A233" s="5">
        <v>277</v>
      </c>
      <c r="B233" t="s">
        <v>1092</v>
      </c>
      <c r="C233" t="s">
        <v>17</v>
      </c>
      <c r="D233" s="3">
        <f t="shared" si="18"/>
        <v>277</v>
      </c>
      <c r="G233" s="8" t="s">
        <v>1498</v>
      </c>
      <c r="H233">
        <v>1</v>
      </c>
      <c r="I233" t="s">
        <v>1485</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constants'!$B$4:$C$1002,2,FALSE),"")</f>
        <v>Included in base game</v>
      </c>
      <c r="U233" s="33" t="s">
        <v>1565</v>
      </c>
      <c r="V233" s="42" t="s">
        <v>1378</v>
      </c>
      <c r="W233" s="39" t="s">
        <v>1659</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102" t="s">
        <v>2714</v>
      </c>
      <c r="AX233" s="21" t="str">
        <f t="shared" si="19"/>
        <v>[277] = {wayshrines={186,186,186,}, dlcId=DLC_BASE_GAME</v>
      </c>
      <c r="AY233" s="21" t="str">
        <f t="shared" si="20"/>
        <v>, zoneIds={38}, veteran={[EQUIP_TYPE_HEAD]=true, [EQUIP_TYPE_SHOULDERS]=false}</v>
      </c>
      <c r="AZ233" s="21" t="str">
        <f t="shared" si="21"/>
        <v>, setType=LIBSETS_SETTYPE_MONSTER</v>
      </c>
      <c r="BA233" s="21" t="str">
        <f t="shared" si="22"/>
        <v>, dropMechanic={LIBSETS_DROP_MECHANIC_MONSTER_NAME}, dropMechanicNames={['en']='Captain Blackheart', ['de']='Kapitän Schwarzherz'}},</v>
      </c>
      <c r="BB233" s="21" t="str">
        <f t="shared" si="23"/>
        <v xml:space="preserve"> --Pirate Skeleton / Piratenskelett   [Blackheart Haven]</v>
      </c>
    </row>
    <row r="234" spans="1:54" x14ac:dyDescent="0.25">
      <c r="A234" s="5">
        <v>278</v>
      </c>
      <c r="B234" t="s">
        <v>1093</v>
      </c>
      <c r="C234" t="s">
        <v>1094</v>
      </c>
      <c r="D234" s="3">
        <f t="shared" si="18"/>
        <v>278</v>
      </c>
      <c r="G234" s="8" t="s">
        <v>1498</v>
      </c>
      <c r="H234">
        <v>1</v>
      </c>
      <c r="I234" t="s">
        <v>1485</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constants'!$B$4:$C$1002,2,FALSE),"")</f>
        <v>Included in base game</v>
      </c>
      <c r="U234" s="33" t="s">
        <v>1565</v>
      </c>
      <c r="V234" s="42" t="s">
        <v>1646</v>
      </c>
      <c r="W234" s="39" t="s">
        <v>1647</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102" t="s">
        <v>2714</v>
      </c>
      <c r="AX234" s="21" t="str">
        <f t="shared" si="19"/>
        <v>[278] = {wayshrines={187,187,187,}, dlcId=DLC_BASE_GAME</v>
      </c>
      <c r="AY234" s="21" t="str">
        <f t="shared" si="20"/>
        <v>, zoneIds={64}, veteran={[EQUIP_TYPE_HEAD]=true, [EQUIP_TYPE_SHOULDERS]=false}</v>
      </c>
      <c r="AZ234" s="21" t="str">
        <f t="shared" si="21"/>
        <v>, setType=LIBSETS_SETTYPE_MONSTER</v>
      </c>
      <c r="BA234" s="21" t="str">
        <f t="shared" si="22"/>
        <v>, dropMechanic={LIBSETS_DROP_MECHANIC_MONSTER_NAME}, dropMechanicNames={['en']='The Lava Queen', ['de']='Die Lavakönigin'}},</v>
      </c>
      <c r="BB234" s="21" t="str">
        <f t="shared" si="23"/>
        <v xml:space="preserve"> --The Troll King / Trollkönig   [Blessed Crucible]</v>
      </c>
    </row>
    <row r="235" spans="1:54" x14ac:dyDescent="0.25">
      <c r="A235" s="5">
        <v>279</v>
      </c>
      <c r="B235" t="s">
        <v>19</v>
      </c>
      <c r="C235" t="s">
        <v>19</v>
      </c>
      <c r="D235" s="3">
        <f t="shared" si="18"/>
        <v>279</v>
      </c>
      <c r="G235" s="8" t="s">
        <v>1498</v>
      </c>
      <c r="H235">
        <v>1</v>
      </c>
      <c r="I235" t="s">
        <v>1485</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constants'!$B$4:$C$1002,2,FALSE),"")</f>
        <v>Included in base game</v>
      </c>
      <c r="U235" s="33" t="s">
        <v>1565</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102" t="s">
        <v>2714</v>
      </c>
      <c r="AX235" s="21" t="str">
        <f t="shared" si="19"/>
        <v>[279] = {wayshrines={185,185,185,}, dlcId=DLC_BASE_GAME</v>
      </c>
      <c r="AY235" s="21" t="str">
        <f t="shared" si="20"/>
        <v>, zoneIds={31}, veteran={[EQUIP_TYPE_HEAD]=true, [EQUIP_TYPE_SHOULDERS]=false}</v>
      </c>
      <c r="AZ235" s="21" t="str">
        <f t="shared" si="21"/>
        <v>, setType=LIBSETS_SETTYPE_MONSTER</v>
      </c>
      <c r="BA235" s="21" t="str">
        <f t="shared" si="22"/>
        <v>, dropMechanic={LIBSETS_DROP_MECHANIC_MONSTER_NAME}, dropMechanicNames={['en']='Selene', ['de']='Selene'}},</v>
      </c>
      <c r="BB235" s="21" t="str">
        <f t="shared" si="23"/>
        <v xml:space="preserve"> --Selene / Selene   [Selene's Web]</v>
      </c>
    </row>
    <row r="236" spans="1:54" x14ac:dyDescent="0.25">
      <c r="A236" s="5">
        <v>280</v>
      </c>
      <c r="B236" t="s">
        <v>6</v>
      </c>
      <c r="C236" t="s">
        <v>6</v>
      </c>
      <c r="D236" s="3">
        <f t="shared" si="18"/>
        <v>280</v>
      </c>
      <c r="G236" s="8" t="s">
        <v>1498</v>
      </c>
      <c r="H236">
        <v>1</v>
      </c>
      <c r="I236" t="s">
        <v>1485</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constants'!$B$4:$C$1002,2,FALSE),"")</f>
        <v>Included in base game</v>
      </c>
      <c r="U236" s="33" t="s">
        <v>1565</v>
      </c>
      <c r="V236" s="42" t="s">
        <v>1574</v>
      </c>
      <c r="W236" s="42" t="s">
        <v>1653</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102" t="s">
        <v>2714</v>
      </c>
      <c r="AX236" s="21" t="str">
        <f t="shared" si="19"/>
        <v>[280] = {wayshrines={184,184,184,}, dlcId=DLC_BASE_GAME</v>
      </c>
      <c r="AY236" s="21" t="str">
        <f t="shared" si="20"/>
        <v>, zoneIds={11}, veteran={[EQUIP_TYPE_HEAD]=true, [EQUIP_TYPE_SHOULDERS]=false}</v>
      </c>
      <c r="AZ236" s="21" t="str">
        <f t="shared" si="21"/>
        <v>, setType=LIBSETS_SETTYPE_MONSTER</v>
      </c>
      <c r="BA236" s="21" t="str">
        <f t="shared" si="22"/>
        <v>, dropMechanic={LIBSETS_DROP_MECHANIC_MONSTER_NAME}, dropMechanicNames={['en']='Mad Architect', ['de']='Der Verrückte Architekt'}},</v>
      </c>
      <c r="BB236" s="21" t="str">
        <f t="shared" si="23"/>
        <v xml:space="preserve"> --Grothdarr / Grothdarr   [Vaults of Madness]</v>
      </c>
    </row>
    <row r="237" spans="1:54" x14ac:dyDescent="0.25">
      <c r="A237" s="12">
        <v>281</v>
      </c>
      <c r="B237" t="s">
        <v>1095</v>
      </c>
      <c r="C237" t="s">
        <v>1096</v>
      </c>
      <c r="D237" s="3">
        <f t="shared" si="18"/>
        <v>281</v>
      </c>
      <c r="G237" s="8" t="s">
        <v>1499</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constants'!$B$4:$C$1002,2,FALSE),"")</f>
        <v>Included in base game</v>
      </c>
      <c r="U237" s="33" t="s">
        <v>1581</v>
      </c>
      <c r="V237" s="40" t="str">
        <f>IF(U237&lt;&gt;"",IF(U237&lt;&gt;"LIBSETS_DROP_MECHANIC_MONSTER_NAME",VLOOKUP(U237,'LibSets constants'!$I$4:$L$1002,3,FALSE),""),"")</f>
        <v>Delve bosses have a chance to drop a waist or feet.</v>
      </c>
      <c r="W237" s="40" t="str">
        <f>IF(U237&lt;&gt;"",IF(U237&lt;&gt;"LIBSETS_DROP_MECHANIC_MONSTER_NAME",VLOOKUP(U237,'LibSets constants'!$I$4:$L$1002,4,FALSE),""),"")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1582</v>
      </c>
      <c r="AA237" s="40" t="str">
        <f>IF(Z237&lt;&gt;"",IF(Z237&lt;&gt;"LIBSETS_DROP_MECHANIC_MONSTER_NAME",VLOOKUP(Z237,'LibSets constants'!$I$4:$L$1002,3,FALSE),""),"")</f>
        <v>Overland group bosses have a 100% chance to drop head, chest, legs, or weapon.</v>
      </c>
      <c r="AB237" s="40" t="str">
        <f>IF(Z237&lt;&gt;"",IF(Z237&lt;&gt;"LIBSETS_DROP_MECHANIC_MONSTER_NAME",VLOOKUP(Z237,'LibSets constants'!$I$4:$L$1002,4,FALSE),""),"")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1583</v>
      </c>
      <c r="AF237" s="40" t="str">
        <f>IF(AE237&lt;&gt;"",IF(AE237&lt;&gt;"LIBSETS_DROP_MECHANIC_MONSTER_NAME",VLOOKUP(AE237,'LibSets constants'!$I$4:$L$1002,3,FALSE),""),"")</f>
        <v>Public dungeon bosses have a chance to drop a shoulder, hand, or weapon.</v>
      </c>
      <c r="AG237" s="40" t="str">
        <f>IF(AE237&lt;&gt;"",IF(AE237&lt;&gt;"LIBSETS_DROP_MECHANIC_MONSTER_NAME",VLOOKUP(AE237,'LibSets constants'!$I$4:$L$1002,4,FALSE),""),"")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1584</v>
      </c>
      <c r="AK237" s="40" t="str">
        <f>IF(AJ237&lt;&gt;"",IF(AJ237&lt;&gt;"LIBSETS_DROP_MECHANIC_MONSTER_NAME",VLOOKUP(AJ237,'LibSets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constants'!$I$4:$L$1002,3,FALSE),""),"")</f>
        <v/>
      </c>
      <c r="AQ237" s="40" t="str">
        <f>IF(AO237&lt;&gt;"",IF(AO237&lt;&gt;"LIBSETS_DROP_MECHANIC_MONSTER_NAME",VLOOKUP(AO237,'LibSets constants'!$I$4:$L$1002,4,FALSE),""),"")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constants'!$I$4:$L$1002,3,FALSE),""),"")</f>
        <v/>
      </c>
      <c r="AV237" s="40" t="str">
        <f>IF(AT237&lt;&gt;"",IF(AT237&lt;&gt;"LIBSETS_DROP_MECHANIC_MONSTER_NAME",VLOOKUP(AT237,'LibSets constants'!$I$4:$L$1002,4,FALSE),""),"")</f>
        <v/>
      </c>
      <c r="AW237" s="102" t="s">
        <v>2715</v>
      </c>
      <c r="AX237" s="21" t="str">
        <f t="shared" si="19"/>
        <v>[281] = {wayshrines={-1,-1,-1,}, dlcId=DLC_BASE_GAME</v>
      </c>
      <c r="AY237" s="21" t="str">
        <f t="shared" si="20"/>
        <v>, zoneIds={534,280,280}, veteran=false</v>
      </c>
      <c r="AZ237" s="21" t="str">
        <f t="shared" si="21"/>
        <v>, setType=LIBSETS_SETTYPE_OVERLAND</v>
      </c>
      <c r="BA237" s="21" t="str">
        <f t="shared" si="22"/>
        <v>, isProcSetAllowedInPvP=1, dropMechanic={LIBSETS_DROP_MECHANIC_OVERLAND_BOSS_DELVE,LIBSETS_DROP_MECHANIC_OVERLAND_WORLDBOSS,LIBSETS_DROP_MECHANIC_OVERLAND_BOSS_PUBLIC_DUNGEON,LIBSETS_DROP_MECHANIC_OVERLAND_CHEST}},</v>
      </c>
      <c r="BB237" s="21" t="str">
        <f t="shared" si="23"/>
        <v xml:space="preserve"> --Armor of the Trainee / Rüstung des Auszubildenden   [Stros M'Kai, Bleakrock Isle, Bleakrock Isle]</v>
      </c>
    </row>
    <row r="238" spans="1:54" x14ac:dyDescent="0.25">
      <c r="A238" s="12">
        <v>282</v>
      </c>
      <c r="B238" t="s">
        <v>1097</v>
      </c>
      <c r="C238" t="s">
        <v>1098</v>
      </c>
      <c r="D238" s="3">
        <f t="shared" si="18"/>
        <v>282</v>
      </c>
      <c r="G238" s="8" t="s">
        <v>1499</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constants'!$B$4:$C$1002,2,FALSE),"")</f>
        <v>Included in base game</v>
      </c>
      <c r="U238" s="33" t="s">
        <v>1581</v>
      </c>
      <c r="V238" s="40" t="str">
        <f>IF(U238&lt;&gt;"",IF(U238&lt;&gt;"LIBSETS_DROP_MECHANIC_MONSTER_NAME",VLOOKUP(U238,'LibSets constants'!$I$4:$L$1002,3,FALSE),""),"")</f>
        <v>Delve bosses have a chance to drop a waist or feet.</v>
      </c>
      <c r="W238" s="40" t="str">
        <f>IF(U238&lt;&gt;"",IF(U238&lt;&gt;"LIBSETS_DROP_MECHANIC_MONSTER_NAME",VLOOKUP(U238,'LibSets constants'!$I$4:$L$1002,4,FALSE),""),"")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1582</v>
      </c>
      <c r="AA238" s="40" t="str">
        <f>IF(Z238&lt;&gt;"",IF(Z238&lt;&gt;"LIBSETS_DROP_MECHANIC_MONSTER_NAME",VLOOKUP(Z238,'LibSets constants'!$I$4:$L$1002,3,FALSE),""),"")</f>
        <v>Overland group bosses have a 100% chance to drop head, chest, legs, or weapon.</v>
      </c>
      <c r="AB238" s="40" t="str">
        <f>IF(Z238&lt;&gt;"",IF(Z238&lt;&gt;"LIBSETS_DROP_MECHANIC_MONSTER_NAME",VLOOKUP(Z238,'LibSets constants'!$I$4:$L$1002,4,FALSE),""),"")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1583</v>
      </c>
      <c r="AF238" s="40" t="str">
        <f>IF(AE238&lt;&gt;"",IF(AE238&lt;&gt;"LIBSETS_DROP_MECHANIC_MONSTER_NAME",VLOOKUP(AE238,'LibSets constants'!$I$4:$L$1002,3,FALSE),""),"")</f>
        <v>Public dungeon bosses have a chance to drop a shoulder, hand, or weapon.</v>
      </c>
      <c r="AG238" s="40" t="str">
        <f>IF(AE238&lt;&gt;"",IF(AE238&lt;&gt;"LIBSETS_DROP_MECHANIC_MONSTER_NAME",VLOOKUP(AE238,'LibSets constants'!$I$4:$L$1002,4,FALSE),""),"")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1584</v>
      </c>
      <c r="AK238" s="40" t="str">
        <f>IF(AJ238&lt;&gt;"",IF(AJ238&lt;&gt;"LIBSETS_DROP_MECHANIC_MONSTER_NAME",VLOOKUP(AJ238,'LibSets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constants'!$I$4:$L$1002,3,FALSE),""),"")</f>
        <v/>
      </c>
      <c r="AQ238" s="40" t="str">
        <f>IF(AO238&lt;&gt;"",IF(AO238&lt;&gt;"LIBSETS_DROP_MECHANIC_MONSTER_NAME",VLOOKUP(AO238,'LibSets constants'!$I$4:$L$1002,4,FALSE),""),"")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constants'!$I$4:$L$1002,3,FALSE),""),"")</f>
        <v/>
      </c>
      <c r="AV238" s="40" t="str">
        <f>IF(AT238&lt;&gt;"",IF(AT238&lt;&gt;"LIBSETS_DROP_MECHANIC_MONSTER_NAME",VLOOKUP(AT238,'LibSets constants'!$I$4:$L$1002,4,FALSE),""),"")</f>
        <v/>
      </c>
      <c r="AW238" s="102" t="s">
        <v>2714</v>
      </c>
      <c r="AX238" s="21" t="str">
        <f t="shared" si="19"/>
        <v>[282] = {wayshrines={-1,-1,-1,}, dlcId=DLC_BASE_GAME</v>
      </c>
      <c r="AY238" s="21" t="str">
        <f t="shared" si="20"/>
        <v>, zoneIds={20}, veteran=false</v>
      </c>
      <c r="AZ238" s="21" t="str">
        <f t="shared" si="21"/>
        <v>, setType=LIBSETS_SETTYPE_OVERLAND</v>
      </c>
      <c r="BA238" s="21" t="str">
        <f t="shared" si="22"/>
        <v>, dropMechanic={LIBSETS_DROP_MECHANIC_OVERLAND_BOSS_DELVE,LIBSETS_DROP_MECHANIC_OVERLAND_WORLDBOSS,LIBSETS_DROP_MECHANIC_OVERLAND_BOSS_PUBLIC_DUNGEON,LIBSETS_DROP_MECHANIC_OVERLAND_CHEST}},</v>
      </c>
      <c r="BB238" s="21" t="str">
        <f t="shared" si="23"/>
        <v xml:space="preserve"> --Vampire Cloak / Vampirumhang   [Rivenspire]</v>
      </c>
    </row>
    <row r="239" spans="1:54" x14ac:dyDescent="0.25">
      <c r="A239" s="12">
        <v>283</v>
      </c>
      <c r="B239" t="s">
        <v>1099</v>
      </c>
      <c r="C239" t="s">
        <v>1100</v>
      </c>
      <c r="D239" s="3">
        <f t="shared" si="18"/>
        <v>283</v>
      </c>
      <c r="G239" s="8" t="s">
        <v>1499</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constants'!$B$4:$C$1002,2,FALSE),"")</f>
        <v>Included in base game</v>
      </c>
      <c r="U239" s="33" t="s">
        <v>1581</v>
      </c>
      <c r="V239" s="40" t="str">
        <f>IF(U239&lt;&gt;"",IF(U239&lt;&gt;"LIBSETS_DROP_MECHANIC_MONSTER_NAME",VLOOKUP(U239,'LibSets constants'!$I$4:$L$1002,3,FALSE),""),"")</f>
        <v>Delve bosses have a chance to drop a waist or feet.</v>
      </c>
      <c r="W239" s="40" t="str">
        <f>IF(U239&lt;&gt;"",IF(U239&lt;&gt;"LIBSETS_DROP_MECHANIC_MONSTER_NAME",VLOOKUP(U239,'LibSets constants'!$I$4:$L$1002,4,FALSE),""),"")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1582</v>
      </c>
      <c r="AA239" s="40" t="str">
        <f>IF(Z239&lt;&gt;"",IF(Z239&lt;&gt;"LIBSETS_DROP_MECHANIC_MONSTER_NAME",VLOOKUP(Z239,'LibSets constants'!$I$4:$L$1002,3,FALSE),""),"")</f>
        <v>Overland group bosses have a 100% chance to drop head, chest, legs, or weapon.</v>
      </c>
      <c r="AB239" s="40" t="str">
        <f>IF(Z239&lt;&gt;"",IF(Z239&lt;&gt;"LIBSETS_DROP_MECHANIC_MONSTER_NAME",VLOOKUP(Z239,'LibSets constants'!$I$4:$L$1002,4,FALSE),""),"")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1583</v>
      </c>
      <c r="AF239" s="40" t="str">
        <f>IF(AE239&lt;&gt;"",IF(AE239&lt;&gt;"LIBSETS_DROP_MECHANIC_MONSTER_NAME",VLOOKUP(AE239,'LibSets constants'!$I$4:$L$1002,3,FALSE),""),"")</f>
        <v>Public dungeon bosses have a chance to drop a shoulder, hand, or weapon.</v>
      </c>
      <c r="AG239" s="40" t="str">
        <f>IF(AE239&lt;&gt;"",IF(AE239&lt;&gt;"LIBSETS_DROP_MECHANIC_MONSTER_NAME",VLOOKUP(AE239,'LibSets constants'!$I$4:$L$1002,4,FALSE),""),"")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1584</v>
      </c>
      <c r="AK239" s="40" t="str">
        <f>IF(AJ239&lt;&gt;"",IF(AJ239&lt;&gt;"LIBSETS_DROP_MECHANIC_MONSTER_NAME",VLOOKUP(AJ239,'LibSets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constants'!$I$4:$L$1002,3,FALSE),""),"")</f>
        <v/>
      </c>
      <c r="AQ239" s="40" t="str">
        <f>IF(AO239&lt;&gt;"",IF(AO239&lt;&gt;"LIBSETS_DROP_MECHANIC_MONSTER_NAME",VLOOKUP(AO239,'LibSets constants'!$I$4:$L$1002,4,FALSE),""),"")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constants'!$I$4:$L$1002,3,FALSE),""),"")</f>
        <v/>
      </c>
      <c r="AV239" s="40" t="str">
        <f>IF(AT239&lt;&gt;"",IF(AT239&lt;&gt;"LIBSETS_DROP_MECHANIC_MONSTER_NAME",VLOOKUP(AT239,'LibSets constants'!$I$4:$L$1002,4,FALSE),""),"")</f>
        <v/>
      </c>
      <c r="AW239" s="102" t="s">
        <v>2715</v>
      </c>
      <c r="AX239" s="21" t="str">
        <f t="shared" si="19"/>
        <v>[283] = {wayshrines={-1,-1,-1,}, dlcId=DLC_BASE_GAME</v>
      </c>
      <c r="AY239" s="21" t="str">
        <f t="shared" si="20"/>
        <v>, zoneIds={104}, veteran=false</v>
      </c>
      <c r="AZ239" s="21" t="str">
        <f t="shared" si="21"/>
        <v>, setType=LIBSETS_SETTYPE_OVERLAND</v>
      </c>
      <c r="BA239" s="21" t="str">
        <f t="shared" si="22"/>
        <v>, isProcSetAllowedInPvP=1, dropMechanic={LIBSETS_DROP_MECHANIC_OVERLAND_BOSS_DELVE,LIBSETS_DROP_MECHANIC_OVERLAND_WORLDBOSS,LIBSETS_DROP_MECHANIC_OVERLAND_BOSS_PUBLIC_DUNGEON,LIBSETS_DROP_MECHANIC_OVERLAND_CHEST}},</v>
      </c>
      <c r="BB239" s="21" t="str">
        <f t="shared" si="23"/>
        <v xml:space="preserve"> --Sword-Singer / Schwertsänger   [Alik'r Desert]</v>
      </c>
    </row>
    <row r="240" spans="1:54" x14ac:dyDescent="0.25">
      <c r="A240" s="12">
        <v>284</v>
      </c>
      <c r="B240" t="s">
        <v>1101</v>
      </c>
      <c r="C240" t="s">
        <v>1102</v>
      </c>
      <c r="D240" s="3">
        <f t="shared" si="18"/>
        <v>284</v>
      </c>
      <c r="G240" s="8" t="s">
        <v>1499</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constants'!$B$4:$C$1002,2,FALSE),"")</f>
        <v>Included in base game</v>
      </c>
      <c r="U240" s="33" t="s">
        <v>1581</v>
      </c>
      <c r="V240" s="40" t="str">
        <f>IF(U240&lt;&gt;"",IF(U240&lt;&gt;"LIBSETS_DROP_MECHANIC_MONSTER_NAME",VLOOKUP(U240,'LibSets constants'!$I$4:$L$1002,3,FALSE),""),"")</f>
        <v>Delve bosses have a chance to drop a waist or feet.</v>
      </c>
      <c r="W240" s="40" t="str">
        <f>IF(U240&lt;&gt;"",IF(U240&lt;&gt;"LIBSETS_DROP_MECHANIC_MONSTER_NAME",VLOOKUP(U240,'LibSets constants'!$I$4:$L$1002,4,FALSE),""),"")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1582</v>
      </c>
      <c r="AA240" s="40" t="str">
        <f>IF(Z240&lt;&gt;"",IF(Z240&lt;&gt;"LIBSETS_DROP_MECHANIC_MONSTER_NAME",VLOOKUP(Z240,'LibSets constants'!$I$4:$L$1002,3,FALSE),""),"")</f>
        <v>Overland group bosses have a 100% chance to drop head, chest, legs, or weapon.</v>
      </c>
      <c r="AB240" s="40" t="str">
        <f>IF(Z240&lt;&gt;"",IF(Z240&lt;&gt;"LIBSETS_DROP_MECHANIC_MONSTER_NAME",VLOOKUP(Z240,'LibSets constants'!$I$4:$L$1002,4,FALSE),""),"")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1583</v>
      </c>
      <c r="AF240" s="40" t="str">
        <f>IF(AE240&lt;&gt;"",IF(AE240&lt;&gt;"LIBSETS_DROP_MECHANIC_MONSTER_NAME",VLOOKUP(AE240,'LibSets constants'!$I$4:$L$1002,3,FALSE),""),"")</f>
        <v>Public dungeon bosses have a chance to drop a shoulder, hand, or weapon.</v>
      </c>
      <c r="AG240" s="40" t="str">
        <f>IF(AE240&lt;&gt;"",IF(AE240&lt;&gt;"LIBSETS_DROP_MECHANIC_MONSTER_NAME",VLOOKUP(AE240,'LibSets constants'!$I$4:$L$1002,4,FALSE),""),"")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1584</v>
      </c>
      <c r="AK240" s="40" t="str">
        <f>IF(AJ240&lt;&gt;"",IF(AJ240&lt;&gt;"LIBSETS_DROP_MECHANIC_MONSTER_NAME",VLOOKUP(AJ240,'LibSets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constants'!$I$4:$L$1002,3,FALSE),""),"")</f>
        <v/>
      </c>
      <c r="AQ240" s="40" t="str">
        <f>IF(AO240&lt;&gt;"",IF(AO240&lt;&gt;"LIBSETS_DROP_MECHANIC_MONSTER_NAME",VLOOKUP(AO240,'LibSets constants'!$I$4:$L$1002,4,FALSE),""),"")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constants'!$I$4:$L$1002,3,FALSE),""),"")</f>
        <v/>
      </c>
      <c r="AV240" s="40" t="str">
        <f>IF(AT240&lt;&gt;"",IF(AT240&lt;&gt;"LIBSETS_DROP_MECHANIC_MONSTER_NAME",VLOOKUP(AT240,'LibSets constants'!$I$4:$L$1002,4,FALSE),""),"")</f>
        <v/>
      </c>
      <c r="AW240" s="102" t="s">
        <v>2714</v>
      </c>
      <c r="AX240" s="21" t="str">
        <f t="shared" si="19"/>
        <v>[284] = {wayshrines={-1,-1,-1,}, dlcId=DLC_BASE_GAME</v>
      </c>
      <c r="AY240" s="21" t="str">
        <f t="shared" si="20"/>
        <v>, zoneIds={104}, veteran=false</v>
      </c>
      <c r="AZ240" s="21" t="str">
        <f t="shared" si="21"/>
        <v>, setType=LIBSETS_SETTYPE_OVERLAND</v>
      </c>
      <c r="BA240" s="21" t="str">
        <f t="shared" si="22"/>
        <v>, dropMechanic={LIBSETS_DROP_MECHANIC_OVERLAND_BOSS_DELVE,LIBSETS_DROP_MECHANIC_OVERLAND_WORLDBOSS,LIBSETS_DROP_MECHANIC_OVERLAND_BOSS_PUBLIC_DUNGEON,LIBSETS_DROP_MECHANIC_OVERLAND_CHEST}},</v>
      </c>
      <c r="BB240" s="21" t="str">
        <f t="shared" si="23"/>
        <v xml:space="preserve"> --Order of Diagna / Orden von Diagna   [Alik'r Desert]</v>
      </c>
    </row>
    <row r="241" spans="1:54" x14ac:dyDescent="0.25">
      <c r="A241" s="12">
        <v>285</v>
      </c>
      <c r="B241" t="s">
        <v>1103</v>
      </c>
      <c r="C241" t="s">
        <v>1104</v>
      </c>
      <c r="D241" s="3">
        <f t="shared" si="18"/>
        <v>285</v>
      </c>
      <c r="G241" s="8" t="s">
        <v>1499</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constants'!$B$4:$C$1002,2,FALSE),"")</f>
        <v>Included in base game</v>
      </c>
      <c r="U241" s="33" t="s">
        <v>1581</v>
      </c>
      <c r="V241" s="40" t="str">
        <f>IF(U241&lt;&gt;"",IF(U241&lt;&gt;"LIBSETS_DROP_MECHANIC_MONSTER_NAME",VLOOKUP(U241,'LibSets constants'!$I$4:$L$1002,3,FALSE),""),"")</f>
        <v>Delve bosses have a chance to drop a waist or feet.</v>
      </c>
      <c r="W241" s="40" t="str">
        <f>IF(U241&lt;&gt;"",IF(U241&lt;&gt;"LIBSETS_DROP_MECHANIC_MONSTER_NAME",VLOOKUP(U241,'LibSets constants'!$I$4:$L$1002,4,FALSE),""),"")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1582</v>
      </c>
      <c r="AA241" s="40" t="str">
        <f>IF(Z241&lt;&gt;"",IF(Z241&lt;&gt;"LIBSETS_DROP_MECHANIC_MONSTER_NAME",VLOOKUP(Z241,'LibSets constants'!$I$4:$L$1002,3,FALSE),""),"")</f>
        <v>Overland group bosses have a 100% chance to drop head, chest, legs, or weapon.</v>
      </c>
      <c r="AB241" s="40" t="str">
        <f>IF(Z241&lt;&gt;"",IF(Z241&lt;&gt;"LIBSETS_DROP_MECHANIC_MONSTER_NAME",VLOOKUP(Z241,'LibSets constants'!$I$4:$L$1002,4,FALSE),""),"")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1583</v>
      </c>
      <c r="AF241" s="40" t="str">
        <f>IF(AE241&lt;&gt;"",IF(AE241&lt;&gt;"LIBSETS_DROP_MECHANIC_MONSTER_NAME",VLOOKUP(AE241,'LibSets constants'!$I$4:$L$1002,3,FALSE),""),"")</f>
        <v>Public dungeon bosses have a chance to drop a shoulder, hand, or weapon.</v>
      </c>
      <c r="AG241" s="40" t="str">
        <f>IF(AE241&lt;&gt;"",IF(AE241&lt;&gt;"LIBSETS_DROP_MECHANIC_MONSTER_NAME",VLOOKUP(AE241,'LibSets constants'!$I$4:$L$1002,4,FALSE),""),"")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1584</v>
      </c>
      <c r="AK241" s="40" t="str">
        <f>IF(AJ241&lt;&gt;"",IF(AJ241&lt;&gt;"LIBSETS_DROP_MECHANIC_MONSTER_NAME",VLOOKUP(AJ241,'LibSets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constants'!$I$4:$L$1002,3,FALSE),""),"")</f>
        <v/>
      </c>
      <c r="AQ241" s="40" t="str">
        <f>IF(AO241&lt;&gt;"",IF(AO241&lt;&gt;"LIBSETS_DROP_MECHANIC_MONSTER_NAME",VLOOKUP(AO241,'LibSets constants'!$I$4:$L$1002,4,FALSE),""),"")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constants'!$I$4:$L$1002,3,FALSE),""),"")</f>
        <v/>
      </c>
      <c r="AV241" s="40" t="str">
        <f>IF(AT241&lt;&gt;"",IF(AT241&lt;&gt;"LIBSETS_DROP_MECHANIC_MONSTER_NAME",VLOOKUP(AT241,'LibSets constants'!$I$4:$L$1002,4,FALSE),""),"")</f>
        <v/>
      </c>
      <c r="AW241" s="102" t="s">
        <v>2714</v>
      </c>
      <c r="AX241" s="21" t="str">
        <f t="shared" si="19"/>
        <v>[285] = {wayshrines={-1,-1,-1,}, dlcId=DLC_BASE_GAME</v>
      </c>
      <c r="AY241" s="21" t="str">
        <f t="shared" si="20"/>
        <v>, zoneIds={92}, veteran=false</v>
      </c>
      <c r="AZ241" s="21" t="str">
        <f t="shared" si="21"/>
        <v>, setType=LIBSETS_SETTYPE_OVERLAND</v>
      </c>
      <c r="BA241" s="21" t="str">
        <f t="shared" si="22"/>
        <v>, dropMechanic={LIBSETS_DROP_MECHANIC_OVERLAND_BOSS_DELVE,LIBSETS_DROP_MECHANIC_OVERLAND_WORLDBOSS,LIBSETS_DROP_MECHANIC_OVERLAND_BOSS_PUBLIC_DUNGEON,LIBSETS_DROP_MECHANIC_OVERLAND_CHEST}},</v>
      </c>
      <c r="BB241" s="21" t="str">
        <f t="shared" si="23"/>
        <v xml:space="preserve"> --Vampire Lord / Vampirfürst   [Bangkorai]</v>
      </c>
    </row>
    <row r="242" spans="1:54" x14ac:dyDescent="0.25">
      <c r="A242" s="12">
        <v>286</v>
      </c>
      <c r="B242" t="s">
        <v>1105</v>
      </c>
      <c r="C242" t="s">
        <v>2590</v>
      </c>
      <c r="D242" s="3">
        <f t="shared" si="18"/>
        <v>286</v>
      </c>
      <c r="G242" s="8" t="s">
        <v>1499</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constants'!$B$4:$C$1002,2,FALSE),"")</f>
        <v>Included in base game</v>
      </c>
      <c r="U242" s="33" t="s">
        <v>1581</v>
      </c>
      <c r="V242" s="40" t="str">
        <f>IF(U242&lt;&gt;"",IF(U242&lt;&gt;"LIBSETS_DROP_MECHANIC_MONSTER_NAME",VLOOKUP(U242,'LibSets constants'!$I$4:$L$1002,3,FALSE),""),"")</f>
        <v>Delve bosses have a chance to drop a waist or feet.</v>
      </c>
      <c r="W242" s="40" t="str">
        <f>IF(U242&lt;&gt;"",IF(U242&lt;&gt;"LIBSETS_DROP_MECHANIC_MONSTER_NAME",VLOOKUP(U242,'LibSets constants'!$I$4:$L$1002,4,FALSE),""),"")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1582</v>
      </c>
      <c r="AA242" s="40" t="str">
        <f>IF(Z242&lt;&gt;"",IF(Z242&lt;&gt;"LIBSETS_DROP_MECHANIC_MONSTER_NAME",VLOOKUP(Z242,'LibSets constants'!$I$4:$L$1002,3,FALSE),""),"")</f>
        <v>Overland group bosses have a 100% chance to drop head, chest, legs, or weapon.</v>
      </c>
      <c r="AB242" s="40" t="str">
        <f>IF(Z242&lt;&gt;"",IF(Z242&lt;&gt;"LIBSETS_DROP_MECHANIC_MONSTER_NAME",VLOOKUP(Z242,'LibSets constants'!$I$4:$L$1002,4,FALSE),""),"")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1583</v>
      </c>
      <c r="AF242" s="40" t="str">
        <f>IF(AE242&lt;&gt;"",IF(AE242&lt;&gt;"LIBSETS_DROP_MECHANIC_MONSTER_NAME",VLOOKUP(AE242,'LibSets constants'!$I$4:$L$1002,3,FALSE),""),"")</f>
        <v>Public dungeon bosses have a chance to drop a shoulder, hand, or weapon.</v>
      </c>
      <c r="AG242" s="40" t="str">
        <f>IF(AE242&lt;&gt;"",IF(AE242&lt;&gt;"LIBSETS_DROP_MECHANIC_MONSTER_NAME",VLOOKUP(AE242,'LibSets constants'!$I$4:$L$1002,4,FALSE),""),"")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1584</v>
      </c>
      <c r="AK242" s="40" t="str">
        <f>IF(AJ242&lt;&gt;"",IF(AJ242&lt;&gt;"LIBSETS_DROP_MECHANIC_MONSTER_NAME",VLOOKUP(AJ242,'LibSets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constants'!$I$4:$L$1002,3,FALSE),""),"")</f>
        <v/>
      </c>
      <c r="AQ242" s="40" t="str">
        <f>IF(AO242&lt;&gt;"",IF(AO242&lt;&gt;"LIBSETS_DROP_MECHANIC_MONSTER_NAME",VLOOKUP(AO242,'LibSets constants'!$I$4:$L$1002,4,FALSE),""),"")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constants'!$I$4:$L$1002,3,FALSE),""),"")</f>
        <v/>
      </c>
      <c r="AV242" s="40" t="str">
        <f>IF(AT242&lt;&gt;"",IF(AT242&lt;&gt;"LIBSETS_DROP_MECHANIC_MONSTER_NAME",VLOOKUP(AT242,'LibSets constants'!$I$4:$L$1002,4,FALSE),""),"")</f>
        <v/>
      </c>
      <c r="AW242" s="102" t="s">
        <v>2715</v>
      </c>
      <c r="AX242" s="21" t="str">
        <f t="shared" si="19"/>
        <v>[286] = {wayshrines={-1,-1,-1,}, dlcId=DLC_BASE_GAME</v>
      </c>
      <c r="AY242" s="21" t="str">
        <f t="shared" si="20"/>
        <v>, zoneIds={92}, veteran=false</v>
      </c>
      <c r="AZ242" s="21" t="str">
        <f t="shared" si="21"/>
        <v>, setType=LIBSETS_SETTYPE_OVERLAND</v>
      </c>
      <c r="BA242" s="21" t="str">
        <f t="shared" si="22"/>
        <v>, isProcSetAllowedInPvP=1, dropMechanic={LIBSETS_DROP_MECHANIC_OVERLAND_BOSS_DELVE,LIBSETS_DROP_MECHANIC_OVERLAND_WORLDBOSS,LIBSETS_DROP_MECHANIC_OVERLAND_BOSS_PUBLIC_DUNGEON,LIBSETS_DROP_MECHANIC_OVERLAND_CHEST}},</v>
      </c>
      <c r="BB242" s="21" t="str">
        <f t="shared" si="23"/>
        <v xml:space="preserve"> --Spriggan\'s Thorns / Dornen des Zweiglings   [Bangkorai]</v>
      </c>
    </row>
    <row r="243" spans="1:54" x14ac:dyDescent="0.25">
      <c r="A243" s="12">
        <v>287</v>
      </c>
      <c r="B243" t="s">
        <v>1106</v>
      </c>
      <c r="C243" t="s">
        <v>1107</v>
      </c>
      <c r="D243" s="3">
        <f t="shared" si="18"/>
        <v>287</v>
      </c>
      <c r="G243" s="8" t="s">
        <v>1499</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constants'!$B$4:$C$1002,2,FALSE),"")</f>
        <v>Included in base game</v>
      </c>
      <c r="U243" s="33" t="s">
        <v>1581</v>
      </c>
      <c r="V243" s="40" t="str">
        <f>IF(U243&lt;&gt;"",IF(U243&lt;&gt;"LIBSETS_DROP_MECHANIC_MONSTER_NAME",VLOOKUP(U243,'LibSets constants'!$I$4:$L$1002,3,FALSE),""),"")</f>
        <v>Delve bosses have a chance to drop a waist or feet.</v>
      </c>
      <c r="W243" s="40" t="str">
        <f>IF(U243&lt;&gt;"",IF(U243&lt;&gt;"LIBSETS_DROP_MECHANIC_MONSTER_NAME",VLOOKUP(U243,'LibSets constants'!$I$4:$L$1002,4,FALSE),""),"")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1582</v>
      </c>
      <c r="AA243" s="40" t="str">
        <f>IF(Z243&lt;&gt;"",IF(Z243&lt;&gt;"LIBSETS_DROP_MECHANIC_MONSTER_NAME",VLOOKUP(Z243,'LibSets constants'!$I$4:$L$1002,3,FALSE),""),"")</f>
        <v>Overland group bosses have a 100% chance to drop head, chest, legs, or weapon.</v>
      </c>
      <c r="AB243" s="40" t="str">
        <f>IF(Z243&lt;&gt;"",IF(Z243&lt;&gt;"LIBSETS_DROP_MECHANIC_MONSTER_NAME",VLOOKUP(Z243,'LibSets constants'!$I$4:$L$1002,4,FALSE),""),"")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1583</v>
      </c>
      <c r="AF243" s="40" t="str">
        <f>IF(AE243&lt;&gt;"",IF(AE243&lt;&gt;"LIBSETS_DROP_MECHANIC_MONSTER_NAME",VLOOKUP(AE243,'LibSets constants'!$I$4:$L$1002,3,FALSE),""),"")</f>
        <v>Public dungeon bosses have a chance to drop a shoulder, hand, or weapon.</v>
      </c>
      <c r="AG243" s="40" t="str">
        <f>IF(AE243&lt;&gt;"",IF(AE243&lt;&gt;"LIBSETS_DROP_MECHANIC_MONSTER_NAME",VLOOKUP(AE243,'LibSets constants'!$I$4:$L$1002,4,FALSE),""),"")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1584</v>
      </c>
      <c r="AK243" s="40" t="str">
        <f>IF(AJ243&lt;&gt;"",IF(AJ243&lt;&gt;"LIBSETS_DROP_MECHANIC_MONSTER_NAME",VLOOKUP(AJ243,'LibSets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constants'!$I$4:$L$1002,3,FALSE),""),"")</f>
        <v/>
      </c>
      <c r="AQ243" s="40" t="str">
        <f>IF(AO243&lt;&gt;"",IF(AO243&lt;&gt;"LIBSETS_DROP_MECHANIC_MONSTER_NAME",VLOOKUP(AO243,'LibSets constants'!$I$4:$L$1002,4,FALSE),""),"")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constants'!$I$4:$L$1002,3,FALSE),""),"")</f>
        <v/>
      </c>
      <c r="AV243" s="40" t="str">
        <f>IF(AT243&lt;&gt;"",IF(AT243&lt;&gt;"LIBSETS_DROP_MECHANIC_MONSTER_NAME",VLOOKUP(AT243,'LibSets constants'!$I$4:$L$1002,4,FALSE),""),"")</f>
        <v/>
      </c>
      <c r="AW243" s="102" t="s">
        <v>2714</v>
      </c>
      <c r="AX243" s="21" t="str">
        <f t="shared" si="19"/>
        <v>[287] = {wayshrines={-1,-1,-1,}, dlcId=DLC_BASE_GAME</v>
      </c>
      <c r="AY243" s="21" t="str">
        <f t="shared" si="20"/>
        <v>, zoneIds={383}, veteran=false</v>
      </c>
      <c r="AZ243" s="21" t="str">
        <f t="shared" si="21"/>
        <v>, setType=LIBSETS_SETTYPE_OVERLAND</v>
      </c>
      <c r="BA243" s="21" t="str">
        <f t="shared" si="22"/>
        <v>, dropMechanic={LIBSETS_DROP_MECHANIC_OVERLAND_BOSS_DELVE,LIBSETS_DROP_MECHANIC_OVERLAND_WORLDBOSS,LIBSETS_DROP_MECHANIC_OVERLAND_BOSS_PUBLIC_DUNGEON,LIBSETS_DROP_MECHANIC_OVERLAND_CHEST}},</v>
      </c>
      <c r="BB243" s="21" t="str">
        <f t="shared" si="23"/>
        <v xml:space="preserve"> --Green Pact / Der Grüne Pakt   [Grahtwood]</v>
      </c>
    </row>
    <row r="244" spans="1:54" s="14" customFormat="1" x14ac:dyDescent="0.25">
      <c r="A244" s="12">
        <v>288</v>
      </c>
      <c r="B244" t="s">
        <v>1108</v>
      </c>
      <c r="C244" t="s">
        <v>2655</v>
      </c>
      <c r="D244" s="3">
        <f t="shared" si="18"/>
        <v>288</v>
      </c>
      <c r="E244" s="42"/>
      <c r="F244"/>
      <c r="G244" s="8" t="s">
        <v>1499</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constants'!$B$4:$C$1002,2,FALSE),"")</f>
        <v>Included in base game</v>
      </c>
      <c r="U244" s="33" t="s">
        <v>1581</v>
      </c>
      <c r="V244" s="3" t="str">
        <f>IF(U244&lt;&gt;"",IF(U244&lt;&gt;"LIBSETS_DROP_MECHANIC_MONSTER_NAME",VLOOKUP(U244,'LibSets constants'!$I$4:$L$1002,3,FALSE),""),"")</f>
        <v>Delve bosses have a chance to drop a waist or feet.</v>
      </c>
      <c r="W244" s="3" t="str">
        <f>IF(U244&lt;&gt;"",IF(U244&lt;&gt;"LIBSETS_DROP_MECHANIC_MONSTER_NAME",VLOOKUP(U244,'LibSets constants'!$I$4:$L$1002,4,FALSE),""),"")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1582</v>
      </c>
      <c r="AA244" s="3" t="str">
        <f>IF(Z244&lt;&gt;"",IF(Z244&lt;&gt;"LIBSETS_DROP_MECHANIC_MONSTER_NAME",VLOOKUP(Z244,'LibSets constants'!$I$4:$L$1002,3,FALSE),""),"")</f>
        <v>Overland group bosses have a 100% chance to drop head, chest, legs, or weapon.</v>
      </c>
      <c r="AB244" s="3" t="str">
        <f>IF(Z244&lt;&gt;"",IF(Z244&lt;&gt;"LIBSETS_DROP_MECHANIC_MONSTER_NAME",VLOOKUP(Z244,'LibSets constants'!$I$4:$L$1002,4,FALSE),""),"")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1583</v>
      </c>
      <c r="AF244" s="3" t="str">
        <f>IF(AE244&lt;&gt;"",IF(AE244&lt;&gt;"LIBSETS_DROP_MECHANIC_MONSTER_NAME",VLOOKUP(AE244,'LibSets constants'!$I$4:$L$1002,3,FALSE),""),"")</f>
        <v>Public dungeon bosses have a chance to drop a shoulder, hand, or weapon.</v>
      </c>
      <c r="AG244" s="3" t="str">
        <f>IF(AE244&lt;&gt;"",IF(AE244&lt;&gt;"LIBSETS_DROP_MECHANIC_MONSTER_NAME",VLOOKUP(AE244,'LibSets constants'!$I$4:$L$1002,4,FALSE),""),"")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1584</v>
      </c>
      <c r="AK244" s="3" t="str">
        <f>IF(AJ244&lt;&gt;"",IF(AJ244&lt;&gt;"LIBSETS_DROP_MECHANIC_MONSTER_NAME",VLOOKUP(AJ244,'LibSets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constants'!$I$4:$L$1002,3,FALSE),""),"")</f>
        <v/>
      </c>
      <c r="AQ244" s="3" t="str">
        <f>IF(AO244&lt;&gt;"",IF(AO244&lt;&gt;"LIBSETS_DROP_MECHANIC_MONSTER_NAME",VLOOKUP(AO244,'LibSets constants'!$I$4:$L$1002,4,FALSE),""),"")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constants'!$I$4:$L$1002,3,FALSE),""),"")</f>
        <v/>
      </c>
      <c r="AV244" s="3" t="str">
        <f>IF(AT244&lt;&gt;"",IF(AT244&lt;&gt;"LIBSETS_DROP_MECHANIC_MONSTER_NAME",VLOOKUP(AT244,'LibSets constants'!$I$4:$L$1002,4,FALSE),""),"")</f>
        <v/>
      </c>
      <c r="AW244" s="102" t="s">
        <v>2715</v>
      </c>
      <c r="AX244" s="21" t="str">
        <f t="shared" si="19"/>
        <v>[288] = {wayshrines={-1,-1,-1,}, dlcId=DLC_BASE_GAME</v>
      </c>
      <c r="AY244" s="21" t="str">
        <f t="shared" si="20"/>
        <v>, zoneIds={108}, veteran=false</v>
      </c>
      <c r="AZ244" s="21" t="str">
        <f t="shared" si="21"/>
        <v>, setType=LIBSETS_SETTYPE_OVERLAND</v>
      </c>
      <c r="BA244" s="21" t="str">
        <f t="shared" si="22"/>
        <v>, isProcSetAllowedInPvP=1, dropMechanic={LIBSETS_DROP_MECHANIC_OVERLAND_BOSS_DELVE,LIBSETS_DROP_MECHANIC_OVERLAND_WORLDBOSS,LIBSETS_DROP_MECHANIC_OVERLAND_BOSS_PUBLIC_DUNGEON,LIBSETS_DROP_MECHANIC_OVERLAND_CHEST}},</v>
      </c>
      <c r="BB244" s="21" t="str">
        <f t="shared" si="23"/>
        <v xml:space="preserve"> --Beekeeper\'s Gear / Werkzeug des Bienenhüters   [Greenshade]</v>
      </c>
    </row>
    <row r="245" spans="1:54" x14ac:dyDescent="0.25">
      <c r="A245" s="12">
        <v>289</v>
      </c>
      <c r="B245" t="s">
        <v>1109</v>
      </c>
      <c r="C245" t="s">
        <v>2589</v>
      </c>
      <c r="D245" s="3">
        <f t="shared" si="18"/>
        <v>289</v>
      </c>
      <c r="G245" s="8" t="s">
        <v>1499</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constants'!$B$4:$C$1002,2,FALSE),"")</f>
        <v>Included in base game</v>
      </c>
      <c r="U245" s="33" t="s">
        <v>1581</v>
      </c>
      <c r="V245" s="3" t="str">
        <f>IF(U245&lt;&gt;"",IF(U245&lt;&gt;"LIBSETS_DROP_MECHANIC_MONSTER_NAME",VLOOKUP(U245,'LibSets constants'!$I$4:$L$1002,3,FALSE),""),"")</f>
        <v>Delve bosses have a chance to drop a waist or feet.</v>
      </c>
      <c r="W245" s="3" t="str">
        <f>IF(U245&lt;&gt;"",IF(U245&lt;&gt;"LIBSETS_DROP_MECHANIC_MONSTER_NAME",VLOOKUP(U245,'LibSets constants'!$I$4:$L$1002,4,FALSE),""),"")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1582</v>
      </c>
      <c r="AA245" s="3" t="str">
        <f>IF(Z245&lt;&gt;"",IF(Z245&lt;&gt;"LIBSETS_DROP_MECHANIC_MONSTER_NAME",VLOOKUP(Z245,'LibSets constants'!$I$4:$L$1002,3,FALSE),""),"")</f>
        <v>Overland group bosses have a 100% chance to drop head, chest, legs, or weapon.</v>
      </c>
      <c r="AB245" s="3" t="str">
        <f>IF(Z245&lt;&gt;"",IF(Z245&lt;&gt;"LIBSETS_DROP_MECHANIC_MONSTER_NAME",VLOOKUP(Z245,'LibSets constants'!$I$4:$L$1002,4,FALSE),""),"")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1583</v>
      </c>
      <c r="AF245" s="3" t="str">
        <f>IF(AE245&lt;&gt;"",IF(AE245&lt;&gt;"LIBSETS_DROP_MECHANIC_MONSTER_NAME",VLOOKUP(AE245,'LibSets constants'!$I$4:$L$1002,3,FALSE),""),"")</f>
        <v>Public dungeon bosses have a chance to drop a shoulder, hand, or weapon.</v>
      </c>
      <c r="AG245" s="3" t="str">
        <f>IF(AE245&lt;&gt;"",IF(AE245&lt;&gt;"LIBSETS_DROP_MECHANIC_MONSTER_NAME",VLOOKUP(AE245,'LibSets constants'!$I$4:$L$1002,4,FALSE),""),"")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1584</v>
      </c>
      <c r="AK245" s="3" t="str">
        <f>IF(AJ245&lt;&gt;"",IF(AJ245&lt;&gt;"LIBSETS_DROP_MECHANIC_MONSTER_NAME",VLOOKUP(AJ245,'LibSets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constants'!$I$4:$L$1002,3,FALSE),""),"")</f>
        <v/>
      </c>
      <c r="AQ245" s="3" t="str">
        <f>IF(AO245&lt;&gt;"",IF(AO245&lt;&gt;"LIBSETS_DROP_MECHANIC_MONSTER_NAME",VLOOKUP(AO245,'LibSets constants'!$I$4:$L$1002,4,FALSE),""),"")</f>
        <v/>
      </c>
      <c r="AR245" s="3" t="str">
        <f>IF(G245&lt;&gt;"LIBSETS_SETTYPE_BATTLEGROUND",IF(G245&lt;&gt;"LIBSETS_SETTYPE_SPECIAL",IF(AS245&lt;&gt;"",VLOOKUP(AS245,'ESO zone constants'!$D$3:$H$4953,5,FALSE),""),""),"")</f>
        <v/>
      </c>
      <c r="AU245" s="3" t="str">
        <f>IF(AT245&lt;&gt;"",IF(AT245&lt;&gt;"LIBSETS_DROP_MECHANIC_MONSTER_NAME",VLOOKUP(AT245,'LibSets constants'!$I$4:$L$1002,3,FALSE),""),"")</f>
        <v/>
      </c>
      <c r="AV245" s="3" t="str">
        <f>IF(AT245&lt;&gt;"",IF(AT245&lt;&gt;"LIBSETS_DROP_MECHANIC_MONSTER_NAME",VLOOKUP(AT245,'LibSets constants'!$I$4:$L$1002,4,FALSE),""),"")</f>
        <v/>
      </c>
      <c r="AW245" s="102" t="s">
        <v>2715</v>
      </c>
      <c r="AX245" s="21" t="str">
        <f t="shared" si="19"/>
        <v>[289] = {wayshrines={-1,-1,-1,}, dlcId=DLC_BASE_GAME</v>
      </c>
      <c r="AY245" s="21" t="str">
        <f t="shared" si="20"/>
        <v>, zoneIds={58}, veteran=false</v>
      </c>
      <c r="AZ245" s="21" t="str">
        <f t="shared" si="21"/>
        <v>, setType=LIBSETS_SETTYPE_OVERLAND</v>
      </c>
      <c r="BA245" s="21" t="str">
        <f t="shared" si="22"/>
        <v>, isProcSetAllowedInPvP=1, dropMechanic={LIBSETS_DROP_MECHANIC_OVERLAND_BOSS_DELVE,LIBSETS_DROP_MECHANIC_OVERLAND_WORLDBOSS,LIBSETS_DROP_MECHANIC_OVERLAND_BOSS_PUBLIC_DUNGEON,LIBSETS_DROP_MECHANIC_OVERLAND_CHEST}},</v>
      </c>
      <c r="BB245" s="21" t="str">
        <f t="shared" si="23"/>
        <v xml:space="preserve"> --Spinner\'s Garments / Gewänder des Webers   [Malabal Tor]</v>
      </c>
    </row>
    <row r="246" spans="1:54" x14ac:dyDescent="0.25">
      <c r="A246" s="12">
        <v>290</v>
      </c>
      <c r="B246" t="s">
        <v>1110</v>
      </c>
      <c r="C246" t="s">
        <v>1111</v>
      </c>
      <c r="D246" s="3">
        <f t="shared" si="18"/>
        <v>290</v>
      </c>
      <c r="G246" s="8" t="s">
        <v>1499</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constants'!$B$4:$C$1002,2,FALSE),"")</f>
        <v>Included in base game</v>
      </c>
      <c r="U246" s="33" t="s">
        <v>1581</v>
      </c>
      <c r="V246" s="43" t="str">
        <f>IF(U246&lt;&gt;"",IF(U246&lt;&gt;"LIBSETS_DROP_MECHANIC_MONSTER_NAME",VLOOKUP(U246,'LibSets constants'!$I$4:$L$1002,3,FALSE),""),"")</f>
        <v>Delve bosses have a chance to drop a waist or feet.</v>
      </c>
      <c r="W246" s="43" t="str">
        <f>IF(U246&lt;&gt;"",IF(U246&lt;&gt;"LIBSETS_DROP_MECHANIC_MONSTER_NAME",VLOOKUP(U246,'LibSets constants'!$I$4:$L$1002,4,FALSE),""),"")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1582</v>
      </c>
      <c r="AA246" s="43" t="str">
        <f>IF(Z246&lt;&gt;"",IF(Z246&lt;&gt;"LIBSETS_DROP_MECHANIC_MONSTER_NAME",VLOOKUP(Z246,'LibSets constants'!$I$4:$L$1002,3,FALSE),""),"")</f>
        <v>Overland group bosses have a 100% chance to drop head, chest, legs, or weapon.</v>
      </c>
      <c r="AB246" s="43" t="str">
        <f>IF(Z246&lt;&gt;"",IF(Z246&lt;&gt;"LIBSETS_DROP_MECHANIC_MONSTER_NAME",VLOOKUP(Z246,'LibSets constants'!$I$4:$L$1002,4,FALSE),""),"")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1583</v>
      </c>
      <c r="AF246" s="43" t="str">
        <f>IF(AE246&lt;&gt;"",IF(AE246&lt;&gt;"LIBSETS_DROP_MECHANIC_MONSTER_NAME",VLOOKUP(AE246,'LibSets constants'!$I$4:$L$1002,3,FALSE),""),"")</f>
        <v>Public dungeon bosses have a chance to drop a shoulder, hand, or weapon.</v>
      </c>
      <c r="AG246" s="43" t="str">
        <f>IF(AE246&lt;&gt;"",IF(AE246&lt;&gt;"LIBSETS_DROP_MECHANIC_MONSTER_NAME",VLOOKUP(AE246,'LibSets constants'!$I$4:$L$1002,4,FALSE),""),"")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1584</v>
      </c>
      <c r="AK246" s="43" t="str">
        <f>IF(AJ246&lt;&gt;"",IF(AJ246&lt;&gt;"LIBSETS_DROP_MECHANIC_MONSTER_NAME",VLOOKUP(AJ246,'LibSets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constants'!$I$4:$L$1002,3,FALSE),""),"")</f>
        <v/>
      </c>
      <c r="AQ246" s="43" t="str">
        <f>IF(AO246&lt;&gt;"",IF(AO246&lt;&gt;"LIBSETS_DROP_MECHANIC_MONSTER_NAME",VLOOKUP(AO246,'LibSets constants'!$I$4:$L$1002,4,FALSE),""),"")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constants'!$I$4:$L$1002,3,FALSE),""),"")</f>
        <v/>
      </c>
      <c r="AV246" s="43" t="str">
        <f>IF(AT246&lt;&gt;"",IF(AT246&lt;&gt;"LIBSETS_DROP_MECHANIC_MONSTER_NAME",VLOOKUP(AT246,'LibSets constants'!$I$4:$L$1002,4,FALSE),""),"")</f>
        <v/>
      </c>
      <c r="AW246" s="102" t="s">
        <v>2714</v>
      </c>
      <c r="AX246" s="21" t="str">
        <f t="shared" si="19"/>
        <v>[290] = {wayshrines={-1,-1,-1,}, dlcId=DLC_BASE_GAME</v>
      </c>
      <c r="AY246" s="21" t="str">
        <f t="shared" si="20"/>
        <v>, zoneIds={382}, veteran=false</v>
      </c>
      <c r="AZ246" s="21" t="str">
        <f t="shared" si="21"/>
        <v>, setType=LIBSETS_SETTYPE_OVERLAND</v>
      </c>
      <c r="BA246" s="21" t="str">
        <f t="shared" si="22"/>
        <v>, dropMechanic={LIBSETS_DROP_MECHANIC_OVERLAND_BOSS_DELVE,LIBSETS_DROP_MECHANIC_OVERLAND_WORLDBOSS,LIBSETS_DROP_MECHANIC_OVERLAND_BOSS_PUBLIC_DUNGEON,LIBSETS_DROP_MECHANIC_OVERLAND_CHEST}},</v>
      </c>
      <c r="BB246" s="21" t="str">
        <f t="shared" si="23"/>
        <v xml:space="preserve"> --Skooma Smuggler / Skoomaschmuggler   [Reaper's March]</v>
      </c>
    </row>
    <row r="247" spans="1:54" x14ac:dyDescent="0.25">
      <c r="A247" s="12">
        <v>291</v>
      </c>
      <c r="B247" t="s">
        <v>1112</v>
      </c>
      <c r="C247" t="s">
        <v>1113</v>
      </c>
      <c r="D247" s="3">
        <f t="shared" si="18"/>
        <v>291</v>
      </c>
      <c r="G247" s="8" t="s">
        <v>1499</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constants'!$B$4:$C$1002,2,FALSE),"")</f>
        <v>Included in base game</v>
      </c>
      <c r="U247" s="33" t="s">
        <v>1581</v>
      </c>
      <c r="V247" s="43" t="str">
        <f>IF(U247&lt;&gt;"",IF(U247&lt;&gt;"LIBSETS_DROP_MECHANIC_MONSTER_NAME",VLOOKUP(U247,'LibSets constants'!$I$4:$L$1002,3,FALSE),""),"")</f>
        <v>Delve bosses have a chance to drop a waist or feet.</v>
      </c>
      <c r="W247" s="43" t="str">
        <f>IF(U247&lt;&gt;"",IF(U247&lt;&gt;"LIBSETS_DROP_MECHANIC_MONSTER_NAME",VLOOKUP(U247,'LibSets constants'!$I$4:$L$1002,4,FALSE),""),"")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1582</v>
      </c>
      <c r="AA247" s="43" t="str">
        <f>IF(Z247&lt;&gt;"",IF(Z247&lt;&gt;"LIBSETS_DROP_MECHANIC_MONSTER_NAME",VLOOKUP(Z247,'LibSets constants'!$I$4:$L$1002,3,FALSE),""),"")</f>
        <v>Overland group bosses have a 100% chance to drop head, chest, legs, or weapon.</v>
      </c>
      <c r="AB247" s="43" t="str">
        <f>IF(Z247&lt;&gt;"",IF(Z247&lt;&gt;"LIBSETS_DROP_MECHANIC_MONSTER_NAME",VLOOKUP(Z247,'LibSets constants'!$I$4:$L$1002,4,FALSE),""),"")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1583</v>
      </c>
      <c r="AF247" s="43" t="str">
        <f>IF(AE247&lt;&gt;"",IF(AE247&lt;&gt;"LIBSETS_DROP_MECHANIC_MONSTER_NAME",VLOOKUP(AE247,'LibSets constants'!$I$4:$L$1002,3,FALSE),""),"")</f>
        <v>Public dungeon bosses have a chance to drop a shoulder, hand, or weapon.</v>
      </c>
      <c r="AG247" s="43" t="str">
        <f>IF(AE247&lt;&gt;"",IF(AE247&lt;&gt;"LIBSETS_DROP_MECHANIC_MONSTER_NAME",VLOOKUP(AE247,'LibSets constants'!$I$4:$L$1002,4,FALSE),""),"")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1584</v>
      </c>
      <c r="AK247" s="43" t="str">
        <f>IF(AJ247&lt;&gt;"",IF(AJ247&lt;&gt;"LIBSETS_DROP_MECHANIC_MONSTER_NAME",VLOOKUP(AJ247,'LibSets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constants'!$I$4:$L$1002,3,FALSE),""),"")</f>
        <v/>
      </c>
      <c r="AQ247" s="43" t="str">
        <f>IF(AO247&lt;&gt;"",IF(AO247&lt;&gt;"LIBSETS_DROP_MECHANIC_MONSTER_NAME",VLOOKUP(AO247,'LibSets constants'!$I$4:$L$1002,4,FALSE),""),"")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constants'!$I$4:$L$1002,3,FALSE),""),"")</f>
        <v/>
      </c>
      <c r="AV247" s="43" t="str">
        <f>IF(AT247&lt;&gt;"",IF(AT247&lt;&gt;"LIBSETS_DROP_MECHANIC_MONSTER_NAME",VLOOKUP(AT247,'LibSets constants'!$I$4:$L$1002,4,FALSE),""),"")</f>
        <v/>
      </c>
      <c r="AW247" s="102" t="s">
        <v>2714</v>
      </c>
      <c r="AX247" s="21" t="str">
        <f t="shared" si="19"/>
        <v>[291] = {wayshrines={-1,-1,-1,}, dlcId=DLC_BASE_GAME</v>
      </c>
      <c r="AY247" s="21" t="str">
        <f t="shared" si="20"/>
        <v>, zoneIds={41}, veteran=false</v>
      </c>
      <c r="AZ247" s="21" t="str">
        <f t="shared" si="21"/>
        <v>, setType=LIBSETS_SETTYPE_OVERLAND</v>
      </c>
      <c r="BA247" s="21" t="str">
        <f t="shared" si="22"/>
        <v>, dropMechanic={LIBSETS_DROP_MECHANIC_OVERLAND_BOSS_DELVE,LIBSETS_DROP_MECHANIC_OVERLAND_WORLDBOSS,LIBSETS_DROP_MECHANIC_OVERLAND_BOSS_PUBLIC_DUNGEON,LIBSETS_DROP_MECHANIC_OVERLAND_CHEST}},</v>
      </c>
      <c r="BB247" s="21" t="str">
        <f t="shared" si="23"/>
        <v xml:space="preserve"> --Shalk Exoskeleton / Schröterpanzer   [Stonefalls]</v>
      </c>
    </row>
    <row r="248" spans="1:54" x14ac:dyDescent="0.25">
      <c r="A248" s="12">
        <v>292</v>
      </c>
      <c r="B248" t="s">
        <v>1114</v>
      </c>
      <c r="C248" t="s">
        <v>2656</v>
      </c>
      <c r="D248" s="3">
        <f t="shared" si="18"/>
        <v>292</v>
      </c>
      <c r="G248" s="8" t="s">
        <v>1499</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constants'!$B$4:$C$1002,2,FALSE),"")</f>
        <v>Included in base game</v>
      </c>
      <c r="U248" s="33" t="s">
        <v>1581</v>
      </c>
      <c r="V248" s="43" t="str">
        <f>IF(U248&lt;&gt;"",IF(U248&lt;&gt;"LIBSETS_DROP_MECHANIC_MONSTER_NAME",VLOOKUP(U248,'LibSets constants'!$I$4:$L$1002,3,FALSE),""),"")</f>
        <v>Delve bosses have a chance to drop a waist or feet.</v>
      </c>
      <c r="W248" s="43" t="str">
        <f>IF(U248&lt;&gt;"",IF(U248&lt;&gt;"LIBSETS_DROP_MECHANIC_MONSTER_NAME",VLOOKUP(U248,'LibSets constants'!$I$4:$L$1002,4,FALSE),""),"")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1582</v>
      </c>
      <c r="AA248" s="43" t="str">
        <f>IF(Z248&lt;&gt;"",IF(Z248&lt;&gt;"LIBSETS_DROP_MECHANIC_MONSTER_NAME",VLOOKUP(Z248,'LibSets constants'!$I$4:$L$1002,3,FALSE),""),"")</f>
        <v>Overland group bosses have a 100% chance to drop head, chest, legs, or weapon.</v>
      </c>
      <c r="AB248" s="43" t="str">
        <f>IF(Z248&lt;&gt;"",IF(Z248&lt;&gt;"LIBSETS_DROP_MECHANIC_MONSTER_NAME",VLOOKUP(Z248,'LibSets constants'!$I$4:$L$1002,4,FALSE),""),"")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1583</v>
      </c>
      <c r="AF248" s="43" t="str">
        <f>IF(AE248&lt;&gt;"",IF(AE248&lt;&gt;"LIBSETS_DROP_MECHANIC_MONSTER_NAME",VLOOKUP(AE248,'LibSets constants'!$I$4:$L$1002,3,FALSE),""),"")</f>
        <v>Public dungeon bosses have a chance to drop a shoulder, hand, or weapon.</v>
      </c>
      <c r="AG248" s="43" t="str">
        <f>IF(AE248&lt;&gt;"",IF(AE248&lt;&gt;"LIBSETS_DROP_MECHANIC_MONSTER_NAME",VLOOKUP(AE248,'LibSets constants'!$I$4:$L$1002,4,FALSE),""),"")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1584</v>
      </c>
      <c r="AK248" s="43" t="str">
        <f>IF(AJ248&lt;&gt;"",IF(AJ248&lt;&gt;"LIBSETS_DROP_MECHANIC_MONSTER_NAME",VLOOKUP(AJ248,'LibSets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constants'!$I$4:$L$1002,3,FALSE),""),"")</f>
        <v/>
      </c>
      <c r="AQ248" s="43" t="str">
        <f>IF(AO248&lt;&gt;"",IF(AO248&lt;&gt;"LIBSETS_DROP_MECHANIC_MONSTER_NAME",VLOOKUP(AO248,'LibSets constants'!$I$4:$L$1002,4,FALSE),""),"")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constants'!$I$4:$L$1002,3,FALSE),""),"")</f>
        <v/>
      </c>
      <c r="AV248" s="43" t="str">
        <f>IF(AT248&lt;&gt;"",IF(AT248&lt;&gt;"LIBSETS_DROP_MECHANIC_MONSTER_NAME",VLOOKUP(AT248,'LibSets constants'!$I$4:$L$1002,4,FALSE),""),"")</f>
        <v/>
      </c>
      <c r="AW248" s="102" t="s">
        <v>2714</v>
      </c>
      <c r="AX248" s="21" t="str">
        <f t="shared" si="19"/>
        <v>[292] = {wayshrines={-1,-1,-1,}, dlcId=DLC_BASE_GAME</v>
      </c>
      <c r="AY248" s="21" t="str">
        <f t="shared" si="20"/>
        <v>, zoneIds={57}, veteran=false</v>
      </c>
      <c r="AZ248" s="21" t="str">
        <f t="shared" si="21"/>
        <v>, setType=LIBSETS_SETTYPE_OVERLAND</v>
      </c>
      <c r="BA248" s="21" t="str">
        <f t="shared" si="22"/>
        <v>, dropMechanic={LIBSETS_DROP_MECHANIC_OVERLAND_BOSS_DELVE,LIBSETS_DROP_MECHANIC_OVERLAND_WORLDBOSS,LIBSETS_DROP_MECHANIC_OVERLAND_BOSS_PUBLIC_DUNGEON,LIBSETS_DROP_MECHANIC_OVERLAND_CHEST}},</v>
      </c>
      <c r="BB248" s="21" t="str">
        <f t="shared" si="23"/>
        <v xml:space="preserve"> --Mother\'s Sorrow / Muttertränen   [Deshaan]</v>
      </c>
    </row>
    <row r="249" spans="1:54" x14ac:dyDescent="0.25">
      <c r="A249" s="12">
        <v>293</v>
      </c>
      <c r="B249" t="s">
        <v>1115</v>
      </c>
      <c r="C249" t="s">
        <v>1116</v>
      </c>
      <c r="D249" s="3">
        <f t="shared" si="18"/>
        <v>293</v>
      </c>
      <c r="G249" s="8" t="s">
        <v>1499</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constants'!$B$4:$C$1002,2,FALSE),"")</f>
        <v>Included in base game</v>
      </c>
      <c r="U249" s="33" t="s">
        <v>1581</v>
      </c>
      <c r="V249" s="43" t="str">
        <f>IF(U249&lt;&gt;"",IF(U249&lt;&gt;"LIBSETS_DROP_MECHANIC_MONSTER_NAME",VLOOKUP(U249,'LibSets constants'!$I$4:$L$1002,3,FALSE),""),"")</f>
        <v>Delve bosses have a chance to drop a waist or feet.</v>
      </c>
      <c r="W249" s="43" t="str">
        <f>IF(U249&lt;&gt;"",IF(U249&lt;&gt;"LIBSETS_DROP_MECHANIC_MONSTER_NAME",VLOOKUP(U249,'LibSets constants'!$I$4:$L$1002,4,FALSE),""),"")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1582</v>
      </c>
      <c r="AA249" s="43" t="str">
        <f>IF(Z249&lt;&gt;"",IF(Z249&lt;&gt;"LIBSETS_DROP_MECHANIC_MONSTER_NAME",VLOOKUP(Z249,'LibSets constants'!$I$4:$L$1002,3,FALSE),""),"")</f>
        <v>Overland group bosses have a 100% chance to drop head, chest, legs, or weapon.</v>
      </c>
      <c r="AB249" s="43" t="str">
        <f>IF(Z249&lt;&gt;"",IF(Z249&lt;&gt;"LIBSETS_DROP_MECHANIC_MONSTER_NAME",VLOOKUP(Z249,'LibSets constants'!$I$4:$L$1002,4,FALSE),""),"")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1583</v>
      </c>
      <c r="AF249" s="43" t="str">
        <f>IF(AE249&lt;&gt;"",IF(AE249&lt;&gt;"LIBSETS_DROP_MECHANIC_MONSTER_NAME",VLOOKUP(AE249,'LibSets constants'!$I$4:$L$1002,3,FALSE),""),"")</f>
        <v>Public dungeon bosses have a chance to drop a shoulder, hand, or weapon.</v>
      </c>
      <c r="AG249" s="43" t="str">
        <f>IF(AE249&lt;&gt;"",IF(AE249&lt;&gt;"LIBSETS_DROP_MECHANIC_MONSTER_NAME",VLOOKUP(AE249,'LibSets constants'!$I$4:$L$1002,4,FALSE),""),"")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1584</v>
      </c>
      <c r="AK249" s="43" t="str">
        <f>IF(AJ249&lt;&gt;"",IF(AJ249&lt;&gt;"LIBSETS_DROP_MECHANIC_MONSTER_NAME",VLOOKUP(AJ249,'LibSets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constants'!$I$4:$L$1002,3,FALSE),""),"")</f>
        <v/>
      </c>
      <c r="AQ249" s="43" t="str">
        <f>IF(AO249&lt;&gt;"",IF(AO249&lt;&gt;"LIBSETS_DROP_MECHANIC_MONSTER_NAME",VLOOKUP(AO249,'LibSets constants'!$I$4:$L$1002,4,FALSE),""),"")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constants'!$I$4:$L$1002,3,FALSE),""),"")</f>
        <v/>
      </c>
      <c r="AV249" s="43" t="str">
        <f>IF(AT249&lt;&gt;"",IF(AT249&lt;&gt;"LIBSETS_DROP_MECHANIC_MONSTER_NAME",VLOOKUP(AT249,'LibSets constants'!$I$4:$L$1002,4,FALSE),""),"")</f>
        <v/>
      </c>
      <c r="AW249" s="102" t="s">
        <v>2715</v>
      </c>
      <c r="AX249" s="21" t="str">
        <f t="shared" si="19"/>
        <v>[293] = {wayshrines={-1,-1,-1,}, dlcId=DLC_BASE_GAME</v>
      </c>
      <c r="AY249" s="21" t="str">
        <f t="shared" si="20"/>
        <v>, zoneIds={57}, veteran=false</v>
      </c>
      <c r="AZ249" s="21" t="str">
        <f t="shared" si="21"/>
        <v>, setType=LIBSETS_SETTYPE_OVERLAND</v>
      </c>
      <c r="BA249" s="21" t="str">
        <f t="shared" si="22"/>
        <v>, isProcSetAllowedInPvP=1, dropMechanic={LIBSETS_DROP_MECHANIC_OVERLAND_BOSS_DELVE,LIBSETS_DROP_MECHANIC_OVERLAND_WORLDBOSS,LIBSETS_DROP_MECHANIC_OVERLAND_BOSS_PUBLIC_DUNGEON,LIBSETS_DROP_MECHANIC_OVERLAND_CHEST}},</v>
      </c>
      <c r="BB249" s="21" t="str">
        <f t="shared" si="23"/>
        <v xml:space="preserve"> --Plague Doctor / Seuchendoktor   [Deshaan]</v>
      </c>
    </row>
    <row r="250" spans="1:54" x14ac:dyDescent="0.25">
      <c r="A250" s="12">
        <v>294</v>
      </c>
      <c r="B250" t="s">
        <v>1117</v>
      </c>
      <c r="C250" t="s">
        <v>2657</v>
      </c>
      <c r="D250" s="3">
        <f t="shared" si="18"/>
        <v>294</v>
      </c>
      <c r="G250" s="8" t="s">
        <v>1499</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constants'!$B$4:$C$1002,2,FALSE),"")</f>
        <v>Included in base game</v>
      </c>
      <c r="U250" s="33" t="s">
        <v>1581</v>
      </c>
      <c r="V250" s="43" t="str">
        <f>IF(U250&lt;&gt;"",IF(U250&lt;&gt;"LIBSETS_DROP_MECHANIC_MONSTER_NAME",VLOOKUP(U250,'LibSets constants'!$I$4:$L$1002,3,FALSE),""),"")</f>
        <v>Delve bosses have a chance to drop a waist or feet.</v>
      </c>
      <c r="W250" s="43" t="str">
        <f>IF(U250&lt;&gt;"",IF(U250&lt;&gt;"LIBSETS_DROP_MECHANIC_MONSTER_NAME",VLOOKUP(U250,'LibSets constants'!$I$4:$L$1002,4,FALSE),""),"")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1582</v>
      </c>
      <c r="AA250" s="43" t="str">
        <f>IF(Z250&lt;&gt;"",IF(Z250&lt;&gt;"LIBSETS_DROP_MECHANIC_MONSTER_NAME",VLOOKUP(Z250,'LibSets constants'!$I$4:$L$1002,3,FALSE),""),"")</f>
        <v>Overland group bosses have a 100% chance to drop head, chest, legs, or weapon.</v>
      </c>
      <c r="AB250" s="43" t="str">
        <f>IF(Z250&lt;&gt;"",IF(Z250&lt;&gt;"LIBSETS_DROP_MECHANIC_MONSTER_NAME",VLOOKUP(Z250,'LibSets constants'!$I$4:$L$1002,4,FALSE),""),"")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1583</v>
      </c>
      <c r="AF250" s="43" t="str">
        <f>IF(AE250&lt;&gt;"",IF(AE250&lt;&gt;"LIBSETS_DROP_MECHANIC_MONSTER_NAME",VLOOKUP(AE250,'LibSets constants'!$I$4:$L$1002,3,FALSE),""),"")</f>
        <v>Public dungeon bosses have a chance to drop a shoulder, hand, or weapon.</v>
      </c>
      <c r="AG250" s="43" t="str">
        <f>IF(AE250&lt;&gt;"",IF(AE250&lt;&gt;"LIBSETS_DROP_MECHANIC_MONSTER_NAME",VLOOKUP(AE250,'LibSets constants'!$I$4:$L$1002,4,FALSE),""),"")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1584</v>
      </c>
      <c r="AK250" s="43" t="str">
        <f>IF(AJ250&lt;&gt;"",IF(AJ250&lt;&gt;"LIBSETS_DROP_MECHANIC_MONSTER_NAME",VLOOKUP(AJ250,'LibSets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constants'!$I$4:$L$1002,3,FALSE),""),"")</f>
        <v/>
      </c>
      <c r="AQ250" s="43" t="str">
        <f>IF(AO250&lt;&gt;"",IF(AO250&lt;&gt;"LIBSETS_DROP_MECHANIC_MONSTER_NAME",VLOOKUP(AO250,'LibSets constants'!$I$4:$L$1002,4,FALSE),""),"")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constants'!$I$4:$L$1002,3,FALSE),""),"")</f>
        <v/>
      </c>
      <c r="AV250" s="43" t="str">
        <f>IF(AT250&lt;&gt;"",IF(AT250&lt;&gt;"LIBSETS_DROP_MECHANIC_MONSTER_NAME",VLOOKUP(AT250,'LibSets constants'!$I$4:$L$1002,4,FALSE),""),"")</f>
        <v/>
      </c>
      <c r="AW250" s="102" t="s">
        <v>2715</v>
      </c>
      <c r="AX250" s="21" t="str">
        <f t="shared" si="19"/>
        <v>[294] = {wayshrines={-1,-1,-1,}, dlcId=DLC_BASE_GAME</v>
      </c>
      <c r="AY250" s="21" t="str">
        <f t="shared" si="20"/>
        <v>, zoneIds={103}, veteran=false</v>
      </c>
      <c r="AZ250" s="21" t="str">
        <f t="shared" si="21"/>
        <v>, setType=LIBSETS_SETTYPE_OVERLAND</v>
      </c>
      <c r="BA250" s="21" t="str">
        <f t="shared" si="22"/>
        <v>, isProcSetAllowedInPvP=1, dropMechanic={LIBSETS_DROP_MECHANIC_OVERLAND_BOSS_DELVE,LIBSETS_DROP_MECHANIC_OVERLAND_WORLDBOSS,LIBSETS_DROP_MECHANIC_OVERLAND_BOSS_PUBLIC_DUNGEON,LIBSETS_DROP_MECHANIC_OVERLAND_CHEST}},</v>
      </c>
      <c r="BB250" s="21" t="str">
        <f t="shared" si="23"/>
        <v xml:space="preserve"> --Ysgramor\'s Birthright / Ysgramors Geburtsrecht   [The Rift]</v>
      </c>
    </row>
    <row r="251" spans="1:54" x14ac:dyDescent="0.25">
      <c r="A251" s="12">
        <v>295</v>
      </c>
      <c r="B251" t="s">
        <v>1118</v>
      </c>
      <c r="C251" t="s">
        <v>1119</v>
      </c>
      <c r="D251" s="3">
        <f t="shared" si="18"/>
        <v>295</v>
      </c>
      <c r="G251" s="8" t="s">
        <v>1496</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constants'!$B$4:$C$1002,2,FALSE),"")</f>
        <v>Included in base game</v>
      </c>
      <c r="V251" s="43" t="str">
        <f>IF(U251&lt;&gt;"",IF(U251&lt;&gt;"LIBSETS_DROP_MECHANIC_MONSTER_NAME",VLOOKUP(U251,'LibSets constants'!$I$4:$L$1002,3,FALSE),""),"")</f>
        <v/>
      </c>
      <c r="W251" s="43" t="str">
        <f>IF(U251&lt;&gt;"",IF(U251&lt;&gt;"LIBSETS_DROP_MECHANIC_MONSTER_NAME",VLOOKUP(U251,'LibSets constants'!$I$4:$L$1002,4,FALSE),""),"")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constants'!$I$4:$L$1002,3,FALSE),""),"")</f>
        <v/>
      </c>
      <c r="AB251" s="43" t="str">
        <f>IF(Z251&lt;&gt;"",IF(Z251&lt;&gt;"LIBSETS_DROP_MECHANIC_MONSTER_NAME",VLOOKUP(Z251,'LibSets constants'!$I$4:$L$1002,4,FALSE),""),"")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constants'!$I$4:$L$1002,3,FALSE),""),"")</f>
        <v/>
      </c>
      <c r="AG251" s="43" t="str">
        <f>IF(AE251&lt;&gt;"",IF(AE251&lt;&gt;"LIBSETS_DROP_MECHANIC_MONSTER_NAME",VLOOKUP(AE251,'LibSets constants'!$I$4:$L$1002,4,FALSE),""),"")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constants'!$I$4:$L$1002,3,FALSE),""),"")</f>
        <v/>
      </c>
      <c r="AL251" s="43" t="str">
        <f>IF(AJ251&lt;&gt;"",IF(AJ251&lt;&gt;"LIBSETS_DROP_MECHANIC_MONSTER_NAME",VLOOKUP(AJ251,'LibSets constants'!$I$4:$L$1002,4,FALSE),""),"")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constants'!$I$4:$L$1002,3,FALSE),""),"")</f>
        <v/>
      </c>
      <c r="AQ251" s="43" t="str">
        <f>IF(AO251&lt;&gt;"",IF(AO251&lt;&gt;"LIBSETS_DROP_MECHANIC_MONSTER_NAME",VLOOKUP(AO251,'LibSets constants'!$I$4:$L$1002,4,FALSE),""),"")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constants'!$I$4:$L$1002,3,FALSE),""),"")</f>
        <v/>
      </c>
      <c r="AV251" s="43" t="str">
        <f>IF(AT251&lt;&gt;"",IF(AT251&lt;&gt;"LIBSETS_DROP_MECHANIC_MONSTER_NAME",VLOOKUP(AT251,'LibSets constants'!$I$4:$L$1002,4,FALSE),""),"")</f>
        <v/>
      </c>
      <c r="AW251" s="102" t="s">
        <v>2714</v>
      </c>
      <c r="AX251" s="21" t="str">
        <f t="shared" si="19"/>
        <v>[295] = {wayshrines={194,194,194,}, dlcId=DLC_BASE_GAME</v>
      </c>
      <c r="AY251" s="21" t="str">
        <f t="shared" si="20"/>
        <v>, zoneIds={380}, veteran=false</v>
      </c>
      <c r="AZ251" s="21" t="str">
        <f t="shared" si="21"/>
        <v>, setType=LIBSETS_SETTYPE_DUNGEON</v>
      </c>
      <c r="BA251" s="21" t="str">
        <f t="shared" si="22"/>
        <v>},</v>
      </c>
      <c r="BB251" s="21" t="str">
        <f t="shared" si="23"/>
        <v xml:space="preserve"> --Jailbreaker / Ausbrecher   [The Banished Cells I]</v>
      </c>
    </row>
    <row r="252" spans="1:54" x14ac:dyDescent="0.25">
      <c r="A252" s="12">
        <v>296</v>
      </c>
      <c r="B252" t="s">
        <v>1120</v>
      </c>
      <c r="C252" t="s">
        <v>1121</v>
      </c>
      <c r="D252" s="3">
        <f t="shared" si="18"/>
        <v>296</v>
      </c>
      <c r="G252" s="8" t="s">
        <v>1496</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constants'!$B$4:$C$1002,2,FALSE),"")</f>
        <v>Included in base game</v>
      </c>
      <c r="V252" s="43" t="str">
        <f>IF(U252&lt;&gt;"",IF(U252&lt;&gt;"LIBSETS_DROP_MECHANIC_MONSTER_NAME",VLOOKUP(U252,'LibSets constants'!$I$4:$L$1002,3,FALSE),""),"")</f>
        <v/>
      </c>
      <c r="W252" s="3" t="str">
        <f>IF(U252&lt;&gt;"",IF(U252&lt;&gt;"LIBSETS_DROP_MECHANIC_MONSTER_NAME",VLOOKUP(U252,'LibSets constants'!$I$4:$L$1002,4,FALSE),""),"")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constants'!$I$4:$L$1002,3,FALSE),""),"")</f>
        <v/>
      </c>
      <c r="AB252" s="43" t="str">
        <f>IF(Z252&lt;&gt;"",IF(Z252&lt;&gt;"LIBSETS_DROP_MECHANIC_MONSTER_NAME",VLOOKUP(Z252,'LibSets constants'!$I$4:$L$1002,4,FALSE),""),"")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constants'!$I$4:$L$1002,3,FALSE),""),"")</f>
        <v/>
      </c>
      <c r="AG252" s="43" t="str">
        <f>IF(AE252&lt;&gt;"",IF(AE252&lt;&gt;"LIBSETS_DROP_MECHANIC_MONSTER_NAME",VLOOKUP(AE252,'LibSets constants'!$I$4:$L$1002,4,FALSE),""),"")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constants'!$I$4:$L$1002,3,FALSE),""),"")</f>
        <v/>
      </c>
      <c r="AL252" s="43" t="str">
        <f>IF(AJ252&lt;&gt;"",IF(AJ252&lt;&gt;"LIBSETS_DROP_MECHANIC_MONSTER_NAME",VLOOKUP(AJ252,'LibSets constants'!$I$4:$L$1002,4,FALSE),""),"")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constants'!$I$4:$L$1002,3,FALSE),""),"")</f>
        <v/>
      </c>
      <c r="AQ252" s="43" t="str">
        <f>IF(AO252&lt;&gt;"",IF(AO252&lt;&gt;"LIBSETS_DROP_MECHANIC_MONSTER_NAME",VLOOKUP(AO252,'LibSets constants'!$I$4:$L$1002,4,FALSE),""),"")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constants'!$I$4:$L$1002,3,FALSE),""),"")</f>
        <v/>
      </c>
      <c r="AV252" s="43" t="str">
        <f>IF(AT252&lt;&gt;"",IF(AT252&lt;&gt;"LIBSETS_DROP_MECHANIC_MONSTER_NAME",VLOOKUP(AT252,'LibSets constants'!$I$4:$L$1002,4,FALSE),""),"")</f>
        <v/>
      </c>
      <c r="AW252" s="102" t="s">
        <v>2714</v>
      </c>
      <c r="AX252" s="21" t="str">
        <f t="shared" si="19"/>
        <v>[296] = {wayshrines={193,193,193,}, dlcId=DLC_BASE_GAME</v>
      </c>
      <c r="AY252" s="21" t="str">
        <f t="shared" si="20"/>
        <v>, zoneIds={144}, veteran=false</v>
      </c>
      <c r="AZ252" s="21" t="str">
        <f t="shared" si="21"/>
        <v>, setType=LIBSETS_SETTYPE_DUNGEON</v>
      </c>
      <c r="BA252" s="21" t="str">
        <f t="shared" si="22"/>
        <v>},</v>
      </c>
      <c r="BB252" s="21" t="str">
        <f t="shared" si="23"/>
        <v xml:space="preserve"> --Spelunker / Höhlenforscher   [Spindleclutch I]</v>
      </c>
    </row>
    <row r="253" spans="1:54" x14ac:dyDescent="0.25">
      <c r="A253" s="12">
        <v>297</v>
      </c>
      <c r="B253" t="s">
        <v>1122</v>
      </c>
      <c r="C253" t="s">
        <v>1123</v>
      </c>
      <c r="D253" s="3">
        <f t="shared" si="18"/>
        <v>297</v>
      </c>
      <c r="G253" s="8" t="s">
        <v>1496</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constants'!$B$4:$C$1002,2,FALSE),"")</f>
        <v>Included in base game</v>
      </c>
      <c r="V253" s="43" t="str">
        <f>IF(U253&lt;&gt;"",IF(U253&lt;&gt;"LIBSETS_DROP_MECHANIC_MONSTER_NAME",VLOOKUP(U253,'LibSets constants'!$I$4:$L$1002,3,FALSE),""),"")</f>
        <v/>
      </c>
      <c r="W253" s="3" t="str">
        <f>IF(U253&lt;&gt;"",IF(U253&lt;&gt;"LIBSETS_DROP_MECHANIC_MONSTER_NAME",VLOOKUP(U253,'LibSets constants'!$I$4:$L$1002,4,FALSE),""),"")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constants'!$I$4:$L$1002,3,FALSE),""),"")</f>
        <v/>
      </c>
      <c r="AB253" s="43" t="str">
        <f>IF(Z253&lt;&gt;"",IF(Z253&lt;&gt;"LIBSETS_DROP_MECHANIC_MONSTER_NAME",VLOOKUP(Z253,'LibSets constants'!$I$4:$L$1002,4,FALSE),""),"")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constants'!$I$4:$L$1002,3,FALSE),""),"")</f>
        <v/>
      </c>
      <c r="AG253" s="43" t="str">
        <f>IF(AE253&lt;&gt;"",IF(AE253&lt;&gt;"LIBSETS_DROP_MECHANIC_MONSTER_NAME",VLOOKUP(AE253,'LibSets constants'!$I$4:$L$1002,4,FALSE),""),"")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constants'!$I$4:$L$1002,3,FALSE),""),"")</f>
        <v/>
      </c>
      <c r="AL253" s="43" t="str">
        <f>IF(AJ253&lt;&gt;"",IF(AJ253&lt;&gt;"LIBSETS_DROP_MECHANIC_MONSTER_NAME",VLOOKUP(AJ253,'LibSets constants'!$I$4:$L$1002,4,FALSE),""),"")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constants'!$I$4:$L$1002,3,FALSE),""),"")</f>
        <v/>
      </c>
      <c r="AQ253" s="43" t="str">
        <f>IF(AO253&lt;&gt;"",IF(AO253&lt;&gt;"LIBSETS_DROP_MECHANIC_MONSTER_NAME",VLOOKUP(AO253,'LibSets constants'!$I$4:$L$1002,4,FALSE),""),"")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constants'!$I$4:$L$1002,3,FALSE),""),"")</f>
        <v/>
      </c>
      <c r="AV253" s="43" t="str">
        <f>IF(AT253&lt;&gt;"",IF(AT253&lt;&gt;"LIBSETS_DROP_MECHANIC_MONSTER_NAME",VLOOKUP(AT253,'LibSets constants'!$I$4:$L$1002,4,FALSE),""),"")</f>
        <v/>
      </c>
      <c r="AW253" s="102" t="s">
        <v>2715</v>
      </c>
      <c r="AX253" s="21" t="str">
        <f t="shared" si="19"/>
        <v>[297] = {wayshrines={98,98,98,}, dlcId=DLC_BASE_GAME</v>
      </c>
      <c r="AY253" s="21" t="str">
        <f t="shared" si="20"/>
        <v>, zoneIds={283}, veteran=false</v>
      </c>
      <c r="AZ253" s="21" t="str">
        <f t="shared" si="21"/>
        <v>, setType=LIBSETS_SETTYPE_DUNGEON</v>
      </c>
      <c r="BA253" s="21" t="str">
        <f t="shared" si="22"/>
        <v>, isProcSetAllowedInPvP=1},</v>
      </c>
      <c r="BB253" s="21" t="str">
        <f t="shared" si="23"/>
        <v xml:space="preserve"> --Spider Cultist Cowl / Spinnenkultistenkutte   [Fungal Grotto I]</v>
      </c>
    </row>
    <row r="254" spans="1:54" x14ac:dyDescent="0.25">
      <c r="A254" s="12">
        <v>298</v>
      </c>
      <c r="B254" t="s">
        <v>1124</v>
      </c>
      <c r="C254" t="s">
        <v>1125</v>
      </c>
      <c r="D254" s="3">
        <f t="shared" si="18"/>
        <v>298</v>
      </c>
      <c r="G254" s="8" t="s">
        <v>1496</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constants'!$B$4:$C$1002,2,FALSE),"")</f>
        <v>Included in base game</v>
      </c>
      <c r="V254" s="43" t="str">
        <f>IF(U254&lt;&gt;"",IF(U254&lt;&gt;"LIBSETS_DROP_MECHANIC_MONSTER_NAME",VLOOKUP(U254,'LibSets constants'!$I$4:$L$1002,3,FALSE),""),"")</f>
        <v/>
      </c>
      <c r="W254" s="43" t="str">
        <f>IF(U254&lt;&gt;"",IF(U254&lt;&gt;"LIBSETS_DROP_MECHANIC_MONSTER_NAME",VLOOKUP(U254,'LibSets constants'!$I$4:$L$1002,4,FALSE),""),"")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constants'!$I$4:$L$1002,3,FALSE),""),"")</f>
        <v/>
      </c>
      <c r="AB254" s="43" t="str">
        <f>IF(Z254&lt;&gt;"",IF(Z254&lt;&gt;"LIBSETS_DROP_MECHANIC_MONSTER_NAME",VLOOKUP(Z254,'LibSets constants'!$I$4:$L$1002,4,FALSE),""),"")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constants'!$I$4:$L$1002,3,FALSE),""),"")</f>
        <v/>
      </c>
      <c r="AG254" s="43" t="str">
        <f>IF(AE254&lt;&gt;"",IF(AE254&lt;&gt;"LIBSETS_DROP_MECHANIC_MONSTER_NAME",VLOOKUP(AE254,'LibSets constants'!$I$4:$L$1002,4,FALSE),""),"")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constants'!$I$4:$L$1002,3,FALSE),""),"")</f>
        <v/>
      </c>
      <c r="AL254" s="43" t="str">
        <f>IF(AJ254&lt;&gt;"",IF(AJ254&lt;&gt;"LIBSETS_DROP_MECHANIC_MONSTER_NAME",VLOOKUP(AJ254,'LibSets constants'!$I$4:$L$1002,4,FALSE),""),"")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constants'!$I$4:$L$1002,3,FALSE),""),"")</f>
        <v/>
      </c>
      <c r="AQ254" s="43" t="str">
        <f>IF(AO254&lt;&gt;"",IF(AO254&lt;&gt;"LIBSETS_DROP_MECHANIC_MONSTER_NAME",VLOOKUP(AO254,'LibSets constants'!$I$4:$L$1002,4,FALSE),""),"")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constants'!$I$4:$L$1002,3,FALSE),""),"")</f>
        <v/>
      </c>
      <c r="AV254" s="43" t="str">
        <f>IF(AT254&lt;&gt;"",IF(AT254&lt;&gt;"LIBSETS_DROP_MECHANIC_MONSTER_NAME",VLOOKUP(AT254,'LibSets constants'!$I$4:$L$1002,4,FALSE),""),"")</f>
        <v/>
      </c>
      <c r="AW254" s="102" t="s">
        <v>2715</v>
      </c>
      <c r="AX254" s="21" t="str">
        <f t="shared" si="19"/>
        <v>[298] = {wayshrines={191,191,191,}, dlcId=DLC_BASE_GAME</v>
      </c>
      <c r="AY254" s="21" t="str">
        <f t="shared" si="20"/>
        <v>, zoneIds={126}, veteran=false</v>
      </c>
      <c r="AZ254" s="21" t="str">
        <f t="shared" si="21"/>
        <v>, setType=LIBSETS_SETTYPE_DUNGEON</v>
      </c>
      <c r="BA254" s="21" t="str">
        <f t="shared" si="22"/>
        <v>, isProcSetAllowedInPvP=1},</v>
      </c>
      <c r="BB254" s="21" t="str">
        <f t="shared" si="23"/>
        <v xml:space="preserve"> --Light Speaker / Lichtsprecher   [Elden Hollow I]</v>
      </c>
    </row>
    <row r="255" spans="1:54" x14ac:dyDescent="0.25">
      <c r="A255" s="12">
        <v>299</v>
      </c>
      <c r="B255" t="s">
        <v>1126</v>
      </c>
      <c r="C255" t="s">
        <v>1127</v>
      </c>
      <c r="D255" s="3">
        <f t="shared" si="18"/>
        <v>299</v>
      </c>
      <c r="G255" s="8" t="s">
        <v>1496</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constants'!$B$4:$C$1002,2,FALSE),"")</f>
        <v>Included in base game</v>
      </c>
      <c r="V255" s="43" t="str">
        <f>IF(U255&lt;&gt;"",IF(U255&lt;&gt;"LIBSETS_DROP_MECHANIC_MONSTER_NAME",VLOOKUP(U255,'LibSets constants'!$I$4:$L$1002,3,FALSE),""),"")</f>
        <v/>
      </c>
      <c r="W255" s="43" t="str">
        <f>IF(U255&lt;&gt;"",IF(U255&lt;&gt;"LIBSETS_DROP_MECHANIC_MONSTER_NAME",VLOOKUP(U255,'LibSets constants'!$I$4:$L$1002,4,FALSE),""),"")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constants'!$I$4:$L$1002,3,FALSE),""),"")</f>
        <v/>
      </c>
      <c r="AB255" s="43" t="str">
        <f>IF(Z255&lt;&gt;"",IF(Z255&lt;&gt;"LIBSETS_DROP_MECHANIC_MONSTER_NAME",VLOOKUP(Z255,'LibSets constants'!$I$4:$L$1002,4,FALSE),""),"")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constants'!$I$4:$L$1002,3,FALSE),""),"")</f>
        <v/>
      </c>
      <c r="AG255" s="43" t="str">
        <f>IF(AE255&lt;&gt;"",IF(AE255&lt;&gt;"LIBSETS_DROP_MECHANIC_MONSTER_NAME",VLOOKUP(AE255,'LibSets constants'!$I$4:$L$1002,4,FALSE),""),"")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constants'!$I$4:$L$1002,3,FALSE),""),"")</f>
        <v/>
      </c>
      <c r="AL255" s="43" t="str">
        <f>IF(AJ255&lt;&gt;"",IF(AJ255&lt;&gt;"LIBSETS_DROP_MECHANIC_MONSTER_NAME",VLOOKUP(AJ255,'LibSets constants'!$I$4:$L$1002,4,FALSE),""),"")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constants'!$I$4:$L$1002,3,FALSE),""),"")</f>
        <v/>
      </c>
      <c r="AQ255" s="43" t="str">
        <f>IF(AO255&lt;&gt;"",IF(AO255&lt;&gt;"LIBSETS_DROP_MECHANIC_MONSTER_NAME",VLOOKUP(AO255,'LibSets constants'!$I$4:$L$1002,4,FALSE),""),"")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constants'!$I$4:$L$1002,3,FALSE),""),"")</f>
        <v/>
      </c>
      <c r="AV255" s="43" t="str">
        <f>IF(AT255&lt;&gt;"",IF(AT255&lt;&gt;"LIBSETS_DROP_MECHANIC_MONSTER_NAME",VLOOKUP(AT255,'LibSets constants'!$I$4:$L$1002,4,FALSE),""),"")</f>
        <v/>
      </c>
      <c r="AW255" s="102" t="s">
        <v>2714</v>
      </c>
      <c r="AX255" s="21" t="str">
        <f t="shared" si="19"/>
        <v>[299] = {wayshrines={189,189,189,}, dlcId=DLC_BASE_GAME</v>
      </c>
      <c r="AY255" s="21" t="str">
        <f t="shared" si="20"/>
        <v>, zoneIds={146}, veteran=false</v>
      </c>
      <c r="AZ255" s="21" t="str">
        <f t="shared" si="21"/>
        <v>, setType=LIBSETS_SETTYPE_DUNGEON</v>
      </c>
      <c r="BA255" s="21" t="str">
        <f t="shared" si="22"/>
        <v>},</v>
      </c>
      <c r="BB255" s="21" t="str">
        <f t="shared" si="23"/>
        <v xml:space="preserve"> --Toothrow / Zahnreihe   [Wayrest Sewers I]</v>
      </c>
    </row>
    <row r="256" spans="1:54" x14ac:dyDescent="0.25">
      <c r="A256" s="12">
        <v>300</v>
      </c>
      <c r="B256" t="s">
        <v>1128</v>
      </c>
      <c r="C256" t="s">
        <v>2658</v>
      </c>
      <c r="D256" s="3">
        <f t="shared" si="18"/>
        <v>300</v>
      </c>
      <c r="G256" s="8" t="s">
        <v>1496</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constants'!$B$4:$C$1002,2,FALSE),"")</f>
        <v>Included in base game</v>
      </c>
      <c r="V256" s="43" t="str">
        <f>IF(U256&lt;&gt;"",IF(U256&lt;&gt;"LIBSETS_DROP_MECHANIC_MONSTER_NAME",VLOOKUP(U256,'LibSets constants'!$I$4:$L$1002,3,FALSE),""),"")</f>
        <v/>
      </c>
      <c r="W256" s="43" t="str">
        <f>IF(U256&lt;&gt;"",IF(U256&lt;&gt;"LIBSETS_DROP_MECHANIC_MONSTER_NAME",VLOOKUP(U256,'LibSets constants'!$I$4:$L$1002,4,FALSE),""),"")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constants'!$I$4:$L$1002,3,FALSE),""),"")</f>
        <v/>
      </c>
      <c r="AB256" s="43" t="str">
        <f>IF(Z256&lt;&gt;"",IF(Z256&lt;&gt;"LIBSETS_DROP_MECHANIC_MONSTER_NAME",VLOOKUP(Z256,'LibSets constants'!$I$4:$L$1002,4,FALSE),""),"")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constants'!$I$4:$L$1002,3,FALSE),""),"")</f>
        <v/>
      </c>
      <c r="AG256" s="43" t="str">
        <f>IF(AE256&lt;&gt;"",IF(AE256&lt;&gt;"LIBSETS_DROP_MECHANIC_MONSTER_NAME",VLOOKUP(AE256,'LibSets constants'!$I$4:$L$1002,4,FALSE),""),"")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constants'!$I$4:$L$1002,3,FALSE),""),"")</f>
        <v/>
      </c>
      <c r="AL256" s="43" t="str">
        <f>IF(AJ256&lt;&gt;"",IF(AJ256&lt;&gt;"LIBSETS_DROP_MECHANIC_MONSTER_NAME",VLOOKUP(AJ256,'LibSets constants'!$I$4:$L$1002,4,FALSE),""),"")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constants'!$I$4:$L$1002,3,FALSE),""),"")</f>
        <v/>
      </c>
      <c r="AQ256" s="43" t="str">
        <f>IF(AO256&lt;&gt;"",IF(AO256&lt;&gt;"LIBSETS_DROP_MECHANIC_MONSTER_NAME",VLOOKUP(AO256,'LibSets constants'!$I$4:$L$1002,4,FALSE),""),"")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constants'!$I$4:$L$1002,3,FALSE),""),"")</f>
        <v/>
      </c>
      <c r="AV256" s="43" t="str">
        <f>IF(AT256&lt;&gt;"",IF(AT256&lt;&gt;"LIBSETS_DROP_MECHANIC_MONSTER_NAME",VLOOKUP(AT256,'LibSets constants'!$I$4:$L$1002,4,FALSE),""),"")</f>
        <v/>
      </c>
      <c r="AW256" s="102" t="s">
        <v>2715</v>
      </c>
      <c r="AX256" s="21" t="str">
        <f t="shared" si="19"/>
        <v>[300] = {wayshrines={198,198,198,}, dlcId=DLC_BASE_GAME</v>
      </c>
      <c r="AY256" s="21" t="str">
        <f t="shared" si="20"/>
        <v>, zoneIds={63}, veteran=false</v>
      </c>
      <c r="AZ256" s="21" t="str">
        <f t="shared" si="21"/>
        <v>, setType=LIBSETS_SETTYPE_DUNGEON</v>
      </c>
      <c r="BA256" s="21" t="str">
        <f t="shared" si="22"/>
        <v>, isProcSetAllowedInPvP=1},</v>
      </c>
      <c r="BB256" s="21" t="str">
        <f t="shared" si="23"/>
        <v xml:space="preserve"> --Netch\'s Touch / Berührung des Netch   [Darkshade Caverns I]</v>
      </c>
    </row>
    <row r="257" spans="1:54" x14ac:dyDescent="0.25">
      <c r="A257" s="12">
        <v>301</v>
      </c>
      <c r="B257" t="s">
        <v>1129</v>
      </c>
      <c r="C257" t="s">
        <v>1130</v>
      </c>
      <c r="D257" s="3">
        <f t="shared" si="18"/>
        <v>301</v>
      </c>
      <c r="G257" s="8" t="s">
        <v>1496</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constants'!$B$4:$C$1002,2,FALSE),"")</f>
        <v>Included in base game</v>
      </c>
      <c r="V257" s="43" t="str">
        <f>IF(U257&lt;&gt;"",IF(U257&lt;&gt;"LIBSETS_DROP_MECHANIC_MONSTER_NAME",VLOOKUP(U257,'LibSets constants'!$I$4:$L$1002,3,FALSE),""),"")</f>
        <v/>
      </c>
      <c r="W257" s="43" t="str">
        <f>IF(U257&lt;&gt;"",IF(U257&lt;&gt;"LIBSETS_DROP_MECHANIC_MONSTER_NAME",VLOOKUP(U257,'LibSets constants'!$I$4:$L$1002,4,FALSE),""),"")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constants'!$I$4:$L$1002,3,FALSE),""),"")</f>
        <v/>
      </c>
      <c r="AB257" s="43" t="str">
        <f>IF(Z257&lt;&gt;"",IF(Z257&lt;&gt;"LIBSETS_DROP_MECHANIC_MONSTER_NAME",VLOOKUP(Z257,'LibSets constants'!$I$4:$L$1002,4,FALSE),""),"")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constants'!$I$4:$L$1002,3,FALSE),""),"")</f>
        <v/>
      </c>
      <c r="AG257" s="43" t="str">
        <f>IF(AE257&lt;&gt;"",IF(AE257&lt;&gt;"LIBSETS_DROP_MECHANIC_MONSTER_NAME",VLOOKUP(AE257,'LibSets constants'!$I$4:$L$1002,4,FALSE),""),"")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constants'!$I$4:$L$1002,3,FALSE),""),"")</f>
        <v/>
      </c>
      <c r="AL257" s="43" t="str">
        <f>IF(AJ257&lt;&gt;"",IF(AJ257&lt;&gt;"LIBSETS_DROP_MECHANIC_MONSTER_NAME",VLOOKUP(AJ257,'LibSets constants'!$I$4:$L$1002,4,FALSE),""),"")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constants'!$I$4:$L$1002,3,FALSE),""),"")</f>
        <v/>
      </c>
      <c r="AQ257" s="43" t="str">
        <f>IF(AO257&lt;&gt;"",IF(AO257&lt;&gt;"LIBSETS_DROP_MECHANIC_MONSTER_NAME",VLOOKUP(AO257,'LibSets constants'!$I$4:$L$1002,4,FALSE),""),"")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constants'!$I$4:$L$1002,3,FALSE),""),"")</f>
        <v/>
      </c>
      <c r="AV257" s="43" t="str">
        <f>IF(AT257&lt;&gt;"",IF(AT257&lt;&gt;"LIBSETS_DROP_MECHANIC_MONSTER_NAME",VLOOKUP(AT257,'LibSets constants'!$I$4:$L$1002,4,FALSE),""),"")</f>
        <v/>
      </c>
      <c r="AW257" s="102" t="s">
        <v>2715</v>
      </c>
      <c r="AX257" s="21" t="str">
        <f t="shared" si="19"/>
        <v>[301] = {wayshrines={198,198,198,}, dlcId=DLC_BASE_GAME</v>
      </c>
      <c r="AY257" s="21" t="str">
        <f t="shared" si="20"/>
        <v>, zoneIds={63}, veteran=false</v>
      </c>
      <c r="AZ257" s="21" t="str">
        <f t="shared" si="21"/>
        <v>, setType=LIBSETS_SETTYPE_DUNGEON</v>
      </c>
      <c r="BA257" s="21" t="str">
        <f t="shared" si="22"/>
        <v>, isProcSetAllowedInPvP=1},</v>
      </c>
      <c r="BB257" s="21" t="str">
        <f t="shared" si="23"/>
        <v xml:space="preserve"> --Strength of the Automaton / Stärke des Automaten   [Darkshade Caverns I]</v>
      </c>
    </row>
    <row r="258" spans="1:54" x14ac:dyDescent="0.25">
      <c r="A258" s="12">
        <v>302</v>
      </c>
      <c r="B258" t="s">
        <v>1131</v>
      </c>
      <c r="C258" t="s">
        <v>1131</v>
      </c>
      <c r="D258" s="3">
        <f t="shared" si="18"/>
        <v>302</v>
      </c>
      <c r="G258" s="8" t="s">
        <v>1496</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constants'!$B$4:$C$1002,2,FALSE),"")</f>
        <v>Included in base game</v>
      </c>
      <c r="V258" s="43" t="str">
        <f>IF(U258&lt;&gt;"",IF(U258&lt;&gt;"LIBSETS_DROP_MECHANIC_MONSTER_NAME",VLOOKUP(U258,'LibSets constants'!$I$4:$L$1002,3,FALSE),""),"")</f>
        <v/>
      </c>
      <c r="W258" s="3" t="str">
        <f>IF(U258&lt;&gt;"",IF(U258&lt;&gt;"LIBSETS_DROP_MECHANIC_MONSTER_NAME",VLOOKUP(U258,'LibSets constants'!$I$4:$L$1002,4,FALSE),""),"")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constants'!$I$4:$L$1002,3,FALSE),""),"")</f>
        <v/>
      </c>
      <c r="AB258" s="43" t="str">
        <f>IF(Z258&lt;&gt;"",IF(Z258&lt;&gt;"LIBSETS_DROP_MECHANIC_MONSTER_NAME",VLOOKUP(Z258,'LibSets constants'!$I$4:$L$1002,4,FALSE),""),"")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constants'!$I$4:$L$1002,3,FALSE),""),"")</f>
        <v/>
      </c>
      <c r="AG258" s="43" t="str">
        <f>IF(AE258&lt;&gt;"",IF(AE258&lt;&gt;"LIBSETS_DROP_MECHANIC_MONSTER_NAME",VLOOKUP(AE258,'LibSets constants'!$I$4:$L$1002,4,FALSE),""),"")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constants'!$I$4:$L$1002,3,FALSE),""),"")</f>
        <v/>
      </c>
      <c r="AL258" s="43" t="str">
        <f>IF(AJ258&lt;&gt;"",IF(AJ258&lt;&gt;"LIBSETS_DROP_MECHANIC_MONSTER_NAME",VLOOKUP(AJ258,'LibSets constants'!$I$4:$L$1002,4,FALSE),""),"")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constants'!$I$4:$L$1002,3,FALSE),""),"")</f>
        <v/>
      </c>
      <c r="AQ258" s="43" t="str">
        <f>IF(AO258&lt;&gt;"",IF(AO258&lt;&gt;"LIBSETS_DROP_MECHANIC_MONSTER_NAME",VLOOKUP(AO258,'LibSets constants'!$I$4:$L$1002,4,FALSE),""),"")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constants'!$I$4:$L$1002,3,FALSE),""),"")</f>
        <v/>
      </c>
      <c r="AV258" s="43" t="str">
        <f>IF(AT258&lt;&gt;"",IF(AT258&lt;&gt;"LIBSETS_DROP_MECHANIC_MONSTER_NAME",VLOOKUP(AT258,'LibSets constants'!$I$4:$L$1002,4,FALSE),""),"")</f>
        <v/>
      </c>
      <c r="AW258" s="102" t="s">
        <v>2715</v>
      </c>
      <c r="AX258" s="21" t="str">
        <f t="shared" si="19"/>
        <v>[302] = {wayshrines={190,190,190,}, dlcId=DLC_BASE_GAME</v>
      </c>
      <c r="AY258" s="21" t="str">
        <f t="shared" si="20"/>
        <v>, zoneIds={130}, veteran=false</v>
      </c>
      <c r="AZ258" s="21" t="str">
        <f t="shared" si="21"/>
        <v>, setType=LIBSETS_SETTYPE_DUNGEON</v>
      </c>
      <c r="BA258" s="21" t="str">
        <f t="shared" si="22"/>
        <v>, isProcSetAllowedInPvP=1},</v>
      </c>
      <c r="BB258" s="21" t="str">
        <f t="shared" si="23"/>
        <v xml:space="preserve"> --Leviathan / Leviathan   [Crypt of Hearts I]</v>
      </c>
    </row>
    <row r="259" spans="1:54" x14ac:dyDescent="0.25">
      <c r="A259" s="12">
        <v>303</v>
      </c>
      <c r="B259" t="s">
        <v>1132</v>
      </c>
      <c r="C259" t="s">
        <v>2659</v>
      </c>
      <c r="D259" s="3">
        <f t="shared" ref="D259:D322" si="24">A259</f>
        <v>303</v>
      </c>
      <c r="G259" s="8" t="s">
        <v>1496</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constants'!$B$4:$C$1002,2,FALSE),"")</f>
        <v>Included in base game</v>
      </c>
      <c r="V259" s="43" t="str">
        <f>IF(U259&lt;&gt;"",IF(U259&lt;&gt;"LIBSETS_DROP_MECHANIC_MONSTER_NAME",VLOOKUP(U259,'LibSets constants'!$I$4:$L$1002,3,FALSE),""),"")</f>
        <v/>
      </c>
      <c r="W259" s="3" t="str">
        <f>IF(U259&lt;&gt;"",IF(U259&lt;&gt;"LIBSETS_DROP_MECHANIC_MONSTER_NAME",VLOOKUP(U259,'LibSets constants'!$I$4:$L$1002,4,FALSE),""),"")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constants'!$I$4:$L$1002,3,FALSE),""),"")</f>
        <v/>
      </c>
      <c r="AB259" s="43" t="str">
        <f>IF(Z259&lt;&gt;"",IF(Z259&lt;&gt;"LIBSETS_DROP_MECHANIC_MONSTER_NAME",VLOOKUP(Z259,'LibSets constants'!$I$4:$L$1002,4,FALSE),""),"")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constants'!$I$4:$L$1002,3,FALSE),""),"")</f>
        <v/>
      </c>
      <c r="AG259" s="43" t="str">
        <f>IF(AE259&lt;&gt;"",IF(AE259&lt;&gt;"LIBSETS_DROP_MECHANIC_MONSTER_NAME",VLOOKUP(AE259,'LibSets constants'!$I$4:$L$1002,4,FALSE),""),"")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constants'!$I$4:$L$1002,3,FALSE),""),"")</f>
        <v/>
      </c>
      <c r="AL259" s="43" t="str">
        <f>IF(AJ259&lt;&gt;"",IF(AJ259&lt;&gt;"LIBSETS_DROP_MECHANIC_MONSTER_NAME",VLOOKUP(AJ259,'LibSets constants'!$I$4:$L$1002,4,FALSE),""),"")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constants'!$I$4:$L$1002,3,FALSE),""),"")</f>
        <v/>
      </c>
      <c r="AQ259" s="43" t="str">
        <f>IF(AO259&lt;&gt;"",IF(AO259&lt;&gt;"LIBSETS_DROP_MECHANIC_MONSTER_NAME",VLOOKUP(AO259,'LibSets constants'!$I$4:$L$1002,4,FALSE),""),"")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constants'!$I$4:$L$1002,3,FALSE),""),"")</f>
        <v/>
      </c>
      <c r="AV259" s="43" t="str">
        <f>IF(AT259&lt;&gt;"",IF(AT259&lt;&gt;"LIBSETS_DROP_MECHANIC_MONSTER_NAME",VLOOKUP(AT259,'LibSets constants'!$I$4:$L$1002,4,FALSE),""),"")</f>
        <v/>
      </c>
      <c r="AW259" s="102" t="s">
        <v>2714</v>
      </c>
      <c r="AX259" s="21" t="str">
        <f t="shared" si="19"/>
        <v>[303] = {wayshrines={192,192,192,}, dlcId=DLC_BASE_GAME</v>
      </c>
      <c r="AY259" s="21" t="str">
        <f t="shared" si="20"/>
        <v>, zoneIds={148}, veteran=false</v>
      </c>
      <c r="AZ259" s="21" t="str">
        <f t="shared" si="21"/>
        <v>, setType=LIBSETS_SETTYPE_DUNGEON</v>
      </c>
      <c r="BA259" s="21" t="str">
        <f t="shared" si="22"/>
        <v>},</v>
      </c>
      <c r="BB259" s="21" t="str">
        <f t="shared" si="23"/>
        <v xml:space="preserve"> --Lamia\'s Song / Lied der Lamie   [Arx Corinium]</v>
      </c>
    </row>
    <row r="260" spans="1:54" x14ac:dyDescent="0.25">
      <c r="A260" s="12">
        <v>304</v>
      </c>
      <c r="B260" t="s">
        <v>1133</v>
      </c>
      <c r="C260" t="s">
        <v>1134</v>
      </c>
      <c r="D260" s="3">
        <f t="shared" si="24"/>
        <v>304</v>
      </c>
      <c r="G260" s="8" t="s">
        <v>1496</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constants'!$B$4:$C$1002,2,FALSE),"")</f>
        <v>Included in base game</v>
      </c>
      <c r="V260" s="43" t="str">
        <f>IF(U260&lt;&gt;"",IF(U260&lt;&gt;"LIBSETS_DROP_MECHANIC_MONSTER_NAME",VLOOKUP(U260,'LibSets constants'!$I$4:$L$1002,3,FALSE),""),"")</f>
        <v/>
      </c>
      <c r="W260" s="3" t="str">
        <f>IF(U260&lt;&gt;"",IF(U260&lt;&gt;"LIBSETS_DROP_MECHANIC_MONSTER_NAME",VLOOKUP(U260,'LibSets constants'!$I$4:$L$1002,4,FALSE),""),"")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constants'!$I$4:$L$1002,3,FALSE),""),"")</f>
        <v/>
      </c>
      <c r="AB260" s="43" t="str">
        <f>IF(Z260&lt;&gt;"",IF(Z260&lt;&gt;"LIBSETS_DROP_MECHANIC_MONSTER_NAME",VLOOKUP(Z260,'LibSets constants'!$I$4:$L$1002,4,FALSE),""),"")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constants'!$I$4:$L$1002,3,FALSE),""),"")</f>
        <v/>
      </c>
      <c r="AG260" s="43" t="str">
        <f>IF(AE260&lt;&gt;"",IF(AE260&lt;&gt;"LIBSETS_DROP_MECHANIC_MONSTER_NAME",VLOOKUP(AE260,'LibSets constants'!$I$4:$L$1002,4,FALSE),""),"")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constants'!$I$4:$L$1002,3,FALSE),""),"")</f>
        <v/>
      </c>
      <c r="AL260" s="43" t="str">
        <f>IF(AJ260&lt;&gt;"",IF(AJ260&lt;&gt;"LIBSETS_DROP_MECHANIC_MONSTER_NAME",VLOOKUP(AJ260,'LibSets constants'!$I$4:$L$1002,4,FALSE),""),"")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constants'!$I$4:$L$1002,3,FALSE),""),"")</f>
        <v/>
      </c>
      <c r="AQ260" s="43" t="str">
        <f>IF(AO260&lt;&gt;"",IF(AO260&lt;&gt;"LIBSETS_DROP_MECHANIC_MONSTER_NAME",VLOOKUP(AO260,'LibSets constants'!$I$4:$L$1002,4,FALSE),""),"")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constants'!$I$4:$L$1002,3,FALSE),""),"")</f>
        <v/>
      </c>
      <c r="AV260" s="43" t="str">
        <f>IF(AT260&lt;&gt;"",IF(AT260&lt;&gt;"LIBSETS_DROP_MECHANIC_MONSTER_NAME",VLOOKUP(AT260,'LibSets constants'!$I$4:$L$1002,4,FALSE),""),"")</f>
        <v/>
      </c>
      <c r="AW260" s="102" t="s">
        <v>2714</v>
      </c>
      <c r="AX260" s="21" t="str">
        <f t="shared" ref="AX260:AX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Y260" s="21" t="str">
        <f t="shared" ref="AY260:AY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Z260" s="21" t="str">
        <f t="shared" ref="AZ260:AZ323" si="27">IF(F260&lt;&gt;"Not in the game (anymore)",IF(A260&lt;&gt;"",", setType="&amp;G260,"")&amp;IF(J260="true",", multiTrialSet=true",""),"")</f>
        <v>, setType=LIBSETS_SETTYPE_DUNGEON</v>
      </c>
      <c r="BA260" s="21" t="str">
        <f t="shared" ref="BA260:BA323" si="28">IF(AW260&lt;&gt;"",", isProcSetAllowedInPvP="&amp; AW260,"") &amp; 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B260" s="21" t="str">
        <f t="shared" ref="BB260:BB323" si="29">IF(F260&lt;&gt;"Not in the game (anymore)",IF(C260&lt;&gt;"",CONCATENATE(" --",C260," / ",B260,"   [",IF(Q260&lt;&gt;"",Q260,""),IF(Y260&lt;&gt;"",", "&amp;Y260,""),IF(AD260&lt;&gt;"",", "&amp;AD260,""),IF(AI260&lt;&gt;"",", "&amp;AI260,""),IF(AN260&lt;&gt;"",", "&amp;AN260,""),IF(AS260&lt;&gt;"",", "&amp;AS260,""),"]")),"")</f>
        <v xml:space="preserve"> --Medusa / Versteinernder Blick   [Arx Corinium]</v>
      </c>
    </row>
    <row r="261" spans="1:54" x14ac:dyDescent="0.25">
      <c r="A261" s="12">
        <v>305</v>
      </c>
      <c r="B261" t="s">
        <v>1135</v>
      </c>
      <c r="C261" t="s">
        <v>1136</v>
      </c>
      <c r="D261" s="3">
        <f t="shared" si="24"/>
        <v>305</v>
      </c>
      <c r="G261" s="8" t="s">
        <v>1496</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constants'!$B$4:$C$1002,2,FALSE),"")</f>
        <v>Included in base game</v>
      </c>
      <c r="V261" s="43" t="str">
        <f>IF(U261&lt;&gt;"",IF(U261&lt;&gt;"LIBSETS_DROP_MECHANIC_MONSTER_NAME",VLOOKUP(U261,'LibSets constants'!$I$4:$L$1002,3,FALSE),""),"")</f>
        <v/>
      </c>
      <c r="W261" s="43" t="str">
        <f>IF(U261&lt;&gt;"",IF(U261&lt;&gt;"LIBSETS_DROP_MECHANIC_MONSTER_NAME",VLOOKUP(U261,'LibSets constants'!$I$4:$L$1002,4,FALSE),""),"")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constants'!$I$4:$L$1002,3,FALSE),""),"")</f>
        <v/>
      </c>
      <c r="AB261" s="43" t="str">
        <f>IF(Z261&lt;&gt;"",IF(Z261&lt;&gt;"LIBSETS_DROP_MECHANIC_MONSTER_NAME",VLOOKUP(Z261,'LibSets constants'!$I$4:$L$1002,4,FALSE),""),"")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constants'!$I$4:$L$1002,3,FALSE),""),"")</f>
        <v/>
      </c>
      <c r="AG261" s="43" t="str">
        <f>IF(AE261&lt;&gt;"",IF(AE261&lt;&gt;"LIBSETS_DROP_MECHANIC_MONSTER_NAME",VLOOKUP(AE261,'LibSets constants'!$I$4:$L$1002,4,FALSE),""),"")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constants'!$I$4:$L$1002,3,FALSE),""),"")</f>
        <v/>
      </c>
      <c r="AL261" s="43" t="str">
        <f>IF(AJ261&lt;&gt;"",IF(AJ261&lt;&gt;"LIBSETS_DROP_MECHANIC_MONSTER_NAME",VLOOKUP(AJ261,'LibSets constants'!$I$4:$L$1002,4,FALSE),""),"")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constants'!$I$4:$L$1002,3,FALSE),""),"")</f>
        <v/>
      </c>
      <c r="AQ261" s="43" t="str">
        <f>IF(AO261&lt;&gt;"",IF(AO261&lt;&gt;"LIBSETS_DROP_MECHANIC_MONSTER_NAME",VLOOKUP(AO261,'LibSets constants'!$I$4:$L$1002,4,FALSE),""),"")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constants'!$I$4:$L$1002,3,FALSE),""),"")</f>
        <v/>
      </c>
      <c r="AV261" s="43" t="str">
        <f>IF(AT261&lt;&gt;"",IF(AT261&lt;&gt;"LIBSETS_DROP_MECHANIC_MONSTER_NAME",VLOOKUP(AT261,'LibSets constants'!$I$4:$L$1002,4,FALSE),""),"")</f>
        <v/>
      </c>
      <c r="AW261" s="102" t="s">
        <v>2714</v>
      </c>
      <c r="AX261" s="21" t="str">
        <f t="shared" si="25"/>
        <v>[305] = {wayshrines={196,196,196,}, dlcId=DLC_BASE_GAME</v>
      </c>
      <c r="AY261" s="21" t="str">
        <f t="shared" si="26"/>
        <v>, zoneIds={22}, veteran=false</v>
      </c>
      <c r="AZ261" s="21" t="str">
        <f t="shared" si="27"/>
        <v>, setType=LIBSETS_SETTYPE_DUNGEON</v>
      </c>
      <c r="BA261" s="21" t="str">
        <f t="shared" si="28"/>
        <v>},</v>
      </c>
      <c r="BB261" s="21" t="str">
        <f t="shared" si="29"/>
        <v xml:space="preserve"> --Treasure Hunter / Schatzjäger   [Volenfell]</v>
      </c>
    </row>
    <row r="262" spans="1:54" x14ac:dyDescent="0.25">
      <c r="A262" s="12">
        <v>307</v>
      </c>
      <c r="B262" t="s">
        <v>1137</v>
      </c>
      <c r="C262" t="s">
        <v>1138</v>
      </c>
      <c r="D262" s="3">
        <f t="shared" si="24"/>
        <v>307</v>
      </c>
      <c r="G262" s="8" t="s">
        <v>1496</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constants'!$B$4:$C$1002,2,FALSE),"")</f>
        <v>Included in base game</v>
      </c>
      <c r="V262" s="43" t="str">
        <f>IF(U262&lt;&gt;"",IF(U262&lt;&gt;"LIBSETS_DROP_MECHANIC_MONSTER_NAME",VLOOKUP(U262,'LibSets constants'!$I$4:$L$1002,3,FALSE),""),"")</f>
        <v/>
      </c>
      <c r="W262" s="3" t="str">
        <f>IF(U262&lt;&gt;"",IF(U262&lt;&gt;"LIBSETS_DROP_MECHANIC_MONSTER_NAME",VLOOKUP(U262,'LibSets constants'!$I$4:$L$1002,4,FALSE),""),"")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constants'!$I$4:$L$1002,3,FALSE),""),"")</f>
        <v/>
      </c>
      <c r="AB262" s="43" t="str">
        <f>IF(Z262&lt;&gt;"",IF(Z262&lt;&gt;"LIBSETS_DROP_MECHANIC_MONSTER_NAME",VLOOKUP(Z262,'LibSets constants'!$I$4:$L$1002,4,FALSE),""),"")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constants'!$I$4:$L$1002,3,FALSE),""),"")</f>
        <v/>
      </c>
      <c r="AG262" s="43" t="str">
        <f>IF(AE262&lt;&gt;"",IF(AE262&lt;&gt;"LIBSETS_DROP_MECHANIC_MONSTER_NAME",VLOOKUP(AE262,'LibSets constants'!$I$4:$L$1002,4,FALSE),""),"")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constants'!$I$4:$L$1002,3,FALSE),""),"")</f>
        <v/>
      </c>
      <c r="AL262" s="43" t="str">
        <f>IF(AJ262&lt;&gt;"",IF(AJ262&lt;&gt;"LIBSETS_DROP_MECHANIC_MONSTER_NAME",VLOOKUP(AJ262,'LibSets constants'!$I$4:$L$1002,4,FALSE),""),"")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constants'!$I$4:$L$1002,3,FALSE),""),"")</f>
        <v/>
      </c>
      <c r="AQ262" s="43" t="str">
        <f>IF(AO262&lt;&gt;"",IF(AO262&lt;&gt;"LIBSETS_DROP_MECHANIC_MONSTER_NAME",VLOOKUP(AO262,'LibSets constants'!$I$4:$L$1002,4,FALSE),""),"")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constants'!$I$4:$L$1002,3,FALSE),""),"")</f>
        <v/>
      </c>
      <c r="AV262" s="43" t="str">
        <f>IF(AT262&lt;&gt;"",IF(AT262&lt;&gt;"LIBSETS_DROP_MECHANIC_MONSTER_NAME",VLOOKUP(AT262,'LibSets constants'!$I$4:$L$1002,4,FALSE),""),"")</f>
        <v/>
      </c>
      <c r="AW262" s="102" t="s">
        <v>2715</v>
      </c>
      <c r="AX262" s="21" t="str">
        <f t="shared" si="25"/>
        <v>[307] = {wayshrines={195,195,195,}, dlcId=DLC_BASE_GAME</v>
      </c>
      <c r="AY262" s="21" t="str">
        <f t="shared" si="26"/>
        <v>, zoneIds={449}, veteran=false</v>
      </c>
      <c r="AZ262" s="21" t="str">
        <f t="shared" si="27"/>
        <v>, setType=LIBSETS_SETTYPE_DUNGEON</v>
      </c>
      <c r="BA262" s="21" t="str">
        <f t="shared" si="28"/>
        <v>, isProcSetAllowedInPvP=1},</v>
      </c>
      <c r="BB262" s="21" t="str">
        <f t="shared" si="29"/>
        <v xml:space="preserve"> --Draugr Hulk / Schwerfälliger Draugr   [Direfrost Keep]</v>
      </c>
    </row>
    <row r="263" spans="1:54" x14ac:dyDescent="0.25">
      <c r="A263" s="12">
        <v>308</v>
      </c>
      <c r="B263" t="s">
        <v>1139</v>
      </c>
      <c r="C263" t="s">
        <v>2660</v>
      </c>
      <c r="D263" s="3">
        <f t="shared" si="24"/>
        <v>308</v>
      </c>
      <c r="E263" s="42"/>
      <c r="G263" s="8" t="s">
        <v>1496</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constants'!$B$4:$C$1002,2,FALSE),"")</f>
        <v>Included in base game</v>
      </c>
      <c r="V263" s="43" t="str">
        <f>IF(U263&lt;&gt;"",IF(U263&lt;&gt;"LIBSETS_DROP_MECHANIC_MONSTER_NAME",VLOOKUP(U263,'LibSets constants'!$I$4:$L$1002,3,FALSE),""),"")</f>
        <v/>
      </c>
      <c r="W263" s="3" t="str">
        <f>IF(U263&lt;&gt;"",IF(U263&lt;&gt;"LIBSETS_DROP_MECHANIC_MONSTER_NAME",VLOOKUP(U263,'LibSets constants'!$I$4:$L$1002,4,FALSE),""),"")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constants'!$I$4:$L$1002,3,FALSE),""),"")</f>
        <v/>
      </c>
      <c r="AB263" s="43" t="str">
        <f>IF(Z263&lt;&gt;"",IF(Z263&lt;&gt;"LIBSETS_DROP_MECHANIC_MONSTER_NAME",VLOOKUP(Z263,'LibSets constants'!$I$4:$L$1002,4,FALSE),""),"")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constants'!$I$4:$L$1002,3,FALSE),""),"")</f>
        <v/>
      </c>
      <c r="AG263" s="43" t="str">
        <f>IF(AE263&lt;&gt;"",IF(AE263&lt;&gt;"LIBSETS_DROP_MECHANIC_MONSTER_NAME",VLOOKUP(AE263,'LibSets constants'!$I$4:$L$1002,4,FALSE),""),"")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constants'!$I$4:$L$1002,3,FALSE),""),"")</f>
        <v/>
      </c>
      <c r="AL263" s="43" t="str">
        <f>IF(AJ263&lt;&gt;"",IF(AJ263&lt;&gt;"LIBSETS_DROP_MECHANIC_MONSTER_NAME",VLOOKUP(AJ263,'LibSets constants'!$I$4:$L$1002,4,FALSE),""),"")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constants'!$I$4:$L$1002,3,FALSE),""),"")</f>
        <v/>
      </c>
      <c r="AQ263" s="43" t="str">
        <f>IF(AO263&lt;&gt;"",IF(AO263&lt;&gt;"LIBSETS_DROP_MECHANIC_MONSTER_NAME",VLOOKUP(AO263,'LibSets constants'!$I$4:$L$1002,4,FALSE),""),"")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constants'!$I$4:$L$1002,3,FALSE),""),"")</f>
        <v/>
      </c>
      <c r="AV263" s="43" t="str">
        <f>IF(AT263&lt;&gt;"",IF(AT263&lt;&gt;"LIBSETS_DROP_MECHANIC_MONSTER_NAME",VLOOKUP(AT263,'LibSets constants'!$I$4:$L$1002,4,FALSE),""),"")</f>
        <v/>
      </c>
      <c r="AW263" s="102" t="s">
        <v>2714</v>
      </c>
      <c r="AX263" s="21" t="str">
        <f t="shared" si="25"/>
        <v>[308] = {wayshrines={186,186,186,}, dlcId=DLC_BASE_GAME</v>
      </c>
      <c r="AY263" s="21" t="str">
        <f t="shared" si="26"/>
        <v>, zoneIds={38}, veteran=false</v>
      </c>
      <c r="AZ263" s="21" t="str">
        <f t="shared" si="27"/>
        <v>, setType=LIBSETS_SETTYPE_DUNGEON</v>
      </c>
      <c r="BA263" s="21" t="str">
        <f t="shared" si="28"/>
        <v>},</v>
      </c>
      <c r="BB263" s="21" t="str">
        <f t="shared" si="29"/>
        <v xml:space="preserve"> --Bone Pirate\'s Tatters / Lumpen des Knochenpiraten   [Blackheart Haven]</v>
      </c>
    </row>
    <row r="264" spans="1:54" x14ac:dyDescent="0.25">
      <c r="A264" s="12">
        <v>309</v>
      </c>
      <c r="B264" t="s">
        <v>1140</v>
      </c>
      <c r="C264" t="s">
        <v>2661</v>
      </c>
      <c r="D264" s="3">
        <f t="shared" si="24"/>
        <v>309</v>
      </c>
      <c r="E264" s="42"/>
      <c r="G264" s="8" t="s">
        <v>1496</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constants'!$B$4:$C$1002,2,FALSE),"")</f>
        <v>Included in base game</v>
      </c>
      <c r="V264" s="43" t="str">
        <f>IF(U264&lt;&gt;"",IF(U264&lt;&gt;"LIBSETS_DROP_MECHANIC_MONSTER_NAME",VLOOKUP(U264,'LibSets constants'!$I$4:$L$1002,3,FALSE),""),"")</f>
        <v/>
      </c>
      <c r="W264" s="3" t="str">
        <f>IF(U264&lt;&gt;"",IF(U264&lt;&gt;"LIBSETS_DROP_MECHANIC_MONSTER_NAME",VLOOKUP(U264,'LibSets constants'!$I$4:$L$1002,4,FALSE),""),"")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constants'!$I$4:$L$1002,3,FALSE),""),"")</f>
        <v/>
      </c>
      <c r="AB264" s="43" t="str">
        <f>IF(Z264&lt;&gt;"",IF(Z264&lt;&gt;"LIBSETS_DROP_MECHANIC_MONSTER_NAME",VLOOKUP(Z264,'LibSets constants'!$I$4:$L$1002,4,FALSE),""),"")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constants'!$I$4:$L$1002,3,FALSE),""),"")</f>
        <v/>
      </c>
      <c r="AG264" s="43" t="str">
        <f>IF(AE264&lt;&gt;"",IF(AE264&lt;&gt;"LIBSETS_DROP_MECHANIC_MONSTER_NAME",VLOOKUP(AE264,'LibSets constants'!$I$4:$L$1002,4,FALSE),""),"")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constants'!$I$4:$L$1002,3,FALSE),""),"")</f>
        <v/>
      </c>
      <c r="AL264" s="43" t="str">
        <f>IF(AJ264&lt;&gt;"",IF(AJ264&lt;&gt;"LIBSETS_DROP_MECHANIC_MONSTER_NAME",VLOOKUP(AJ264,'LibSets constants'!$I$4:$L$1002,4,FALSE),""),"")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constants'!$I$4:$L$1002,3,FALSE),""),"")</f>
        <v/>
      </c>
      <c r="AQ264" s="43" t="str">
        <f>IF(AO264&lt;&gt;"",IF(AO264&lt;&gt;"LIBSETS_DROP_MECHANIC_MONSTER_NAME",VLOOKUP(AO264,'LibSets constants'!$I$4:$L$1002,4,FALSE),""),"")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constants'!$I$4:$L$1002,3,FALSE),""),"")</f>
        <v/>
      </c>
      <c r="AV264" s="43" t="str">
        <f>IF(AT264&lt;&gt;"",IF(AT264&lt;&gt;"LIBSETS_DROP_MECHANIC_MONSTER_NAME",VLOOKUP(AT264,'LibSets constants'!$I$4:$L$1002,4,FALSE),""),"")</f>
        <v/>
      </c>
      <c r="AW264" s="102" t="s">
        <v>2714</v>
      </c>
      <c r="AX264" s="21" t="str">
        <f t="shared" si="25"/>
        <v>[309] = {wayshrines={186,186,186,}, dlcId=DLC_BASE_GAME</v>
      </c>
      <c r="AY264" s="21" t="str">
        <f t="shared" si="26"/>
        <v>, zoneIds={38}, veteran=false</v>
      </c>
      <c r="AZ264" s="21" t="str">
        <f t="shared" si="27"/>
        <v>, setType=LIBSETS_SETTYPE_DUNGEON</v>
      </c>
      <c r="BA264" s="21" t="str">
        <f t="shared" si="28"/>
        <v>},</v>
      </c>
      <c r="BB264" s="21" t="str">
        <f t="shared" si="29"/>
        <v xml:space="preserve"> --Knight-errant\'s Mail / Platten des Wanderritters   [Blackheart Haven]</v>
      </c>
    </row>
    <row r="265" spans="1:54" x14ac:dyDescent="0.25">
      <c r="A265" s="12">
        <v>310</v>
      </c>
      <c r="B265" t="s">
        <v>1141</v>
      </c>
      <c r="C265" t="s">
        <v>1142</v>
      </c>
      <c r="D265" s="3">
        <f t="shared" si="24"/>
        <v>310</v>
      </c>
      <c r="E265" s="42"/>
      <c r="G265" s="8" t="s">
        <v>1496</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constants'!$B$4:$C$1002,2,FALSE),"")</f>
        <v>Included in base game</v>
      </c>
      <c r="V265" s="43" t="str">
        <f>IF(U265&lt;&gt;"",IF(U265&lt;&gt;"LIBSETS_DROP_MECHANIC_MONSTER_NAME",VLOOKUP(U265,'LibSets constants'!$I$4:$L$1002,3,FALSE),""),"")</f>
        <v/>
      </c>
      <c r="W265" s="43" t="str">
        <f>IF(U265&lt;&gt;"",IF(U265&lt;&gt;"LIBSETS_DROP_MECHANIC_MONSTER_NAME",VLOOKUP(U265,'LibSets constants'!$I$4:$L$1002,4,FALSE),""),"")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constants'!$I$4:$L$1002,3,FALSE),""),"")</f>
        <v/>
      </c>
      <c r="AB265" s="43" t="str">
        <f>IF(Z265&lt;&gt;"",IF(Z265&lt;&gt;"LIBSETS_DROP_MECHANIC_MONSTER_NAME",VLOOKUP(Z265,'LibSets constants'!$I$4:$L$1002,4,FALSE),""),"")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constants'!$I$4:$L$1002,3,FALSE),""),"")</f>
        <v/>
      </c>
      <c r="AG265" s="43" t="str">
        <f>IF(AE265&lt;&gt;"",IF(AE265&lt;&gt;"LIBSETS_DROP_MECHANIC_MONSTER_NAME",VLOOKUP(AE265,'LibSets constants'!$I$4:$L$1002,4,FALSE),""),"")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constants'!$I$4:$L$1002,3,FALSE),""),"")</f>
        <v/>
      </c>
      <c r="AL265" s="43" t="str">
        <f>IF(AJ265&lt;&gt;"",IF(AJ265&lt;&gt;"LIBSETS_DROP_MECHANIC_MONSTER_NAME",VLOOKUP(AJ265,'LibSets constants'!$I$4:$L$1002,4,FALSE),""),"")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constants'!$I$4:$L$1002,3,FALSE),""),"")</f>
        <v/>
      </c>
      <c r="AQ265" s="43" t="str">
        <f>IF(AO265&lt;&gt;"",IF(AO265&lt;&gt;"LIBSETS_DROP_MECHANIC_MONSTER_NAME",VLOOKUP(AO265,'LibSets constants'!$I$4:$L$1002,4,FALSE),""),"")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constants'!$I$4:$L$1002,3,FALSE),""),"")</f>
        <v/>
      </c>
      <c r="AV265" s="43" t="str">
        <f>IF(AT265&lt;&gt;"",IF(AT265&lt;&gt;"LIBSETS_DROP_MECHANIC_MONSTER_NAME",VLOOKUP(AT265,'LibSets constants'!$I$4:$L$1002,4,FALSE),""),"")</f>
        <v/>
      </c>
      <c r="AW265" s="102" t="s">
        <v>2715</v>
      </c>
      <c r="AX265" s="21" t="str">
        <f t="shared" si="25"/>
        <v>[310] = {wayshrines={187,187,187,}, dlcId=DLC_BASE_GAME</v>
      </c>
      <c r="AY265" s="21" t="str">
        <f t="shared" si="26"/>
        <v>, zoneIds={64}, veteran=false</v>
      </c>
      <c r="AZ265" s="21" t="str">
        <f t="shared" si="27"/>
        <v>, setType=LIBSETS_SETTYPE_DUNGEON</v>
      </c>
      <c r="BA265" s="21" t="str">
        <f t="shared" si="28"/>
        <v>, isProcSetAllowedInPvP=1},</v>
      </c>
      <c r="BB265" s="21" t="str">
        <f t="shared" si="29"/>
        <v xml:space="preserve"> --Sword Dancer / Schwerttänzer   [Blessed Crucible]</v>
      </c>
    </row>
    <row r="266" spans="1:54" x14ac:dyDescent="0.25">
      <c r="A266" s="12">
        <v>311</v>
      </c>
      <c r="B266" t="s">
        <v>1143</v>
      </c>
      <c r="C266" t="s">
        <v>1144</v>
      </c>
      <c r="D266" s="3">
        <f t="shared" si="24"/>
        <v>311</v>
      </c>
      <c r="G266" s="8" t="s">
        <v>1496</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constants'!$B$4:$C$1002,2,FALSE),"")</f>
        <v>Included in base game</v>
      </c>
      <c r="V266" s="43" t="str">
        <f>IF(U266&lt;&gt;"",IF(U266&lt;&gt;"LIBSETS_DROP_MECHANIC_MONSTER_NAME",VLOOKUP(U266,'LibSets constants'!$I$4:$L$1002,3,FALSE),""),"")</f>
        <v/>
      </c>
      <c r="W266" s="43" t="str">
        <f>IF(U266&lt;&gt;"",IF(U266&lt;&gt;"LIBSETS_DROP_MECHANIC_MONSTER_NAME",VLOOKUP(U266,'LibSets constants'!$I$4:$L$1002,4,FALSE),""),"")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constants'!$I$4:$L$1002,3,FALSE),""),"")</f>
        <v/>
      </c>
      <c r="AB266" s="43" t="str">
        <f>IF(Z266&lt;&gt;"",IF(Z266&lt;&gt;"LIBSETS_DROP_MECHANIC_MONSTER_NAME",VLOOKUP(Z266,'LibSets constants'!$I$4:$L$1002,4,FALSE),""),"")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constants'!$I$4:$L$1002,3,FALSE),""),"")</f>
        <v/>
      </c>
      <c r="AG266" s="43" t="str">
        <f>IF(AE266&lt;&gt;"",IF(AE266&lt;&gt;"LIBSETS_DROP_MECHANIC_MONSTER_NAME",VLOOKUP(AE266,'LibSets constants'!$I$4:$L$1002,4,FALSE),""),"")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constants'!$I$4:$L$1002,3,FALSE),""),"")</f>
        <v/>
      </c>
      <c r="AL266" s="43" t="str">
        <f>IF(AJ266&lt;&gt;"",IF(AJ266&lt;&gt;"LIBSETS_DROP_MECHANIC_MONSTER_NAME",VLOOKUP(AJ266,'LibSets constants'!$I$4:$L$1002,4,FALSE),""),"")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constants'!$I$4:$L$1002,3,FALSE),""),"")</f>
        <v/>
      </c>
      <c r="AQ266" s="43" t="str">
        <f>IF(AO266&lt;&gt;"",IF(AO266&lt;&gt;"LIBSETS_DROP_MECHANIC_MONSTER_NAME",VLOOKUP(AO266,'LibSets constants'!$I$4:$L$1002,4,FALSE),""),"")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constants'!$I$4:$L$1002,3,FALSE),""),"")</f>
        <v/>
      </c>
      <c r="AV266" s="43" t="str">
        <f>IF(AT266&lt;&gt;"",IF(AT266&lt;&gt;"LIBSETS_DROP_MECHANIC_MONSTER_NAME",VLOOKUP(AT266,'LibSets constants'!$I$4:$L$1002,4,FALSE),""),"")</f>
        <v/>
      </c>
      <c r="AW266" s="102" t="s">
        <v>2714</v>
      </c>
      <c r="AX266" s="21" t="str">
        <f t="shared" si="25"/>
        <v>[311] = {wayshrines={184,184,184,}, dlcId=DLC_BASE_GAME</v>
      </c>
      <c r="AY266" s="21" t="str">
        <f t="shared" si="26"/>
        <v>, zoneIds={11}, veteran=false</v>
      </c>
      <c r="AZ266" s="21" t="str">
        <f t="shared" si="27"/>
        <v>, setType=LIBSETS_SETTYPE_DUNGEON</v>
      </c>
      <c r="BA266" s="21" t="str">
        <f t="shared" si="28"/>
        <v>},</v>
      </c>
      <c r="BB266" s="21" t="str">
        <f t="shared" si="29"/>
        <v xml:space="preserve"> --Rattlecage / Klapperkäfig   [Vaults of Madness]</v>
      </c>
    </row>
    <row r="267" spans="1:54" x14ac:dyDescent="0.25">
      <c r="A267" s="12">
        <v>313</v>
      </c>
      <c r="B267" t="s">
        <v>1145</v>
      </c>
      <c r="C267" t="s">
        <v>1146</v>
      </c>
      <c r="D267" s="3">
        <f t="shared" si="24"/>
        <v>313</v>
      </c>
      <c r="G267" s="8" t="s">
        <v>1491</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constants'!$B$4:$C$1002,2,FALSE),"")</f>
        <v>Included in base game</v>
      </c>
      <c r="U267" s="33" t="s">
        <v>1577</v>
      </c>
      <c r="V267" s="43" t="str">
        <f>IF(U267&lt;&gt;"",IF(U267&lt;&gt;"LIBSETS_DROP_MECHANIC_MONSTER_NAME",VLOOKUP(U267,'LibSets constants'!$I$4:$L$1002,3,FALSE),""),"")</f>
        <v>Arena stage chest</v>
      </c>
      <c r="W267" s="3" t="str">
        <f>IF(U267&lt;&gt;"",IF(U267&lt;&gt;"LIBSETS_DROP_MECHANIC_MONSTER_NAME",VLOOKUP(U267,'LibSets constants'!$I$4:$L$1002,4,FALSE),""),"")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constants'!$I$4:$L$1002,3,FALSE),""),"")</f>
        <v/>
      </c>
      <c r="AB267" s="3" t="str">
        <f>IF(Z267&lt;&gt;"",IF(Z267&lt;&gt;"LIBSETS_DROP_MECHANIC_MONSTER_NAME",VLOOKUP(Z267,'LibSets constants'!$I$4:$L$1002,4,FALSE),""),"")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constants'!$I$4:$L$1002,3,FALSE),""),"")</f>
        <v/>
      </c>
      <c r="AG267" s="3" t="str">
        <f>IF(AE267&lt;&gt;"",IF(AE267&lt;&gt;"LIBSETS_DROP_MECHANIC_MONSTER_NAME",VLOOKUP(AE267,'LibSets constants'!$I$4:$L$1002,4,FALSE),""),"")</f>
        <v/>
      </c>
      <c r="AH267" s="3" t="str">
        <f>IF(G267&lt;&gt;"LIBSETS_SETTYPE_BATTLEGROUND",IF(G267&lt;&gt;"LIBSETS_SETTYPE_SPECIAL",IF(AI267&lt;&gt;"",VLOOKUP(AI267,'ESO zone constants'!$D$3:$H$4953,5,FALSE),""),""),"")</f>
        <v/>
      </c>
      <c r="AK267" s="3" t="str">
        <f>IF(AJ267&lt;&gt;"",IF(AJ267&lt;&gt;"LIBSETS_DROP_MECHANIC_MONSTER_NAME",VLOOKUP(AJ267,'LibSets constants'!$I$4:$L$1002,3,FALSE),""),"")</f>
        <v/>
      </c>
      <c r="AL267" s="3" t="str">
        <f>IF(AJ267&lt;&gt;"",IF(AJ267&lt;&gt;"LIBSETS_DROP_MECHANIC_MONSTER_NAME",VLOOKUP(AJ267,'LibSets constants'!$I$4:$L$1002,4,FALSE),""),"")</f>
        <v/>
      </c>
      <c r="AM267" s="3" t="str">
        <f>IF(G267&lt;&gt;"LIBSETS_SETTYPE_BATTLEGROUND",IF(G267&lt;&gt;"LIBSETS_SETTYPE_SPECIAL",IF(AN267&lt;&gt;"",VLOOKUP(AN267,'ESO zone constants'!$D$3:$H$4953,5,FALSE),""),""),"")</f>
        <v/>
      </c>
      <c r="AP267" s="3" t="str">
        <f>IF(AO267&lt;&gt;"",IF(AO267&lt;&gt;"LIBSETS_DROP_MECHANIC_MONSTER_NAME",VLOOKUP(AO267,'LibSets constants'!$I$4:$L$1002,3,FALSE),""),"")</f>
        <v/>
      </c>
      <c r="AQ267" s="3" t="str">
        <f>IF(AO267&lt;&gt;"",IF(AO267&lt;&gt;"LIBSETS_DROP_MECHANIC_MONSTER_NAME",VLOOKUP(AO267,'LibSets constants'!$I$4:$L$1002,4,FALSE),""),"")</f>
        <v/>
      </c>
      <c r="AR267" s="3" t="str">
        <f>IF(G267&lt;&gt;"LIBSETS_SETTYPE_BATTLEGROUND",IF(G267&lt;&gt;"LIBSETS_SETTYPE_SPECIAL",IF(AS267&lt;&gt;"",VLOOKUP(AS267,'ESO zone constants'!$D$3:$H$4953,5,FALSE),""),""),"")</f>
        <v/>
      </c>
      <c r="AU267" s="3" t="str">
        <f>IF(AT267&lt;&gt;"",IF(AT267&lt;&gt;"LIBSETS_DROP_MECHANIC_MONSTER_NAME",VLOOKUP(AT267,'LibSets constants'!$I$4:$L$1002,3,FALSE),""),"")</f>
        <v/>
      </c>
      <c r="AV267" s="3" t="str">
        <f>IF(AT267&lt;&gt;"",IF(AT267&lt;&gt;"LIBSETS_DROP_MECHANIC_MONSTER_NAME",VLOOKUP(AT267,'LibSets constants'!$I$4:$L$1002,4,FALSE),""),"")</f>
        <v/>
      </c>
      <c r="AW267" s="102" t="s">
        <v>2714</v>
      </c>
      <c r="AX267" s="21" t="str">
        <f t="shared" si="25"/>
        <v>[313] = {wayshrines={270,270,270,}, dlcId=DLC_BASE_GAME</v>
      </c>
      <c r="AY267" s="21" t="str">
        <f t="shared" si="26"/>
        <v>, zoneIds={635}, veteran=false</v>
      </c>
      <c r="AZ267" s="21" t="str">
        <f t="shared" si="27"/>
        <v>, setType=LIBSETS_SETTYPE_ARENA</v>
      </c>
      <c r="BA267" s="21" t="str">
        <f t="shared" si="28"/>
        <v>, dropMechanic={LIBSETS_DROP_MECHANIC_ARENA_STAGE_CHEST}},</v>
      </c>
      <c r="BB267" s="21" t="str">
        <f t="shared" si="29"/>
        <v xml:space="preserve"> --Titanic Cleave / Titanisches Trennen   [Dragonstar Arena]</v>
      </c>
    </row>
    <row r="268" spans="1:54" x14ac:dyDescent="0.25">
      <c r="A268" s="12">
        <v>314</v>
      </c>
      <c r="B268" t="s">
        <v>1147</v>
      </c>
      <c r="C268" t="s">
        <v>1148</v>
      </c>
      <c r="D268" s="3">
        <f t="shared" si="24"/>
        <v>314</v>
      </c>
      <c r="G268" s="8" t="s">
        <v>1491</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constants'!$B$4:$C$1002,2,FALSE),"")</f>
        <v>Included in base game</v>
      </c>
      <c r="U268" s="33" t="s">
        <v>1577</v>
      </c>
      <c r="V268" s="3" t="str">
        <f>IF(U268&lt;&gt;"",IF(U268&lt;&gt;"LIBSETS_DROP_MECHANIC_MONSTER_NAME",VLOOKUP(U268,'LibSets constants'!$I$4:$L$1002,3,FALSE),""),"")</f>
        <v>Arena stage chest</v>
      </c>
      <c r="W268" s="3" t="str">
        <f>IF(U268&lt;&gt;"",IF(U268&lt;&gt;"LIBSETS_DROP_MECHANIC_MONSTER_NAME",VLOOKUP(U268,'LibSets constants'!$I$4:$L$1002,4,FALSE),""),"")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constants'!$I$4:$L$1002,3,FALSE),""),"")</f>
        <v/>
      </c>
      <c r="AB268" s="3" t="str">
        <f>IF(Z268&lt;&gt;"",IF(Z268&lt;&gt;"LIBSETS_DROP_MECHANIC_MONSTER_NAME",VLOOKUP(Z268,'LibSets constants'!$I$4:$L$1002,4,FALSE),""),"")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constants'!$I$4:$L$1002,3,FALSE),""),"")</f>
        <v/>
      </c>
      <c r="AG268" s="3" t="str">
        <f>IF(AE268&lt;&gt;"",IF(AE268&lt;&gt;"LIBSETS_DROP_MECHANIC_MONSTER_NAME",VLOOKUP(AE268,'LibSets constants'!$I$4:$L$1002,4,FALSE),""),"")</f>
        <v/>
      </c>
      <c r="AH268" s="3" t="str">
        <f>IF(G268&lt;&gt;"LIBSETS_SETTYPE_BATTLEGROUND",IF(G268&lt;&gt;"LIBSETS_SETTYPE_SPECIAL",IF(AI268&lt;&gt;"",VLOOKUP(AI268,'ESO zone constants'!$D$3:$H$4953,5,FALSE),""),""),"")</f>
        <v/>
      </c>
      <c r="AK268" s="3" t="str">
        <f>IF(AJ268&lt;&gt;"",IF(AJ268&lt;&gt;"LIBSETS_DROP_MECHANIC_MONSTER_NAME",VLOOKUP(AJ268,'LibSets constants'!$I$4:$L$1002,3,FALSE),""),"")</f>
        <v/>
      </c>
      <c r="AL268" s="3" t="str">
        <f>IF(AJ268&lt;&gt;"",IF(AJ268&lt;&gt;"LIBSETS_DROP_MECHANIC_MONSTER_NAME",VLOOKUP(AJ268,'LibSets constants'!$I$4:$L$1002,4,FALSE),""),"")</f>
        <v/>
      </c>
      <c r="AM268" s="3" t="str">
        <f>IF(G268&lt;&gt;"LIBSETS_SETTYPE_BATTLEGROUND",IF(G268&lt;&gt;"LIBSETS_SETTYPE_SPECIAL",IF(AN268&lt;&gt;"",VLOOKUP(AN268,'ESO zone constants'!$D$3:$H$4953,5,FALSE),""),""),"")</f>
        <v/>
      </c>
      <c r="AP268" s="3" t="str">
        <f>IF(AO268&lt;&gt;"",IF(AO268&lt;&gt;"LIBSETS_DROP_MECHANIC_MONSTER_NAME",VLOOKUP(AO268,'LibSets constants'!$I$4:$L$1002,3,FALSE),""),"")</f>
        <v/>
      </c>
      <c r="AQ268" s="3" t="str">
        <f>IF(AO268&lt;&gt;"",IF(AO268&lt;&gt;"LIBSETS_DROP_MECHANIC_MONSTER_NAME",VLOOKUP(AO268,'LibSets constants'!$I$4:$L$1002,4,FALSE),""),"")</f>
        <v/>
      </c>
      <c r="AR268" s="3" t="str">
        <f>IF(G268&lt;&gt;"LIBSETS_SETTYPE_BATTLEGROUND",IF(G268&lt;&gt;"LIBSETS_SETTYPE_SPECIAL",IF(AS268&lt;&gt;"",VLOOKUP(AS268,'ESO zone constants'!$D$3:$H$4953,5,FALSE),""),""),"")</f>
        <v/>
      </c>
      <c r="AU268" s="3" t="str">
        <f>IF(AT268&lt;&gt;"",IF(AT268&lt;&gt;"LIBSETS_DROP_MECHANIC_MONSTER_NAME",VLOOKUP(AT268,'LibSets constants'!$I$4:$L$1002,3,FALSE),""),"")</f>
        <v/>
      </c>
      <c r="AV268" s="3" t="str">
        <f>IF(AT268&lt;&gt;"",IF(AT268&lt;&gt;"LIBSETS_DROP_MECHANIC_MONSTER_NAME",VLOOKUP(AT268,'LibSets constants'!$I$4:$L$1002,4,FALSE),""),"")</f>
        <v/>
      </c>
      <c r="AW268" s="102" t="s">
        <v>2714</v>
      </c>
      <c r="AX268" s="21" t="str">
        <f t="shared" si="25"/>
        <v>[314] = {wayshrines={270,270,270,}, dlcId=DLC_BASE_GAME</v>
      </c>
      <c r="AY268" s="21" t="str">
        <f t="shared" si="26"/>
        <v>, zoneIds={635}, veteran=false</v>
      </c>
      <c r="AZ268" s="21" t="str">
        <f t="shared" si="27"/>
        <v>, setType=LIBSETS_SETTYPE_ARENA</v>
      </c>
      <c r="BA268" s="21" t="str">
        <f t="shared" si="28"/>
        <v>, dropMechanic={LIBSETS_DROP_MECHANIC_ARENA_STAGE_CHEST}},</v>
      </c>
      <c r="BB268" s="21" t="str">
        <f t="shared" si="29"/>
        <v xml:space="preserve"> --Puncturing Remedy / Durchschlagende Genesung   [Dragonstar Arena]</v>
      </c>
    </row>
    <row r="269" spans="1:54" x14ac:dyDescent="0.25">
      <c r="A269" s="12">
        <v>315</v>
      </c>
      <c r="B269" t="s">
        <v>1149</v>
      </c>
      <c r="C269" t="s">
        <v>1150</v>
      </c>
      <c r="D269" s="3">
        <f t="shared" si="24"/>
        <v>315</v>
      </c>
      <c r="G269" s="8" t="s">
        <v>1491</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constants'!$B$4:$C$1002,2,FALSE),"")</f>
        <v>Included in base game</v>
      </c>
      <c r="U269" s="33" t="s">
        <v>1577</v>
      </c>
      <c r="V269" s="43" t="str">
        <f>IF(U269&lt;&gt;"",IF(U269&lt;&gt;"LIBSETS_DROP_MECHANIC_MONSTER_NAME",VLOOKUP(U269,'LibSets constants'!$I$4:$L$1002,3,FALSE),""),"")</f>
        <v>Arena stage chest</v>
      </c>
      <c r="W269" s="43" t="str">
        <f>IF(U269&lt;&gt;"",IF(U269&lt;&gt;"LIBSETS_DROP_MECHANIC_MONSTER_NAME",VLOOKUP(U269,'LibSets constants'!$I$4:$L$1002,4,FALSE),""),"")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constants'!$I$4:$L$1002,3,FALSE),""),"")</f>
        <v/>
      </c>
      <c r="AB269" s="43" t="str">
        <f>IF(Z269&lt;&gt;"",IF(Z269&lt;&gt;"LIBSETS_DROP_MECHANIC_MONSTER_NAME",VLOOKUP(Z269,'LibSets constants'!$I$4:$L$1002,4,FALSE),""),"")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constants'!$I$4:$L$1002,3,FALSE),""),"")</f>
        <v/>
      </c>
      <c r="AG269" s="43" t="str">
        <f>IF(AE269&lt;&gt;"",IF(AE269&lt;&gt;"LIBSETS_DROP_MECHANIC_MONSTER_NAME",VLOOKUP(AE269,'LibSets constants'!$I$4:$L$1002,4,FALSE),""),"")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constants'!$I$4:$L$1002,3,FALSE),""),"")</f>
        <v/>
      </c>
      <c r="AL269" s="43" t="str">
        <f>IF(AJ269&lt;&gt;"",IF(AJ269&lt;&gt;"LIBSETS_DROP_MECHANIC_MONSTER_NAME",VLOOKUP(AJ269,'LibSets constants'!$I$4:$L$1002,4,FALSE),""),"")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constants'!$I$4:$L$1002,3,FALSE),""),"")</f>
        <v/>
      </c>
      <c r="AQ269" s="43" t="str">
        <f>IF(AO269&lt;&gt;"",IF(AO269&lt;&gt;"LIBSETS_DROP_MECHANIC_MONSTER_NAME",VLOOKUP(AO269,'LibSets constants'!$I$4:$L$1002,4,FALSE),""),"")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constants'!$I$4:$L$1002,3,FALSE),""),"")</f>
        <v/>
      </c>
      <c r="AV269" s="43" t="str">
        <f>IF(AT269&lt;&gt;"",IF(AT269&lt;&gt;"LIBSETS_DROP_MECHANIC_MONSTER_NAME",VLOOKUP(AT269,'LibSets constants'!$I$4:$L$1002,4,FALSE),""),"")</f>
        <v/>
      </c>
      <c r="AW269" s="102" t="s">
        <v>2714</v>
      </c>
      <c r="AX269" s="21" t="str">
        <f t="shared" si="25"/>
        <v>[315] = {wayshrines={270,270,270,}, dlcId=DLC_BASE_GAME</v>
      </c>
      <c r="AY269" s="21" t="str">
        <f t="shared" si="26"/>
        <v>, zoneIds={635}, veteran=false</v>
      </c>
      <c r="AZ269" s="21" t="str">
        <f t="shared" si="27"/>
        <v>, setType=LIBSETS_SETTYPE_ARENA</v>
      </c>
      <c r="BA269" s="21" t="str">
        <f t="shared" si="28"/>
        <v>, dropMechanic={LIBSETS_DROP_MECHANIC_ARENA_STAGE_CHEST}},</v>
      </c>
      <c r="BB269" s="21" t="str">
        <f t="shared" si="29"/>
        <v xml:space="preserve"> --Stinging Slashes / Stechende Schnitte   [Dragonstar Arena]</v>
      </c>
    </row>
    <row r="270" spans="1:54" x14ac:dyDescent="0.25">
      <c r="A270" s="12">
        <v>316</v>
      </c>
      <c r="B270" t="s">
        <v>1151</v>
      </c>
      <c r="C270" t="s">
        <v>1152</v>
      </c>
      <c r="D270" s="3">
        <f t="shared" si="24"/>
        <v>316</v>
      </c>
      <c r="E270" s="42"/>
      <c r="G270" s="8" t="s">
        <v>1491</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constants'!$B$4:$C$1002,2,FALSE),"")</f>
        <v>Included in base game</v>
      </c>
      <c r="U270" s="33" t="s">
        <v>1577</v>
      </c>
      <c r="V270" s="3" t="str">
        <f>IF(U270&lt;&gt;"",IF(U270&lt;&gt;"LIBSETS_DROP_MECHANIC_MONSTER_NAME",VLOOKUP(U270,'LibSets constants'!$I$4:$L$1002,3,FALSE),""),"")</f>
        <v>Arena stage chest</v>
      </c>
      <c r="W270" s="3" t="str">
        <f>IF(U270&lt;&gt;"",IF(U270&lt;&gt;"LIBSETS_DROP_MECHANIC_MONSTER_NAME",VLOOKUP(U270,'LibSets constants'!$I$4:$L$1002,4,FALSE),""),"")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constants'!$I$4:$L$1002,3,FALSE),""),"")</f>
        <v/>
      </c>
      <c r="AB270" s="3" t="str">
        <f>IF(Z270&lt;&gt;"",IF(Z270&lt;&gt;"LIBSETS_DROP_MECHANIC_MONSTER_NAME",VLOOKUP(Z270,'LibSets constants'!$I$4:$L$1002,4,FALSE),""),"")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constants'!$I$4:$L$1002,3,FALSE),""),"")</f>
        <v/>
      </c>
      <c r="AG270" s="3" t="str">
        <f>IF(AE270&lt;&gt;"",IF(AE270&lt;&gt;"LIBSETS_DROP_MECHANIC_MONSTER_NAME",VLOOKUP(AE270,'LibSets constants'!$I$4:$L$1002,4,FALSE),""),"")</f>
        <v/>
      </c>
      <c r="AH270" s="3" t="str">
        <f>IF(G270&lt;&gt;"LIBSETS_SETTYPE_BATTLEGROUND",IF(G270&lt;&gt;"LIBSETS_SETTYPE_SPECIAL",IF(AI270&lt;&gt;"",VLOOKUP(AI270,'ESO zone constants'!$D$3:$H$4953,5,FALSE),""),""),"")</f>
        <v/>
      </c>
      <c r="AK270" s="3" t="str">
        <f>IF(AJ270&lt;&gt;"",IF(AJ270&lt;&gt;"LIBSETS_DROP_MECHANIC_MONSTER_NAME",VLOOKUP(AJ270,'LibSets constants'!$I$4:$L$1002,3,FALSE),""),"")</f>
        <v/>
      </c>
      <c r="AL270" s="3" t="str">
        <f>IF(AJ270&lt;&gt;"",IF(AJ270&lt;&gt;"LIBSETS_DROP_MECHANIC_MONSTER_NAME",VLOOKUP(AJ270,'LibSets constants'!$I$4:$L$1002,4,FALSE),""),"")</f>
        <v/>
      </c>
      <c r="AM270" s="3" t="str">
        <f>IF(G270&lt;&gt;"LIBSETS_SETTYPE_BATTLEGROUND",IF(G270&lt;&gt;"LIBSETS_SETTYPE_SPECIAL",IF(AN270&lt;&gt;"",VLOOKUP(AN270,'ESO zone constants'!$D$3:$H$4953,5,FALSE),""),""),"")</f>
        <v/>
      </c>
      <c r="AP270" s="3" t="str">
        <f>IF(AO270&lt;&gt;"",IF(AO270&lt;&gt;"LIBSETS_DROP_MECHANIC_MONSTER_NAME",VLOOKUP(AO270,'LibSets constants'!$I$4:$L$1002,3,FALSE),""),"")</f>
        <v/>
      </c>
      <c r="AQ270" s="3" t="str">
        <f>IF(AO270&lt;&gt;"",IF(AO270&lt;&gt;"LIBSETS_DROP_MECHANIC_MONSTER_NAME",VLOOKUP(AO270,'LibSets constants'!$I$4:$L$1002,4,FALSE),""),"")</f>
        <v/>
      </c>
      <c r="AR270" s="3" t="str">
        <f>IF(G270&lt;&gt;"LIBSETS_SETTYPE_BATTLEGROUND",IF(G270&lt;&gt;"LIBSETS_SETTYPE_SPECIAL",IF(AS270&lt;&gt;"",VLOOKUP(AS270,'ESO zone constants'!$D$3:$H$4953,5,FALSE),""),""),"")</f>
        <v/>
      </c>
      <c r="AU270" s="3" t="str">
        <f>IF(AT270&lt;&gt;"",IF(AT270&lt;&gt;"LIBSETS_DROP_MECHANIC_MONSTER_NAME",VLOOKUP(AT270,'LibSets constants'!$I$4:$L$1002,3,FALSE),""),"")</f>
        <v/>
      </c>
      <c r="AV270" s="3" t="str">
        <f>IF(AT270&lt;&gt;"",IF(AT270&lt;&gt;"LIBSETS_DROP_MECHANIC_MONSTER_NAME",VLOOKUP(AT270,'LibSets constants'!$I$4:$L$1002,4,FALSE),""),"")</f>
        <v/>
      </c>
      <c r="AW270" s="102" t="s">
        <v>2715</v>
      </c>
      <c r="AX270" s="21" t="str">
        <f t="shared" si="25"/>
        <v>[316] = {wayshrines={270,270,270,}, dlcId=DLC_BASE_GAME</v>
      </c>
      <c r="AY270" s="21" t="str">
        <f t="shared" si="26"/>
        <v>, zoneIds={635}, veteran=false</v>
      </c>
      <c r="AZ270" s="21" t="str">
        <f t="shared" si="27"/>
        <v>, setType=LIBSETS_SETTYPE_ARENA</v>
      </c>
      <c r="BA270" s="21" t="str">
        <f t="shared" si="28"/>
        <v>, isProcSetAllowedInPvP=1, dropMechanic={LIBSETS_DROP_MECHANIC_ARENA_STAGE_CHEST}},</v>
      </c>
      <c r="BB270" s="21" t="str">
        <f t="shared" si="29"/>
        <v xml:space="preserve"> --Caustic Arrow / Beißender Pfeil   [Dragonstar Arena]</v>
      </c>
    </row>
    <row r="271" spans="1:54" x14ac:dyDescent="0.25">
      <c r="A271" s="12">
        <v>317</v>
      </c>
      <c r="B271" t="s">
        <v>1153</v>
      </c>
      <c r="C271" t="s">
        <v>1154</v>
      </c>
      <c r="D271" s="3">
        <f t="shared" si="24"/>
        <v>317</v>
      </c>
      <c r="G271" s="8" t="s">
        <v>1491</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constants'!$B$4:$C$1002,2,FALSE),"")</f>
        <v>Included in base game</v>
      </c>
      <c r="U271" s="33" t="s">
        <v>1577</v>
      </c>
      <c r="V271" s="3" t="str">
        <f>IF(U271&lt;&gt;"",IF(U271&lt;&gt;"LIBSETS_DROP_MECHANIC_MONSTER_NAME",VLOOKUP(U271,'LibSets constants'!$I$4:$L$1002,3,FALSE),""),"")</f>
        <v>Arena stage chest</v>
      </c>
      <c r="W271" s="3" t="str">
        <f>IF(U271&lt;&gt;"",IF(U271&lt;&gt;"LIBSETS_DROP_MECHANIC_MONSTER_NAME",VLOOKUP(U271,'LibSets constants'!$I$4:$L$1002,4,FALSE),""),"")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constants'!$I$4:$L$1002,3,FALSE),""),"")</f>
        <v/>
      </c>
      <c r="AB271" s="3" t="str">
        <f>IF(Z271&lt;&gt;"",IF(Z271&lt;&gt;"LIBSETS_DROP_MECHANIC_MONSTER_NAME",VLOOKUP(Z271,'LibSets constants'!$I$4:$L$1002,4,FALSE),""),"")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constants'!$I$4:$L$1002,3,FALSE),""),"")</f>
        <v/>
      </c>
      <c r="AG271" s="3" t="str">
        <f>IF(AE271&lt;&gt;"",IF(AE271&lt;&gt;"LIBSETS_DROP_MECHANIC_MONSTER_NAME",VLOOKUP(AE271,'LibSets constants'!$I$4:$L$1002,4,FALSE),""),"")</f>
        <v/>
      </c>
      <c r="AH271" s="3" t="str">
        <f>IF(G271&lt;&gt;"LIBSETS_SETTYPE_BATTLEGROUND",IF(G271&lt;&gt;"LIBSETS_SETTYPE_SPECIAL",IF(AI271&lt;&gt;"",VLOOKUP(AI271,'ESO zone constants'!$D$3:$H$4953,5,FALSE),""),""),"")</f>
        <v/>
      </c>
      <c r="AK271" s="3" t="str">
        <f>IF(AJ271&lt;&gt;"",IF(AJ271&lt;&gt;"LIBSETS_DROP_MECHANIC_MONSTER_NAME",VLOOKUP(AJ271,'LibSets constants'!$I$4:$L$1002,3,FALSE),""),"")</f>
        <v/>
      </c>
      <c r="AL271" s="3" t="str">
        <f>IF(AJ271&lt;&gt;"",IF(AJ271&lt;&gt;"LIBSETS_DROP_MECHANIC_MONSTER_NAME",VLOOKUP(AJ271,'LibSets constants'!$I$4:$L$1002,4,FALSE),""),"")</f>
        <v/>
      </c>
      <c r="AM271" s="3" t="str">
        <f>IF(G271&lt;&gt;"LIBSETS_SETTYPE_BATTLEGROUND",IF(G271&lt;&gt;"LIBSETS_SETTYPE_SPECIAL",IF(AN271&lt;&gt;"",VLOOKUP(AN271,'ESO zone constants'!$D$3:$H$4953,5,FALSE),""),""),"")</f>
        <v/>
      </c>
      <c r="AP271" s="3" t="str">
        <f>IF(AO271&lt;&gt;"",IF(AO271&lt;&gt;"LIBSETS_DROP_MECHANIC_MONSTER_NAME",VLOOKUP(AO271,'LibSets constants'!$I$4:$L$1002,3,FALSE),""),"")</f>
        <v/>
      </c>
      <c r="AQ271" s="3" t="str">
        <f>IF(AO271&lt;&gt;"",IF(AO271&lt;&gt;"LIBSETS_DROP_MECHANIC_MONSTER_NAME",VLOOKUP(AO271,'LibSets constants'!$I$4:$L$1002,4,FALSE),""),"")</f>
        <v/>
      </c>
      <c r="AR271" s="3" t="str">
        <f>IF(G271&lt;&gt;"LIBSETS_SETTYPE_BATTLEGROUND",IF(G271&lt;&gt;"LIBSETS_SETTYPE_SPECIAL",IF(AS271&lt;&gt;"",VLOOKUP(AS271,'ESO zone constants'!$D$3:$H$4953,5,FALSE),""),""),"")</f>
        <v/>
      </c>
      <c r="AU271" s="3" t="str">
        <f>IF(AT271&lt;&gt;"",IF(AT271&lt;&gt;"LIBSETS_DROP_MECHANIC_MONSTER_NAME",VLOOKUP(AT271,'LibSets constants'!$I$4:$L$1002,3,FALSE),""),"")</f>
        <v/>
      </c>
      <c r="AV271" s="3" t="str">
        <f>IF(AT271&lt;&gt;"",IF(AT271&lt;&gt;"LIBSETS_DROP_MECHANIC_MONSTER_NAME",VLOOKUP(AT271,'LibSets constants'!$I$4:$L$1002,4,FALSE),""),"")</f>
        <v/>
      </c>
      <c r="AW271" s="102" t="s">
        <v>2714</v>
      </c>
      <c r="AX271" s="21" t="str">
        <f t="shared" si="25"/>
        <v>[317] = {wayshrines={270,270,270,}, dlcId=DLC_BASE_GAME</v>
      </c>
      <c r="AY271" s="21" t="str">
        <f t="shared" si="26"/>
        <v>, zoneIds={635}, veteran=false</v>
      </c>
      <c r="AZ271" s="21" t="str">
        <f t="shared" si="27"/>
        <v>, setType=LIBSETS_SETTYPE_ARENA</v>
      </c>
      <c r="BA271" s="21" t="str">
        <f t="shared" si="28"/>
        <v>, dropMechanic={LIBSETS_DROP_MECHANIC_ARENA_STAGE_CHEST}},</v>
      </c>
      <c r="BB271" s="21" t="str">
        <f t="shared" si="29"/>
        <v xml:space="preserve"> --Destructive Impact / Zerstörerischer Einschlag   [Dragonstar Arena]</v>
      </c>
    </row>
    <row r="272" spans="1:54" x14ac:dyDescent="0.25">
      <c r="A272" s="12">
        <v>318</v>
      </c>
      <c r="B272" t="s">
        <v>1155</v>
      </c>
      <c r="C272" t="s">
        <v>1156</v>
      </c>
      <c r="D272" s="3">
        <f t="shared" si="24"/>
        <v>318</v>
      </c>
      <c r="G272" s="8" t="s">
        <v>1491</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constants'!$B$4:$C$1002,2,FALSE),"")</f>
        <v>Included in base game</v>
      </c>
      <c r="U272" s="33" t="s">
        <v>1577</v>
      </c>
      <c r="V272" s="3" t="str">
        <f>IF(U272&lt;&gt;"",IF(U272&lt;&gt;"LIBSETS_DROP_MECHANIC_MONSTER_NAME",VLOOKUP(U272,'LibSets constants'!$I$4:$L$1002,3,FALSE),""),"")</f>
        <v>Arena stage chest</v>
      </c>
      <c r="W272" s="3" t="str">
        <f>IF(U272&lt;&gt;"",IF(U272&lt;&gt;"LIBSETS_DROP_MECHANIC_MONSTER_NAME",VLOOKUP(U272,'LibSets constants'!$I$4:$L$1002,4,FALSE),""),"")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constants'!$I$4:$L$1002,3,FALSE),""),"")</f>
        <v/>
      </c>
      <c r="AB272" s="3" t="str">
        <f>IF(Z272&lt;&gt;"",IF(Z272&lt;&gt;"LIBSETS_DROP_MECHANIC_MONSTER_NAME",VLOOKUP(Z272,'LibSets constants'!$I$4:$L$1002,4,FALSE),""),"")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constants'!$I$4:$L$1002,3,FALSE),""),"")</f>
        <v/>
      </c>
      <c r="AG272" s="3" t="str">
        <f>IF(AE272&lt;&gt;"",IF(AE272&lt;&gt;"LIBSETS_DROP_MECHANIC_MONSTER_NAME",VLOOKUP(AE272,'LibSets constants'!$I$4:$L$1002,4,FALSE),""),"")</f>
        <v/>
      </c>
      <c r="AH272" s="3" t="str">
        <f>IF(G272&lt;&gt;"LIBSETS_SETTYPE_BATTLEGROUND",IF(G272&lt;&gt;"LIBSETS_SETTYPE_SPECIAL",IF(AI272&lt;&gt;"",VLOOKUP(AI272,'ESO zone constants'!$D$3:$H$4953,5,FALSE),""),""),"")</f>
        <v/>
      </c>
      <c r="AK272" s="3" t="str">
        <f>IF(AJ272&lt;&gt;"",IF(AJ272&lt;&gt;"LIBSETS_DROP_MECHANIC_MONSTER_NAME",VLOOKUP(AJ272,'LibSets constants'!$I$4:$L$1002,3,FALSE),""),"")</f>
        <v/>
      </c>
      <c r="AL272" s="3" t="str">
        <f>IF(AJ272&lt;&gt;"",IF(AJ272&lt;&gt;"LIBSETS_DROP_MECHANIC_MONSTER_NAME",VLOOKUP(AJ272,'LibSets constants'!$I$4:$L$1002,4,FALSE),""),"")</f>
        <v/>
      </c>
      <c r="AM272" s="3" t="str">
        <f>IF(G272&lt;&gt;"LIBSETS_SETTYPE_BATTLEGROUND",IF(G272&lt;&gt;"LIBSETS_SETTYPE_SPECIAL",IF(AN272&lt;&gt;"",VLOOKUP(AN272,'ESO zone constants'!$D$3:$H$4953,5,FALSE),""),""),"")</f>
        <v/>
      </c>
      <c r="AP272" s="3" t="str">
        <f>IF(AO272&lt;&gt;"",IF(AO272&lt;&gt;"LIBSETS_DROP_MECHANIC_MONSTER_NAME",VLOOKUP(AO272,'LibSets constants'!$I$4:$L$1002,3,FALSE),""),"")</f>
        <v/>
      </c>
      <c r="AQ272" s="3" t="str">
        <f>IF(AO272&lt;&gt;"",IF(AO272&lt;&gt;"LIBSETS_DROP_MECHANIC_MONSTER_NAME",VLOOKUP(AO272,'LibSets constants'!$I$4:$L$1002,4,FALSE),""),"")</f>
        <v/>
      </c>
      <c r="AR272" s="3" t="str">
        <f>IF(G272&lt;&gt;"LIBSETS_SETTYPE_BATTLEGROUND",IF(G272&lt;&gt;"LIBSETS_SETTYPE_SPECIAL",IF(AS272&lt;&gt;"",VLOOKUP(AS272,'ESO zone constants'!$D$3:$H$4953,5,FALSE),""),""),"")</f>
        <v/>
      </c>
      <c r="AU272" s="3" t="str">
        <f>IF(AT272&lt;&gt;"",IF(AT272&lt;&gt;"LIBSETS_DROP_MECHANIC_MONSTER_NAME",VLOOKUP(AT272,'LibSets constants'!$I$4:$L$1002,3,FALSE),""),"")</f>
        <v/>
      </c>
      <c r="AV272" s="3" t="str">
        <f>IF(AT272&lt;&gt;"",IF(AT272&lt;&gt;"LIBSETS_DROP_MECHANIC_MONSTER_NAME",VLOOKUP(AT272,'LibSets constants'!$I$4:$L$1002,4,FALSE),""),"")</f>
        <v/>
      </c>
      <c r="AW272" s="102" t="s">
        <v>2714</v>
      </c>
      <c r="AX272" s="21" t="str">
        <f t="shared" si="25"/>
        <v>[318] = {wayshrines={270,270,270,}, dlcId=DLC_BASE_GAME</v>
      </c>
      <c r="AY272" s="21" t="str">
        <f t="shared" si="26"/>
        <v>, zoneIds={635}, veteran=false</v>
      </c>
      <c r="AZ272" s="21" t="str">
        <f t="shared" si="27"/>
        <v>, setType=LIBSETS_SETTYPE_ARENA</v>
      </c>
      <c r="BA272" s="21" t="str">
        <f t="shared" si="28"/>
        <v>, dropMechanic={LIBSETS_DROP_MECHANIC_ARENA_STAGE_CHEST}},</v>
      </c>
      <c r="BB272" s="21" t="str">
        <f t="shared" si="29"/>
        <v xml:space="preserve"> --Grand Rejuvenation / Große Verjüngung   [Dragonstar Arena]</v>
      </c>
    </row>
    <row r="273" spans="1:54" x14ac:dyDescent="0.25">
      <c r="A273" s="12">
        <v>320</v>
      </c>
      <c r="B273" t="s">
        <v>1157</v>
      </c>
      <c r="C273" t="s">
        <v>1158</v>
      </c>
      <c r="D273" s="3">
        <f t="shared" si="24"/>
        <v>320</v>
      </c>
      <c r="G273" s="8" t="s">
        <v>1499</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constants'!$B$4:$C$1002,2,FALSE),"")</f>
        <v>Morrowind</v>
      </c>
      <c r="U273" s="33" t="s">
        <v>1581</v>
      </c>
      <c r="V273" s="43" t="str">
        <f>IF(U273&lt;&gt;"",IF(U273&lt;&gt;"LIBSETS_DROP_MECHANIC_MONSTER_NAME",VLOOKUP(U273,'LibSets constants'!$I$4:$L$1002,3,FALSE),""),"")</f>
        <v>Delve bosses have a chance to drop a waist or feet.</v>
      </c>
      <c r="W273" s="43" t="str">
        <f>IF(U273&lt;&gt;"",IF(U273&lt;&gt;"LIBSETS_DROP_MECHANIC_MONSTER_NAME",VLOOKUP(U273,'LibSets constants'!$I$4:$L$1002,4,FALSE),""),"")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1582</v>
      </c>
      <c r="AA273" s="43" t="str">
        <f>IF(Z273&lt;&gt;"",IF(Z273&lt;&gt;"LIBSETS_DROP_MECHANIC_MONSTER_NAME",VLOOKUP(Z273,'LibSets constants'!$I$4:$L$1002,3,FALSE),""),"")</f>
        <v>Overland group bosses have a 100% chance to drop head, chest, legs, or weapon.</v>
      </c>
      <c r="AB273" s="43" t="str">
        <f>IF(Z273&lt;&gt;"",IF(Z273&lt;&gt;"LIBSETS_DROP_MECHANIC_MONSTER_NAME",VLOOKUP(Z273,'LibSets constants'!$I$4:$L$1002,4,FALSE),""),"")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1583</v>
      </c>
      <c r="AF273" s="43" t="str">
        <f>IF(AE273&lt;&gt;"",IF(AE273&lt;&gt;"LIBSETS_DROP_MECHANIC_MONSTER_NAME",VLOOKUP(AE273,'LibSets constants'!$I$4:$L$1002,3,FALSE),""),"")</f>
        <v>Public dungeon bosses have a chance to drop a shoulder, hand, or weapon.</v>
      </c>
      <c r="AG273" s="43" t="str">
        <f>IF(AE273&lt;&gt;"",IF(AE273&lt;&gt;"LIBSETS_DROP_MECHANIC_MONSTER_NAME",VLOOKUP(AE273,'LibSets constants'!$I$4:$L$1002,4,FALSE),""),"")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1584</v>
      </c>
      <c r="AK273" s="43" t="str">
        <f>IF(AJ273&lt;&gt;"",IF(AJ273&lt;&gt;"LIBSETS_DROP_MECHANIC_MONSTER_NAME",VLOOKUP(AJ273,'LibSets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constants'!$I$4:$L$1002,3,FALSE),""),"")</f>
        <v/>
      </c>
      <c r="AQ273" s="43" t="str">
        <f>IF(AO273&lt;&gt;"",IF(AO273&lt;&gt;"LIBSETS_DROP_MECHANIC_MONSTER_NAME",VLOOKUP(AO273,'LibSets constants'!$I$4:$L$1002,4,FALSE),""),"")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constants'!$I$4:$L$1002,3,FALSE),""),"")</f>
        <v/>
      </c>
      <c r="AV273" s="43" t="str">
        <f>IF(AT273&lt;&gt;"",IF(AT273&lt;&gt;"LIBSETS_DROP_MECHANIC_MONSTER_NAME",VLOOKUP(AT273,'LibSets constants'!$I$4:$L$1002,4,FALSE),""),"")</f>
        <v/>
      </c>
      <c r="AW273" s="102" t="s">
        <v>2715</v>
      </c>
      <c r="AX273" s="21" t="str">
        <f t="shared" si="25"/>
        <v>[320] = {wayshrines={-1,-1,-1,}, dlcId=DLC_MORROWIND</v>
      </c>
      <c r="AY273" s="21" t="str">
        <f t="shared" si="26"/>
        <v>, zoneIds={849}, veteran=false</v>
      </c>
      <c r="AZ273" s="21" t="str">
        <f t="shared" si="27"/>
        <v>, setType=LIBSETS_SETTYPE_OVERLAND</v>
      </c>
      <c r="BA273" s="21" t="str">
        <f t="shared" si="28"/>
        <v>, isProcSetAllowedInPvP=1, dropMechanic={LIBSETS_DROP_MECHANIC_OVERLAND_BOSS_DELVE,LIBSETS_DROP_MECHANIC_OVERLAND_WORLDBOSS,LIBSETS_DROP_MECHANIC_OVERLAND_BOSS_PUBLIC_DUNGEON,LIBSETS_DROP_MECHANIC_OVERLAND_CHEST}},</v>
      </c>
      <c r="BB273" s="21" t="str">
        <f t="shared" si="29"/>
        <v xml:space="preserve"> --War Maiden / Kriegsjungfer   [Vvardenfell]</v>
      </c>
    </row>
    <row r="274" spans="1:54" x14ac:dyDescent="0.25">
      <c r="A274" s="12">
        <v>321</v>
      </c>
      <c r="B274" t="s">
        <v>1159</v>
      </c>
      <c r="C274" t="s">
        <v>1160</v>
      </c>
      <c r="D274" s="3">
        <f t="shared" si="24"/>
        <v>321</v>
      </c>
      <c r="G274" s="8" t="s">
        <v>1499</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constants'!$B$4:$C$1002,2,FALSE),"")</f>
        <v>Morrowind</v>
      </c>
      <c r="U274" s="33" t="s">
        <v>1581</v>
      </c>
      <c r="V274" s="43" t="str">
        <f>IF(U274&lt;&gt;"",IF(U274&lt;&gt;"LIBSETS_DROP_MECHANIC_MONSTER_NAME",VLOOKUP(U274,'LibSets constants'!$I$4:$L$1002,3,FALSE),""),"")</f>
        <v>Delve bosses have a chance to drop a waist or feet.</v>
      </c>
      <c r="W274" s="43" t="str">
        <f>IF(U274&lt;&gt;"",IF(U274&lt;&gt;"LIBSETS_DROP_MECHANIC_MONSTER_NAME",VLOOKUP(U274,'LibSets constants'!$I$4:$L$1002,4,FALSE),""),"")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1582</v>
      </c>
      <c r="AA274" s="43" t="str">
        <f>IF(Z274&lt;&gt;"",IF(Z274&lt;&gt;"LIBSETS_DROP_MECHANIC_MONSTER_NAME",VLOOKUP(Z274,'LibSets constants'!$I$4:$L$1002,3,FALSE),""),"")</f>
        <v>Overland group bosses have a 100% chance to drop head, chest, legs, or weapon.</v>
      </c>
      <c r="AB274" s="43" t="str">
        <f>IF(Z274&lt;&gt;"",IF(Z274&lt;&gt;"LIBSETS_DROP_MECHANIC_MONSTER_NAME",VLOOKUP(Z274,'LibSets constants'!$I$4:$L$1002,4,FALSE),""),"")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1583</v>
      </c>
      <c r="AF274" s="43" t="str">
        <f>IF(AE274&lt;&gt;"",IF(AE274&lt;&gt;"LIBSETS_DROP_MECHANIC_MONSTER_NAME",VLOOKUP(AE274,'LibSets constants'!$I$4:$L$1002,3,FALSE),""),"")</f>
        <v>Public dungeon bosses have a chance to drop a shoulder, hand, or weapon.</v>
      </c>
      <c r="AG274" s="43" t="str">
        <f>IF(AE274&lt;&gt;"",IF(AE274&lt;&gt;"LIBSETS_DROP_MECHANIC_MONSTER_NAME",VLOOKUP(AE274,'LibSets constants'!$I$4:$L$1002,4,FALSE),""),"")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1584</v>
      </c>
      <c r="AK274" s="43" t="str">
        <f>IF(AJ274&lt;&gt;"",IF(AJ274&lt;&gt;"LIBSETS_DROP_MECHANIC_MONSTER_NAME",VLOOKUP(AJ274,'LibSets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constants'!$I$4:$L$1002,3,FALSE),""),"")</f>
        <v/>
      </c>
      <c r="AQ274" s="43" t="str">
        <f>IF(AO274&lt;&gt;"",IF(AO274&lt;&gt;"LIBSETS_DROP_MECHANIC_MONSTER_NAME",VLOOKUP(AO274,'LibSets constants'!$I$4:$L$1002,4,FALSE),""),"")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constants'!$I$4:$L$1002,3,FALSE),""),"")</f>
        <v/>
      </c>
      <c r="AV274" s="43" t="str">
        <f>IF(AT274&lt;&gt;"",IF(AT274&lt;&gt;"LIBSETS_DROP_MECHANIC_MONSTER_NAME",VLOOKUP(AT274,'LibSets constants'!$I$4:$L$1002,4,FALSE),""),"")</f>
        <v/>
      </c>
      <c r="AW274" s="102" t="s">
        <v>2714</v>
      </c>
      <c r="AX274" s="21" t="str">
        <f t="shared" si="25"/>
        <v>[321] = {wayshrines={-1,-1,-1,}, dlcId=DLC_MORROWIND</v>
      </c>
      <c r="AY274" s="21" t="str">
        <f t="shared" si="26"/>
        <v>, zoneIds={849}, veteran=false</v>
      </c>
      <c r="AZ274" s="21" t="str">
        <f t="shared" si="27"/>
        <v>, setType=LIBSETS_SETTYPE_OVERLAND</v>
      </c>
      <c r="BA274" s="21" t="str">
        <f t="shared" si="28"/>
        <v>, dropMechanic={LIBSETS_DROP_MECHANIC_OVERLAND_BOSS_DELVE,LIBSETS_DROP_MECHANIC_OVERLAND_WORLDBOSS,LIBSETS_DROP_MECHANIC_OVERLAND_BOSS_PUBLIC_DUNGEON,LIBSETS_DROP_MECHANIC_OVERLAND_CHEST}},</v>
      </c>
      <c r="BB274" s="21" t="str">
        <f t="shared" si="29"/>
        <v xml:space="preserve"> --Defiler / Schänder   [Vvardenfell]</v>
      </c>
    </row>
    <row r="275" spans="1:54" x14ac:dyDescent="0.25">
      <c r="A275" s="12">
        <v>322</v>
      </c>
      <c r="B275" t="s">
        <v>1161</v>
      </c>
      <c r="C275" t="s">
        <v>1162</v>
      </c>
      <c r="D275" s="3">
        <f t="shared" si="24"/>
        <v>322</v>
      </c>
      <c r="G275" s="8" t="s">
        <v>1499</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constants'!$B$4:$C$1002,2,FALSE),"")</f>
        <v>Morrowind</v>
      </c>
      <c r="U275" s="33" t="s">
        <v>1581</v>
      </c>
      <c r="V275" s="43" t="str">
        <f>IF(U275&lt;&gt;"",IF(U275&lt;&gt;"LIBSETS_DROP_MECHANIC_MONSTER_NAME",VLOOKUP(U275,'LibSets constants'!$I$4:$L$1002,3,FALSE),""),"")</f>
        <v>Delve bosses have a chance to drop a waist or feet.</v>
      </c>
      <c r="W275" s="43" t="str">
        <f>IF(U275&lt;&gt;"",IF(U275&lt;&gt;"LIBSETS_DROP_MECHANIC_MONSTER_NAME",VLOOKUP(U275,'LibSets constants'!$I$4:$L$1002,4,FALSE),""),"")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1582</v>
      </c>
      <c r="AA275" s="43" t="str">
        <f>IF(Z275&lt;&gt;"",IF(Z275&lt;&gt;"LIBSETS_DROP_MECHANIC_MONSTER_NAME",VLOOKUP(Z275,'LibSets constants'!$I$4:$L$1002,3,FALSE),""),"")</f>
        <v>Overland group bosses have a 100% chance to drop head, chest, legs, or weapon.</v>
      </c>
      <c r="AB275" s="43" t="str">
        <f>IF(Z275&lt;&gt;"",IF(Z275&lt;&gt;"LIBSETS_DROP_MECHANIC_MONSTER_NAME",VLOOKUP(Z275,'LibSets constants'!$I$4:$L$1002,4,FALSE),""),"")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1583</v>
      </c>
      <c r="AF275" s="43" t="str">
        <f>IF(AE275&lt;&gt;"",IF(AE275&lt;&gt;"LIBSETS_DROP_MECHANIC_MONSTER_NAME",VLOOKUP(AE275,'LibSets constants'!$I$4:$L$1002,3,FALSE),""),"")</f>
        <v>Public dungeon bosses have a chance to drop a shoulder, hand, or weapon.</v>
      </c>
      <c r="AG275" s="43" t="str">
        <f>IF(AE275&lt;&gt;"",IF(AE275&lt;&gt;"LIBSETS_DROP_MECHANIC_MONSTER_NAME",VLOOKUP(AE275,'LibSets constants'!$I$4:$L$1002,4,FALSE),""),"")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1584</v>
      </c>
      <c r="AK275" s="43" t="str">
        <f>IF(AJ275&lt;&gt;"",IF(AJ275&lt;&gt;"LIBSETS_DROP_MECHANIC_MONSTER_NAME",VLOOKUP(AJ275,'LibSets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constants'!$I$4:$L$1002,3,FALSE),""),"")</f>
        <v/>
      </c>
      <c r="AQ275" s="43" t="str">
        <f>IF(AO275&lt;&gt;"",IF(AO275&lt;&gt;"LIBSETS_DROP_MECHANIC_MONSTER_NAME",VLOOKUP(AO275,'LibSets constants'!$I$4:$L$1002,4,FALSE),""),"")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constants'!$I$4:$L$1002,3,FALSE),""),"")</f>
        <v/>
      </c>
      <c r="AV275" s="43" t="str">
        <f>IF(AT275&lt;&gt;"",IF(AT275&lt;&gt;"LIBSETS_DROP_MECHANIC_MONSTER_NAME",VLOOKUP(AT275,'LibSets constants'!$I$4:$L$1002,4,FALSE),""),"")</f>
        <v/>
      </c>
      <c r="AW275" s="102" t="s">
        <v>2714</v>
      </c>
      <c r="AX275" s="21" t="str">
        <f t="shared" si="25"/>
        <v>[322] = {wayshrines={-1,-1,-1,}, dlcId=DLC_MORROWIND</v>
      </c>
      <c r="AY275" s="21" t="str">
        <f t="shared" si="26"/>
        <v>, zoneIds={849}, veteran=false</v>
      </c>
      <c r="AZ275" s="21" t="str">
        <f t="shared" si="27"/>
        <v>, setType=LIBSETS_SETTYPE_OVERLAND</v>
      </c>
      <c r="BA275" s="21" t="str">
        <f t="shared" si="28"/>
        <v>, dropMechanic={LIBSETS_DROP_MECHANIC_OVERLAND_BOSS_DELVE,LIBSETS_DROP_MECHANIC_OVERLAND_WORLDBOSS,LIBSETS_DROP_MECHANIC_OVERLAND_BOSS_PUBLIC_DUNGEON,LIBSETS_DROP_MECHANIC_OVERLAND_CHEST}},</v>
      </c>
      <c r="BB275" s="21" t="str">
        <f t="shared" si="29"/>
        <v xml:space="preserve"> --Warrior-Poet / Kriegerpoet   [Vvardenfell]</v>
      </c>
    </row>
    <row r="276" spans="1:54" x14ac:dyDescent="0.25">
      <c r="A276" s="5">
        <v>323</v>
      </c>
      <c r="B276" t="s">
        <v>1163</v>
      </c>
      <c r="C276" t="s">
        <v>2662</v>
      </c>
      <c r="D276" s="3">
        <f t="shared" si="24"/>
        <v>323</v>
      </c>
      <c r="G276" s="8" t="s">
        <v>1493</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constants'!$B$4:$C$1002,2,FALSE),"")</f>
        <v>Morrowind</v>
      </c>
      <c r="V276" s="3" t="str">
        <f>IF(U276&lt;&gt;"",IF(U276&lt;&gt;"LIBSETS_DROP_MECHANIC_MONSTER_NAME",VLOOKUP(U276,'LibSets constants'!$I$4:$L$1002,3,FALSE),""),"")</f>
        <v/>
      </c>
      <c r="W276" s="3" t="str">
        <f>IF(U276&lt;&gt;"",IF(U276&lt;&gt;"LIBSETS_DROP_MECHANIC_MONSTER_NAME",VLOOKUP(U276,'LibSets constants'!$I$4:$L$1002,4,FALSE),""),"")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constants'!$I$4:$L$1002,3,FALSE),""),"")</f>
        <v/>
      </c>
      <c r="AB276" s="3" t="str">
        <f>IF(Z276&lt;&gt;"",IF(Z276&lt;&gt;"LIBSETS_DROP_MECHANIC_MONSTER_NAME",VLOOKUP(Z276,'LibSets constants'!$I$4:$L$1002,4,FALSE),""),"")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constants'!$I$4:$L$1002,3,FALSE),""),"")</f>
        <v/>
      </c>
      <c r="AG276" s="3" t="str">
        <f>IF(AE276&lt;&gt;"",IF(AE276&lt;&gt;"LIBSETS_DROP_MECHANIC_MONSTER_NAME",VLOOKUP(AE276,'LibSets constants'!$I$4:$L$1002,4,FALSE),""),"")</f>
        <v/>
      </c>
      <c r="AH276" s="3" t="str">
        <f>IF(G276&lt;&gt;"LIBSETS_SETTYPE_BATTLEGROUND",IF(G276&lt;&gt;"LIBSETS_SETTYPE_SPECIAL",IF(AI276&lt;&gt;"",VLOOKUP(AI276,'ESO zone constants'!$D$3:$H$4953,5,FALSE),""),""),"")</f>
        <v/>
      </c>
      <c r="AK276" s="3" t="str">
        <f>IF(AJ276&lt;&gt;"",IF(AJ276&lt;&gt;"LIBSETS_DROP_MECHANIC_MONSTER_NAME",VLOOKUP(AJ276,'LibSets constants'!$I$4:$L$1002,3,FALSE),""),"")</f>
        <v/>
      </c>
      <c r="AL276" s="3" t="str">
        <f>IF(AJ276&lt;&gt;"",IF(AJ276&lt;&gt;"LIBSETS_DROP_MECHANIC_MONSTER_NAME",VLOOKUP(AJ276,'LibSets constants'!$I$4:$L$1002,4,FALSE),""),"")</f>
        <v/>
      </c>
      <c r="AM276" s="3" t="str">
        <f>IF(G276&lt;&gt;"LIBSETS_SETTYPE_BATTLEGROUND",IF(G276&lt;&gt;"LIBSETS_SETTYPE_SPECIAL",IF(AN276&lt;&gt;"",VLOOKUP(AN276,'ESO zone constants'!$D$3:$H$4953,5,FALSE),""),""),"")</f>
        <v/>
      </c>
      <c r="AP276" s="3" t="str">
        <f>IF(AO276&lt;&gt;"",IF(AO276&lt;&gt;"LIBSETS_DROP_MECHANIC_MONSTER_NAME",VLOOKUP(AO276,'LibSets constants'!$I$4:$L$1002,3,FALSE),""),"")</f>
        <v/>
      </c>
      <c r="AQ276" s="3" t="str">
        <f>IF(AO276&lt;&gt;"",IF(AO276&lt;&gt;"LIBSETS_DROP_MECHANIC_MONSTER_NAME",VLOOKUP(AO276,'LibSets constants'!$I$4:$L$1002,4,FALSE),""),"")</f>
        <v/>
      </c>
      <c r="AR276" s="3" t="str">
        <f>IF(G276&lt;&gt;"LIBSETS_SETTYPE_BATTLEGROUND",IF(G276&lt;&gt;"LIBSETS_SETTYPE_SPECIAL",IF(AS276&lt;&gt;"",VLOOKUP(AS276,'ESO zone constants'!$D$3:$H$4953,5,FALSE),""),""),"")</f>
        <v/>
      </c>
      <c r="AU276" s="3" t="str">
        <f>IF(AT276&lt;&gt;"",IF(AT276&lt;&gt;"LIBSETS_DROP_MECHANIC_MONSTER_NAME",VLOOKUP(AT276,'LibSets constants'!$I$4:$L$1002,3,FALSE),""),"")</f>
        <v/>
      </c>
      <c r="AV276" s="3" t="str">
        <f>IF(AT276&lt;&gt;"",IF(AT276&lt;&gt;"LIBSETS_DROP_MECHANIC_MONSTER_NAME",VLOOKUP(AT276,'LibSets constants'!$I$4:$L$1002,4,FALSE),""),"")</f>
        <v/>
      </c>
      <c r="AW276" s="102" t="s">
        <v>2715</v>
      </c>
      <c r="AX276" s="21" t="str">
        <f t="shared" si="25"/>
        <v>[323] = {wayshrines={276,276,276,}, traitsNeeded=3, dlcId=DLC_MORROWIND</v>
      </c>
      <c r="AY276" s="21" t="str">
        <f t="shared" si="26"/>
        <v>, zoneIds={849,849,849}, veteran=false</v>
      </c>
      <c r="AZ276" s="21" t="str">
        <f t="shared" si="27"/>
        <v>, setType=LIBSETS_SETTYPE_CRAFTED</v>
      </c>
      <c r="BA276" s="21" t="str">
        <f t="shared" si="28"/>
        <v>, isProcSetAllowedInPvP=1},</v>
      </c>
      <c r="BB276" s="21" t="str">
        <f t="shared" si="29"/>
        <v xml:space="preserve"> --Assassin\'s Guile / Assassinenlist   [Vvardenfell, Vvardenfell, Vvardenfell]</v>
      </c>
    </row>
    <row r="277" spans="1:54" x14ac:dyDescent="0.25">
      <c r="A277" s="5">
        <v>324</v>
      </c>
      <c r="B277" t="s">
        <v>1164</v>
      </c>
      <c r="C277" t="s">
        <v>1165</v>
      </c>
      <c r="D277" s="3">
        <f t="shared" si="24"/>
        <v>324</v>
      </c>
      <c r="G277" s="8" t="s">
        <v>1493</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constants'!$B$4:$C$1002,2,FALSE),"")</f>
        <v>Morrowind</v>
      </c>
      <c r="V277" s="3" t="str">
        <f>IF(U277&lt;&gt;"",IF(U277&lt;&gt;"LIBSETS_DROP_MECHANIC_MONSTER_NAME",VLOOKUP(U277,'LibSets constants'!$I$4:$L$1002,3,FALSE),""),"")</f>
        <v/>
      </c>
      <c r="W277" s="3" t="str">
        <f>IF(U277&lt;&gt;"",IF(U277&lt;&gt;"LIBSETS_DROP_MECHANIC_MONSTER_NAME",VLOOKUP(U277,'LibSets constants'!$I$4:$L$1002,4,FALSE),""),"")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constants'!$I$4:$L$1002,3,FALSE),""),"")</f>
        <v/>
      </c>
      <c r="AB277" s="3" t="str">
        <f>IF(Z277&lt;&gt;"",IF(Z277&lt;&gt;"LIBSETS_DROP_MECHANIC_MONSTER_NAME",VLOOKUP(Z277,'LibSets constants'!$I$4:$L$1002,4,FALSE),""),"")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constants'!$I$4:$L$1002,3,FALSE),""),"")</f>
        <v/>
      </c>
      <c r="AG277" s="3" t="str">
        <f>IF(AE277&lt;&gt;"",IF(AE277&lt;&gt;"LIBSETS_DROP_MECHANIC_MONSTER_NAME",VLOOKUP(AE277,'LibSets constants'!$I$4:$L$1002,4,FALSE),""),"")</f>
        <v/>
      </c>
      <c r="AH277" s="3" t="str">
        <f>IF(G277&lt;&gt;"LIBSETS_SETTYPE_BATTLEGROUND",IF(G277&lt;&gt;"LIBSETS_SETTYPE_SPECIAL",IF(AI277&lt;&gt;"",VLOOKUP(AI277,'ESO zone constants'!$D$3:$H$4953,5,FALSE),""),""),"")</f>
        <v/>
      </c>
      <c r="AK277" s="3" t="str">
        <f>IF(AJ277&lt;&gt;"",IF(AJ277&lt;&gt;"LIBSETS_DROP_MECHANIC_MONSTER_NAME",VLOOKUP(AJ277,'LibSets constants'!$I$4:$L$1002,3,FALSE),""),"")</f>
        <v/>
      </c>
      <c r="AL277" s="3" t="str">
        <f>IF(AJ277&lt;&gt;"",IF(AJ277&lt;&gt;"LIBSETS_DROP_MECHANIC_MONSTER_NAME",VLOOKUP(AJ277,'LibSets constants'!$I$4:$L$1002,4,FALSE),""),"")</f>
        <v/>
      </c>
      <c r="AM277" s="3" t="str">
        <f>IF(G277&lt;&gt;"LIBSETS_SETTYPE_BATTLEGROUND",IF(G277&lt;&gt;"LIBSETS_SETTYPE_SPECIAL",IF(AN277&lt;&gt;"",VLOOKUP(AN277,'ESO zone constants'!$D$3:$H$4953,5,FALSE),""),""),"")</f>
        <v/>
      </c>
      <c r="AP277" s="3" t="str">
        <f>IF(AO277&lt;&gt;"",IF(AO277&lt;&gt;"LIBSETS_DROP_MECHANIC_MONSTER_NAME",VLOOKUP(AO277,'LibSets constants'!$I$4:$L$1002,3,FALSE),""),"")</f>
        <v/>
      </c>
      <c r="AQ277" s="3" t="str">
        <f>IF(AO277&lt;&gt;"",IF(AO277&lt;&gt;"LIBSETS_DROP_MECHANIC_MONSTER_NAME",VLOOKUP(AO277,'LibSets constants'!$I$4:$L$1002,4,FALSE),""),"")</f>
        <v/>
      </c>
      <c r="AR277" s="3" t="str">
        <f>IF(G277&lt;&gt;"LIBSETS_SETTYPE_BATTLEGROUND",IF(G277&lt;&gt;"LIBSETS_SETTYPE_SPECIAL",IF(AS277&lt;&gt;"",VLOOKUP(AS277,'ESO zone constants'!$D$3:$H$4953,5,FALSE),""),""),"")</f>
        <v/>
      </c>
      <c r="AU277" s="3" t="str">
        <f>IF(AT277&lt;&gt;"",IF(AT277&lt;&gt;"LIBSETS_DROP_MECHANIC_MONSTER_NAME",VLOOKUP(AT277,'LibSets constants'!$I$4:$L$1002,3,FALSE),""),"")</f>
        <v/>
      </c>
      <c r="AV277" s="3" t="str">
        <f>IF(AT277&lt;&gt;"",IF(AT277&lt;&gt;"LIBSETS_DROP_MECHANIC_MONSTER_NAME",VLOOKUP(AT277,'LibSets constants'!$I$4:$L$1002,4,FALSE),""),"")</f>
        <v/>
      </c>
      <c r="AW277" s="102" t="s">
        <v>2714</v>
      </c>
      <c r="AX277" s="21" t="str">
        <f t="shared" si="25"/>
        <v>[324] = {wayshrines={329,329,329,}, traitsNeeded=8, dlcId=DLC_MORROWIND</v>
      </c>
      <c r="AY277" s="21" t="str">
        <f t="shared" si="26"/>
        <v>, zoneIds={849,849,849}, veteran=false</v>
      </c>
      <c r="AZ277" s="21" t="str">
        <f t="shared" si="27"/>
        <v>, setType=LIBSETS_SETTYPE_CRAFTED</v>
      </c>
      <c r="BA277" s="21" t="str">
        <f t="shared" si="28"/>
        <v>},</v>
      </c>
      <c r="BB277" s="21" t="str">
        <f t="shared" si="29"/>
        <v xml:space="preserve"> --Daedric Trickery / Daedrische Gaunerei   [Vvardenfell, Vvardenfell, Vvardenfell]</v>
      </c>
    </row>
    <row r="278" spans="1:54" x14ac:dyDescent="0.25">
      <c r="A278" s="5">
        <v>325</v>
      </c>
      <c r="B278" t="s">
        <v>1166</v>
      </c>
      <c r="C278" t="s">
        <v>1167</v>
      </c>
      <c r="D278" s="3">
        <f t="shared" si="24"/>
        <v>325</v>
      </c>
      <c r="G278" s="8" t="s">
        <v>1493</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constants'!$B$4:$C$1002,2,FALSE),"")</f>
        <v>Morrowind</v>
      </c>
      <c r="V278" s="3" t="str">
        <f>IF(U278&lt;&gt;"",IF(U278&lt;&gt;"LIBSETS_DROP_MECHANIC_MONSTER_NAME",VLOOKUP(U278,'LibSets constants'!$I$4:$L$1002,3,FALSE),""),"")</f>
        <v/>
      </c>
      <c r="W278" s="3" t="str">
        <f>IF(U278&lt;&gt;"",IF(U278&lt;&gt;"LIBSETS_DROP_MECHANIC_MONSTER_NAME",VLOOKUP(U278,'LibSets constants'!$I$4:$L$1002,4,FALSE),""),"")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constants'!$I$4:$L$1002,3,FALSE),""),"")</f>
        <v/>
      </c>
      <c r="AB278" s="3" t="str">
        <f>IF(Z278&lt;&gt;"",IF(Z278&lt;&gt;"LIBSETS_DROP_MECHANIC_MONSTER_NAME",VLOOKUP(Z278,'LibSets constants'!$I$4:$L$1002,4,FALSE),""),"")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constants'!$I$4:$L$1002,3,FALSE),""),"")</f>
        <v/>
      </c>
      <c r="AG278" s="3" t="str">
        <f>IF(AE278&lt;&gt;"",IF(AE278&lt;&gt;"LIBSETS_DROP_MECHANIC_MONSTER_NAME",VLOOKUP(AE278,'LibSets constants'!$I$4:$L$1002,4,FALSE),""),"")</f>
        <v/>
      </c>
      <c r="AH278" s="3" t="str">
        <f>IF(G278&lt;&gt;"LIBSETS_SETTYPE_BATTLEGROUND",IF(G278&lt;&gt;"LIBSETS_SETTYPE_SPECIAL",IF(AI278&lt;&gt;"",VLOOKUP(AI278,'ESO zone constants'!$D$3:$H$4953,5,FALSE),""),""),"")</f>
        <v/>
      </c>
      <c r="AK278" s="3" t="str">
        <f>IF(AJ278&lt;&gt;"",IF(AJ278&lt;&gt;"LIBSETS_DROP_MECHANIC_MONSTER_NAME",VLOOKUP(AJ278,'LibSets constants'!$I$4:$L$1002,3,FALSE),""),"")</f>
        <v/>
      </c>
      <c r="AL278" s="3" t="str">
        <f>IF(AJ278&lt;&gt;"",IF(AJ278&lt;&gt;"LIBSETS_DROP_MECHANIC_MONSTER_NAME",VLOOKUP(AJ278,'LibSets constants'!$I$4:$L$1002,4,FALSE),""),"")</f>
        <v/>
      </c>
      <c r="AM278" s="3" t="str">
        <f>IF(G278&lt;&gt;"LIBSETS_SETTYPE_BATTLEGROUND",IF(G278&lt;&gt;"LIBSETS_SETTYPE_SPECIAL",IF(AN278&lt;&gt;"",VLOOKUP(AN278,'ESO zone constants'!$D$3:$H$4953,5,FALSE),""),""),"")</f>
        <v/>
      </c>
      <c r="AP278" s="3" t="str">
        <f>IF(AO278&lt;&gt;"",IF(AO278&lt;&gt;"LIBSETS_DROP_MECHANIC_MONSTER_NAME",VLOOKUP(AO278,'LibSets constants'!$I$4:$L$1002,3,FALSE),""),"")</f>
        <v/>
      </c>
      <c r="AQ278" s="3" t="str">
        <f>IF(AO278&lt;&gt;"",IF(AO278&lt;&gt;"LIBSETS_DROP_MECHANIC_MONSTER_NAME",VLOOKUP(AO278,'LibSets constants'!$I$4:$L$1002,4,FALSE),""),"")</f>
        <v/>
      </c>
      <c r="AR278" s="3" t="str">
        <f>IF(G278&lt;&gt;"LIBSETS_SETTYPE_BATTLEGROUND",IF(G278&lt;&gt;"LIBSETS_SETTYPE_SPECIAL",IF(AS278&lt;&gt;"",VLOOKUP(AS278,'ESO zone constants'!$D$3:$H$4953,5,FALSE),""),""),"")</f>
        <v/>
      </c>
      <c r="AU278" s="3" t="str">
        <f>IF(AT278&lt;&gt;"",IF(AT278&lt;&gt;"LIBSETS_DROP_MECHANIC_MONSTER_NAME",VLOOKUP(AT278,'LibSets constants'!$I$4:$L$1002,3,FALSE),""),"")</f>
        <v/>
      </c>
      <c r="AV278" s="3" t="str">
        <f>IF(AT278&lt;&gt;"",IF(AT278&lt;&gt;"LIBSETS_DROP_MECHANIC_MONSTER_NAME",VLOOKUP(AT278,'LibSets constants'!$I$4:$L$1002,4,FALSE),""),"")</f>
        <v/>
      </c>
      <c r="AW278" s="102" t="s">
        <v>2715</v>
      </c>
      <c r="AX278" s="21" t="str">
        <f t="shared" si="25"/>
        <v>[325] = {wayshrines={282,282,282,}, traitsNeeded=6, dlcId=DLC_MORROWIND</v>
      </c>
      <c r="AY278" s="21" t="str">
        <f t="shared" si="26"/>
        <v>, zoneIds={849,849,849}, veteran=false</v>
      </c>
      <c r="AZ278" s="21" t="str">
        <f t="shared" si="27"/>
        <v>, setType=LIBSETS_SETTYPE_CRAFTED</v>
      </c>
      <c r="BA278" s="21" t="str">
        <f t="shared" si="28"/>
        <v>, isProcSetAllowedInPvP=1},</v>
      </c>
      <c r="BB278" s="21" t="str">
        <f t="shared" si="29"/>
        <v xml:space="preserve"> --Shacklebreaker / Kettensprenger   [Vvardenfell, Vvardenfell, Vvardenfell]</v>
      </c>
    </row>
    <row r="279" spans="1:54" x14ac:dyDescent="0.25">
      <c r="A279" s="12">
        <v>326</v>
      </c>
      <c r="B279" t="s">
        <v>1168</v>
      </c>
      <c r="C279" t="s">
        <v>2663</v>
      </c>
      <c r="D279" s="3">
        <f t="shared" si="24"/>
        <v>326</v>
      </c>
      <c r="G279" s="8" t="s">
        <v>1492</v>
      </c>
      <c r="I279" t="s">
        <v>97</v>
      </c>
      <c r="J279" t="s">
        <v>97</v>
      </c>
      <c r="K279">
        <v>-1</v>
      </c>
      <c r="L279">
        <v>-1</v>
      </c>
      <c r="M279">
        <v>-1</v>
      </c>
      <c r="N279">
        <v>0</v>
      </c>
      <c r="O279" s="66" t="s">
        <v>1533</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constants'!$B$4:$C$1002,2,FALSE),"")</f>
        <v/>
      </c>
      <c r="U279" s="33" t="s">
        <v>1597</v>
      </c>
      <c r="V279" s="43" t="str">
        <f>IF(U279&lt;&gt;"",IF(U279&lt;&gt;"LIBSETS_DROP_MECHANIC_MONSTER_NAME",VLOOKUP(U279,'LibSets constants'!$I$4:$L$1002,3,FALSE),""),"")</f>
        <v>Battlegounds reward</v>
      </c>
      <c r="W279" s="43" t="str">
        <f>IF(U279&lt;&gt;"",IF(U279&lt;&gt;"LIBSETS_DROP_MECHANIC_MONSTER_NAME",VLOOKUP(U279,'LibSets constants'!$I$4:$L$1002,4,FALSE),""),"")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constants'!$I$4:$L$1002,3,FALSE),""),"")</f>
        <v/>
      </c>
      <c r="AB279" s="43" t="str">
        <f>IF(Z279&lt;&gt;"",IF(Z279&lt;&gt;"LIBSETS_DROP_MECHANIC_MONSTER_NAME",VLOOKUP(Z279,'LibSets constants'!$I$4:$L$1002,4,FALSE),""),"")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constants'!$I$4:$L$1002,3,FALSE),""),"")</f>
        <v/>
      </c>
      <c r="AG279" s="43" t="str">
        <f>IF(AE279&lt;&gt;"",IF(AE279&lt;&gt;"LIBSETS_DROP_MECHANIC_MONSTER_NAME",VLOOKUP(AE279,'LibSets constants'!$I$4:$L$1002,4,FALSE),""),"")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constants'!$I$4:$L$1002,3,FALSE),""),"")</f>
        <v/>
      </c>
      <c r="AL279" s="43" t="str">
        <f>IF(AJ279&lt;&gt;"",IF(AJ279&lt;&gt;"LIBSETS_DROP_MECHANIC_MONSTER_NAME",VLOOKUP(AJ279,'LibSets constants'!$I$4:$L$1002,4,FALSE),""),"")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constants'!$I$4:$L$1002,3,FALSE),""),"")</f>
        <v/>
      </c>
      <c r="AQ279" s="43" t="str">
        <f>IF(AO279&lt;&gt;"",IF(AO279&lt;&gt;"LIBSETS_DROP_MECHANIC_MONSTER_NAME",VLOOKUP(AO279,'LibSets constants'!$I$4:$L$1002,4,FALSE),""),"")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constants'!$I$4:$L$1002,3,FALSE),""),"")</f>
        <v/>
      </c>
      <c r="AV279" s="43" t="str">
        <f>IF(AT279&lt;&gt;"",IF(AT279&lt;&gt;"LIBSETS_DROP_MECHANIC_MONSTER_NAME",VLOOKUP(AT279,'LibSets constants'!$I$4:$L$1002,4,FALSE),""),"")</f>
        <v/>
      </c>
      <c r="AW279" s="102" t="s">
        <v>2714</v>
      </c>
      <c r="AX279" s="21" t="str">
        <f t="shared" si="25"/>
        <v>[326] = {wayshrines={-1,-1,-1,}, dlcId=DLC_BASE_GAME</v>
      </c>
      <c r="AY279" s="21" t="str">
        <f t="shared" si="26"/>
        <v>, veteran=false</v>
      </c>
      <c r="AZ279" s="21" t="str">
        <f t="shared" si="27"/>
        <v>, setType=LIBSETS_SETTYPE_BATTLEGROUND</v>
      </c>
      <c r="BA279" s="21" t="str">
        <f t="shared" si="28"/>
        <v>, dropMechanic={LIBSETS_DROP_MECHANIC_BATTLEGROUND_REWARD}},</v>
      </c>
      <c r="BB279" s="21" t="str">
        <f t="shared" si="29"/>
        <v xml:space="preserve"> --Vanguard\'s Challenge / Vorhutdisput   [!Battleground]</v>
      </c>
    </row>
    <row r="280" spans="1:54" x14ac:dyDescent="0.25">
      <c r="A280" s="12">
        <v>327</v>
      </c>
      <c r="B280" t="s">
        <v>1169</v>
      </c>
      <c r="C280" t="s">
        <v>2664</v>
      </c>
      <c r="D280" s="3">
        <f t="shared" si="24"/>
        <v>327</v>
      </c>
      <c r="G280" s="8" t="s">
        <v>1492</v>
      </c>
      <c r="I280" t="s">
        <v>97</v>
      </c>
      <c r="J280" t="s">
        <v>97</v>
      </c>
      <c r="K280">
        <v>-1</v>
      </c>
      <c r="L280">
        <v>-1</v>
      </c>
      <c r="M280">
        <v>-1</v>
      </c>
      <c r="N280">
        <v>0</v>
      </c>
      <c r="O280" s="66" t="s">
        <v>1533</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constants'!$B$4:$C$1002,2,FALSE),"")</f>
        <v/>
      </c>
      <c r="U280" s="33" t="s">
        <v>1597</v>
      </c>
      <c r="V280" s="3" t="str">
        <f>IF(U280&lt;&gt;"",IF(U280&lt;&gt;"LIBSETS_DROP_MECHANIC_MONSTER_NAME",VLOOKUP(U280,'LibSets constants'!$I$4:$L$1002,3,FALSE),""),"")</f>
        <v>Battlegounds reward</v>
      </c>
      <c r="W280" s="3" t="str">
        <f>IF(U280&lt;&gt;"",IF(U280&lt;&gt;"LIBSETS_DROP_MECHANIC_MONSTER_NAME",VLOOKUP(U280,'LibSets constants'!$I$4:$L$1002,4,FALSE),""),"")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constants'!$I$4:$L$1002,3,FALSE),""),"")</f>
        <v/>
      </c>
      <c r="AB280" s="3" t="str">
        <f>IF(Z280&lt;&gt;"",IF(Z280&lt;&gt;"LIBSETS_DROP_MECHANIC_MONSTER_NAME",VLOOKUP(Z280,'LibSets constants'!$I$4:$L$1002,4,FALSE),""),"")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constants'!$I$4:$L$1002,3,FALSE),""),"")</f>
        <v/>
      </c>
      <c r="AG280" s="3" t="str">
        <f>IF(AE280&lt;&gt;"",IF(AE280&lt;&gt;"LIBSETS_DROP_MECHANIC_MONSTER_NAME",VLOOKUP(AE280,'LibSets constants'!$I$4:$L$1002,4,FALSE),""),"")</f>
        <v/>
      </c>
      <c r="AH280" s="3" t="str">
        <f>IF(G280&lt;&gt;"LIBSETS_SETTYPE_BATTLEGROUND",IF(G280&lt;&gt;"LIBSETS_SETTYPE_SPECIAL",IF(AI280&lt;&gt;"",VLOOKUP(AI280,'ESO zone constants'!$D$3:$H$4953,5,FALSE),""),""),"")</f>
        <v/>
      </c>
      <c r="AK280" s="3" t="str">
        <f>IF(AJ280&lt;&gt;"",IF(AJ280&lt;&gt;"LIBSETS_DROP_MECHANIC_MONSTER_NAME",VLOOKUP(AJ280,'LibSets constants'!$I$4:$L$1002,3,FALSE),""),"")</f>
        <v/>
      </c>
      <c r="AL280" s="3" t="str">
        <f>IF(AJ280&lt;&gt;"",IF(AJ280&lt;&gt;"LIBSETS_DROP_MECHANIC_MONSTER_NAME",VLOOKUP(AJ280,'LibSets constants'!$I$4:$L$1002,4,FALSE),""),"")</f>
        <v/>
      </c>
      <c r="AM280" s="3" t="str">
        <f>IF(G280&lt;&gt;"LIBSETS_SETTYPE_BATTLEGROUND",IF(G280&lt;&gt;"LIBSETS_SETTYPE_SPECIAL",IF(AN280&lt;&gt;"",VLOOKUP(AN280,'ESO zone constants'!$D$3:$H$4953,5,FALSE),""),""),"")</f>
        <v/>
      </c>
      <c r="AP280" s="3" t="str">
        <f>IF(AO280&lt;&gt;"",IF(AO280&lt;&gt;"LIBSETS_DROP_MECHANIC_MONSTER_NAME",VLOOKUP(AO280,'LibSets constants'!$I$4:$L$1002,3,FALSE),""),"")</f>
        <v/>
      </c>
      <c r="AQ280" s="3" t="str">
        <f>IF(AO280&lt;&gt;"",IF(AO280&lt;&gt;"LIBSETS_DROP_MECHANIC_MONSTER_NAME",VLOOKUP(AO280,'LibSets constants'!$I$4:$L$1002,4,FALSE),""),"")</f>
        <v/>
      </c>
      <c r="AR280" s="3" t="str">
        <f>IF(G280&lt;&gt;"LIBSETS_SETTYPE_BATTLEGROUND",IF(G280&lt;&gt;"LIBSETS_SETTYPE_SPECIAL",IF(AS280&lt;&gt;"",VLOOKUP(AS280,'ESO zone constants'!$D$3:$H$4953,5,FALSE),""),""),"")</f>
        <v/>
      </c>
      <c r="AU280" s="3" t="str">
        <f>IF(AT280&lt;&gt;"",IF(AT280&lt;&gt;"LIBSETS_DROP_MECHANIC_MONSTER_NAME",VLOOKUP(AT280,'LibSets constants'!$I$4:$L$1002,3,FALSE),""),"")</f>
        <v/>
      </c>
      <c r="AV280" s="3" t="str">
        <f>IF(AT280&lt;&gt;"",IF(AT280&lt;&gt;"LIBSETS_DROP_MECHANIC_MONSTER_NAME",VLOOKUP(AT280,'LibSets constants'!$I$4:$L$1002,4,FALSE),""),"")</f>
        <v/>
      </c>
      <c r="AW280" s="102" t="s">
        <v>2714</v>
      </c>
      <c r="AX280" s="21" t="str">
        <f t="shared" si="25"/>
        <v>[327] = {wayshrines={-1,-1,-1,}, dlcId=DLC_BASE_GAME</v>
      </c>
      <c r="AY280" s="21" t="str">
        <f t="shared" si="26"/>
        <v>, veteran=false</v>
      </c>
      <c r="AZ280" s="21" t="str">
        <f t="shared" si="27"/>
        <v>, setType=LIBSETS_SETTYPE_BATTLEGROUND</v>
      </c>
      <c r="BA280" s="21" t="str">
        <f t="shared" si="28"/>
        <v>, dropMechanic={LIBSETS_DROP_MECHANIC_BATTLEGROUND_REWARD}},</v>
      </c>
      <c r="BB280" s="21" t="str">
        <f t="shared" si="29"/>
        <v xml:space="preserve"> --Coward\'s Gear / Feiglingstracht   [!Battleground]</v>
      </c>
    </row>
    <row r="281" spans="1:54" x14ac:dyDescent="0.25">
      <c r="A281" s="12">
        <v>328</v>
      </c>
      <c r="B281" t="s">
        <v>1170</v>
      </c>
      <c r="C281" t="s">
        <v>1171</v>
      </c>
      <c r="D281" s="3">
        <f t="shared" si="24"/>
        <v>328</v>
      </c>
      <c r="G281" s="8" t="s">
        <v>1492</v>
      </c>
      <c r="I281" t="s">
        <v>97</v>
      </c>
      <c r="J281" t="s">
        <v>97</v>
      </c>
      <c r="K281">
        <v>-1</v>
      </c>
      <c r="L281">
        <v>-1</v>
      </c>
      <c r="M281">
        <v>-1</v>
      </c>
      <c r="N281">
        <v>0</v>
      </c>
      <c r="O281" s="66" t="s">
        <v>1533</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constants'!$B$4:$C$1002,2,FALSE),"")</f>
        <v/>
      </c>
      <c r="U281" s="33" t="s">
        <v>1597</v>
      </c>
      <c r="V281" s="3" t="str">
        <f>IF(U281&lt;&gt;"",IF(U281&lt;&gt;"LIBSETS_DROP_MECHANIC_MONSTER_NAME",VLOOKUP(U281,'LibSets constants'!$I$4:$L$1002,3,FALSE),""),"")</f>
        <v>Battlegounds reward</v>
      </c>
      <c r="W281" s="3" t="str">
        <f>IF(U281&lt;&gt;"",IF(U281&lt;&gt;"LIBSETS_DROP_MECHANIC_MONSTER_NAME",VLOOKUP(U281,'LibSets constants'!$I$4:$L$1002,4,FALSE),""),"")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constants'!$I$4:$L$1002,3,FALSE),""),"")</f>
        <v/>
      </c>
      <c r="AB281" s="3" t="str">
        <f>IF(Z281&lt;&gt;"",IF(Z281&lt;&gt;"LIBSETS_DROP_MECHANIC_MONSTER_NAME",VLOOKUP(Z281,'LibSets constants'!$I$4:$L$1002,4,FALSE),""),"")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constants'!$I$4:$L$1002,3,FALSE),""),"")</f>
        <v/>
      </c>
      <c r="AG281" s="3" t="str">
        <f>IF(AE281&lt;&gt;"",IF(AE281&lt;&gt;"LIBSETS_DROP_MECHANIC_MONSTER_NAME",VLOOKUP(AE281,'LibSets constants'!$I$4:$L$1002,4,FALSE),""),"")</f>
        <v/>
      </c>
      <c r="AH281" s="3" t="str">
        <f>IF(G281&lt;&gt;"LIBSETS_SETTYPE_BATTLEGROUND",IF(G281&lt;&gt;"LIBSETS_SETTYPE_SPECIAL",IF(AI281&lt;&gt;"",VLOOKUP(AI281,'ESO zone constants'!$D$3:$H$4953,5,FALSE),""),""),"")</f>
        <v/>
      </c>
      <c r="AK281" s="3" t="str">
        <f>IF(AJ281&lt;&gt;"",IF(AJ281&lt;&gt;"LIBSETS_DROP_MECHANIC_MONSTER_NAME",VLOOKUP(AJ281,'LibSets constants'!$I$4:$L$1002,3,FALSE),""),"")</f>
        <v/>
      </c>
      <c r="AL281" s="3" t="str">
        <f>IF(AJ281&lt;&gt;"",IF(AJ281&lt;&gt;"LIBSETS_DROP_MECHANIC_MONSTER_NAME",VLOOKUP(AJ281,'LibSets constants'!$I$4:$L$1002,4,FALSE),""),"")</f>
        <v/>
      </c>
      <c r="AM281" s="3" t="str">
        <f>IF(G281&lt;&gt;"LIBSETS_SETTYPE_BATTLEGROUND",IF(G281&lt;&gt;"LIBSETS_SETTYPE_SPECIAL",IF(AN281&lt;&gt;"",VLOOKUP(AN281,'ESO zone constants'!$D$3:$H$4953,5,FALSE),""),""),"")</f>
        <v/>
      </c>
      <c r="AP281" s="3" t="str">
        <f>IF(AO281&lt;&gt;"",IF(AO281&lt;&gt;"LIBSETS_DROP_MECHANIC_MONSTER_NAME",VLOOKUP(AO281,'LibSets constants'!$I$4:$L$1002,3,FALSE),""),"")</f>
        <v/>
      </c>
      <c r="AQ281" s="3" t="str">
        <f>IF(AO281&lt;&gt;"",IF(AO281&lt;&gt;"LIBSETS_DROP_MECHANIC_MONSTER_NAME",VLOOKUP(AO281,'LibSets constants'!$I$4:$L$1002,4,FALSE),""),"")</f>
        <v/>
      </c>
      <c r="AR281" s="3" t="str">
        <f>IF(G281&lt;&gt;"LIBSETS_SETTYPE_BATTLEGROUND",IF(G281&lt;&gt;"LIBSETS_SETTYPE_SPECIAL",IF(AS281&lt;&gt;"",VLOOKUP(AS281,'ESO zone constants'!$D$3:$H$4953,5,FALSE),""),""),"")</f>
        <v/>
      </c>
      <c r="AU281" s="3" t="str">
        <f>IF(AT281&lt;&gt;"",IF(AT281&lt;&gt;"LIBSETS_DROP_MECHANIC_MONSTER_NAME",VLOOKUP(AT281,'LibSets constants'!$I$4:$L$1002,3,FALSE),""),"")</f>
        <v/>
      </c>
      <c r="AV281" s="3" t="str">
        <f>IF(AT281&lt;&gt;"",IF(AT281&lt;&gt;"LIBSETS_DROP_MECHANIC_MONSTER_NAME",VLOOKUP(AT281,'LibSets constants'!$I$4:$L$1002,4,FALSE),""),"")</f>
        <v/>
      </c>
      <c r="AW281" s="102" t="s">
        <v>2714</v>
      </c>
      <c r="AX281" s="21" t="str">
        <f t="shared" si="25"/>
        <v>[328] = {wayshrines={-1,-1,-1,}, dlcId=DLC_BASE_GAME</v>
      </c>
      <c r="AY281" s="21" t="str">
        <f t="shared" si="26"/>
        <v>, veteran=false</v>
      </c>
      <c r="AZ281" s="21" t="str">
        <f t="shared" si="27"/>
        <v>, setType=LIBSETS_SETTYPE_BATTLEGROUND</v>
      </c>
      <c r="BA281" s="21" t="str">
        <f t="shared" si="28"/>
        <v>, dropMechanic={LIBSETS_DROP_MECHANIC_BATTLEGROUND_REWARD}},</v>
      </c>
      <c r="BB281" s="21" t="str">
        <f t="shared" si="29"/>
        <v xml:space="preserve"> --Knight Slayer / Ritterschlächter   [!Battleground]</v>
      </c>
    </row>
    <row r="282" spans="1:54" x14ac:dyDescent="0.25">
      <c r="A282" s="12">
        <v>329</v>
      </c>
      <c r="B282" t="s">
        <v>1172</v>
      </c>
      <c r="C282" t="s">
        <v>2665</v>
      </c>
      <c r="D282" s="3">
        <f t="shared" si="24"/>
        <v>329</v>
      </c>
      <c r="G282" s="8" t="s">
        <v>1492</v>
      </c>
      <c r="I282" t="s">
        <v>97</v>
      </c>
      <c r="J282" t="s">
        <v>97</v>
      </c>
      <c r="K282">
        <v>-1</v>
      </c>
      <c r="L282">
        <v>-1</v>
      </c>
      <c r="M282">
        <v>-1</v>
      </c>
      <c r="N282">
        <v>0</v>
      </c>
      <c r="O282" s="66" t="s">
        <v>1533</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constants'!$B$4:$C$1002,2,FALSE),"")</f>
        <v/>
      </c>
      <c r="U282" s="33" t="s">
        <v>1597</v>
      </c>
      <c r="V282" s="43" t="str">
        <f>IF(U282&lt;&gt;"",IF(U282&lt;&gt;"LIBSETS_DROP_MECHANIC_MONSTER_NAME",VLOOKUP(U282,'LibSets constants'!$I$4:$L$1002,3,FALSE),""),"")</f>
        <v>Battlegounds reward</v>
      </c>
      <c r="W282" s="43" t="str">
        <f>IF(U282&lt;&gt;"",IF(U282&lt;&gt;"LIBSETS_DROP_MECHANIC_MONSTER_NAME",VLOOKUP(U282,'LibSets constants'!$I$4:$L$1002,4,FALSE),""),"")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constants'!$I$4:$L$1002,3,FALSE),""),"")</f>
        <v/>
      </c>
      <c r="AB282" s="3" t="str">
        <f>IF(Z282&lt;&gt;"",IF(Z282&lt;&gt;"LIBSETS_DROP_MECHANIC_MONSTER_NAME",VLOOKUP(Z282,'LibSets constants'!$I$4:$L$1002,4,FALSE),""),"")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constants'!$I$4:$L$1002,3,FALSE),""),"")</f>
        <v/>
      </c>
      <c r="AG282" s="3" t="str">
        <f>IF(AE282&lt;&gt;"",IF(AE282&lt;&gt;"LIBSETS_DROP_MECHANIC_MONSTER_NAME",VLOOKUP(AE282,'LibSets constants'!$I$4:$L$1002,4,FALSE),""),"")</f>
        <v/>
      </c>
      <c r="AH282" s="3" t="str">
        <f>IF(G282&lt;&gt;"LIBSETS_SETTYPE_BATTLEGROUND",IF(G282&lt;&gt;"LIBSETS_SETTYPE_SPECIAL",IF(AI282&lt;&gt;"",VLOOKUP(AI282,'ESO zone constants'!$D$3:$H$4953,5,FALSE),""),""),"")</f>
        <v/>
      </c>
      <c r="AK282" s="3" t="str">
        <f>IF(AJ282&lt;&gt;"",IF(AJ282&lt;&gt;"LIBSETS_DROP_MECHANIC_MONSTER_NAME",VLOOKUP(AJ282,'LibSets constants'!$I$4:$L$1002,3,FALSE),""),"")</f>
        <v/>
      </c>
      <c r="AL282" s="3" t="str">
        <f>IF(AJ282&lt;&gt;"",IF(AJ282&lt;&gt;"LIBSETS_DROP_MECHANIC_MONSTER_NAME",VLOOKUP(AJ282,'LibSets constants'!$I$4:$L$1002,4,FALSE),""),"")</f>
        <v/>
      </c>
      <c r="AM282" s="3" t="str">
        <f>IF(G282&lt;&gt;"LIBSETS_SETTYPE_BATTLEGROUND",IF(G282&lt;&gt;"LIBSETS_SETTYPE_SPECIAL",IF(AN282&lt;&gt;"",VLOOKUP(AN282,'ESO zone constants'!$D$3:$H$4953,5,FALSE),""),""),"")</f>
        <v/>
      </c>
      <c r="AP282" s="3" t="str">
        <f>IF(AO282&lt;&gt;"",IF(AO282&lt;&gt;"LIBSETS_DROP_MECHANIC_MONSTER_NAME",VLOOKUP(AO282,'LibSets constants'!$I$4:$L$1002,3,FALSE),""),"")</f>
        <v/>
      </c>
      <c r="AQ282" s="3" t="str">
        <f>IF(AO282&lt;&gt;"",IF(AO282&lt;&gt;"LIBSETS_DROP_MECHANIC_MONSTER_NAME",VLOOKUP(AO282,'LibSets constants'!$I$4:$L$1002,4,FALSE),""),"")</f>
        <v/>
      </c>
      <c r="AR282" s="3" t="str">
        <f>IF(G282&lt;&gt;"LIBSETS_SETTYPE_BATTLEGROUND",IF(G282&lt;&gt;"LIBSETS_SETTYPE_SPECIAL",IF(AS282&lt;&gt;"",VLOOKUP(AS282,'ESO zone constants'!$D$3:$H$4953,5,FALSE),""),""),"")</f>
        <v/>
      </c>
      <c r="AU282" s="3" t="str">
        <f>IF(AT282&lt;&gt;"",IF(AT282&lt;&gt;"LIBSETS_DROP_MECHANIC_MONSTER_NAME",VLOOKUP(AT282,'LibSets constants'!$I$4:$L$1002,3,FALSE),""),"")</f>
        <v/>
      </c>
      <c r="AV282" s="3" t="str">
        <f>IF(AT282&lt;&gt;"",IF(AT282&lt;&gt;"LIBSETS_DROP_MECHANIC_MONSTER_NAME",VLOOKUP(AT282,'LibSets constants'!$I$4:$L$1002,4,FALSE),""),"")</f>
        <v/>
      </c>
      <c r="AW282" s="102" t="s">
        <v>2714</v>
      </c>
      <c r="AX282" s="21" t="str">
        <f t="shared" si="25"/>
        <v>[329] = {wayshrines={-1,-1,-1,}, dlcId=DLC_BASE_GAME</v>
      </c>
      <c r="AY282" s="21" t="str">
        <f t="shared" si="26"/>
        <v>, veteran=false</v>
      </c>
      <c r="AZ282" s="21" t="str">
        <f t="shared" si="27"/>
        <v>, setType=LIBSETS_SETTYPE_BATTLEGROUND</v>
      </c>
      <c r="BA282" s="21" t="str">
        <f t="shared" si="28"/>
        <v>, dropMechanic={LIBSETS_DROP_MECHANIC_BATTLEGROUND_REWARD}},</v>
      </c>
      <c r="BB282" s="21" t="str">
        <f t="shared" si="29"/>
        <v xml:space="preserve"> --Wizard\'s Riposte / Zaubererreplik   [!Battleground]</v>
      </c>
    </row>
    <row r="283" spans="1:54" x14ac:dyDescent="0.25">
      <c r="A283" s="12">
        <v>330</v>
      </c>
      <c r="B283" t="s">
        <v>1173</v>
      </c>
      <c r="C283" t="s">
        <v>1174</v>
      </c>
      <c r="D283" s="3">
        <f t="shared" si="24"/>
        <v>330</v>
      </c>
      <c r="G283" s="8" t="s">
        <v>1500</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constants'!$B$4:$C$1002,2,FALSE),"")</f>
        <v>Clockwork City</v>
      </c>
      <c r="U283" s="33" t="s">
        <v>1565</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102" t="s">
        <v>2714</v>
      </c>
      <c r="AX283" s="21" t="str">
        <f t="shared" si="25"/>
        <v>[330] = {wayshrines={331,331,331,}, dlcId=DLC_CLOCKWORK_CITY</v>
      </c>
      <c r="AY283" s="21" t="str">
        <f t="shared" si="26"/>
        <v>, zoneIds={975}, veteran=false</v>
      </c>
      <c r="AZ283" s="21" t="str">
        <f t="shared" si="27"/>
        <v>, setType=LIBSETS_SETTYPE_TRIAL</v>
      </c>
      <c r="BA283" s="21" t="str">
        <f t="shared" si="28"/>
        <v>, dropMechanic={LIBSETS_DROP_MECHANIC_MONSTER_NAME}, dropMechanicNames={}},</v>
      </c>
      <c r="BB283" s="21" t="str">
        <f t="shared" si="29"/>
        <v xml:space="preserve"> --Automated Defense / Automatisierte Verteidigung   [Halls of Fabrication]</v>
      </c>
    </row>
    <row r="284" spans="1:54" x14ac:dyDescent="0.25">
      <c r="A284" s="12">
        <v>331</v>
      </c>
      <c r="B284" t="s">
        <v>1175</v>
      </c>
      <c r="C284" t="s">
        <v>1176</v>
      </c>
      <c r="D284" s="3">
        <f t="shared" si="24"/>
        <v>331</v>
      </c>
      <c r="G284" s="8" t="s">
        <v>1500</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constants'!$B$4:$C$1002,2,FALSE),"")</f>
        <v>Clockwork City</v>
      </c>
      <c r="U284" s="33" t="s">
        <v>1565</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102" t="s">
        <v>2714</v>
      </c>
      <c r="AX284" s="21" t="str">
        <f t="shared" si="25"/>
        <v>[331] = {wayshrines={331,331,331,}, dlcId=DLC_CLOCKWORK_CITY</v>
      </c>
      <c r="AY284" s="21" t="str">
        <f t="shared" si="26"/>
        <v>, zoneIds={975}, veteran=false</v>
      </c>
      <c r="AZ284" s="21" t="str">
        <f t="shared" si="27"/>
        <v>, setType=LIBSETS_SETTYPE_TRIAL</v>
      </c>
      <c r="BA284" s="21" t="str">
        <f t="shared" si="28"/>
        <v>, dropMechanic={LIBSETS_DROP_MECHANIC_MONSTER_NAME}, dropMechanicNames={}},</v>
      </c>
      <c r="BB284" s="21" t="str">
        <f t="shared" si="29"/>
        <v xml:space="preserve"> --War Machine / Kriegsmaschine   [Halls of Fabrication]</v>
      </c>
    </row>
    <row r="285" spans="1:54" x14ac:dyDescent="0.25">
      <c r="A285" s="12">
        <v>332</v>
      </c>
      <c r="B285" t="s">
        <v>1177</v>
      </c>
      <c r="C285" t="s">
        <v>1178</v>
      </c>
      <c r="D285" s="3">
        <f t="shared" si="24"/>
        <v>332</v>
      </c>
      <c r="G285" s="8" t="s">
        <v>1500</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constants'!$B$4:$C$1002,2,FALSE),"")</f>
        <v>Clockwork City</v>
      </c>
      <c r="U285" s="33" t="s">
        <v>1565</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102" t="s">
        <v>2714</v>
      </c>
      <c r="AX285" s="21" t="str">
        <f t="shared" si="25"/>
        <v>[332] = {wayshrines={331,331,331,}, dlcId=DLC_CLOCKWORK_CITY</v>
      </c>
      <c r="AY285" s="21" t="str">
        <f t="shared" si="26"/>
        <v>, zoneIds={975}, veteran=false</v>
      </c>
      <c r="AZ285" s="21" t="str">
        <f t="shared" si="27"/>
        <v>, setType=LIBSETS_SETTYPE_TRIAL</v>
      </c>
      <c r="BA285" s="21" t="str">
        <f t="shared" si="28"/>
        <v>, dropMechanic={LIBSETS_DROP_MECHANIC_MONSTER_NAME}, dropMechanicNames={}},</v>
      </c>
      <c r="BB285" s="21" t="str">
        <f t="shared" si="29"/>
        <v xml:space="preserve"> --Master Architect / Meisterarchitekt   [Halls of Fabrication]</v>
      </c>
    </row>
    <row r="286" spans="1:54" x14ac:dyDescent="0.25">
      <c r="A286" s="12">
        <v>333</v>
      </c>
      <c r="B286" t="s">
        <v>1179</v>
      </c>
      <c r="C286" t="s">
        <v>2666</v>
      </c>
      <c r="D286" s="3">
        <f t="shared" si="24"/>
        <v>333</v>
      </c>
      <c r="G286" s="8" t="s">
        <v>1500</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constants'!$B$4:$C$1002,2,FALSE),"")</f>
        <v>Clockwork City</v>
      </c>
      <c r="U286" s="33" t="s">
        <v>1565</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102" t="s">
        <v>2714</v>
      </c>
      <c r="AX286" s="21" t="str">
        <f t="shared" si="25"/>
        <v>[333] = {wayshrines={331,331,331,}, dlcId=DLC_CLOCKWORK_CITY</v>
      </c>
      <c r="AY286" s="21" t="str">
        <f t="shared" si="26"/>
        <v>, zoneIds={975}, veteran=false</v>
      </c>
      <c r="AZ286" s="21" t="str">
        <f t="shared" si="27"/>
        <v>, setType=LIBSETS_SETTYPE_TRIAL</v>
      </c>
      <c r="BA286" s="21" t="str">
        <f t="shared" si="28"/>
        <v>, dropMechanic={LIBSETS_DROP_MECHANIC_MONSTER_NAME}, dropMechanicNames={}},</v>
      </c>
      <c r="BB286" s="21" t="str">
        <f t="shared" si="29"/>
        <v xml:space="preserve"> --Inventor\'s Guard / Erfindergarde   [Halls of Fabrication]</v>
      </c>
    </row>
    <row r="287" spans="1:54" x14ac:dyDescent="0.25">
      <c r="A287" s="12">
        <v>334</v>
      </c>
      <c r="B287" t="s">
        <v>1180</v>
      </c>
      <c r="C287" t="s">
        <v>1181</v>
      </c>
      <c r="D287" s="3">
        <f t="shared" si="24"/>
        <v>334</v>
      </c>
      <c r="G287" s="8" t="s">
        <v>1492</v>
      </c>
      <c r="I287" t="s">
        <v>97</v>
      </c>
      <c r="J287" t="s">
        <v>97</v>
      </c>
      <c r="K287">
        <v>-1</v>
      </c>
      <c r="L287">
        <v>-1</v>
      </c>
      <c r="M287">
        <v>-1</v>
      </c>
      <c r="N287">
        <v>0</v>
      </c>
      <c r="O287" s="66" t="s">
        <v>1533</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constants'!$B$4:$C$1002,2,FALSE),"")</f>
        <v/>
      </c>
      <c r="U287" s="33" t="s">
        <v>1597</v>
      </c>
      <c r="V287" s="3" t="str">
        <f>IF(U287&lt;&gt;"",IF(U287&lt;&gt;"LIBSETS_DROP_MECHANIC_MONSTER_NAME",VLOOKUP(U287,'LibSets constants'!$I$4:$L$1002,3,FALSE),""),"")</f>
        <v>Battlegounds reward</v>
      </c>
      <c r="W287" s="3" t="str">
        <f>IF(U287&lt;&gt;"",IF(U287&lt;&gt;"LIBSETS_DROP_MECHANIC_MONSTER_NAME",VLOOKUP(U287,'LibSets constants'!$I$4:$L$1002,4,FALSE),""),"")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constants'!$I$4:$L$1002,3,FALSE),""),"")</f>
        <v/>
      </c>
      <c r="AB287" s="3" t="str">
        <f>IF(Z287&lt;&gt;"",IF(Z287&lt;&gt;"LIBSETS_DROP_MECHANIC_MONSTER_NAME",VLOOKUP(Z287,'LibSets constants'!$I$4:$L$1002,4,FALSE),""),"")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constants'!$I$4:$L$1002,3,FALSE),""),"")</f>
        <v/>
      </c>
      <c r="AG287" s="3" t="str">
        <f>IF(AE287&lt;&gt;"",IF(AE287&lt;&gt;"LIBSETS_DROP_MECHANIC_MONSTER_NAME",VLOOKUP(AE287,'LibSets constants'!$I$4:$L$1002,4,FALSE),""),"")</f>
        <v/>
      </c>
      <c r="AH287" s="3" t="str">
        <f>IF(G287&lt;&gt;"LIBSETS_SETTYPE_BATTLEGROUND",IF(G287&lt;&gt;"LIBSETS_SETTYPE_SPECIAL",IF(AI287&lt;&gt;"",VLOOKUP(AI287,'ESO zone constants'!$D$3:$H$4953,5,FALSE),""),""),"")</f>
        <v/>
      </c>
      <c r="AK287" s="3" t="str">
        <f>IF(AJ287&lt;&gt;"",IF(AJ287&lt;&gt;"LIBSETS_DROP_MECHANIC_MONSTER_NAME",VLOOKUP(AJ287,'LibSets constants'!$I$4:$L$1002,3,FALSE),""),"")</f>
        <v/>
      </c>
      <c r="AL287" s="3" t="str">
        <f>IF(AJ287&lt;&gt;"",IF(AJ287&lt;&gt;"LIBSETS_DROP_MECHANIC_MONSTER_NAME",VLOOKUP(AJ287,'LibSets constants'!$I$4:$L$1002,4,FALSE),""),"")</f>
        <v/>
      </c>
      <c r="AM287" s="3" t="str">
        <f>IF(G287&lt;&gt;"LIBSETS_SETTYPE_BATTLEGROUND",IF(G287&lt;&gt;"LIBSETS_SETTYPE_SPECIAL",IF(AN287&lt;&gt;"",VLOOKUP(AN287,'ESO zone constants'!$D$3:$H$4953,5,FALSE),""),""),"")</f>
        <v/>
      </c>
      <c r="AP287" s="3" t="str">
        <f>IF(AO287&lt;&gt;"",IF(AO287&lt;&gt;"LIBSETS_DROP_MECHANIC_MONSTER_NAME",VLOOKUP(AO287,'LibSets constants'!$I$4:$L$1002,3,FALSE),""),"")</f>
        <v/>
      </c>
      <c r="AQ287" s="3" t="str">
        <f>IF(AO287&lt;&gt;"",IF(AO287&lt;&gt;"LIBSETS_DROP_MECHANIC_MONSTER_NAME",VLOOKUP(AO287,'LibSets constants'!$I$4:$L$1002,4,FALSE),""),"")</f>
        <v/>
      </c>
      <c r="AR287" s="3" t="str">
        <f>IF(G287&lt;&gt;"LIBSETS_SETTYPE_BATTLEGROUND",IF(G287&lt;&gt;"LIBSETS_SETTYPE_SPECIAL",IF(AS287&lt;&gt;"",VLOOKUP(AS287,'ESO zone constants'!$D$3:$H$4953,5,FALSE),""),""),"")</f>
        <v/>
      </c>
      <c r="AU287" s="3" t="str">
        <f>IF(AT287&lt;&gt;"",IF(AT287&lt;&gt;"LIBSETS_DROP_MECHANIC_MONSTER_NAME",VLOOKUP(AT287,'LibSets constants'!$I$4:$L$1002,3,FALSE),""),"")</f>
        <v/>
      </c>
      <c r="AV287" s="3" t="str">
        <f>IF(AT287&lt;&gt;"",IF(AT287&lt;&gt;"LIBSETS_DROP_MECHANIC_MONSTER_NAME",VLOOKUP(AT287,'LibSets constants'!$I$4:$L$1002,4,FALSE),""),"")</f>
        <v/>
      </c>
      <c r="AW287" s="102" t="s">
        <v>2715</v>
      </c>
      <c r="AX287" s="21" t="str">
        <f t="shared" si="25"/>
        <v>[334] = {wayshrines={-1,-1,-1,}, dlcId=DLC_BASE_GAME</v>
      </c>
      <c r="AY287" s="21" t="str">
        <f t="shared" si="26"/>
        <v>, veteran=false</v>
      </c>
      <c r="AZ287" s="21" t="str">
        <f t="shared" si="27"/>
        <v>, setType=LIBSETS_SETTYPE_BATTLEGROUND</v>
      </c>
      <c r="BA287" s="21" t="str">
        <f t="shared" si="28"/>
        <v>, isProcSetAllowedInPvP=1, dropMechanic={LIBSETS_DROP_MECHANIC_BATTLEGROUND_REWARD}},</v>
      </c>
      <c r="BB287" s="21" t="str">
        <f t="shared" si="29"/>
        <v xml:space="preserve"> --Impregnable Armor / Unüberwindliche Rüstung   [!Battleground]</v>
      </c>
    </row>
    <row r="288" spans="1:54" x14ac:dyDescent="0.25">
      <c r="A288" s="12">
        <v>335</v>
      </c>
      <c r="B288" t="s">
        <v>1182</v>
      </c>
      <c r="C288" t="s">
        <v>2667</v>
      </c>
      <c r="D288" s="3">
        <f t="shared" si="24"/>
        <v>335</v>
      </c>
      <c r="G288" s="8" t="s">
        <v>1496</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constants'!$B$4:$C$1002,2,FALSE),"")</f>
        <v>Horns of the Reach</v>
      </c>
      <c r="V288" s="43" t="str">
        <f>IF(U288&lt;&gt;"",IF(U288&lt;&gt;"LIBSETS_DROP_MECHANIC_MONSTER_NAME",VLOOKUP(U288,'LibSets constants'!$I$4:$L$1002,3,FALSE),""),"")</f>
        <v/>
      </c>
      <c r="W288" s="43" t="str">
        <f>IF(U288&lt;&gt;"",IF(U288&lt;&gt;"LIBSETS_DROP_MECHANIC_MONSTER_NAME",VLOOKUP(U288,'LibSets constants'!$I$4:$L$1002,4,FALSE),""),"")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constants'!$I$4:$L$1002,3,FALSE),""),"")</f>
        <v/>
      </c>
      <c r="AB288" s="43" t="str">
        <f>IF(Z288&lt;&gt;"",IF(Z288&lt;&gt;"LIBSETS_DROP_MECHANIC_MONSTER_NAME",VLOOKUP(Z288,'LibSets constants'!$I$4:$L$1002,4,FALSE),""),"")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constants'!$I$4:$L$1002,3,FALSE),""),"")</f>
        <v/>
      </c>
      <c r="AG288" s="43" t="str">
        <f>IF(AE288&lt;&gt;"",IF(AE288&lt;&gt;"LIBSETS_DROP_MECHANIC_MONSTER_NAME",VLOOKUP(AE288,'LibSets constants'!$I$4:$L$1002,4,FALSE),""),"")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constants'!$I$4:$L$1002,3,FALSE),""),"")</f>
        <v/>
      </c>
      <c r="AL288" s="43" t="str">
        <f>IF(AJ288&lt;&gt;"",IF(AJ288&lt;&gt;"LIBSETS_DROP_MECHANIC_MONSTER_NAME",VLOOKUP(AJ288,'LibSets constants'!$I$4:$L$1002,4,FALSE),""),"")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constants'!$I$4:$L$1002,3,FALSE),""),"")</f>
        <v/>
      </c>
      <c r="AQ288" s="43" t="str">
        <f>IF(AO288&lt;&gt;"",IF(AO288&lt;&gt;"LIBSETS_DROP_MECHANIC_MONSTER_NAME",VLOOKUP(AO288,'LibSets constants'!$I$4:$L$1002,4,FALSE),""),"")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constants'!$I$4:$L$1002,3,FALSE),""),"")</f>
        <v/>
      </c>
      <c r="AV288" s="43" t="str">
        <f>IF(AT288&lt;&gt;"",IF(AT288&lt;&gt;"LIBSETS_DROP_MECHANIC_MONSTER_NAME",VLOOKUP(AT288,'LibSets constants'!$I$4:$L$1002,4,FALSE),""),"")</f>
        <v/>
      </c>
      <c r="AW288" s="102" t="s">
        <v>2714</v>
      </c>
      <c r="AX288" s="21" t="str">
        <f t="shared" si="25"/>
        <v>[335] = {wayshrines={332,332,332,}, dlcId=DLC_HORNS_OF_THE_REACH</v>
      </c>
      <c r="AY288" s="21" t="str">
        <f t="shared" si="26"/>
        <v>, zoneIds={974}, veteran=false</v>
      </c>
      <c r="AZ288" s="21" t="str">
        <f t="shared" si="27"/>
        <v>, setType=LIBSETS_SETTYPE_DUNGEON</v>
      </c>
      <c r="BA288" s="21" t="str">
        <f t="shared" si="28"/>
        <v>},</v>
      </c>
      <c r="BB288" s="21" t="str">
        <f t="shared" si="29"/>
        <v xml:space="preserve"> --Draugr\'s Rest / Draugrruhe   [Falkreath Hold]</v>
      </c>
    </row>
    <row r="289" spans="1:54" x14ac:dyDescent="0.25">
      <c r="A289" s="12">
        <v>336</v>
      </c>
      <c r="B289" t="s">
        <v>1183</v>
      </c>
      <c r="C289" t="s">
        <v>1184</v>
      </c>
      <c r="D289" s="3">
        <f t="shared" si="24"/>
        <v>336</v>
      </c>
      <c r="G289" s="8" t="s">
        <v>1496</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constants'!$B$4:$C$1002,2,FALSE),"")</f>
        <v>Horns of the Reach</v>
      </c>
      <c r="V289" s="43" t="str">
        <f>IF(U289&lt;&gt;"",IF(U289&lt;&gt;"LIBSETS_DROP_MECHANIC_MONSTER_NAME",VLOOKUP(U289,'LibSets constants'!$I$4:$L$1002,3,FALSE),""),"")</f>
        <v/>
      </c>
      <c r="W289" s="43" t="str">
        <f>IF(U289&lt;&gt;"",IF(U289&lt;&gt;"LIBSETS_DROP_MECHANIC_MONSTER_NAME",VLOOKUP(U289,'LibSets constants'!$I$4:$L$1002,4,FALSE),""),"")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constants'!$I$4:$L$1002,3,FALSE),""),"")</f>
        <v/>
      </c>
      <c r="AB289" s="43" t="str">
        <f>IF(Z289&lt;&gt;"",IF(Z289&lt;&gt;"LIBSETS_DROP_MECHANIC_MONSTER_NAME",VLOOKUP(Z289,'LibSets constants'!$I$4:$L$1002,4,FALSE),""),"")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constants'!$I$4:$L$1002,3,FALSE),""),"")</f>
        <v/>
      </c>
      <c r="AG289" s="43" t="str">
        <f>IF(AE289&lt;&gt;"",IF(AE289&lt;&gt;"LIBSETS_DROP_MECHANIC_MONSTER_NAME",VLOOKUP(AE289,'LibSets constants'!$I$4:$L$1002,4,FALSE),""),"")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constants'!$I$4:$L$1002,3,FALSE),""),"")</f>
        <v/>
      </c>
      <c r="AL289" s="43" t="str">
        <f>IF(AJ289&lt;&gt;"",IF(AJ289&lt;&gt;"LIBSETS_DROP_MECHANIC_MONSTER_NAME",VLOOKUP(AJ289,'LibSets constants'!$I$4:$L$1002,4,FALSE),""),"")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constants'!$I$4:$L$1002,3,FALSE),""),"")</f>
        <v/>
      </c>
      <c r="AQ289" s="43" t="str">
        <f>IF(AO289&lt;&gt;"",IF(AO289&lt;&gt;"LIBSETS_DROP_MECHANIC_MONSTER_NAME",VLOOKUP(AO289,'LibSets constants'!$I$4:$L$1002,4,FALSE),""),"")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constants'!$I$4:$L$1002,3,FALSE),""),"")</f>
        <v/>
      </c>
      <c r="AV289" s="43" t="str">
        <f>IF(AT289&lt;&gt;"",IF(AT289&lt;&gt;"LIBSETS_DROP_MECHANIC_MONSTER_NAME",VLOOKUP(AT289,'LibSets constants'!$I$4:$L$1002,4,FALSE),""),"")</f>
        <v/>
      </c>
      <c r="AW289" s="102" t="s">
        <v>2714</v>
      </c>
      <c r="AX289" s="21" t="str">
        <f t="shared" si="25"/>
        <v>[336] = {wayshrines={332,332,332,}, dlcId=DLC_HORNS_OF_THE_REACH</v>
      </c>
      <c r="AY289" s="21" t="str">
        <f t="shared" si="26"/>
        <v>, zoneIds={974}, veteran=false</v>
      </c>
      <c r="AZ289" s="21" t="str">
        <f t="shared" si="27"/>
        <v>, setType=LIBSETS_SETTYPE_DUNGEON</v>
      </c>
      <c r="BA289" s="21" t="str">
        <f t="shared" si="28"/>
        <v>},</v>
      </c>
      <c r="BB289" s="21" t="str">
        <f t="shared" si="29"/>
        <v xml:space="preserve"> --Pillar of Nirn / Säulen von Nirn   [Falkreath Hold]</v>
      </c>
    </row>
    <row r="290" spans="1:54" x14ac:dyDescent="0.25">
      <c r="A290" s="12">
        <v>337</v>
      </c>
      <c r="B290" t="s">
        <v>1185</v>
      </c>
      <c r="C290" t="s">
        <v>1186</v>
      </c>
      <c r="D290" s="3">
        <f t="shared" si="24"/>
        <v>337</v>
      </c>
      <c r="G290" s="8" t="s">
        <v>1496</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constants'!$B$4:$C$1002,2,FALSE),"")</f>
        <v>Horns of the Reach</v>
      </c>
      <c r="V290" s="43" t="str">
        <f>IF(U290&lt;&gt;"",IF(U290&lt;&gt;"LIBSETS_DROP_MECHANIC_MONSTER_NAME",VLOOKUP(U290,'LibSets constants'!$I$4:$L$1002,3,FALSE),""),"")</f>
        <v/>
      </c>
      <c r="W290" s="43" t="str">
        <f>IF(U290&lt;&gt;"",IF(U290&lt;&gt;"LIBSETS_DROP_MECHANIC_MONSTER_NAME",VLOOKUP(U290,'LibSets constants'!$I$4:$L$1002,4,FALSE),""),"")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constants'!$I$4:$L$1002,3,FALSE),""),"")</f>
        <v/>
      </c>
      <c r="AB290" s="43" t="str">
        <f>IF(Z290&lt;&gt;"",IF(Z290&lt;&gt;"LIBSETS_DROP_MECHANIC_MONSTER_NAME",VLOOKUP(Z290,'LibSets constants'!$I$4:$L$1002,4,FALSE),""),"")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constants'!$I$4:$L$1002,3,FALSE),""),"")</f>
        <v/>
      </c>
      <c r="AG290" s="43" t="str">
        <f>IF(AE290&lt;&gt;"",IF(AE290&lt;&gt;"LIBSETS_DROP_MECHANIC_MONSTER_NAME",VLOOKUP(AE290,'LibSets constants'!$I$4:$L$1002,4,FALSE),""),"")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constants'!$I$4:$L$1002,3,FALSE),""),"")</f>
        <v/>
      </c>
      <c r="AL290" s="43" t="str">
        <f>IF(AJ290&lt;&gt;"",IF(AJ290&lt;&gt;"LIBSETS_DROP_MECHANIC_MONSTER_NAME",VLOOKUP(AJ290,'LibSets constants'!$I$4:$L$1002,4,FALSE),""),"")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constants'!$I$4:$L$1002,3,FALSE),""),"")</f>
        <v/>
      </c>
      <c r="AQ290" s="43" t="str">
        <f>IF(AO290&lt;&gt;"",IF(AO290&lt;&gt;"LIBSETS_DROP_MECHANIC_MONSTER_NAME",VLOOKUP(AO290,'LibSets constants'!$I$4:$L$1002,4,FALSE),""),"")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constants'!$I$4:$L$1002,3,FALSE),""),"")</f>
        <v/>
      </c>
      <c r="AV290" s="43" t="str">
        <f>IF(AT290&lt;&gt;"",IF(AT290&lt;&gt;"LIBSETS_DROP_MECHANIC_MONSTER_NAME",VLOOKUP(AT290,'LibSets constants'!$I$4:$L$1002,4,FALSE),""),"")</f>
        <v/>
      </c>
      <c r="AW290" s="102" t="s">
        <v>2714</v>
      </c>
      <c r="AX290" s="21" t="str">
        <f t="shared" si="25"/>
        <v>[337] = {wayshrines={332,332,332,}, dlcId=DLC_HORNS_OF_THE_REACH</v>
      </c>
      <c r="AY290" s="21" t="str">
        <f t="shared" si="26"/>
        <v>, zoneIds={974}, veteran=false</v>
      </c>
      <c r="AZ290" s="21" t="str">
        <f t="shared" si="27"/>
        <v>, setType=LIBSETS_SETTYPE_DUNGEON</v>
      </c>
      <c r="BA290" s="21" t="str">
        <f t="shared" si="28"/>
        <v>},</v>
      </c>
      <c r="BB290" s="21" t="str">
        <f t="shared" si="29"/>
        <v xml:space="preserve"> --Ironblood / Eisenblut   [Falkreath Hold]</v>
      </c>
    </row>
    <row r="291" spans="1:54" x14ac:dyDescent="0.25">
      <c r="A291" s="12">
        <v>338</v>
      </c>
      <c r="B291" t="s">
        <v>1187</v>
      </c>
      <c r="C291" t="s">
        <v>1188</v>
      </c>
      <c r="D291" s="3">
        <f t="shared" si="24"/>
        <v>338</v>
      </c>
      <c r="E291" s="42"/>
      <c r="G291" s="8" t="s">
        <v>1496</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constants'!$B$4:$C$1002,2,FALSE),"")</f>
        <v>Horns of the Reach</v>
      </c>
      <c r="V291" s="43" t="str">
        <f>IF(U291&lt;&gt;"",IF(U291&lt;&gt;"LIBSETS_DROP_MECHANIC_MONSTER_NAME",VLOOKUP(U291,'LibSets constants'!$I$4:$L$1002,3,FALSE),""),"")</f>
        <v/>
      </c>
      <c r="W291" s="43" t="str">
        <f>IF(U291&lt;&gt;"",IF(U291&lt;&gt;"LIBSETS_DROP_MECHANIC_MONSTER_NAME",VLOOKUP(U291,'LibSets constants'!$I$4:$L$1002,4,FALSE),""),"")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constants'!$I$4:$L$1002,3,FALSE),""),"")</f>
        <v/>
      </c>
      <c r="AB291" s="43" t="str">
        <f>IF(Z291&lt;&gt;"",IF(Z291&lt;&gt;"LIBSETS_DROP_MECHANIC_MONSTER_NAME",VLOOKUP(Z291,'LibSets constants'!$I$4:$L$1002,4,FALSE),""),"")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constants'!$I$4:$L$1002,3,FALSE),""),"")</f>
        <v/>
      </c>
      <c r="AG291" s="43" t="str">
        <f>IF(AE291&lt;&gt;"",IF(AE291&lt;&gt;"LIBSETS_DROP_MECHANIC_MONSTER_NAME",VLOOKUP(AE291,'LibSets constants'!$I$4:$L$1002,4,FALSE),""),"")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constants'!$I$4:$L$1002,3,FALSE),""),"")</f>
        <v/>
      </c>
      <c r="AL291" s="43" t="str">
        <f>IF(AJ291&lt;&gt;"",IF(AJ291&lt;&gt;"LIBSETS_DROP_MECHANIC_MONSTER_NAME",VLOOKUP(AJ291,'LibSets constants'!$I$4:$L$1002,4,FALSE),""),"")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constants'!$I$4:$L$1002,3,FALSE),""),"")</f>
        <v/>
      </c>
      <c r="AQ291" s="43" t="str">
        <f>IF(AO291&lt;&gt;"",IF(AO291&lt;&gt;"LIBSETS_DROP_MECHANIC_MONSTER_NAME",VLOOKUP(AO291,'LibSets constants'!$I$4:$L$1002,4,FALSE),""),"")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constants'!$I$4:$L$1002,3,FALSE),""),"")</f>
        <v/>
      </c>
      <c r="AV291" s="43" t="str">
        <f>IF(AT291&lt;&gt;"",IF(AT291&lt;&gt;"LIBSETS_DROP_MECHANIC_MONSTER_NAME",VLOOKUP(AT291,'LibSets constants'!$I$4:$L$1002,4,FALSE),""),"")</f>
        <v/>
      </c>
      <c r="AW291" s="102" t="s">
        <v>2714</v>
      </c>
      <c r="AX291" s="21" t="str">
        <f t="shared" si="25"/>
        <v>[338] = {wayshrines={326,326,326,}, dlcId=DLC_HORNS_OF_THE_REACH</v>
      </c>
      <c r="AY291" s="21" t="str">
        <f t="shared" si="26"/>
        <v>, zoneIds={973}, veteran=false</v>
      </c>
      <c r="AZ291" s="21" t="str">
        <f t="shared" si="27"/>
        <v>, setType=LIBSETS_SETTYPE_DUNGEON</v>
      </c>
      <c r="BA291" s="21" t="str">
        <f t="shared" si="28"/>
        <v>},</v>
      </c>
      <c r="BB291" s="21" t="str">
        <f t="shared" si="29"/>
        <v xml:space="preserve"> --Flame Blossom / Flammenblüte   [Bloodroot Forge]</v>
      </c>
    </row>
    <row r="292" spans="1:54" x14ac:dyDescent="0.25">
      <c r="A292" s="12">
        <v>339</v>
      </c>
      <c r="B292" t="s">
        <v>1189</v>
      </c>
      <c r="C292" t="s">
        <v>1190</v>
      </c>
      <c r="D292" s="3">
        <f t="shared" si="24"/>
        <v>339</v>
      </c>
      <c r="E292" s="42"/>
      <c r="G292" s="8" t="s">
        <v>1496</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constants'!$B$4:$C$1002,2,FALSE),"")</f>
        <v>Horns of the Reach</v>
      </c>
      <c r="V292" s="43" t="str">
        <f>IF(U292&lt;&gt;"",IF(U292&lt;&gt;"LIBSETS_DROP_MECHANIC_MONSTER_NAME",VLOOKUP(U292,'LibSets constants'!$I$4:$L$1002,3,FALSE),""),"")</f>
        <v/>
      </c>
      <c r="W292" s="43" t="str">
        <f>IF(U292&lt;&gt;"",IF(U292&lt;&gt;"LIBSETS_DROP_MECHANIC_MONSTER_NAME",VLOOKUP(U292,'LibSets constants'!$I$4:$L$1002,4,FALSE),""),"")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constants'!$I$4:$L$1002,3,FALSE),""),"")</f>
        <v/>
      </c>
      <c r="AB292" s="43" t="str">
        <f>IF(Z292&lt;&gt;"",IF(Z292&lt;&gt;"LIBSETS_DROP_MECHANIC_MONSTER_NAME",VLOOKUP(Z292,'LibSets constants'!$I$4:$L$1002,4,FALSE),""),"")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constants'!$I$4:$L$1002,3,FALSE),""),"")</f>
        <v/>
      </c>
      <c r="AG292" s="43" t="str">
        <f>IF(AE292&lt;&gt;"",IF(AE292&lt;&gt;"LIBSETS_DROP_MECHANIC_MONSTER_NAME",VLOOKUP(AE292,'LibSets constants'!$I$4:$L$1002,4,FALSE),""),"")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constants'!$I$4:$L$1002,3,FALSE),""),"")</f>
        <v/>
      </c>
      <c r="AL292" s="43" t="str">
        <f>IF(AJ292&lt;&gt;"",IF(AJ292&lt;&gt;"LIBSETS_DROP_MECHANIC_MONSTER_NAME",VLOOKUP(AJ292,'LibSets constants'!$I$4:$L$1002,4,FALSE),""),"")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constants'!$I$4:$L$1002,3,FALSE),""),"")</f>
        <v/>
      </c>
      <c r="AQ292" s="43" t="str">
        <f>IF(AO292&lt;&gt;"",IF(AO292&lt;&gt;"LIBSETS_DROP_MECHANIC_MONSTER_NAME",VLOOKUP(AO292,'LibSets constants'!$I$4:$L$1002,4,FALSE),""),"")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constants'!$I$4:$L$1002,3,FALSE),""),"")</f>
        <v/>
      </c>
      <c r="AV292" s="43" t="str">
        <f>IF(AT292&lt;&gt;"",IF(AT292&lt;&gt;"LIBSETS_DROP_MECHANIC_MONSTER_NAME",VLOOKUP(AT292,'LibSets constants'!$I$4:$L$1002,4,FALSE),""),"")</f>
        <v/>
      </c>
      <c r="AW292" s="102" t="s">
        <v>2715</v>
      </c>
      <c r="AX292" s="21" t="str">
        <f t="shared" si="25"/>
        <v>[339] = {wayshrines={326,326,326,}, dlcId=DLC_HORNS_OF_THE_REACH</v>
      </c>
      <c r="AY292" s="21" t="str">
        <f t="shared" si="26"/>
        <v>, zoneIds={973}, veteran=false</v>
      </c>
      <c r="AZ292" s="21" t="str">
        <f t="shared" si="27"/>
        <v>, setType=LIBSETS_SETTYPE_DUNGEON</v>
      </c>
      <c r="BA292" s="21" t="str">
        <f t="shared" si="28"/>
        <v>, isProcSetAllowedInPvP=1},</v>
      </c>
      <c r="BB292" s="21" t="str">
        <f t="shared" si="29"/>
        <v xml:space="preserve"> --Blooddrinker / Bluttrinker   [Bloodroot Forge]</v>
      </c>
    </row>
    <row r="293" spans="1:54" x14ac:dyDescent="0.25">
      <c r="A293" s="12">
        <v>340</v>
      </c>
      <c r="B293" t="s">
        <v>1191</v>
      </c>
      <c r="C293" t="s">
        <v>2668</v>
      </c>
      <c r="D293" s="3">
        <f t="shared" si="24"/>
        <v>340</v>
      </c>
      <c r="E293" s="42"/>
      <c r="G293" s="8" t="s">
        <v>1496</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constants'!$B$4:$C$1002,2,FALSE),"")</f>
        <v>Horns of the Reach</v>
      </c>
      <c r="V293" s="43" t="str">
        <f>IF(U293&lt;&gt;"",IF(U293&lt;&gt;"LIBSETS_DROP_MECHANIC_MONSTER_NAME",VLOOKUP(U293,'LibSets constants'!$I$4:$L$1002,3,FALSE),""),"")</f>
        <v/>
      </c>
      <c r="W293" s="43" t="str">
        <f>IF(U293&lt;&gt;"",IF(U293&lt;&gt;"LIBSETS_DROP_MECHANIC_MONSTER_NAME",VLOOKUP(U293,'LibSets constants'!$I$4:$L$1002,4,FALSE),""),"")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constants'!$I$4:$L$1002,3,FALSE),""),"")</f>
        <v/>
      </c>
      <c r="AB293" s="43" t="str">
        <f>IF(Z293&lt;&gt;"",IF(Z293&lt;&gt;"LIBSETS_DROP_MECHANIC_MONSTER_NAME",VLOOKUP(Z293,'LibSets constants'!$I$4:$L$1002,4,FALSE),""),"")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constants'!$I$4:$L$1002,3,FALSE),""),"")</f>
        <v/>
      </c>
      <c r="AG293" s="43" t="str">
        <f>IF(AE293&lt;&gt;"",IF(AE293&lt;&gt;"LIBSETS_DROP_MECHANIC_MONSTER_NAME",VLOOKUP(AE293,'LibSets constants'!$I$4:$L$1002,4,FALSE),""),"")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constants'!$I$4:$L$1002,3,FALSE),""),"")</f>
        <v/>
      </c>
      <c r="AL293" s="43" t="str">
        <f>IF(AJ293&lt;&gt;"",IF(AJ293&lt;&gt;"LIBSETS_DROP_MECHANIC_MONSTER_NAME",VLOOKUP(AJ293,'LibSets constants'!$I$4:$L$1002,4,FALSE),""),"")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constants'!$I$4:$L$1002,3,FALSE),""),"")</f>
        <v/>
      </c>
      <c r="AQ293" s="43" t="str">
        <f>IF(AO293&lt;&gt;"",IF(AO293&lt;&gt;"LIBSETS_DROP_MECHANIC_MONSTER_NAME",VLOOKUP(AO293,'LibSets constants'!$I$4:$L$1002,4,FALSE),""),"")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constants'!$I$4:$L$1002,3,FALSE),""),"")</f>
        <v/>
      </c>
      <c r="AV293" s="43" t="str">
        <f>IF(AT293&lt;&gt;"",IF(AT293&lt;&gt;"LIBSETS_DROP_MECHANIC_MONSTER_NAME",VLOOKUP(AT293,'LibSets constants'!$I$4:$L$1002,4,FALSE),""),"")</f>
        <v/>
      </c>
      <c r="AW293" s="102" t="s">
        <v>2714</v>
      </c>
      <c r="AX293" s="21" t="str">
        <f t="shared" si="25"/>
        <v>[340] = {wayshrines={326,326,326,}, dlcId=DLC_HORNS_OF_THE_REACH</v>
      </c>
      <c r="AY293" s="21" t="str">
        <f t="shared" si="26"/>
        <v>, zoneIds={973}, veteran=false</v>
      </c>
      <c r="AZ293" s="21" t="str">
        <f t="shared" si="27"/>
        <v>, setType=LIBSETS_SETTYPE_DUNGEON</v>
      </c>
      <c r="BA293" s="21" t="str">
        <f t="shared" si="28"/>
        <v>},</v>
      </c>
      <c r="BB293" s="21" t="str">
        <f t="shared" si="29"/>
        <v xml:space="preserve"> --Hagraven\'s Garden / Vettelgarten   [Bloodroot Forge]</v>
      </c>
    </row>
    <row r="294" spans="1:54" x14ac:dyDescent="0.25">
      <c r="A294" s="5">
        <v>341</v>
      </c>
      <c r="B294" t="s">
        <v>1192</v>
      </c>
      <c r="C294" t="s">
        <v>4</v>
      </c>
      <c r="D294" s="3">
        <f t="shared" si="24"/>
        <v>341</v>
      </c>
      <c r="G294" s="8" t="s">
        <v>1498</v>
      </c>
      <c r="H294">
        <v>3</v>
      </c>
      <c r="I294" t="s">
        <v>1485</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constants'!$B$4:$C$1002,2,FALSE),"")</f>
        <v>Horns of the Reach</v>
      </c>
      <c r="U294" s="33" t="s">
        <v>1565</v>
      </c>
      <c r="V294" s="39" t="s">
        <v>1575</v>
      </c>
      <c r="W294" s="39" t="s">
        <v>1664</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102" t="s">
        <v>2714</v>
      </c>
      <c r="AX294" s="21" t="str">
        <f t="shared" si="25"/>
        <v>[341] = {wayshrines={326,326,326,}, dlcId=DLC_HORNS_OF_THE_REACH</v>
      </c>
      <c r="AY294" s="21" t="str">
        <f t="shared" si="26"/>
        <v>, zoneIds={973}, veteran={[EQUIP_TYPE_HEAD]=true, [EQUIP_TYPE_SHOULDERS]=false}</v>
      </c>
      <c r="AZ294" s="21" t="str">
        <f t="shared" si="27"/>
        <v>, setType=LIBSETS_SETTYPE_MONSTER</v>
      </c>
      <c r="BA294" s="21" t="str">
        <f t="shared" si="28"/>
        <v>, dropMechanic={LIBSETS_DROP_MECHANIC_MONSTER_NAME}, dropMechanicNames={['en']='Earthgore Amalgam', ['de']='Erdbluter-Amalgam'}},</v>
      </c>
      <c r="BB294" s="21" t="str">
        <f t="shared" si="29"/>
        <v xml:space="preserve"> --Earthgore / Erdbluter   [Bloodroot Forge]</v>
      </c>
    </row>
    <row r="295" spans="1:54" x14ac:dyDescent="0.25">
      <c r="A295" s="5">
        <v>342</v>
      </c>
      <c r="B295" t="s">
        <v>3</v>
      </c>
      <c r="C295" t="s">
        <v>3</v>
      </c>
      <c r="D295" s="3">
        <f t="shared" si="24"/>
        <v>342</v>
      </c>
      <c r="G295" s="8" t="s">
        <v>1498</v>
      </c>
      <c r="H295">
        <v>3</v>
      </c>
      <c r="I295" t="s">
        <v>1485</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constants'!$B$4:$C$1002,2,FALSE),"")</f>
        <v>Horns of the Reach</v>
      </c>
      <c r="U295" s="33" t="s">
        <v>1565</v>
      </c>
      <c r="V295" s="39" t="s">
        <v>1373</v>
      </c>
      <c r="W295" s="39" t="s">
        <v>1652</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102" t="s">
        <v>2714</v>
      </c>
      <c r="AX295" s="21" t="str">
        <f t="shared" si="25"/>
        <v>[342] = {wayshrines={332,332,332,}, dlcId=DLC_HORNS_OF_THE_REACH</v>
      </c>
      <c r="AY295" s="21" t="str">
        <f t="shared" si="26"/>
        <v>, zoneIds={974}, veteran={[EQUIP_TYPE_HEAD]=true, [EQUIP_TYPE_SHOULDERS]=false}</v>
      </c>
      <c r="AZ295" s="21" t="str">
        <f t="shared" si="27"/>
        <v>, setType=LIBSETS_SETTYPE_MONSTER</v>
      </c>
      <c r="BA295" s="21" t="str">
        <f t="shared" si="28"/>
        <v>, dropMechanic={LIBSETS_DROP_MECHANIC_MONSTER_NAME}, dropMechanicNames={['en']='Domihaus the Bloody-Hornedin', ['de']='Domihaus der Blutgehörnte'}},</v>
      </c>
      <c r="BB295" s="21" t="str">
        <f t="shared" si="29"/>
        <v xml:space="preserve"> --Domihaus / Domihaus   [Falkreath Hold]</v>
      </c>
    </row>
    <row r="296" spans="1:54" x14ac:dyDescent="0.25">
      <c r="A296" s="12">
        <v>343</v>
      </c>
      <c r="B296" t="s">
        <v>1193</v>
      </c>
      <c r="C296" t="s">
        <v>2669</v>
      </c>
      <c r="D296" s="3">
        <f t="shared" si="24"/>
        <v>343</v>
      </c>
      <c r="E296" s="42"/>
      <c r="G296" s="8" t="s">
        <v>1496</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constants'!$B$4:$C$1002,2,FALSE),"")</f>
        <v>Dragon Bones</v>
      </c>
      <c r="V296" s="43" t="str">
        <f>IF(U296&lt;&gt;"",IF(U296&lt;&gt;"LIBSETS_DROP_MECHANIC_MONSTER_NAME",VLOOKUP(U296,'LibSets constants'!$I$4:$L$1002,3,FALSE),""),"")</f>
        <v/>
      </c>
      <c r="W296" s="43" t="str">
        <f>IF(U296&lt;&gt;"",IF(U296&lt;&gt;"LIBSETS_DROP_MECHANIC_MONSTER_NAME",VLOOKUP(U296,'LibSets constants'!$I$4:$L$1002,4,FALSE),""),"")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constants'!$I$4:$L$1002,3,FALSE),""),"")</f>
        <v/>
      </c>
      <c r="AB296" s="43" t="str">
        <f>IF(Z296&lt;&gt;"",IF(Z296&lt;&gt;"LIBSETS_DROP_MECHANIC_MONSTER_NAME",VLOOKUP(Z296,'LibSets constants'!$I$4:$L$1002,4,FALSE),""),"")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constants'!$I$4:$L$1002,3,FALSE),""),"")</f>
        <v/>
      </c>
      <c r="AG296" s="43" t="str">
        <f>IF(AE296&lt;&gt;"",IF(AE296&lt;&gt;"LIBSETS_DROP_MECHANIC_MONSTER_NAME",VLOOKUP(AE296,'LibSets constants'!$I$4:$L$1002,4,FALSE),""),"")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constants'!$I$4:$L$1002,3,FALSE),""),"")</f>
        <v/>
      </c>
      <c r="AL296" s="43" t="str">
        <f>IF(AJ296&lt;&gt;"",IF(AJ296&lt;&gt;"LIBSETS_DROP_MECHANIC_MONSTER_NAME",VLOOKUP(AJ296,'LibSets constants'!$I$4:$L$1002,4,FALSE),""),"")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constants'!$I$4:$L$1002,3,FALSE),""),"")</f>
        <v/>
      </c>
      <c r="AQ296" s="43" t="str">
        <f>IF(AO296&lt;&gt;"",IF(AO296&lt;&gt;"LIBSETS_DROP_MECHANIC_MONSTER_NAME",VLOOKUP(AO296,'LibSets constants'!$I$4:$L$1002,4,FALSE),""),"")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constants'!$I$4:$L$1002,3,FALSE),""),"")</f>
        <v/>
      </c>
      <c r="AV296" s="43" t="str">
        <f>IF(AT296&lt;&gt;"",IF(AT296&lt;&gt;"LIBSETS_DROP_MECHANIC_MONSTER_NAME",VLOOKUP(AT296,'LibSets constants'!$I$4:$L$1002,4,FALSE),""),"")</f>
        <v/>
      </c>
      <c r="AW296" s="102" t="s">
        <v>2714</v>
      </c>
      <c r="AX296" s="21" t="str">
        <f t="shared" si="25"/>
        <v>[343] = {wayshrines={341,341,341,}, dlcId=DLC_DRAGON_BONES</v>
      </c>
      <c r="AY296" s="21" t="str">
        <f t="shared" si="26"/>
        <v>, zoneIds={1009}, veteran=false</v>
      </c>
      <c r="AZ296" s="21" t="str">
        <f t="shared" si="27"/>
        <v>, setType=LIBSETS_SETTYPE_DUNGEON</v>
      </c>
      <c r="BA296" s="21" t="str">
        <f t="shared" si="28"/>
        <v>},</v>
      </c>
      <c r="BB296" s="21" t="str">
        <f t="shared" si="29"/>
        <v xml:space="preserve"> --Caluurion\'s Legacy / Caluurions Erbe   [Fang Lair]</v>
      </c>
    </row>
    <row r="297" spans="1:54" x14ac:dyDescent="0.25">
      <c r="A297" s="12">
        <v>344</v>
      </c>
      <c r="B297" t="s">
        <v>1194</v>
      </c>
      <c r="C297" t="s">
        <v>1195</v>
      </c>
      <c r="D297" s="3">
        <f t="shared" si="24"/>
        <v>344</v>
      </c>
      <c r="G297" s="8" t="s">
        <v>1496</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constants'!$B$4:$C$1002,2,FALSE),"")</f>
        <v>Dragon Bones</v>
      </c>
      <c r="V297" s="43" t="str">
        <f>IF(U297&lt;&gt;"",IF(U297&lt;&gt;"LIBSETS_DROP_MECHANIC_MONSTER_NAME",VLOOKUP(U297,'LibSets constants'!$I$4:$L$1002,3,FALSE),""),"")</f>
        <v/>
      </c>
      <c r="W297" s="43" t="str">
        <f>IF(U297&lt;&gt;"",IF(U297&lt;&gt;"LIBSETS_DROP_MECHANIC_MONSTER_NAME",VLOOKUP(U297,'LibSets constants'!$I$4:$L$1002,4,FALSE),""),"")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constants'!$I$4:$L$1002,3,FALSE),""),"")</f>
        <v/>
      </c>
      <c r="AB297" s="43" t="str">
        <f>IF(Z297&lt;&gt;"",IF(Z297&lt;&gt;"LIBSETS_DROP_MECHANIC_MONSTER_NAME",VLOOKUP(Z297,'LibSets constants'!$I$4:$L$1002,4,FALSE),""),"")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constants'!$I$4:$L$1002,3,FALSE),""),"")</f>
        <v/>
      </c>
      <c r="AG297" s="43" t="str">
        <f>IF(AE297&lt;&gt;"",IF(AE297&lt;&gt;"LIBSETS_DROP_MECHANIC_MONSTER_NAME",VLOOKUP(AE297,'LibSets constants'!$I$4:$L$1002,4,FALSE),""),"")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constants'!$I$4:$L$1002,3,FALSE),""),"")</f>
        <v/>
      </c>
      <c r="AL297" s="43" t="str">
        <f>IF(AJ297&lt;&gt;"",IF(AJ297&lt;&gt;"LIBSETS_DROP_MECHANIC_MONSTER_NAME",VLOOKUP(AJ297,'LibSets constants'!$I$4:$L$1002,4,FALSE),""),"")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constants'!$I$4:$L$1002,3,FALSE),""),"")</f>
        <v/>
      </c>
      <c r="AQ297" s="43" t="str">
        <f>IF(AO297&lt;&gt;"",IF(AO297&lt;&gt;"LIBSETS_DROP_MECHANIC_MONSTER_NAME",VLOOKUP(AO297,'LibSets constants'!$I$4:$L$1002,4,FALSE),""),"")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constants'!$I$4:$L$1002,3,FALSE),""),"")</f>
        <v/>
      </c>
      <c r="AV297" s="43" t="str">
        <f>IF(AT297&lt;&gt;"",IF(AT297&lt;&gt;"LIBSETS_DROP_MECHANIC_MONSTER_NAME",VLOOKUP(AT297,'LibSets constants'!$I$4:$L$1002,4,FALSE),""),"")</f>
        <v/>
      </c>
      <c r="AW297" s="102" t="s">
        <v>2714</v>
      </c>
      <c r="AX297" s="21" t="str">
        <f t="shared" si="25"/>
        <v>[344] = {wayshrines={341,341,341,}, dlcId=DLC_DRAGON_BONES</v>
      </c>
      <c r="AY297" s="21" t="str">
        <f t="shared" si="26"/>
        <v>, zoneIds={1009}, veteran=false</v>
      </c>
      <c r="AZ297" s="21" t="str">
        <f t="shared" si="27"/>
        <v>, setType=LIBSETS_SETTYPE_DUNGEON</v>
      </c>
      <c r="BA297" s="21" t="str">
        <f t="shared" si="28"/>
        <v>},</v>
      </c>
      <c r="BB297" s="21" t="str">
        <f t="shared" si="29"/>
        <v xml:space="preserve"> --Trappings of Invigoration / Stärkungsprunk   [Fang Lair]</v>
      </c>
    </row>
    <row r="298" spans="1:54" x14ac:dyDescent="0.25">
      <c r="A298" s="12">
        <v>345</v>
      </c>
      <c r="B298" t="s">
        <v>1196</v>
      </c>
      <c r="C298" t="s">
        <v>2670</v>
      </c>
      <c r="D298" s="3">
        <f t="shared" si="24"/>
        <v>345</v>
      </c>
      <c r="G298" s="8" t="s">
        <v>1496</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constants'!$B$4:$C$1002,2,FALSE),"")</f>
        <v>Dragon Bones</v>
      </c>
      <c r="V298" s="43" t="str">
        <f>IF(U298&lt;&gt;"",IF(U298&lt;&gt;"LIBSETS_DROP_MECHANIC_MONSTER_NAME",VLOOKUP(U298,'LibSets constants'!$I$4:$L$1002,3,FALSE),""),"")</f>
        <v/>
      </c>
      <c r="W298" s="43" t="str">
        <f>IF(U298&lt;&gt;"",IF(U298&lt;&gt;"LIBSETS_DROP_MECHANIC_MONSTER_NAME",VLOOKUP(U298,'LibSets constants'!$I$4:$L$1002,4,FALSE),""),"")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constants'!$I$4:$L$1002,3,FALSE),""),"")</f>
        <v/>
      </c>
      <c r="AB298" s="43" t="str">
        <f>IF(Z298&lt;&gt;"",IF(Z298&lt;&gt;"LIBSETS_DROP_MECHANIC_MONSTER_NAME",VLOOKUP(Z298,'LibSets constants'!$I$4:$L$1002,4,FALSE),""),"")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constants'!$I$4:$L$1002,3,FALSE),""),"")</f>
        <v/>
      </c>
      <c r="AG298" s="43" t="str">
        <f>IF(AE298&lt;&gt;"",IF(AE298&lt;&gt;"LIBSETS_DROP_MECHANIC_MONSTER_NAME",VLOOKUP(AE298,'LibSets constants'!$I$4:$L$1002,4,FALSE),""),"")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constants'!$I$4:$L$1002,3,FALSE),""),"")</f>
        <v/>
      </c>
      <c r="AL298" s="43" t="str">
        <f>IF(AJ298&lt;&gt;"",IF(AJ298&lt;&gt;"LIBSETS_DROP_MECHANIC_MONSTER_NAME",VLOOKUP(AJ298,'LibSets constants'!$I$4:$L$1002,4,FALSE),""),"")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constants'!$I$4:$L$1002,3,FALSE),""),"")</f>
        <v/>
      </c>
      <c r="AQ298" s="43" t="str">
        <f>IF(AO298&lt;&gt;"",IF(AO298&lt;&gt;"LIBSETS_DROP_MECHANIC_MONSTER_NAME",VLOOKUP(AO298,'LibSets constants'!$I$4:$L$1002,4,FALSE),""),"")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constants'!$I$4:$L$1002,3,FALSE),""),"")</f>
        <v/>
      </c>
      <c r="AV298" s="43" t="str">
        <f>IF(AT298&lt;&gt;"",IF(AT298&lt;&gt;"LIBSETS_DROP_MECHANIC_MONSTER_NAME",VLOOKUP(AT298,'LibSets constants'!$I$4:$L$1002,4,FALSE),""),"")</f>
        <v/>
      </c>
      <c r="AW298" s="102" t="s">
        <v>2714</v>
      </c>
      <c r="AX298" s="21" t="str">
        <f t="shared" si="25"/>
        <v>[345] = {wayshrines={341,341,341,}, dlcId=DLC_DRAGON_BONES</v>
      </c>
      <c r="AY298" s="21" t="str">
        <f t="shared" si="26"/>
        <v>, zoneIds={1009}, veteran=false</v>
      </c>
      <c r="AZ298" s="21" t="str">
        <f t="shared" si="27"/>
        <v>, setType=LIBSETS_SETTYPE_DUNGEON</v>
      </c>
      <c r="BA298" s="21" t="str">
        <f t="shared" si="28"/>
        <v>},</v>
      </c>
      <c r="BB298" s="21" t="str">
        <f t="shared" si="29"/>
        <v xml:space="preserve"> --Ulfnor\'s Favor / Ulfnors Gunst   [Fang Lair]</v>
      </c>
    </row>
    <row r="299" spans="1:54" x14ac:dyDescent="0.25">
      <c r="A299" s="12">
        <v>346</v>
      </c>
      <c r="B299" t="s">
        <v>1197</v>
      </c>
      <c r="C299" t="s">
        <v>2671</v>
      </c>
      <c r="D299" s="3">
        <f t="shared" si="24"/>
        <v>346</v>
      </c>
      <c r="G299" s="8" t="s">
        <v>1496</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constants'!$B$4:$C$1002,2,FALSE),"")</f>
        <v>Dragon Bones</v>
      </c>
      <c r="V299" s="43" t="str">
        <f>IF(U299&lt;&gt;"",IF(U299&lt;&gt;"LIBSETS_DROP_MECHANIC_MONSTER_NAME",VLOOKUP(U299,'LibSets constants'!$I$4:$L$1002,3,FALSE),""),"")</f>
        <v/>
      </c>
      <c r="W299" s="43" t="str">
        <f>IF(U299&lt;&gt;"",IF(U299&lt;&gt;"LIBSETS_DROP_MECHANIC_MONSTER_NAME",VLOOKUP(U299,'LibSets constants'!$I$4:$L$1002,4,FALSE),""),"")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constants'!$I$4:$L$1002,3,FALSE),""),"")</f>
        <v/>
      </c>
      <c r="AB299" s="43" t="str">
        <f>IF(Z299&lt;&gt;"",IF(Z299&lt;&gt;"LIBSETS_DROP_MECHANIC_MONSTER_NAME",VLOOKUP(Z299,'LibSets constants'!$I$4:$L$1002,4,FALSE),""),"")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constants'!$I$4:$L$1002,3,FALSE),""),"")</f>
        <v/>
      </c>
      <c r="AG299" s="43" t="str">
        <f>IF(AE299&lt;&gt;"",IF(AE299&lt;&gt;"LIBSETS_DROP_MECHANIC_MONSTER_NAME",VLOOKUP(AE299,'LibSets constants'!$I$4:$L$1002,4,FALSE),""),"")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constants'!$I$4:$L$1002,3,FALSE),""),"")</f>
        <v/>
      </c>
      <c r="AL299" s="43" t="str">
        <f>IF(AJ299&lt;&gt;"",IF(AJ299&lt;&gt;"LIBSETS_DROP_MECHANIC_MONSTER_NAME",VLOOKUP(AJ299,'LibSets constants'!$I$4:$L$1002,4,FALSE),""),"")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constants'!$I$4:$L$1002,3,FALSE),""),"")</f>
        <v/>
      </c>
      <c r="AQ299" s="43" t="str">
        <f>IF(AO299&lt;&gt;"",IF(AO299&lt;&gt;"LIBSETS_DROP_MECHANIC_MONSTER_NAME",VLOOKUP(AO299,'LibSets constants'!$I$4:$L$1002,4,FALSE),""),"")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constants'!$I$4:$L$1002,3,FALSE),""),"")</f>
        <v/>
      </c>
      <c r="AV299" s="43" t="str">
        <f>IF(AT299&lt;&gt;"",IF(AT299&lt;&gt;"LIBSETS_DROP_MECHANIC_MONSTER_NAME",VLOOKUP(AT299,'LibSets constants'!$I$4:$L$1002,4,FALSE),""),"")</f>
        <v/>
      </c>
      <c r="AW299" s="102" t="s">
        <v>2715</v>
      </c>
      <c r="AX299" s="21" t="str">
        <f t="shared" si="25"/>
        <v>[346] = {wayshrines={363,363,363,}, dlcId=DLC_DRAGON_BONES</v>
      </c>
      <c r="AY299" s="21" t="str">
        <f t="shared" si="26"/>
        <v>, zoneIds={1010}, veteran=false</v>
      </c>
      <c r="AZ299" s="21" t="str">
        <f t="shared" si="27"/>
        <v>, setType=LIBSETS_SETTYPE_DUNGEON</v>
      </c>
      <c r="BA299" s="21" t="str">
        <f t="shared" si="28"/>
        <v>, isProcSetAllowedInPvP=1},</v>
      </c>
      <c r="BB299" s="21" t="str">
        <f t="shared" si="29"/>
        <v xml:space="preserve"> --Jorvuld\'s Guidance / Jorvulds Führung   [Scalecaller Peak]</v>
      </c>
    </row>
    <row r="300" spans="1:54" x14ac:dyDescent="0.25">
      <c r="A300" s="12">
        <v>347</v>
      </c>
      <c r="B300" t="s">
        <v>1198</v>
      </c>
      <c r="C300" t="s">
        <v>1199</v>
      </c>
      <c r="D300" s="3">
        <f t="shared" si="24"/>
        <v>347</v>
      </c>
      <c r="G300" s="8" t="s">
        <v>1496</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constants'!$B$4:$C$1002,2,FALSE),"")</f>
        <v>Dragon Bones</v>
      </c>
      <c r="V300" s="43" t="str">
        <f>IF(U300&lt;&gt;"",IF(U300&lt;&gt;"LIBSETS_DROP_MECHANIC_MONSTER_NAME",VLOOKUP(U300,'LibSets constants'!$I$4:$L$1002,3,FALSE),""),"")</f>
        <v/>
      </c>
      <c r="W300" s="43" t="str">
        <f>IF(U300&lt;&gt;"",IF(U300&lt;&gt;"LIBSETS_DROP_MECHANIC_MONSTER_NAME",VLOOKUP(U300,'LibSets constants'!$I$4:$L$1002,4,FALSE),""),"")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constants'!$I$4:$L$1002,3,FALSE),""),"")</f>
        <v/>
      </c>
      <c r="AB300" s="43" t="str">
        <f>IF(Z300&lt;&gt;"",IF(Z300&lt;&gt;"LIBSETS_DROP_MECHANIC_MONSTER_NAME",VLOOKUP(Z300,'LibSets constants'!$I$4:$L$1002,4,FALSE),""),"")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constants'!$I$4:$L$1002,3,FALSE),""),"")</f>
        <v/>
      </c>
      <c r="AG300" s="43" t="str">
        <f>IF(AE300&lt;&gt;"",IF(AE300&lt;&gt;"LIBSETS_DROP_MECHANIC_MONSTER_NAME",VLOOKUP(AE300,'LibSets constants'!$I$4:$L$1002,4,FALSE),""),"")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constants'!$I$4:$L$1002,3,FALSE),""),"")</f>
        <v/>
      </c>
      <c r="AL300" s="43" t="str">
        <f>IF(AJ300&lt;&gt;"",IF(AJ300&lt;&gt;"LIBSETS_DROP_MECHANIC_MONSTER_NAME",VLOOKUP(AJ300,'LibSets constants'!$I$4:$L$1002,4,FALSE),""),"")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constants'!$I$4:$L$1002,3,FALSE),""),"")</f>
        <v/>
      </c>
      <c r="AQ300" s="43" t="str">
        <f>IF(AO300&lt;&gt;"",IF(AO300&lt;&gt;"LIBSETS_DROP_MECHANIC_MONSTER_NAME",VLOOKUP(AO300,'LibSets constants'!$I$4:$L$1002,4,FALSE),""),"")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constants'!$I$4:$L$1002,3,FALSE),""),"")</f>
        <v/>
      </c>
      <c r="AV300" s="43" t="str">
        <f>IF(AT300&lt;&gt;"",IF(AT300&lt;&gt;"LIBSETS_DROP_MECHANIC_MONSTER_NAME",VLOOKUP(AT300,'LibSets constants'!$I$4:$L$1002,4,FALSE),""),"")</f>
        <v/>
      </c>
      <c r="AW300" s="102" t="s">
        <v>2714</v>
      </c>
      <c r="AX300" s="21" t="str">
        <f t="shared" si="25"/>
        <v>[347] = {wayshrines={363,363,363,}, dlcId=DLC_DRAGON_BONES</v>
      </c>
      <c r="AY300" s="21" t="str">
        <f t="shared" si="26"/>
        <v>, zoneIds={1010}, veteran=false</v>
      </c>
      <c r="AZ300" s="21" t="str">
        <f t="shared" si="27"/>
        <v>, setType=LIBSETS_SETTYPE_DUNGEON</v>
      </c>
      <c r="BA300" s="21" t="str">
        <f t="shared" si="28"/>
        <v>},</v>
      </c>
      <c r="BB300" s="21" t="str">
        <f t="shared" si="29"/>
        <v xml:space="preserve"> --Plague Slinger / Seuchenschleuder   [Scalecaller Peak]</v>
      </c>
    </row>
    <row r="301" spans="1:54" x14ac:dyDescent="0.25">
      <c r="A301" s="12">
        <v>348</v>
      </c>
      <c r="B301" t="s">
        <v>1200</v>
      </c>
      <c r="C301" t="s">
        <v>1201</v>
      </c>
      <c r="D301" s="3">
        <f t="shared" si="24"/>
        <v>348</v>
      </c>
      <c r="G301" s="8" t="s">
        <v>1496</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constants'!$B$4:$C$1002,2,FALSE),"")</f>
        <v>Dragon Bones</v>
      </c>
      <c r="V301" s="43" t="str">
        <f>IF(U301&lt;&gt;"",IF(U301&lt;&gt;"LIBSETS_DROP_MECHANIC_MONSTER_NAME",VLOOKUP(U301,'LibSets constants'!$I$4:$L$1002,3,FALSE),""),"")</f>
        <v/>
      </c>
      <c r="W301" s="43" t="str">
        <f>IF(U301&lt;&gt;"",IF(U301&lt;&gt;"LIBSETS_DROP_MECHANIC_MONSTER_NAME",VLOOKUP(U301,'LibSets constants'!$I$4:$L$1002,4,FALSE),""),"")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constants'!$I$4:$L$1002,3,FALSE),""),"")</f>
        <v/>
      </c>
      <c r="AB301" s="43" t="str">
        <f>IF(Z301&lt;&gt;"",IF(Z301&lt;&gt;"LIBSETS_DROP_MECHANIC_MONSTER_NAME",VLOOKUP(Z301,'LibSets constants'!$I$4:$L$1002,4,FALSE),""),"")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constants'!$I$4:$L$1002,3,FALSE),""),"")</f>
        <v/>
      </c>
      <c r="AG301" s="43" t="str">
        <f>IF(AE301&lt;&gt;"",IF(AE301&lt;&gt;"LIBSETS_DROP_MECHANIC_MONSTER_NAME",VLOOKUP(AE301,'LibSets constants'!$I$4:$L$1002,4,FALSE),""),"")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constants'!$I$4:$L$1002,3,FALSE),""),"")</f>
        <v/>
      </c>
      <c r="AL301" s="43" t="str">
        <f>IF(AJ301&lt;&gt;"",IF(AJ301&lt;&gt;"LIBSETS_DROP_MECHANIC_MONSTER_NAME",VLOOKUP(AJ301,'LibSets constants'!$I$4:$L$1002,4,FALSE),""),"")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constants'!$I$4:$L$1002,3,FALSE),""),"")</f>
        <v/>
      </c>
      <c r="AQ301" s="43" t="str">
        <f>IF(AO301&lt;&gt;"",IF(AO301&lt;&gt;"LIBSETS_DROP_MECHANIC_MONSTER_NAME",VLOOKUP(AO301,'LibSets constants'!$I$4:$L$1002,4,FALSE),""),"")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constants'!$I$4:$L$1002,3,FALSE),""),"")</f>
        <v/>
      </c>
      <c r="AV301" s="43" t="str">
        <f>IF(AT301&lt;&gt;"",IF(AT301&lt;&gt;"LIBSETS_DROP_MECHANIC_MONSTER_NAME",VLOOKUP(AT301,'LibSets constants'!$I$4:$L$1002,4,FALSE),""),"")</f>
        <v/>
      </c>
      <c r="AW301" s="102" t="s">
        <v>2714</v>
      </c>
      <c r="AX301" s="21" t="str">
        <f t="shared" si="25"/>
        <v>[348] = {wayshrines={363,363,363,}, dlcId=DLC_DRAGON_BONES</v>
      </c>
      <c r="AY301" s="21" t="str">
        <f t="shared" si="26"/>
        <v>, zoneIds={1010}, veteran=false</v>
      </c>
      <c r="AZ301" s="21" t="str">
        <f t="shared" si="27"/>
        <v>, setType=LIBSETS_SETTYPE_DUNGEON</v>
      </c>
      <c r="BA301" s="21" t="str">
        <f t="shared" si="28"/>
        <v>},</v>
      </c>
      <c r="BB301" s="21" t="str">
        <f t="shared" si="29"/>
        <v xml:space="preserve"> --Curse of Doylemish / Fluch von Doylemish   [Scalecaller Peak]</v>
      </c>
    </row>
    <row r="302" spans="1:54" x14ac:dyDescent="0.25">
      <c r="A302" s="5">
        <v>349</v>
      </c>
      <c r="B302" t="s">
        <v>30</v>
      </c>
      <c r="C302" t="s">
        <v>30</v>
      </c>
      <c r="D302" s="3">
        <f t="shared" si="24"/>
        <v>349</v>
      </c>
      <c r="G302" s="8" t="s">
        <v>1498</v>
      </c>
      <c r="H302">
        <v>3</v>
      </c>
      <c r="I302" t="s">
        <v>1485</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constants'!$B$4:$C$1002,2,FALSE),"")</f>
        <v>Dragon Bones</v>
      </c>
      <c r="U302" s="33" t="s">
        <v>1565</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102" t="s">
        <v>2714</v>
      </c>
      <c r="AX302" s="21" t="str">
        <f t="shared" si="25"/>
        <v>[349] = {wayshrines={341,341,341,}, dlcId=DLC_DRAGON_BONES</v>
      </c>
      <c r="AY302" s="21" t="str">
        <f t="shared" si="26"/>
        <v>, zoneIds={1009}, veteran={[EQUIP_TYPE_HEAD]=true, [EQUIP_TYPE_SHOULDERS]=false}</v>
      </c>
      <c r="AZ302" s="21" t="str">
        <f t="shared" si="27"/>
        <v>, setType=LIBSETS_SETTYPE_MONSTER</v>
      </c>
      <c r="BA302" s="21" t="str">
        <f t="shared" si="28"/>
        <v>, dropMechanic={LIBSETS_DROP_MECHANIC_MONSTER_NAME}, dropMechanicNames={['en']='Thurvokun', ['de']='Thurvokun'}},</v>
      </c>
      <c r="BB302" s="21" t="str">
        <f t="shared" si="29"/>
        <v xml:space="preserve"> --Thurvokun / Thurvokun   [Fang Lair]</v>
      </c>
    </row>
    <row r="303" spans="1:54" x14ac:dyDescent="0.25">
      <c r="A303" s="5">
        <v>350</v>
      </c>
      <c r="B303" t="s">
        <v>34</v>
      </c>
      <c r="C303" t="s">
        <v>34</v>
      </c>
      <c r="D303" s="3">
        <f t="shared" si="24"/>
        <v>350</v>
      </c>
      <c r="G303" s="8" t="s">
        <v>1498</v>
      </c>
      <c r="H303">
        <v>3</v>
      </c>
      <c r="I303" t="s">
        <v>1485</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constants'!$B$4:$C$1002,2,FALSE),"")</f>
        <v>Dragon Bones</v>
      </c>
      <c r="U303" s="33" t="s">
        <v>1565</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102" t="s">
        <v>2714</v>
      </c>
      <c r="AX303" s="21" t="str">
        <f t="shared" si="25"/>
        <v>[350] = {wayshrines={363,363,363,}, dlcId=DLC_DRAGON_BONES</v>
      </c>
      <c r="AY303" s="21" t="str">
        <f t="shared" si="26"/>
        <v>, zoneIds={1010}, veteran={[EQUIP_TYPE_HEAD]=true, [EQUIP_TYPE_SHOULDERS]=false}</v>
      </c>
      <c r="AZ303" s="21" t="str">
        <f t="shared" si="27"/>
        <v>, setType=LIBSETS_SETTYPE_MONSTER</v>
      </c>
      <c r="BA303" s="21" t="str">
        <f t="shared" si="28"/>
        <v>, dropMechanic={LIBSETS_DROP_MECHANIC_MONSTER_NAME}, dropMechanicNames={['en']='Zaan', ['de']='Zaan'}},</v>
      </c>
      <c r="BB303" s="21" t="str">
        <f t="shared" si="29"/>
        <v xml:space="preserve"> --Zaan / Zaan   [Scalecaller Peak]</v>
      </c>
    </row>
    <row r="304" spans="1:54" x14ac:dyDescent="0.25">
      <c r="A304" s="5">
        <v>351</v>
      </c>
      <c r="B304" t="s">
        <v>1202</v>
      </c>
      <c r="C304" t="s">
        <v>1203</v>
      </c>
      <c r="D304" s="3">
        <f t="shared" si="24"/>
        <v>351</v>
      </c>
      <c r="G304" s="8" t="s">
        <v>1493</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constants'!$B$4:$C$1002,2,FALSE),"")</f>
        <v>Clockwork City</v>
      </c>
      <c r="V304" s="3" t="str">
        <f>IF(U304&lt;&gt;"",IF(U304&lt;&gt;"LIBSETS_DROP_MECHANIC_MONSTER_NAME",VLOOKUP(U304,'LibSets constants'!$I$4:$L$1002,3,FALSE),""),"")</f>
        <v/>
      </c>
      <c r="W304" s="3" t="str">
        <f>IF(U304&lt;&gt;"",IF(U304&lt;&gt;"LIBSETS_DROP_MECHANIC_MONSTER_NAME",VLOOKUP(U304,'LibSets constants'!$I$4:$L$1002,4,FALSE),""),"")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constants'!$I$4:$L$1002,3,FALSE),""),"")</f>
        <v/>
      </c>
      <c r="AB304" s="3" t="str">
        <f>IF(Z304&lt;&gt;"",IF(Z304&lt;&gt;"LIBSETS_DROP_MECHANIC_MONSTER_NAME",VLOOKUP(Z304,'LibSets constants'!$I$4:$L$1002,4,FALSE),""),"")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constants'!$I$4:$L$1002,3,FALSE),""),"")</f>
        <v/>
      </c>
      <c r="AG304" s="3" t="str">
        <f>IF(AE304&lt;&gt;"",IF(AE304&lt;&gt;"LIBSETS_DROP_MECHANIC_MONSTER_NAME",VLOOKUP(AE304,'LibSets constants'!$I$4:$L$1002,4,FALSE),""),"")</f>
        <v/>
      </c>
      <c r="AH304" s="3" t="str">
        <f>IF(G304&lt;&gt;"LIBSETS_SETTYPE_BATTLEGROUND",IF(G304&lt;&gt;"LIBSETS_SETTYPE_SPECIAL",IF(AI304&lt;&gt;"",VLOOKUP(AI304,'ESO zone constants'!$D$3:$H$4953,5,FALSE),""),""),"")</f>
        <v/>
      </c>
      <c r="AK304" s="3" t="str">
        <f>IF(AJ304&lt;&gt;"",IF(AJ304&lt;&gt;"LIBSETS_DROP_MECHANIC_MONSTER_NAME",VLOOKUP(AJ304,'LibSets constants'!$I$4:$L$1002,3,FALSE),""),"")</f>
        <v/>
      </c>
      <c r="AL304" s="3" t="str">
        <f>IF(AJ304&lt;&gt;"",IF(AJ304&lt;&gt;"LIBSETS_DROP_MECHANIC_MONSTER_NAME",VLOOKUP(AJ304,'LibSets constants'!$I$4:$L$1002,4,FALSE),""),"")</f>
        <v/>
      </c>
      <c r="AM304" s="3" t="str">
        <f>IF(G304&lt;&gt;"LIBSETS_SETTYPE_BATTLEGROUND",IF(G304&lt;&gt;"LIBSETS_SETTYPE_SPECIAL",IF(AN304&lt;&gt;"",VLOOKUP(AN304,'ESO zone constants'!$D$3:$H$4953,5,FALSE),""),""),"")</f>
        <v/>
      </c>
      <c r="AP304" s="3" t="str">
        <f>IF(AO304&lt;&gt;"",IF(AO304&lt;&gt;"LIBSETS_DROP_MECHANIC_MONSTER_NAME",VLOOKUP(AO304,'LibSets constants'!$I$4:$L$1002,3,FALSE),""),"")</f>
        <v/>
      </c>
      <c r="AQ304" s="3" t="str">
        <f>IF(AO304&lt;&gt;"",IF(AO304&lt;&gt;"LIBSETS_DROP_MECHANIC_MONSTER_NAME",VLOOKUP(AO304,'LibSets constants'!$I$4:$L$1002,4,FALSE),""),"")</f>
        <v/>
      </c>
      <c r="AR304" s="3" t="str">
        <f>IF(G304&lt;&gt;"LIBSETS_SETTYPE_BATTLEGROUND",IF(G304&lt;&gt;"LIBSETS_SETTYPE_SPECIAL",IF(AS304&lt;&gt;"",VLOOKUP(AS304,'ESO zone constants'!$D$3:$H$4953,5,FALSE),""),""),"")</f>
        <v/>
      </c>
      <c r="AU304" s="3" t="str">
        <f>IF(AT304&lt;&gt;"",IF(AT304&lt;&gt;"LIBSETS_DROP_MECHANIC_MONSTER_NAME",VLOOKUP(AT304,'LibSets constants'!$I$4:$L$1002,3,FALSE),""),"")</f>
        <v/>
      </c>
      <c r="AV304" s="3" t="str">
        <f>IF(AT304&lt;&gt;"",IF(AT304&lt;&gt;"LIBSETS_DROP_MECHANIC_MONSTER_NAME",VLOOKUP(AT304,'LibSets constants'!$I$4:$L$1002,4,FALSE),""),"")</f>
        <v/>
      </c>
      <c r="AW304" s="102" t="s">
        <v>2715</v>
      </c>
      <c r="AX304" s="21" t="str">
        <f t="shared" si="25"/>
        <v>[351] = {wayshrines={339,339,339,}, traitsNeeded=6, dlcId=DLC_CLOCKWORK_CITY</v>
      </c>
      <c r="AY304" s="21" t="str">
        <f t="shared" si="26"/>
        <v>, zoneIds={980,980,980}, veteran=false</v>
      </c>
      <c r="AZ304" s="21" t="str">
        <f t="shared" si="27"/>
        <v>, setType=LIBSETS_SETTYPE_CRAFTED</v>
      </c>
      <c r="BA304" s="21" t="str">
        <f t="shared" si="28"/>
        <v>, isProcSetAllowedInPvP=1},</v>
      </c>
      <c r="BB304" s="21" t="str">
        <f t="shared" si="29"/>
        <v xml:space="preserve"> --Innate Axiom / Kernaxiom   [Clockwork City, Clockwork City, Clockwork City]</v>
      </c>
    </row>
    <row r="305" spans="1:54" x14ac:dyDescent="0.25">
      <c r="A305" s="5">
        <v>352</v>
      </c>
      <c r="B305" t="s">
        <v>1204</v>
      </c>
      <c r="C305" t="s">
        <v>1205</v>
      </c>
      <c r="D305" s="3">
        <f t="shared" si="24"/>
        <v>352</v>
      </c>
      <c r="G305" s="8" t="s">
        <v>1493</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constants'!$B$4:$C$1002,2,FALSE),"")</f>
        <v>Clockwork City</v>
      </c>
      <c r="V305" s="3" t="str">
        <f>IF(U305&lt;&gt;"",IF(U305&lt;&gt;"LIBSETS_DROP_MECHANIC_MONSTER_NAME",VLOOKUP(U305,'LibSets constants'!$I$4:$L$1002,3,FALSE),""),"")</f>
        <v/>
      </c>
      <c r="W305" s="3" t="str">
        <f>IF(U305&lt;&gt;"",IF(U305&lt;&gt;"LIBSETS_DROP_MECHANIC_MONSTER_NAME",VLOOKUP(U305,'LibSets constants'!$I$4:$L$1002,4,FALSE),""),"")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constants'!$I$4:$L$1002,3,FALSE),""),"")</f>
        <v/>
      </c>
      <c r="AB305" s="3" t="str">
        <f>IF(Z305&lt;&gt;"",IF(Z305&lt;&gt;"LIBSETS_DROP_MECHANIC_MONSTER_NAME",VLOOKUP(Z305,'LibSets constants'!$I$4:$L$1002,4,FALSE),""),"")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constants'!$I$4:$L$1002,3,FALSE),""),"")</f>
        <v/>
      </c>
      <c r="AG305" s="3" t="str">
        <f>IF(AE305&lt;&gt;"",IF(AE305&lt;&gt;"LIBSETS_DROP_MECHANIC_MONSTER_NAME",VLOOKUP(AE305,'LibSets constants'!$I$4:$L$1002,4,FALSE),""),"")</f>
        <v/>
      </c>
      <c r="AH305" s="3" t="str">
        <f>IF(G305&lt;&gt;"LIBSETS_SETTYPE_BATTLEGROUND",IF(G305&lt;&gt;"LIBSETS_SETTYPE_SPECIAL",IF(AI305&lt;&gt;"",VLOOKUP(AI305,'ESO zone constants'!$D$3:$H$4953,5,FALSE),""),""),"")</f>
        <v/>
      </c>
      <c r="AK305" s="3" t="str">
        <f>IF(AJ305&lt;&gt;"",IF(AJ305&lt;&gt;"LIBSETS_DROP_MECHANIC_MONSTER_NAME",VLOOKUP(AJ305,'LibSets constants'!$I$4:$L$1002,3,FALSE),""),"")</f>
        <v/>
      </c>
      <c r="AL305" s="3" t="str">
        <f>IF(AJ305&lt;&gt;"",IF(AJ305&lt;&gt;"LIBSETS_DROP_MECHANIC_MONSTER_NAME",VLOOKUP(AJ305,'LibSets constants'!$I$4:$L$1002,4,FALSE),""),"")</f>
        <v/>
      </c>
      <c r="AM305" s="3" t="str">
        <f>IF(G305&lt;&gt;"LIBSETS_SETTYPE_BATTLEGROUND",IF(G305&lt;&gt;"LIBSETS_SETTYPE_SPECIAL",IF(AN305&lt;&gt;"",VLOOKUP(AN305,'ESO zone constants'!$D$3:$H$4953,5,FALSE),""),""),"")</f>
        <v/>
      </c>
      <c r="AP305" s="3" t="str">
        <f>IF(AO305&lt;&gt;"",IF(AO305&lt;&gt;"LIBSETS_DROP_MECHANIC_MONSTER_NAME",VLOOKUP(AO305,'LibSets constants'!$I$4:$L$1002,3,FALSE),""),"")</f>
        <v/>
      </c>
      <c r="AQ305" s="3" t="str">
        <f>IF(AO305&lt;&gt;"",IF(AO305&lt;&gt;"LIBSETS_DROP_MECHANIC_MONSTER_NAME",VLOOKUP(AO305,'LibSets constants'!$I$4:$L$1002,4,FALSE),""),"")</f>
        <v/>
      </c>
      <c r="AR305" s="3" t="str">
        <f>IF(G305&lt;&gt;"LIBSETS_SETTYPE_BATTLEGROUND",IF(G305&lt;&gt;"LIBSETS_SETTYPE_SPECIAL",IF(AS305&lt;&gt;"",VLOOKUP(AS305,'ESO zone constants'!$D$3:$H$4953,5,FALSE),""),""),"")</f>
        <v/>
      </c>
      <c r="AU305" s="3" t="str">
        <f>IF(AT305&lt;&gt;"",IF(AT305&lt;&gt;"LIBSETS_DROP_MECHANIC_MONSTER_NAME",VLOOKUP(AT305,'LibSets constants'!$I$4:$L$1002,3,FALSE),""),"")</f>
        <v/>
      </c>
      <c r="AV305" s="3" t="str">
        <f>IF(AT305&lt;&gt;"",IF(AT305&lt;&gt;"LIBSETS_DROP_MECHANIC_MONSTER_NAME",VLOOKUP(AT305,'LibSets constants'!$I$4:$L$1002,4,FALSE),""),"")</f>
        <v/>
      </c>
      <c r="AW305" s="102" t="s">
        <v>2715</v>
      </c>
      <c r="AX305" s="21" t="str">
        <f t="shared" si="25"/>
        <v>[352] = {wayshrines={337,337,337,}, traitsNeeded=2, dlcId=DLC_CLOCKWORK_CITY</v>
      </c>
      <c r="AY305" s="21" t="str">
        <f t="shared" si="26"/>
        <v>, zoneIds={980,980,980}, veteran=false</v>
      </c>
      <c r="AZ305" s="21" t="str">
        <f t="shared" si="27"/>
        <v>, setType=LIBSETS_SETTYPE_CRAFTED</v>
      </c>
      <c r="BA305" s="21" t="str">
        <f t="shared" si="28"/>
        <v>, isProcSetAllowedInPvP=1},</v>
      </c>
      <c r="BB305" s="21" t="str">
        <f t="shared" si="29"/>
        <v xml:space="preserve"> --Fortified Brass / Messingpanzer   [Clockwork City, Clockwork City, Clockwork City]</v>
      </c>
    </row>
    <row r="306" spans="1:54" x14ac:dyDescent="0.25">
      <c r="A306" s="5">
        <v>353</v>
      </c>
      <c r="B306" t="s">
        <v>1206</v>
      </c>
      <c r="C306" t="s">
        <v>1207</v>
      </c>
      <c r="D306" s="3">
        <f t="shared" si="24"/>
        <v>353</v>
      </c>
      <c r="G306" s="8" t="s">
        <v>1493</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constants'!$B$4:$C$1002,2,FALSE),"")</f>
        <v>Clockwork City</v>
      </c>
      <c r="V306" s="3" t="str">
        <f>IF(U306&lt;&gt;"",IF(U306&lt;&gt;"LIBSETS_DROP_MECHANIC_MONSTER_NAME",VLOOKUP(U306,'LibSets constants'!$I$4:$L$1002,3,FALSE),""),"")</f>
        <v/>
      </c>
      <c r="W306" s="3" t="str">
        <f>IF(U306&lt;&gt;"",IF(U306&lt;&gt;"LIBSETS_DROP_MECHANIC_MONSTER_NAME",VLOOKUP(U306,'LibSets constants'!$I$4:$L$1002,4,FALSE),""),"")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constants'!$I$4:$L$1002,3,FALSE),""),"")</f>
        <v/>
      </c>
      <c r="AB306" s="3" t="str">
        <f>IF(Z306&lt;&gt;"",IF(Z306&lt;&gt;"LIBSETS_DROP_MECHANIC_MONSTER_NAME",VLOOKUP(Z306,'LibSets constants'!$I$4:$L$1002,4,FALSE),""),"")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constants'!$I$4:$L$1002,3,FALSE),""),"")</f>
        <v/>
      </c>
      <c r="AG306" s="3" t="str">
        <f>IF(AE306&lt;&gt;"",IF(AE306&lt;&gt;"LIBSETS_DROP_MECHANIC_MONSTER_NAME",VLOOKUP(AE306,'LibSets constants'!$I$4:$L$1002,4,FALSE),""),"")</f>
        <v/>
      </c>
      <c r="AH306" s="3" t="str">
        <f>IF(G306&lt;&gt;"LIBSETS_SETTYPE_BATTLEGROUND",IF(G306&lt;&gt;"LIBSETS_SETTYPE_SPECIAL",IF(AI306&lt;&gt;"",VLOOKUP(AI306,'ESO zone constants'!$D$3:$H$4953,5,FALSE),""),""),"")</f>
        <v/>
      </c>
      <c r="AK306" s="3" t="str">
        <f>IF(AJ306&lt;&gt;"",IF(AJ306&lt;&gt;"LIBSETS_DROP_MECHANIC_MONSTER_NAME",VLOOKUP(AJ306,'LibSets constants'!$I$4:$L$1002,3,FALSE),""),"")</f>
        <v/>
      </c>
      <c r="AL306" s="3" t="str">
        <f>IF(AJ306&lt;&gt;"",IF(AJ306&lt;&gt;"LIBSETS_DROP_MECHANIC_MONSTER_NAME",VLOOKUP(AJ306,'LibSets constants'!$I$4:$L$1002,4,FALSE),""),"")</f>
        <v/>
      </c>
      <c r="AM306" s="3" t="str">
        <f>IF(G306&lt;&gt;"LIBSETS_SETTYPE_BATTLEGROUND",IF(G306&lt;&gt;"LIBSETS_SETTYPE_SPECIAL",IF(AN306&lt;&gt;"",VLOOKUP(AN306,'ESO zone constants'!$D$3:$H$4953,5,FALSE),""),""),"")</f>
        <v/>
      </c>
      <c r="AP306" s="3" t="str">
        <f>IF(AO306&lt;&gt;"",IF(AO306&lt;&gt;"LIBSETS_DROP_MECHANIC_MONSTER_NAME",VLOOKUP(AO306,'LibSets constants'!$I$4:$L$1002,3,FALSE),""),"")</f>
        <v/>
      </c>
      <c r="AQ306" s="3" t="str">
        <f>IF(AO306&lt;&gt;"",IF(AO306&lt;&gt;"LIBSETS_DROP_MECHANIC_MONSTER_NAME",VLOOKUP(AO306,'LibSets constants'!$I$4:$L$1002,4,FALSE),""),"")</f>
        <v/>
      </c>
      <c r="AR306" s="3" t="str">
        <f>IF(G306&lt;&gt;"LIBSETS_SETTYPE_BATTLEGROUND",IF(G306&lt;&gt;"LIBSETS_SETTYPE_SPECIAL",IF(AS306&lt;&gt;"",VLOOKUP(AS306,'ESO zone constants'!$D$3:$H$4953,5,FALSE),""),""),"")</f>
        <v/>
      </c>
      <c r="AU306" s="3" t="str">
        <f>IF(AT306&lt;&gt;"",IF(AT306&lt;&gt;"LIBSETS_DROP_MECHANIC_MONSTER_NAME",VLOOKUP(AT306,'LibSets constants'!$I$4:$L$1002,3,FALSE),""),"")</f>
        <v/>
      </c>
      <c r="AV306" s="3" t="str">
        <f>IF(AT306&lt;&gt;"",IF(AT306&lt;&gt;"LIBSETS_DROP_MECHANIC_MONSTER_NAME",VLOOKUP(AT306,'LibSets constants'!$I$4:$L$1002,4,FALSE),""),"")</f>
        <v/>
      </c>
      <c r="AW306" s="102" t="s">
        <v>2714</v>
      </c>
      <c r="AX306" s="21" t="str">
        <f t="shared" si="25"/>
        <v>[353] = {wayshrines={338,338,338,}, traitsNeeded=4, dlcId=DLC_CLOCKWORK_CITY</v>
      </c>
      <c r="AY306" s="21" t="str">
        <f t="shared" si="26"/>
        <v>, zoneIds={980,980,980}, veteran=false</v>
      </c>
      <c r="AZ306" s="21" t="str">
        <f t="shared" si="27"/>
        <v>, setType=LIBSETS_SETTYPE_CRAFTED</v>
      </c>
      <c r="BA306" s="21" t="str">
        <f t="shared" si="28"/>
        <v>},</v>
      </c>
      <c r="BB306" s="21" t="str">
        <f t="shared" si="29"/>
        <v xml:space="preserve"> --Mechanical Acuity / Mechanikblick   [Clockwork City, Clockwork City, Clockwork City]</v>
      </c>
    </row>
    <row r="307" spans="1:54" x14ac:dyDescent="0.25">
      <c r="A307" s="12">
        <v>354</v>
      </c>
      <c r="B307" t="s">
        <v>1208</v>
      </c>
      <c r="C307" t="s">
        <v>1209</v>
      </c>
      <c r="D307" s="3">
        <f t="shared" si="24"/>
        <v>354</v>
      </c>
      <c r="G307" s="8" t="s">
        <v>1499</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constants'!$B$4:$C$1002,2,FALSE),"")</f>
        <v>Clockwork City</v>
      </c>
      <c r="U307" s="33" t="s">
        <v>1581</v>
      </c>
      <c r="V307" s="43" t="str">
        <f>IF(U307&lt;&gt;"",IF(U307&lt;&gt;"LIBSETS_DROP_MECHANIC_MONSTER_NAME",VLOOKUP(U307,'LibSets constants'!$I$4:$L$1002,3,FALSE),""),"")</f>
        <v>Delve bosses have a chance to drop a waist or feet.</v>
      </c>
      <c r="W307" s="43" t="str">
        <f>IF(U307&lt;&gt;"",IF(U307&lt;&gt;"LIBSETS_DROP_MECHANIC_MONSTER_NAME",VLOOKUP(U307,'LibSets constants'!$I$4:$L$1002,4,FALSE),""),"")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1582</v>
      </c>
      <c r="AA307" s="43" t="str">
        <f>IF(Z307&lt;&gt;"",IF(Z307&lt;&gt;"LIBSETS_DROP_MECHANIC_MONSTER_NAME",VLOOKUP(Z307,'LibSets constants'!$I$4:$L$1002,3,FALSE),""),"")</f>
        <v>Overland group bosses have a 100% chance to drop head, chest, legs, or weapon.</v>
      </c>
      <c r="AB307" s="43" t="str">
        <f>IF(Z307&lt;&gt;"",IF(Z307&lt;&gt;"LIBSETS_DROP_MECHANIC_MONSTER_NAME",VLOOKUP(Z307,'LibSets constants'!$I$4:$L$1002,4,FALSE),""),"")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1583</v>
      </c>
      <c r="AF307" s="43" t="str">
        <f>IF(AE307&lt;&gt;"",IF(AE307&lt;&gt;"LIBSETS_DROP_MECHANIC_MONSTER_NAME",VLOOKUP(AE307,'LibSets constants'!$I$4:$L$1002,3,FALSE),""),"")</f>
        <v>Public dungeon bosses have a chance to drop a shoulder, hand, or weapon.</v>
      </c>
      <c r="AG307" s="43" t="str">
        <f>IF(AE307&lt;&gt;"",IF(AE307&lt;&gt;"LIBSETS_DROP_MECHANIC_MONSTER_NAME",VLOOKUP(AE307,'LibSets constants'!$I$4:$L$1002,4,FALSE),""),"")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1584</v>
      </c>
      <c r="AK307" s="43" t="str">
        <f>IF(AJ307&lt;&gt;"",IF(AJ307&lt;&gt;"LIBSETS_DROP_MECHANIC_MONSTER_NAME",VLOOKUP(AJ307,'LibSets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constants'!$I$4:$L$1002,3,FALSE),""),"")</f>
        <v/>
      </c>
      <c r="AQ307" s="43" t="str">
        <f>IF(AO307&lt;&gt;"",IF(AO307&lt;&gt;"LIBSETS_DROP_MECHANIC_MONSTER_NAME",VLOOKUP(AO307,'LibSets constants'!$I$4:$L$1002,4,FALSE),""),"")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constants'!$I$4:$L$1002,3,FALSE),""),"")</f>
        <v/>
      </c>
      <c r="AV307" s="43" t="str">
        <f>IF(AT307&lt;&gt;"",IF(AT307&lt;&gt;"LIBSETS_DROP_MECHANIC_MONSTER_NAME",VLOOKUP(AT307,'LibSets constants'!$I$4:$L$1002,4,FALSE),""),"")</f>
        <v/>
      </c>
      <c r="AW307" s="102" t="s">
        <v>2714</v>
      </c>
      <c r="AX307" s="21" t="str">
        <f t="shared" si="25"/>
        <v>[354] = {wayshrines={-1,-1,-1,}, dlcId=DLC_CLOCKWORK_CITY</v>
      </c>
      <c r="AY307" s="21" t="str">
        <f t="shared" si="26"/>
        <v>, zoneIds={980}, veteran=false</v>
      </c>
      <c r="AZ307" s="21" t="str">
        <f t="shared" si="27"/>
        <v>, setType=LIBSETS_SETTYPE_OVERLAND</v>
      </c>
      <c r="BA307" s="21" t="str">
        <f t="shared" si="28"/>
        <v>, dropMechanic={LIBSETS_DROP_MECHANIC_OVERLAND_BOSS_DELVE,LIBSETS_DROP_MECHANIC_OVERLAND_WORLDBOSS,LIBSETS_DROP_MECHANIC_OVERLAND_BOSS_PUBLIC_DUNGEON,LIBSETS_DROP_MECHANIC_OVERLAND_CHEST}},</v>
      </c>
      <c r="BB307" s="21" t="str">
        <f t="shared" si="29"/>
        <v xml:space="preserve"> --Mad Tinkerer / Wahntüftler   [Clockwork City]</v>
      </c>
    </row>
    <row r="308" spans="1:54" x14ac:dyDescent="0.25">
      <c r="A308" s="12">
        <v>355</v>
      </c>
      <c r="B308" t="s">
        <v>1210</v>
      </c>
      <c r="C308" t="s">
        <v>1211</v>
      </c>
      <c r="D308" s="3">
        <f t="shared" si="24"/>
        <v>355</v>
      </c>
      <c r="G308" s="8" t="s">
        <v>1499</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constants'!$B$4:$C$1002,2,FALSE),"")</f>
        <v>Clockwork City</v>
      </c>
      <c r="U308" s="33" t="s">
        <v>1581</v>
      </c>
      <c r="V308" s="43" t="str">
        <f>IF(U308&lt;&gt;"",IF(U308&lt;&gt;"LIBSETS_DROP_MECHANIC_MONSTER_NAME",VLOOKUP(U308,'LibSets constants'!$I$4:$L$1002,3,FALSE),""),"")</f>
        <v>Delve bosses have a chance to drop a waist or feet.</v>
      </c>
      <c r="W308" s="43" t="str">
        <f>IF(U308&lt;&gt;"",IF(U308&lt;&gt;"LIBSETS_DROP_MECHANIC_MONSTER_NAME",VLOOKUP(U308,'LibSets constants'!$I$4:$L$1002,4,FALSE),""),"")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1582</v>
      </c>
      <c r="AA308" s="43" t="str">
        <f>IF(Z308&lt;&gt;"",IF(Z308&lt;&gt;"LIBSETS_DROP_MECHANIC_MONSTER_NAME",VLOOKUP(Z308,'LibSets constants'!$I$4:$L$1002,3,FALSE),""),"")</f>
        <v>Overland group bosses have a 100% chance to drop head, chest, legs, or weapon.</v>
      </c>
      <c r="AB308" s="43" t="str">
        <f>IF(Z308&lt;&gt;"",IF(Z308&lt;&gt;"LIBSETS_DROP_MECHANIC_MONSTER_NAME",VLOOKUP(Z308,'LibSets constants'!$I$4:$L$1002,4,FALSE),""),"")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1583</v>
      </c>
      <c r="AF308" s="43" t="str">
        <f>IF(AE308&lt;&gt;"",IF(AE308&lt;&gt;"LIBSETS_DROP_MECHANIC_MONSTER_NAME",VLOOKUP(AE308,'LibSets constants'!$I$4:$L$1002,3,FALSE),""),"")</f>
        <v>Public dungeon bosses have a chance to drop a shoulder, hand, or weapon.</v>
      </c>
      <c r="AG308" s="43" t="str">
        <f>IF(AE308&lt;&gt;"",IF(AE308&lt;&gt;"LIBSETS_DROP_MECHANIC_MONSTER_NAME",VLOOKUP(AE308,'LibSets constants'!$I$4:$L$1002,4,FALSE),""),"")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1584</v>
      </c>
      <c r="AK308" s="43" t="str">
        <f>IF(AJ308&lt;&gt;"",IF(AJ308&lt;&gt;"LIBSETS_DROP_MECHANIC_MONSTER_NAME",VLOOKUP(AJ308,'LibSets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constants'!$I$4:$L$1002,3,FALSE),""),"")</f>
        <v/>
      </c>
      <c r="AQ308" s="43" t="str">
        <f>IF(AO308&lt;&gt;"",IF(AO308&lt;&gt;"LIBSETS_DROP_MECHANIC_MONSTER_NAME",VLOOKUP(AO308,'LibSets constants'!$I$4:$L$1002,4,FALSE),""),"")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constants'!$I$4:$L$1002,3,FALSE),""),"")</f>
        <v/>
      </c>
      <c r="AV308" s="43" t="str">
        <f>IF(AT308&lt;&gt;"",IF(AT308&lt;&gt;"LIBSETS_DROP_MECHANIC_MONSTER_NAME",VLOOKUP(AT308,'LibSets constants'!$I$4:$L$1002,4,FALSE),""),"")</f>
        <v/>
      </c>
      <c r="AW308" s="102" t="s">
        <v>2714</v>
      </c>
      <c r="AX308" s="21" t="str">
        <f t="shared" si="25"/>
        <v>[355] = {wayshrines={-1,-1,-1,}, dlcId=DLC_CLOCKWORK_CITY</v>
      </c>
      <c r="AY308" s="21" t="str">
        <f t="shared" si="26"/>
        <v>, zoneIds={980}, veteran=false</v>
      </c>
      <c r="AZ308" s="21" t="str">
        <f t="shared" si="27"/>
        <v>, setType=LIBSETS_SETTYPE_OVERLAND</v>
      </c>
      <c r="BA308" s="21" t="str">
        <f t="shared" si="28"/>
        <v>, dropMechanic={LIBSETS_DROP_MECHANIC_OVERLAND_BOSS_DELVE,LIBSETS_DROP_MECHANIC_OVERLAND_WORLDBOSS,LIBSETS_DROP_MECHANIC_OVERLAND_BOSS_PUBLIC_DUNGEON,LIBSETS_DROP_MECHANIC_OVERLAND_CHEST}},</v>
      </c>
      <c r="BB308" s="21" t="str">
        <f t="shared" si="29"/>
        <v xml:space="preserve"> --Unfathomable Darkness / Unermessliche Dunkelheit   [Clockwork City]</v>
      </c>
    </row>
    <row r="309" spans="1:54" x14ac:dyDescent="0.25">
      <c r="A309" s="12">
        <v>356</v>
      </c>
      <c r="B309" t="s">
        <v>1212</v>
      </c>
      <c r="C309" t="s">
        <v>1213</v>
      </c>
      <c r="D309" s="3">
        <f t="shared" si="24"/>
        <v>356</v>
      </c>
      <c r="G309" s="8" t="s">
        <v>1499</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constants'!$B$4:$C$1002,2,FALSE),"")</f>
        <v>Clockwork City</v>
      </c>
      <c r="U309" s="33" t="s">
        <v>1581</v>
      </c>
      <c r="V309" s="43" t="str">
        <f>IF(U309&lt;&gt;"",IF(U309&lt;&gt;"LIBSETS_DROP_MECHANIC_MONSTER_NAME",VLOOKUP(U309,'LibSets constants'!$I$4:$L$1002,3,FALSE),""),"")</f>
        <v>Delve bosses have a chance to drop a waist or feet.</v>
      </c>
      <c r="W309" s="43" t="str">
        <f>IF(U309&lt;&gt;"",IF(U309&lt;&gt;"LIBSETS_DROP_MECHANIC_MONSTER_NAME",VLOOKUP(U309,'LibSets constants'!$I$4:$L$1002,4,FALSE),""),"")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1582</v>
      </c>
      <c r="AA309" s="43" t="str">
        <f>IF(Z309&lt;&gt;"",IF(Z309&lt;&gt;"LIBSETS_DROP_MECHANIC_MONSTER_NAME",VLOOKUP(Z309,'LibSets constants'!$I$4:$L$1002,3,FALSE),""),"")</f>
        <v>Overland group bosses have a 100% chance to drop head, chest, legs, or weapon.</v>
      </c>
      <c r="AB309" s="43" t="str">
        <f>IF(Z309&lt;&gt;"",IF(Z309&lt;&gt;"LIBSETS_DROP_MECHANIC_MONSTER_NAME",VLOOKUP(Z309,'LibSets constants'!$I$4:$L$1002,4,FALSE),""),"")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1583</v>
      </c>
      <c r="AF309" s="43" t="str">
        <f>IF(AE309&lt;&gt;"",IF(AE309&lt;&gt;"LIBSETS_DROP_MECHANIC_MONSTER_NAME",VLOOKUP(AE309,'LibSets constants'!$I$4:$L$1002,3,FALSE),""),"")</f>
        <v>Public dungeon bosses have a chance to drop a shoulder, hand, or weapon.</v>
      </c>
      <c r="AG309" s="43" t="str">
        <f>IF(AE309&lt;&gt;"",IF(AE309&lt;&gt;"LIBSETS_DROP_MECHANIC_MONSTER_NAME",VLOOKUP(AE309,'LibSets constants'!$I$4:$L$1002,4,FALSE),""),"")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1584</v>
      </c>
      <c r="AK309" s="43" t="str">
        <f>IF(AJ309&lt;&gt;"",IF(AJ309&lt;&gt;"LIBSETS_DROP_MECHANIC_MONSTER_NAME",VLOOKUP(AJ309,'LibSets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constants'!$I$4:$L$1002,3,FALSE),""),"")</f>
        <v/>
      </c>
      <c r="AQ309" s="43" t="str">
        <f>IF(AO309&lt;&gt;"",IF(AO309&lt;&gt;"LIBSETS_DROP_MECHANIC_MONSTER_NAME",VLOOKUP(AO309,'LibSets constants'!$I$4:$L$1002,4,FALSE),""),"")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constants'!$I$4:$L$1002,3,FALSE),""),"")</f>
        <v/>
      </c>
      <c r="AV309" s="43" t="str">
        <f>IF(AT309&lt;&gt;"",IF(AT309&lt;&gt;"LIBSETS_DROP_MECHANIC_MONSTER_NAME",VLOOKUP(AT309,'LibSets constants'!$I$4:$L$1002,4,FALSE),""),"")</f>
        <v/>
      </c>
      <c r="AW309" s="102" t="s">
        <v>2714</v>
      </c>
      <c r="AX309" s="21" t="str">
        <f t="shared" si="25"/>
        <v>[356] = {wayshrines={-1,-1,-1,}, dlcId=DLC_CLOCKWORK_CITY</v>
      </c>
      <c r="AY309" s="21" t="str">
        <f t="shared" si="26"/>
        <v>, zoneIds={980}, veteran=false</v>
      </c>
      <c r="AZ309" s="21" t="str">
        <f t="shared" si="27"/>
        <v>, setType=LIBSETS_SETTYPE_OVERLAND</v>
      </c>
      <c r="BA309" s="21" t="str">
        <f t="shared" si="28"/>
        <v>, dropMechanic={LIBSETS_DROP_MECHANIC_OVERLAND_BOSS_DELVE,LIBSETS_DROP_MECHANIC_OVERLAND_WORLDBOSS,LIBSETS_DROP_MECHANIC_OVERLAND_BOSS_PUBLIC_DUNGEON,LIBSETS_DROP_MECHANIC_OVERLAND_CHEST}},</v>
      </c>
      <c r="BB309" s="21" t="str">
        <f t="shared" si="29"/>
        <v xml:space="preserve"> --Livewire / Stromschlag   [Clockwork City]</v>
      </c>
    </row>
    <row r="310" spans="1:54" x14ac:dyDescent="0.25">
      <c r="A310" s="12">
        <v>357</v>
      </c>
      <c r="B310" t="s">
        <v>1214</v>
      </c>
      <c r="C310" t="s">
        <v>1215</v>
      </c>
      <c r="D310" s="3">
        <f t="shared" si="24"/>
        <v>357</v>
      </c>
      <c r="G310" s="8" t="s">
        <v>1500</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constants'!$B$4:$C$1002,2,FALSE),"")</f>
        <v>Clockwork City</v>
      </c>
      <c r="U310" s="33" t="s">
        <v>1565</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102" t="s">
        <v>2714</v>
      </c>
      <c r="AX310" s="21" t="str">
        <f t="shared" si="25"/>
        <v>[357] = {wayshrines={346,346,346,}, dlcId=DLC_CLOCKWORK_CITY</v>
      </c>
      <c r="AY310" s="21" t="str">
        <f t="shared" si="26"/>
        <v>, zoneIds={1000}, veteran=true</v>
      </c>
      <c r="AZ310" s="21" t="str">
        <f t="shared" si="27"/>
        <v>, setType=LIBSETS_SETTYPE_TRIAL</v>
      </c>
      <c r="BA310" s="21" t="str">
        <f t="shared" si="28"/>
        <v>, dropMechanic={LIBSETS_DROP_MECHANIC_MONSTER_NAME}, dropMechanicNames={}},</v>
      </c>
      <c r="BB310" s="21" t="str">
        <f t="shared" si="29"/>
        <v xml:space="preserve"> --Disciplined Slash (Perfected) / Disziplinierter Schnitt (vollendet)   [Asylum Sanctorium]</v>
      </c>
    </row>
    <row r="311" spans="1:54" x14ac:dyDescent="0.25">
      <c r="A311" s="12">
        <v>358</v>
      </c>
      <c r="B311" t="s">
        <v>1216</v>
      </c>
      <c r="C311" t="s">
        <v>1217</v>
      </c>
      <c r="D311" s="3">
        <f t="shared" si="24"/>
        <v>358</v>
      </c>
      <c r="G311" s="8" t="s">
        <v>1500</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constants'!$B$4:$C$1002,2,FALSE),"")</f>
        <v>Clockwork City</v>
      </c>
      <c r="U311" s="33" t="s">
        <v>1565</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102" t="s">
        <v>2714</v>
      </c>
      <c r="AX311" s="21" t="str">
        <f t="shared" si="25"/>
        <v>[358] = {wayshrines={346,346,346,}, dlcId=DLC_CLOCKWORK_CITY</v>
      </c>
      <c r="AY311" s="21" t="str">
        <f t="shared" si="26"/>
        <v>, zoneIds={1000}, veteran=true</v>
      </c>
      <c r="AZ311" s="21" t="str">
        <f t="shared" si="27"/>
        <v>, setType=LIBSETS_SETTYPE_TRIAL</v>
      </c>
      <c r="BA311" s="21" t="str">
        <f t="shared" si="28"/>
        <v>, dropMechanic={LIBSETS_DROP_MECHANIC_MONSTER_NAME}, dropMechanicNames={}},</v>
      </c>
      <c r="BB311" s="21" t="str">
        <f t="shared" si="29"/>
        <v xml:space="preserve"> --Defensive Position (Perfected) / Defensive Position (vollendet)   [Asylum Sanctorium]</v>
      </c>
    </row>
    <row r="312" spans="1:54" x14ac:dyDescent="0.25">
      <c r="A312" s="12">
        <v>359</v>
      </c>
      <c r="B312" t="s">
        <v>1218</v>
      </c>
      <c r="C312" t="s">
        <v>1219</v>
      </c>
      <c r="D312" s="3">
        <f t="shared" si="24"/>
        <v>359</v>
      </c>
      <c r="E312" s="42"/>
      <c r="G312" s="8" t="s">
        <v>1500</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constants'!$B$4:$C$1002,2,FALSE),"")</f>
        <v>Clockwork City</v>
      </c>
      <c r="U312" s="33" t="s">
        <v>1565</v>
      </c>
      <c r="V312" s="39" t="s">
        <v>1438</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102" t="s">
        <v>2714</v>
      </c>
      <c r="AX312" s="21" t="str">
        <f t="shared" si="25"/>
        <v>[359] = {wayshrines={346,346,346,}, dlcId=DLC_CLOCKWORK_CITY</v>
      </c>
      <c r="AY312" s="21" t="str">
        <f t="shared" si="26"/>
        <v>, zoneIds={1000}, veteran=true</v>
      </c>
      <c r="AZ312" s="21" t="str">
        <f t="shared" si="27"/>
        <v>, setType=LIBSETS_SETTYPE_TRIAL</v>
      </c>
      <c r="BA312" s="21" t="str">
        <f t="shared" si="28"/>
        <v>, dropMechanic={LIBSETS_DROP_MECHANIC_MONSTER_NAME}, dropMechanicNames={['en']='Last Boss (veteran)'}},</v>
      </c>
      <c r="BB312" s="21" t="str">
        <f t="shared" si="29"/>
        <v xml:space="preserve"> --Chaotic Whirlwind (Perfected) / Chaotischer Wirbelwind (vollendet)   [Asylum Sanctorium]</v>
      </c>
    </row>
    <row r="313" spans="1:54" x14ac:dyDescent="0.25">
      <c r="A313" s="12">
        <v>360</v>
      </c>
      <c r="B313" t="s">
        <v>1220</v>
      </c>
      <c r="C313" t="s">
        <v>1221</v>
      </c>
      <c r="D313" s="3">
        <f t="shared" si="24"/>
        <v>360</v>
      </c>
      <c r="G313" s="8" t="s">
        <v>1500</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constants'!$B$4:$C$1002,2,FALSE),"")</f>
        <v>Clockwork City</v>
      </c>
      <c r="U313" s="33" t="s">
        <v>1565</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102" t="s">
        <v>2714</v>
      </c>
      <c r="AX313" s="21" t="str">
        <f t="shared" si="25"/>
        <v>[360] = {wayshrines={346,346,346,}, dlcId=DLC_CLOCKWORK_CITY</v>
      </c>
      <c r="AY313" s="21" t="str">
        <f t="shared" si="26"/>
        <v>, zoneIds={1000}, veteran=true</v>
      </c>
      <c r="AZ313" s="21" t="str">
        <f t="shared" si="27"/>
        <v>, setType=LIBSETS_SETTYPE_TRIAL</v>
      </c>
      <c r="BA313" s="21" t="str">
        <f t="shared" si="28"/>
        <v>, dropMechanic={LIBSETS_DROP_MECHANIC_MONSTER_NAME}, dropMechanicNames={}},</v>
      </c>
      <c r="BB313" s="21" t="str">
        <f t="shared" si="29"/>
        <v xml:space="preserve"> --Piercing Spray (Perfected) / Durchdringende Salve (vollendet)   [Asylum Sanctorium]</v>
      </c>
    </row>
    <row r="314" spans="1:54" x14ac:dyDescent="0.25">
      <c r="A314" s="12">
        <v>361</v>
      </c>
      <c r="B314" t="s">
        <v>1222</v>
      </c>
      <c r="C314" t="s">
        <v>1223</v>
      </c>
      <c r="D314" s="3">
        <f t="shared" si="24"/>
        <v>361</v>
      </c>
      <c r="G314" s="8" t="s">
        <v>1500</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constants'!$B$4:$C$1002,2,FALSE),"")</f>
        <v>Clockwork City</v>
      </c>
      <c r="U314" s="33" t="s">
        <v>1565</v>
      </c>
      <c r="V314" s="39" t="s">
        <v>1438</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102" t="s">
        <v>2714</v>
      </c>
      <c r="AX314" s="21" t="str">
        <f t="shared" si="25"/>
        <v>[361] = {wayshrines={346,346,346,}, dlcId=DLC_CLOCKWORK_CITY</v>
      </c>
      <c r="AY314" s="21" t="str">
        <f t="shared" si="26"/>
        <v>, zoneIds={1000}, veteran=true</v>
      </c>
      <c r="AZ314" s="21" t="str">
        <f t="shared" si="27"/>
        <v>, setType=LIBSETS_SETTYPE_TRIAL</v>
      </c>
      <c r="BA314" s="21" t="str">
        <f t="shared" si="28"/>
        <v>, dropMechanic={LIBSETS_DROP_MECHANIC_MONSTER_NAME}, dropMechanicNames={['en']='Last Boss (veteran)'}},</v>
      </c>
      <c r="BB314" s="21" t="str">
        <f t="shared" si="29"/>
        <v xml:space="preserve"> --Concentrated Force (Perfected) / Konzentrierte Kraft (vollendet)   [Asylum Sanctorium]</v>
      </c>
    </row>
    <row r="315" spans="1:54" x14ac:dyDescent="0.25">
      <c r="A315" s="12">
        <v>362</v>
      </c>
      <c r="B315" t="s">
        <v>1224</v>
      </c>
      <c r="C315" t="s">
        <v>1225</v>
      </c>
      <c r="D315" s="3">
        <f t="shared" si="24"/>
        <v>362</v>
      </c>
      <c r="G315" s="8" t="s">
        <v>1500</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constants'!$B$4:$C$1002,2,FALSE),"")</f>
        <v>Clockwork City</v>
      </c>
      <c r="U315" s="33" t="s">
        <v>1565</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102" t="s">
        <v>2714</v>
      </c>
      <c r="AX315" s="21" t="str">
        <f t="shared" si="25"/>
        <v>[362] = {wayshrines={346,346,346,}, dlcId=DLC_CLOCKWORK_CITY</v>
      </c>
      <c r="AY315" s="21" t="str">
        <f t="shared" si="26"/>
        <v>, zoneIds={1000}, veteran=true</v>
      </c>
      <c r="AZ315" s="21" t="str">
        <f t="shared" si="27"/>
        <v>, setType=LIBSETS_SETTYPE_TRIAL</v>
      </c>
      <c r="BA315" s="21" t="str">
        <f t="shared" si="28"/>
        <v>, dropMechanic={LIBSETS_DROP_MECHANIC_MONSTER_NAME}, dropMechanicNames={}},</v>
      </c>
      <c r="BB315" s="21" t="str">
        <f t="shared" si="29"/>
        <v xml:space="preserve"> --Timeless Blessing (Perfected) / Zeitloser Segen (vollendet)   [Asylum Sanctorium]</v>
      </c>
    </row>
    <row r="316" spans="1:54" x14ac:dyDescent="0.25">
      <c r="A316" s="12">
        <v>363</v>
      </c>
      <c r="B316" t="s">
        <v>1226</v>
      </c>
      <c r="C316" t="s">
        <v>1227</v>
      </c>
      <c r="D316" s="3">
        <f t="shared" si="24"/>
        <v>363</v>
      </c>
      <c r="G316" s="8" t="s">
        <v>1500</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constants'!$B$4:$C$1002,2,FALSE),"")</f>
        <v>Clockwork City</v>
      </c>
      <c r="U316" s="33" t="s">
        <v>1565</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102" t="s">
        <v>2714</v>
      </c>
      <c r="AX316" s="21" t="str">
        <f t="shared" si="25"/>
        <v>[363] = {wayshrines={346,346,346,}, dlcId=DLC_CLOCKWORK_CITY</v>
      </c>
      <c r="AY316" s="21" t="str">
        <f t="shared" si="26"/>
        <v>, zoneIds={1000}, veteran=false</v>
      </c>
      <c r="AZ316" s="21" t="str">
        <f t="shared" si="27"/>
        <v>, setType=LIBSETS_SETTYPE_TRIAL</v>
      </c>
      <c r="BA316" s="21" t="str">
        <f t="shared" si="28"/>
        <v>, dropMechanic={LIBSETS_DROP_MECHANIC_MONSTER_NAME}, dropMechanicNames={}},</v>
      </c>
      <c r="BB316" s="21" t="str">
        <f t="shared" si="29"/>
        <v xml:space="preserve"> --Disciplined Slash / Disziplinierter Schnitt   [Asylum Sanctorium]</v>
      </c>
    </row>
    <row r="317" spans="1:54" x14ac:dyDescent="0.25">
      <c r="A317" s="12">
        <v>364</v>
      </c>
      <c r="B317" t="s">
        <v>1228</v>
      </c>
      <c r="C317" t="s">
        <v>1228</v>
      </c>
      <c r="D317" s="3">
        <f t="shared" si="24"/>
        <v>364</v>
      </c>
      <c r="G317" s="8" t="s">
        <v>1500</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constants'!$B$4:$C$1002,2,FALSE),"")</f>
        <v>Clockwork City</v>
      </c>
      <c r="U317" s="33" t="s">
        <v>1565</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102" t="s">
        <v>2714</v>
      </c>
      <c r="AX317" s="21" t="str">
        <f t="shared" si="25"/>
        <v>[364] = {wayshrines={346,346,346,}, dlcId=DLC_CLOCKWORK_CITY</v>
      </c>
      <c r="AY317" s="21" t="str">
        <f t="shared" si="26"/>
        <v>, zoneIds={1000}, veteran=false</v>
      </c>
      <c r="AZ317" s="21" t="str">
        <f t="shared" si="27"/>
        <v>, setType=LIBSETS_SETTYPE_TRIAL</v>
      </c>
      <c r="BA317" s="21" t="str">
        <f t="shared" si="28"/>
        <v>, dropMechanic={LIBSETS_DROP_MECHANIC_MONSTER_NAME}, dropMechanicNames={}},</v>
      </c>
      <c r="BB317" s="21" t="str">
        <f t="shared" si="29"/>
        <v xml:space="preserve"> --Defensive Position / Defensive Position   [Asylum Sanctorium]</v>
      </c>
    </row>
    <row r="318" spans="1:54" x14ac:dyDescent="0.25">
      <c r="A318" s="12">
        <v>365</v>
      </c>
      <c r="B318" t="s">
        <v>1229</v>
      </c>
      <c r="C318" t="s">
        <v>1230</v>
      </c>
      <c r="D318" s="3">
        <f t="shared" si="24"/>
        <v>365</v>
      </c>
      <c r="E318" s="42"/>
      <c r="G318" s="8" t="s">
        <v>1500</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constants'!$B$4:$C$1002,2,FALSE),"")</f>
        <v>Clockwork City</v>
      </c>
      <c r="U318" s="33" t="s">
        <v>1565</v>
      </c>
      <c r="V318" s="39" t="s">
        <v>1437</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102" t="s">
        <v>2714</v>
      </c>
      <c r="AX318" s="21" t="str">
        <f t="shared" si="25"/>
        <v>[365] = {wayshrines={346,346,346,}, dlcId=DLC_CLOCKWORK_CITY</v>
      </c>
      <c r="AY318" s="21" t="str">
        <f t="shared" si="26"/>
        <v>, zoneIds={1000}, veteran=false</v>
      </c>
      <c r="AZ318" s="21" t="str">
        <f t="shared" si="27"/>
        <v>, setType=LIBSETS_SETTYPE_TRIAL</v>
      </c>
      <c r="BA318" s="21" t="str">
        <f t="shared" si="28"/>
        <v>, dropMechanic={LIBSETS_DROP_MECHANIC_MONSTER_NAME}, dropMechanicNames={['en']='Last Boss (normal)'}},</v>
      </c>
      <c r="BB318" s="21" t="str">
        <f t="shared" si="29"/>
        <v xml:space="preserve"> --Chaotic Whirlwind / Chaotischer Wirbelwind   [Asylum Sanctorium]</v>
      </c>
    </row>
    <row r="319" spans="1:54" x14ac:dyDescent="0.25">
      <c r="A319" s="12">
        <v>366</v>
      </c>
      <c r="B319" t="s">
        <v>1231</v>
      </c>
      <c r="C319" t="s">
        <v>1232</v>
      </c>
      <c r="D319" s="3">
        <f t="shared" si="24"/>
        <v>366</v>
      </c>
      <c r="G319" s="8" t="s">
        <v>1500</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constants'!$B$4:$C$1002,2,FALSE),"")</f>
        <v>Clockwork City</v>
      </c>
      <c r="U319" s="33" t="s">
        <v>1565</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102" t="s">
        <v>2714</v>
      </c>
      <c r="AX319" s="21" t="str">
        <f t="shared" si="25"/>
        <v>[366] = {wayshrines={346,346,346,}, dlcId=DLC_CLOCKWORK_CITY</v>
      </c>
      <c r="AY319" s="21" t="str">
        <f t="shared" si="26"/>
        <v>, zoneIds={1000}, veteran=false</v>
      </c>
      <c r="AZ319" s="21" t="str">
        <f t="shared" si="27"/>
        <v>, setType=LIBSETS_SETTYPE_TRIAL</v>
      </c>
      <c r="BA319" s="21" t="str">
        <f t="shared" si="28"/>
        <v>, dropMechanic={LIBSETS_DROP_MECHANIC_MONSTER_NAME}, dropMechanicNames={}},</v>
      </c>
      <c r="BB319" s="21" t="str">
        <f t="shared" si="29"/>
        <v xml:space="preserve"> --Piercing Spray / Durchdringende Salve   [Asylum Sanctorium]</v>
      </c>
    </row>
    <row r="320" spans="1:54" x14ac:dyDescent="0.25">
      <c r="A320" s="12">
        <v>367</v>
      </c>
      <c r="B320" t="s">
        <v>1233</v>
      </c>
      <c r="C320" t="s">
        <v>1234</v>
      </c>
      <c r="D320" s="3">
        <f t="shared" si="24"/>
        <v>367</v>
      </c>
      <c r="G320" s="8" t="s">
        <v>1500</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constants'!$B$4:$C$1002,2,FALSE),"")</f>
        <v>Clockwork City</v>
      </c>
      <c r="U320" s="33" t="s">
        <v>1565</v>
      </c>
      <c r="V320" s="39" t="s">
        <v>1437</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102" t="s">
        <v>2714</v>
      </c>
      <c r="AX320" s="21" t="str">
        <f t="shared" si="25"/>
        <v>[367] = {wayshrines={346,346,346,}, dlcId=DLC_CLOCKWORK_CITY</v>
      </c>
      <c r="AY320" s="21" t="str">
        <f t="shared" si="26"/>
        <v>, zoneIds={1000}, veteran=false</v>
      </c>
      <c r="AZ320" s="21" t="str">
        <f t="shared" si="27"/>
        <v>, setType=LIBSETS_SETTYPE_TRIAL</v>
      </c>
      <c r="BA320" s="21" t="str">
        <f t="shared" si="28"/>
        <v>, dropMechanic={LIBSETS_DROP_MECHANIC_MONSTER_NAME}, dropMechanicNames={['en']='Last Boss (normal)'}},</v>
      </c>
      <c r="BB320" s="21" t="str">
        <f t="shared" si="29"/>
        <v xml:space="preserve"> --Concentrated Force / Konzentrierte Kraft   [Asylum Sanctorium]</v>
      </c>
    </row>
    <row r="321" spans="1:54" x14ac:dyDescent="0.25">
      <c r="A321" s="12">
        <v>368</v>
      </c>
      <c r="B321" t="s">
        <v>1235</v>
      </c>
      <c r="C321" t="s">
        <v>1236</v>
      </c>
      <c r="D321" s="3">
        <f t="shared" si="24"/>
        <v>368</v>
      </c>
      <c r="G321" s="8" t="s">
        <v>1500</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constants'!$B$4:$C$1002,2,FALSE),"")</f>
        <v>Clockwork City</v>
      </c>
      <c r="U321" s="33" t="s">
        <v>1565</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102" t="s">
        <v>2714</v>
      </c>
      <c r="AX321" s="21" t="str">
        <f t="shared" si="25"/>
        <v>[368] = {wayshrines={346,346,346,}, dlcId=DLC_CLOCKWORK_CITY</v>
      </c>
      <c r="AY321" s="21" t="str">
        <f t="shared" si="26"/>
        <v>, zoneIds={1000}, veteran=false</v>
      </c>
      <c r="AZ321" s="21" t="str">
        <f t="shared" si="27"/>
        <v>, setType=LIBSETS_SETTYPE_TRIAL</v>
      </c>
      <c r="BA321" s="21" t="str">
        <f t="shared" si="28"/>
        <v>, dropMechanic={LIBSETS_DROP_MECHANIC_MONSTER_NAME}, dropMechanicNames={}},</v>
      </c>
      <c r="BB321" s="21" t="str">
        <f t="shared" si="29"/>
        <v xml:space="preserve"> --Timeless Blessing / Zeitloser Segen   [Asylum Sanctorium]</v>
      </c>
    </row>
    <row r="322" spans="1:54" x14ac:dyDescent="0.25">
      <c r="A322" s="12">
        <v>369</v>
      </c>
      <c r="B322" t="s">
        <v>1237</v>
      </c>
      <c r="C322" t="s">
        <v>1238</v>
      </c>
      <c r="D322" s="3">
        <f t="shared" si="24"/>
        <v>369</v>
      </c>
      <c r="G322" s="8" t="s">
        <v>1491</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constants'!$B$4:$C$1002,2,FALSE),"")</f>
        <v>Orsinium</v>
      </c>
      <c r="U322" s="33" t="s">
        <v>1577</v>
      </c>
      <c r="V322" s="43" t="str">
        <f>IF(U322&lt;&gt;"",IF(U322&lt;&gt;"LIBSETS_DROP_MECHANIC_MONSTER_NAME",VLOOKUP(U322,'LibSets constants'!$I$4:$L$1002,3,FALSE),""),"")</f>
        <v>Arena stage chest</v>
      </c>
      <c r="W322" s="3" t="str">
        <f>IF(U322&lt;&gt;"",IF(U322&lt;&gt;"LIBSETS_DROP_MECHANIC_MONSTER_NAME",VLOOKUP(U322,'LibSets constants'!$I$4:$L$1002,4,FALSE),""),"")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constants'!$I$4:$L$1002,3,FALSE),""),"")</f>
        <v/>
      </c>
      <c r="AB322" s="43" t="str">
        <f>IF(Z322&lt;&gt;"",IF(Z322&lt;&gt;"LIBSETS_DROP_MECHANIC_MONSTER_NAME",VLOOKUP(Z322,'LibSets constants'!$I$4:$L$1002,4,FALSE),""),"")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constants'!$I$4:$L$1002,3,FALSE),""),"")</f>
        <v/>
      </c>
      <c r="AG322" s="43" t="str">
        <f>IF(AE322&lt;&gt;"",IF(AE322&lt;&gt;"LIBSETS_DROP_MECHANIC_MONSTER_NAME",VLOOKUP(AE322,'LibSets constants'!$I$4:$L$1002,4,FALSE),""),"")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constants'!$I$4:$L$1002,3,FALSE),""),"")</f>
        <v/>
      </c>
      <c r="AL322" s="43" t="str">
        <f>IF(AJ322&lt;&gt;"",IF(AJ322&lt;&gt;"LIBSETS_DROP_MECHANIC_MONSTER_NAME",VLOOKUP(AJ322,'LibSets constants'!$I$4:$L$1002,4,FALSE),""),"")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constants'!$I$4:$L$1002,3,FALSE),""),"")</f>
        <v/>
      </c>
      <c r="AQ322" s="43" t="str">
        <f>IF(AO322&lt;&gt;"",IF(AO322&lt;&gt;"LIBSETS_DROP_MECHANIC_MONSTER_NAME",VLOOKUP(AO322,'LibSets constants'!$I$4:$L$1002,4,FALSE),""),"")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constants'!$I$4:$L$1002,3,FALSE),""),"")</f>
        <v/>
      </c>
      <c r="AV322" s="43" t="str">
        <f>IF(AT322&lt;&gt;"",IF(AT322&lt;&gt;"LIBSETS_DROP_MECHANIC_MONSTER_NAME",VLOOKUP(AT322,'LibSets constants'!$I$4:$L$1002,4,FALSE),""),"")</f>
        <v/>
      </c>
      <c r="AW322" s="102" t="s">
        <v>2714</v>
      </c>
      <c r="AX322" s="21" t="str">
        <f t="shared" si="25"/>
        <v>[369] = {wayshrines={249,249,249,}, dlcId=DLC_ORSINIUM</v>
      </c>
      <c r="AY322" s="21" t="str">
        <f t="shared" si="26"/>
        <v>, zoneIds={677}, veteran=false</v>
      </c>
      <c r="AZ322" s="21" t="str">
        <f t="shared" si="27"/>
        <v>, setType=LIBSETS_SETTYPE_ARENA</v>
      </c>
      <c r="BA322" s="21" t="str">
        <f t="shared" si="28"/>
        <v>, dropMechanic={LIBSETS_DROP_MECHANIC_ARENA_STAGE_CHEST}},</v>
      </c>
      <c r="BB322" s="21" t="str">
        <f t="shared" si="29"/>
        <v xml:space="preserve"> --Merciless Charge / Gnadenloser Ansturm   [Maelstrom Arena]</v>
      </c>
    </row>
    <row r="323" spans="1:54" x14ac:dyDescent="0.25">
      <c r="A323" s="12">
        <v>370</v>
      </c>
      <c r="B323" t="s">
        <v>1239</v>
      </c>
      <c r="C323" t="s">
        <v>1240</v>
      </c>
      <c r="D323" s="3">
        <f t="shared" ref="D323:D386" si="30">A323</f>
        <v>370</v>
      </c>
      <c r="G323" s="8" t="s">
        <v>1491</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constants'!$B$4:$C$1002,2,FALSE),"")</f>
        <v>Orsinium</v>
      </c>
      <c r="U323" s="33" t="s">
        <v>1577</v>
      </c>
      <c r="V323" s="3" t="str">
        <f>IF(U323&lt;&gt;"",IF(U323&lt;&gt;"LIBSETS_DROP_MECHANIC_MONSTER_NAME",VLOOKUP(U323,'LibSets constants'!$I$4:$L$1002,3,FALSE),""),"")</f>
        <v>Arena stage chest</v>
      </c>
      <c r="W323" s="3" t="str">
        <f>IF(U323&lt;&gt;"",IF(U323&lt;&gt;"LIBSETS_DROP_MECHANIC_MONSTER_NAME",VLOOKUP(U323,'LibSets constants'!$I$4:$L$1002,4,FALSE),""),"")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constants'!$I$4:$L$1002,3,FALSE),""),"")</f>
        <v/>
      </c>
      <c r="AB323" s="3" t="str">
        <f>IF(Z323&lt;&gt;"",IF(Z323&lt;&gt;"LIBSETS_DROP_MECHANIC_MONSTER_NAME",VLOOKUP(Z323,'LibSets constants'!$I$4:$L$1002,4,FALSE),""),"")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constants'!$I$4:$L$1002,3,FALSE),""),"")</f>
        <v/>
      </c>
      <c r="AG323" s="3" t="str">
        <f>IF(AE323&lt;&gt;"",IF(AE323&lt;&gt;"LIBSETS_DROP_MECHANIC_MONSTER_NAME",VLOOKUP(AE323,'LibSets constants'!$I$4:$L$1002,4,FALSE),""),"")</f>
        <v/>
      </c>
      <c r="AH323" s="3" t="str">
        <f>IF(G323&lt;&gt;"LIBSETS_SETTYPE_BATTLEGROUND",IF(G323&lt;&gt;"LIBSETS_SETTYPE_SPECIAL",IF(AI323&lt;&gt;"",VLOOKUP(AI323,'ESO zone constants'!$D$3:$H$4953,5,FALSE),""),""),"")</f>
        <v/>
      </c>
      <c r="AK323" s="3" t="str">
        <f>IF(AJ323&lt;&gt;"",IF(AJ323&lt;&gt;"LIBSETS_DROP_MECHANIC_MONSTER_NAME",VLOOKUP(AJ323,'LibSets constants'!$I$4:$L$1002,3,FALSE),""),"")</f>
        <v/>
      </c>
      <c r="AL323" s="3" t="str">
        <f>IF(AJ323&lt;&gt;"",IF(AJ323&lt;&gt;"LIBSETS_DROP_MECHANIC_MONSTER_NAME",VLOOKUP(AJ323,'LibSets constants'!$I$4:$L$1002,4,FALSE),""),"")</f>
        <v/>
      </c>
      <c r="AM323" s="3" t="str">
        <f>IF(G323&lt;&gt;"LIBSETS_SETTYPE_BATTLEGROUND",IF(G323&lt;&gt;"LIBSETS_SETTYPE_SPECIAL",IF(AN323&lt;&gt;"",VLOOKUP(AN323,'ESO zone constants'!$D$3:$H$4953,5,FALSE),""),""),"")</f>
        <v/>
      </c>
      <c r="AP323" s="3" t="str">
        <f>IF(AO323&lt;&gt;"",IF(AO323&lt;&gt;"LIBSETS_DROP_MECHANIC_MONSTER_NAME",VLOOKUP(AO323,'LibSets constants'!$I$4:$L$1002,3,FALSE),""),"")</f>
        <v/>
      </c>
      <c r="AQ323" s="3" t="str">
        <f>IF(AO323&lt;&gt;"",IF(AO323&lt;&gt;"LIBSETS_DROP_MECHANIC_MONSTER_NAME",VLOOKUP(AO323,'LibSets constants'!$I$4:$L$1002,4,FALSE),""),"")</f>
        <v/>
      </c>
      <c r="AR323" s="3" t="str">
        <f>IF(G323&lt;&gt;"LIBSETS_SETTYPE_BATTLEGROUND",IF(G323&lt;&gt;"LIBSETS_SETTYPE_SPECIAL",IF(AS323&lt;&gt;"",VLOOKUP(AS323,'ESO zone constants'!$D$3:$H$4953,5,FALSE),""),""),"")</f>
        <v/>
      </c>
      <c r="AU323" s="3" t="str">
        <f>IF(AT323&lt;&gt;"",IF(AT323&lt;&gt;"LIBSETS_DROP_MECHANIC_MONSTER_NAME",VLOOKUP(AT323,'LibSets constants'!$I$4:$L$1002,3,FALSE),""),"")</f>
        <v/>
      </c>
      <c r="AV323" s="3" t="str">
        <f>IF(AT323&lt;&gt;"",IF(AT323&lt;&gt;"LIBSETS_DROP_MECHANIC_MONSTER_NAME",VLOOKUP(AT323,'LibSets constants'!$I$4:$L$1002,4,FALSE),""),"")</f>
        <v/>
      </c>
      <c r="AW323" s="102" t="s">
        <v>2714</v>
      </c>
      <c r="AX323" s="21" t="str">
        <f t="shared" si="25"/>
        <v>[370] = {wayshrines={249,249,249,}, dlcId=DLC_ORSINIUM</v>
      </c>
      <c r="AY323" s="21" t="str">
        <f t="shared" si="26"/>
        <v>, zoneIds={677}, veteran=false</v>
      </c>
      <c r="AZ323" s="21" t="str">
        <f t="shared" si="27"/>
        <v>, setType=LIBSETS_SETTYPE_ARENA</v>
      </c>
      <c r="BA323" s="21" t="str">
        <f t="shared" si="28"/>
        <v>, dropMechanic={LIBSETS_DROP_MECHANIC_ARENA_STAGE_CHEST}},</v>
      </c>
      <c r="BB323" s="21" t="str">
        <f t="shared" si="29"/>
        <v xml:space="preserve"> --Rampaging Slash / Tobender Schnitt   [Maelstrom Arena]</v>
      </c>
    </row>
    <row r="324" spans="1:54" x14ac:dyDescent="0.25">
      <c r="A324" s="12">
        <v>371</v>
      </c>
      <c r="B324" t="s">
        <v>1241</v>
      </c>
      <c r="C324" t="s">
        <v>1242</v>
      </c>
      <c r="D324" s="3">
        <f t="shared" si="30"/>
        <v>371</v>
      </c>
      <c r="G324" s="8" t="s">
        <v>1491</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constants'!$B$4:$C$1002,2,FALSE),"")</f>
        <v>Orsinium</v>
      </c>
      <c r="U324" s="33" t="s">
        <v>1577</v>
      </c>
      <c r="V324" s="3" t="str">
        <f>IF(U324&lt;&gt;"",IF(U324&lt;&gt;"LIBSETS_DROP_MECHANIC_MONSTER_NAME",VLOOKUP(U324,'LibSets constants'!$I$4:$L$1002,3,FALSE),""),"")</f>
        <v>Arena stage chest</v>
      </c>
      <c r="W324" s="3" t="str">
        <f>IF(U324&lt;&gt;"",IF(U324&lt;&gt;"LIBSETS_DROP_MECHANIC_MONSTER_NAME",VLOOKUP(U324,'LibSets constants'!$I$4:$L$1002,4,FALSE),""),"")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constants'!$I$4:$L$1002,3,FALSE),""),"")</f>
        <v/>
      </c>
      <c r="AB324" s="3" t="str">
        <f>IF(Z324&lt;&gt;"",IF(Z324&lt;&gt;"LIBSETS_DROP_MECHANIC_MONSTER_NAME",VLOOKUP(Z324,'LibSets constants'!$I$4:$L$1002,4,FALSE),""),"")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constants'!$I$4:$L$1002,3,FALSE),""),"")</f>
        <v/>
      </c>
      <c r="AG324" s="3" t="str">
        <f>IF(AE324&lt;&gt;"",IF(AE324&lt;&gt;"LIBSETS_DROP_MECHANIC_MONSTER_NAME",VLOOKUP(AE324,'LibSets constants'!$I$4:$L$1002,4,FALSE),""),"")</f>
        <v/>
      </c>
      <c r="AH324" s="3" t="str">
        <f>IF(G324&lt;&gt;"LIBSETS_SETTYPE_BATTLEGROUND",IF(G324&lt;&gt;"LIBSETS_SETTYPE_SPECIAL",IF(AI324&lt;&gt;"",VLOOKUP(AI324,'ESO zone constants'!$D$3:$H$4953,5,FALSE),""),""),"")</f>
        <v/>
      </c>
      <c r="AK324" s="3" t="str">
        <f>IF(AJ324&lt;&gt;"",IF(AJ324&lt;&gt;"LIBSETS_DROP_MECHANIC_MONSTER_NAME",VLOOKUP(AJ324,'LibSets constants'!$I$4:$L$1002,3,FALSE),""),"")</f>
        <v/>
      </c>
      <c r="AL324" s="3" t="str">
        <f>IF(AJ324&lt;&gt;"",IF(AJ324&lt;&gt;"LIBSETS_DROP_MECHANIC_MONSTER_NAME",VLOOKUP(AJ324,'LibSets constants'!$I$4:$L$1002,4,FALSE),""),"")</f>
        <v/>
      </c>
      <c r="AM324" s="3" t="str">
        <f>IF(G324&lt;&gt;"LIBSETS_SETTYPE_BATTLEGROUND",IF(G324&lt;&gt;"LIBSETS_SETTYPE_SPECIAL",IF(AN324&lt;&gt;"",VLOOKUP(AN324,'ESO zone constants'!$D$3:$H$4953,5,FALSE),""),""),"")</f>
        <v/>
      </c>
      <c r="AP324" s="3" t="str">
        <f>IF(AO324&lt;&gt;"",IF(AO324&lt;&gt;"LIBSETS_DROP_MECHANIC_MONSTER_NAME",VLOOKUP(AO324,'LibSets constants'!$I$4:$L$1002,3,FALSE),""),"")</f>
        <v/>
      </c>
      <c r="AQ324" s="3" t="str">
        <f>IF(AO324&lt;&gt;"",IF(AO324&lt;&gt;"LIBSETS_DROP_MECHANIC_MONSTER_NAME",VLOOKUP(AO324,'LibSets constants'!$I$4:$L$1002,4,FALSE),""),"")</f>
        <v/>
      </c>
      <c r="AR324" s="3" t="str">
        <f>IF(G324&lt;&gt;"LIBSETS_SETTYPE_BATTLEGROUND",IF(G324&lt;&gt;"LIBSETS_SETTYPE_SPECIAL",IF(AS324&lt;&gt;"",VLOOKUP(AS324,'ESO zone constants'!$D$3:$H$4953,5,FALSE),""),""),"")</f>
        <v/>
      </c>
      <c r="AU324" s="3" t="str">
        <f>IF(AT324&lt;&gt;"",IF(AT324&lt;&gt;"LIBSETS_DROP_MECHANIC_MONSTER_NAME",VLOOKUP(AT324,'LibSets constants'!$I$4:$L$1002,3,FALSE),""),"")</f>
        <v/>
      </c>
      <c r="AV324" s="3" t="str">
        <f>IF(AT324&lt;&gt;"",IF(AT324&lt;&gt;"LIBSETS_DROP_MECHANIC_MONSTER_NAME",VLOOKUP(AT324,'LibSets constants'!$I$4:$L$1002,4,FALSE),""),"")</f>
        <v/>
      </c>
      <c r="AW324" s="102" t="s">
        <v>2714</v>
      </c>
      <c r="AX324" s="21" t="str">
        <f t="shared" ref="AX324:AX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Y324" s="21" t="str">
        <f t="shared" ref="AY324:AY387" si="32">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Z324" s="21" t="str">
        <f t="shared" ref="AZ324:AZ387" si="33">IF(F324&lt;&gt;"Not in the game (anymore)",IF(A324&lt;&gt;"",", setType="&amp;G324,"")&amp;IF(J324="true",", multiTrialSet=true",""),"")</f>
        <v>, setType=LIBSETS_SETTYPE_ARENA</v>
      </c>
      <c r="BA324" s="21" t="str">
        <f t="shared" ref="BA324:BA387" si="34">IF(AW324&lt;&gt;"",", isProcSetAllowedInPvP="&amp; AW324,"") &amp; 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B324" s="21" t="str">
        <f t="shared" ref="BB324:BB387" si="35">IF(F324&lt;&gt;"Not in the game (anymore)",IF(C324&lt;&gt;"",CONCATENATE(" --",C324," / ",B324,"   [",IF(Q324&lt;&gt;"",Q324,""),IF(Y324&lt;&gt;"",", "&amp;Y324,""),IF(AD324&lt;&gt;"",", "&amp;AD324,""),IF(AI324&lt;&gt;"",", "&amp;AI324,""),IF(AN324&lt;&gt;"",", "&amp;AN324,""),IF(AS324&lt;&gt;"",", "&amp;AS324,""),"]")),"")</f>
        <v xml:space="preserve"> --Cruel Flurry / Grausamer Schlaghagel   [Maelstrom Arena]</v>
      </c>
    </row>
    <row r="325" spans="1:54" x14ac:dyDescent="0.25">
      <c r="A325" s="12">
        <v>372</v>
      </c>
      <c r="B325" t="s">
        <v>1243</v>
      </c>
      <c r="C325" t="s">
        <v>1244</v>
      </c>
      <c r="D325" s="3">
        <f t="shared" si="30"/>
        <v>372</v>
      </c>
      <c r="G325" s="8" t="s">
        <v>1491</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constants'!$B$4:$C$1002,2,FALSE),"")</f>
        <v>Orsinium</v>
      </c>
      <c r="U325" s="33" t="s">
        <v>1577</v>
      </c>
      <c r="V325" s="43" t="str">
        <f>IF(U325&lt;&gt;"",IF(U325&lt;&gt;"LIBSETS_DROP_MECHANIC_MONSTER_NAME",VLOOKUP(U325,'LibSets constants'!$I$4:$L$1002,3,FALSE),""),"")</f>
        <v>Arena stage chest</v>
      </c>
      <c r="W325" s="3" t="str">
        <f>IF(U325&lt;&gt;"",IF(U325&lt;&gt;"LIBSETS_DROP_MECHANIC_MONSTER_NAME",VLOOKUP(U325,'LibSets constants'!$I$4:$L$1002,4,FALSE),""),"")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constants'!$I$4:$L$1002,3,FALSE),""),"")</f>
        <v/>
      </c>
      <c r="AB325" s="3" t="str">
        <f>IF(Z325&lt;&gt;"",IF(Z325&lt;&gt;"LIBSETS_DROP_MECHANIC_MONSTER_NAME",VLOOKUP(Z325,'LibSets constants'!$I$4:$L$1002,4,FALSE),""),"")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constants'!$I$4:$L$1002,3,FALSE),""),"")</f>
        <v/>
      </c>
      <c r="AG325" s="3" t="str">
        <f>IF(AE325&lt;&gt;"",IF(AE325&lt;&gt;"LIBSETS_DROP_MECHANIC_MONSTER_NAME",VLOOKUP(AE325,'LibSets constants'!$I$4:$L$1002,4,FALSE),""),"")</f>
        <v/>
      </c>
      <c r="AH325" s="3" t="str">
        <f>IF(G325&lt;&gt;"LIBSETS_SETTYPE_BATTLEGROUND",IF(G325&lt;&gt;"LIBSETS_SETTYPE_SPECIAL",IF(AI325&lt;&gt;"",VLOOKUP(AI325,'ESO zone constants'!$D$3:$H$4953,5,FALSE),""),""),"")</f>
        <v/>
      </c>
      <c r="AK325" s="3" t="str">
        <f>IF(AJ325&lt;&gt;"",IF(AJ325&lt;&gt;"LIBSETS_DROP_MECHANIC_MONSTER_NAME",VLOOKUP(AJ325,'LibSets constants'!$I$4:$L$1002,3,FALSE),""),"")</f>
        <v/>
      </c>
      <c r="AL325" s="3" t="str">
        <f>IF(AJ325&lt;&gt;"",IF(AJ325&lt;&gt;"LIBSETS_DROP_MECHANIC_MONSTER_NAME",VLOOKUP(AJ325,'LibSets constants'!$I$4:$L$1002,4,FALSE),""),"")</f>
        <v/>
      </c>
      <c r="AM325" s="3" t="str">
        <f>IF(G325&lt;&gt;"LIBSETS_SETTYPE_BATTLEGROUND",IF(G325&lt;&gt;"LIBSETS_SETTYPE_SPECIAL",IF(AN325&lt;&gt;"",VLOOKUP(AN325,'ESO zone constants'!$D$3:$H$4953,5,FALSE),""),""),"")</f>
        <v/>
      </c>
      <c r="AP325" s="3" t="str">
        <f>IF(AO325&lt;&gt;"",IF(AO325&lt;&gt;"LIBSETS_DROP_MECHANIC_MONSTER_NAME",VLOOKUP(AO325,'LibSets constants'!$I$4:$L$1002,3,FALSE),""),"")</f>
        <v/>
      </c>
      <c r="AQ325" s="3" t="str">
        <f>IF(AO325&lt;&gt;"",IF(AO325&lt;&gt;"LIBSETS_DROP_MECHANIC_MONSTER_NAME",VLOOKUP(AO325,'LibSets constants'!$I$4:$L$1002,4,FALSE),""),"")</f>
        <v/>
      </c>
      <c r="AR325" s="3" t="str">
        <f>IF(G325&lt;&gt;"LIBSETS_SETTYPE_BATTLEGROUND",IF(G325&lt;&gt;"LIBSETS_SETTYPE_SPECIAL",IF(AS325&lt;&gt;"",VLOOKUP(AS325,'ESO zone constants'!$D$3:$H$4953,5,FALSE),""),""),"")</f>
        <v/>
      </c>
      <c r="AU325" s="3" t="str">
        <f>IF(AT325&lt;&gt;"",IF(AT325&lt;&gt;"LIBSETS_DROP_MECHANIC_MONSTER_NAME",VLOOKUP(AT325,'LibSets constants'!$I$4:$L$1002,3,FALSE),""),"")</f>
        <v/>
      </c>
      <c r="AV325" s="3" t="str">
        <f>IF(AT325&lt;&gt;"",IF(AT325&lt;&gt;"LIBSETS_DROP_MECHANIC_MONSTER_NAME",VLOOKUP(AT325,'LibSets constants'!$I$4:$L$1002,4,FALSE),""),"")</f>
        <v/>
      </c>
      <c r="AW325" s="102" t="s">
        <v>2714</v>
      </c>
      <c r="AX325" s="21" t="str">
        <f t="shared" si="31"/>
        <v>[372] = {wayshrines={249,249,249,}, dlcId=DLC_ORSINIUM</v>
      </c>
      <c r="AY325" s="21" t="str">
        <f t="shared" si="32"/>
        <v>, zoneIds={677}, veteran=false</v>
      </c>
      <c r="AZ325" s="21" t="str">
        <f t="shared" si="33"/>
        <v>, setType=LIBSETS_SETTYPE_ARENA</v>
      </c>
      <c r="BA325" s="21" t="str">
        <f t="shared" si="34"/>
        <v>, dropMechanic={LIBSETS_DROP_MECHANIC_ARENA_STAGE_CHEST}},</v>
      </c>
      <c r="BB325" s="21" t="str">
        <f t="shared" si="35"/>
        <v xml:space="preserve"> --Thunderous Volley / Donnernde Salve   [Maelstrom Arena]</v>
      </c>
    </row>
    <row r="326" spans="1:54" x14ac:dyDescent="0.25">
      <c r="A326" s="12">
        <v>373</v>
      </c>
      <c r="B326" t="s">
        <v>1245</v>
      </c>
      <c r="C326" t="s">
        <v>1246</v>
      </c>
      <c r="D326" s="3">
        <f t="shared" si="30"/>
        <v>373</v>
      </c>
      <c r="G326" s="8" t="s">
        <v>1491</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constants'!$B$4:$C$1002,2,FALSE),"")</f>
        <v>Orsinium</v>
      </c>
      <c r="U326" s="33" t="s">
        <v>1577</v>
      </c>
      <c r="V326" s="3" t="str">
        <f>IF(U326&lt;&gt;"",IF(U326&lt;&gt;"LIBSETS_DROP_MECHANIC_MONSTER_NAME",VLOOKUP(U326,'LibSets constants'!$I$4:$L$1002,3,FALSE),""),"")</f>
        <v>Arena stage chest</v>
      </c>
      <c r="W326" s="3" t="str">
        <f>IF(U326&lt;&gt;"",IF(U326&lt;&gt;"LIBSETS_DROP_MECHANIC_MONSTER_NAME",VLOOKUP(U326,'LibSets constants'!$I$4:$L$1002,4,FALSE),""),"")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constants'!$I$4:$L$1002,3,FALSE),""),"")</f>
        <v/>
      </c>
      <c r="AB326" s="3" t="str">
        <f>IF(Z326&lt;&gt;"",IF(Z326&lt;&gt;"LIBSETS_DROP_MECHANIC_MONSTER_NAME",VLOOKUP(Z326,'LibSets constants'!$I$4:$L$1002,4,FALSE),""),"")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constants'!$I$4:$L$1002,3,FALSE),""),"")</f>
        <v/>
      </c>
      <c r="AG326" s="3" t="str">
        <f>IF(AE326&lt;&gt;"",IF(AE326&lt;&gt;"LIBSETS_DROP_MECHANIC_MONSTER_NAME",VLOOKUP(AE326,'LibSets constants'!$I$4:$L$1002,4,FALSE),""),"")</f>
        <v/>
      </c>
      <c r="AH326" s="3" t="str">
        <f>IF(G326&lt;&gt;"LIBSETS_SETTYPE_BATTLEGROUND",IF(G326&lt;&gt;"LIBSETS_SETTYPE_SPECIAL",IF(AI326&lt;&gt;"",VLOOKUP(AI326,'ESO zone constants'!$D$3:$H$4953,5,FALSE),""),""),"")</f>
        <v/>
      </c>
      <c r="AK326" s="3" t="str">
        <f>IF(AJ326&lt;&gt;"",IF(AJ326&lt;&gt;"LIBSETS_DROP_MECHANIC_MONSTER_NAME",VLOOKUP(AJ326,'LibSets constants'!$I$4:$L$1002,3,FALSE),""),"")</f>
        <v/>
      </c>
      <c r="AL326" s="3" t="str">
        <f>IF(AJ326&lt;&gt;"",IF(AJ326&lt;&gt;"LIBSETS_DROP_MECHANIC_MONSTER_NAME",VLOOKUP(AJ326,'LibSets constants'!$I$4:$L$1002,4,FALSE),""),"")</f>
        <v/>
      </c>
      <c r="AM326" s="3" t="str">
        <f>IF(G326&lt;&gt;"LIBSETS_SETTYPE_BATTLEGROUND",IF(G326&lt;&gt;"LIBSETS_SETTYPE_SPECIAL",IF(AN326&lt;&gt;"",VLOOKUP(AN326,'ESO zone constants'!$D$3:$H$4953,5,FALSE),""),""),"")</f>
        <v/>
      </c>
      <c r="AP326" s="3" t="str">
        <f>IF(AO326&lt;&gt;"",IF(AO326&lt;&gt;"LIBSETS_DROP_MECHANIC_MONSTER_NAME",VLOOKUP(AO326,'LibSets constants'!$I$4:$L$1002,3,FALSE),""),"")</f>
        <v/>
      </c>
      <c r="AQ326" s="3" t="str">
        <f>IF(AO326&lt;&gt;"",IF(AO326&lt;&gt;"LIBSETS_DROP_MECHANIC_MONSTER_NAME",VLOOKUP(AO326,'LibSets constants'!$I$4:$L$1002,4,FALSE),""),"")</f>
        <v/>
      </c>
      <c r="AR326" s="3" t="str">
        <f>IF(G326&lt;&gt;"LIBSETS_SETTYPE_BATTLEGROUND",IF(G326&lt;&gt;"LIBSETS_SETTYPE_SPECIAL",IF(AS326&lt;&gt;"",VLOOKUP(AS326,'ESO zone constants'!$D$3:$H$4953,5,FALSE),""),""),"")</f>
        <v/>
      </c>
      <c r="AU326" s="3" t="str">
        <f>IF(AT326&lt;&gt;"",IF(AT326&lt;&gt;"LIBSETS_DROP_MECHANIC_MONSTER_NAME",VLOOKUP(AT326,'LibSets constants'!$I$4:$L$1002,3,FALSE),""),"")</f>
        <v/>
      </c>
      <c r="AV326" s="3" t="str">
        <f>IF(AT326&lt;&gt;"",IF(AT326&lt;&gt;"LIBSETS_DROP_MECHANIC_MONSTER_NAME",VLOOKUP(AT326,'LibSets constants'!$I$4:$L$1002,4,FALSE),""),"")</f>
        <v/>
      </c>
      <c r="AW326" s="102" t="s">
        <v>2715</v>
      </c>
      <c r="AX326" s="21" t="str">
        <f t="shared" si="31"/>
        <v>[373] = {wayshrines={249,249,249,}, dlcId=DLC_ORSINIUM</v>
      </c>
      <c r="AY326" s="21" t="str">
        <f t="shared" si="32"/>
        <v>, zoneIds={677}, veteran=false</v>
      </c>
      <c r="AZ326" s="21" t="str">
        <f t="shared" si="33"/>
        <v>, setType=LIBSETS_SETTYPE_ARENA</v>
      </c>
      <c r="BA326" s="21" t="str">
        <f t="shared" si="34"/>
        <v>, isProcSetAllowedInPvP=1, dropMechanic={LIBSETS_DROP_MECHANIC_ARENA_STAGE_CHEST}},</v>
      </c>
      <c r="BB326" s="21" t="str">
        <f t="shared" si="35"/>
        <v xml:space="preserve"> --Crushing Wall / Zermalmende Mauer   [Maelstrom Arena]</v>
      </c>
    </row>
    <row r="327" spans="1:54" x14ac:dyDescent="0.25">
      <c r="A327" s="12">
        <v>374</v>
      </c>
      <c r="B327" t="s">
        <v>1247</v>
      </c>
      <c r="C327" t="s">
        <v>1248</v>
      </c>
      <c r="D327" s="3">
        <f t="shared" si="30"/>
        <v>374</v>
      </c>
      <c r="G327" s="8" t="s">
        <v>1491</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constants'!$B$4:$C$1002,2,FALSE),"")</f>
        <v>Orsinium</v>
      </c>
      <c r="U327" s="33" t="s">
        <v>1577</v>
      </c>
      <c r="V327" s="3" t="str">
        <f>IF(U327&lt;&gt;"",IF(U327&lt;&gt;"LIBSETS_DROP_MECHANIC_MONSTER_NAME",VLOOKUP(U327,'LibSets constants'!$I$4:$L$1002,3,FALSE),""),"")</f>
        <v>Arena stage chest</v>
      </c>
      <c r="W327" s="3" t="str">
        <f>IF(U327&lt;&gt;"",IF(U327&lt;&gt;"LIBSETS_DROP_MECHANIC_MONSTER_NAME",VLOOKUP(U327,'LibSets constants'!$I$4:$L$1002,4,FALSE),""),"")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constants'!$I$4:$L$1002,3,FALSE),""),"")</f>
        <v/>
      </c>
      <c r="AB327" s="3" t="str">
        <f>IF(Z327&lt;&gt;"",IF(Z327&lt;&gt;"LIBSETS_DROP_MECHANIC_MONSTER_NAME",VLOOKUP(Z327,'LibSets constants'!$I$4:$L$1002,4,FALSE),""),"")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constants'!$I$4:$L$1002,3,FALSE),""),"")</f>
        <v/>
      </c>
      <c r="AG327" s="3" t="str">
        <f>IF(AE327&lt;&gt;"",IF(AE327&lt;&gt;"LIBSETS_DROP_MECHANIC_MONSTER_NAME",VLOOKUP(AE327,'LibSets constants'!$I$4:$L$1002,4,FALSE),""),"")</f>
        <v/>
      </c>
      <c r="AH327" s="3" t="str">
        <f>IF(G327&lt;&gt;"LIBSETS_SETTYPE_BATTLEGROUND",IF(G327&lt;&gt;"LIBSETS_SETTYPE_SPECIAL",IF(AI327&lt;&gt;"",VLOOKUP(AI327,'ESO zone constants'!$D$3:$H$4953,5,FALSE),""),""),"")</f>
        <v/>
      </c>
      <c r="AK327" s="3" t="str">
        <f>IF(AJ327&lt;&gt;"",IF(AJ327&lt;&gt;"LIBSETS_DROP_MECHANIC_MONSTER_NAME",VLOOKUP(AJ327,'LibSets constants'!$I$4:$L$1002,3,FALSE),""),"")</f>
        <v/>
      </c>
      <c r="AL327" s="3" t="str">
        <f>IF(AJ327&lt;&gt;"",IF(AJ327&lt;&gt;"LIBSETS_DROP_MECHANIC_MONSTER_NAME",VLOOKUP(AJ327,'LibSets constants'!$I$4:$L$1002,4,FALSE),""),"")</f>
        <v/>
      </c>
      <c r="AM327" s="3" t="str">
        <f>IF(G327&lt;&gt;"LIBSETS_SETTYPE_BATTLEGROUND",IF(G327&lt;&gt;"LIBSETS_SETTYPE_SPECIAL",IF(AN327&lt;&gt;"",VLOOKUP(AN327,'ESO zone constants'!$D$3:$H$4953,5,FALSE),""),""),"")</f>
        <v/>
      </c>
      <c r="AP327" s="3" t="str">
        <f>IF(AO327&lt;&gt;"",IF(AO327&lt;&gt;"LIBSETS_DROP_MECHANIC_MONSTER_NAME",VLOOKUP(AO327,'LibSets constants'!$I$4:$L$1002,3,FALSE),""),"")</f>
        <v/>
      </c>
      <c r="AQ327" s="3" t="str">
        <f>IF(AO327&lt;&gt;"",IF(AO327&lt;&gt;"LIBSETS_DROP_MECHANIC_MONSTER_NAME",VLOOKUP(AO327,'LibSets constants'!$I$4:$L$1002,4,FALSE),""),"")</f>
        <v/>
      </c>
      <c r="AR327" s="3" t="str">
        <f>IF(G327&lt;&gt;"LIBSETS_SETTYPE_BATTLEGROUND",IF(G327&lt;&gt;"LIBSETS_SETTYPE_SPECIAL",IF(AS327&lt;&gt;"",VLOOKUP(AS327,'ESO zone constants'!$D$3:$H$4953,5,FALSE),""),""),"")</f>
        <v/>
      </c>
      <c r="AU327" s="3" t="str">
        <f>IF(AT327&lt;&gt;"",IF(AT327&lt;&gt;"LIBSETS_DROP_MECHANIC_MONSTER_NAME",VLOOKUP(AT327,'LibSets constants'!$I$4:$L$1002,3,FALSE),""),"")</f>
        <v/>
      </c>
      <c r="AV327" s="3" t="str">
        <f>IF(AT327&lt;&gt;"",IF(AT327&lt;&gt;"LIBSETS_DROP_MECHANIC_MONSTER_NAME",VLOOKUP(AT327,'LibSets constants'!$I$4:$L$1002,4,FALSE),""),"")</f>
        <v/>
      </c>
      <c r="AW327" s="102" t="s">
        <v>2714</v>
      </c>
      <c r="AX327" s="21" t="str">
        <f t="shared" si="31"/>
        <v>[374] = {wayshrines={249,249,249,}, dlcId=DLC_ORSINIUM</v>
      </c>
      <c r="AY327" s="21" t="str">
        <f t="shared" si="32"/>
        <v>, zoneIds={677}, veteran=false</v>
      </c>
      <c r="AZ327" s="21" t="str">
        <f t="shared" si="33"/>
        <v>, setType=LIBSETS_SETTYPE_ARENA</v>
      </c>
      <c r="BA327" s="21" t="str">
        <f t="shared" si="34"/>
        <v>, dropMechanic={LIBSETS_DROP_MECHANIC_ARENA_STAGE_CHEST}},</v>
      </c>
      <c r="BB327" s="21" t="str">
        <f t="shared" si="35"/>
        <v xml:space="preserve"> --Precise Regeneration / Präzise Regeneration   [Maelstrom Arena]</v>
      </c>
    </row>
    <row r="328" spans="1:54" x14ac:dyDescent="0.25">
      <c r="A328" s="12">
        <v>380</v>
      </c>
      <c r="B328" t="s">
        <v>1249</v>
      </c>
      <c r="C328" t="s">
        <v>2672</v>
      </c>
      <c r="D328" s="3">
        <f t="shared" si="30"/>
        <v>380</v>
      </c>
      <c r="E328" t="s">
        <v>1484</v>
      </c>
      <c r="F328" t="s">
        <v>1436</v>
      </c>
      <c r="G328" s="8" t="s">
        <v>1501</v>
      </c>
      <c r="I328" t="s">
        <v>97</v>
      </c>
      <c r="J328" t="s">
        <v>97</v>
      </c>
      <c r="K328">
        <v>-1</v>
      </c>
      <c r="L328">
        <v>-1</v>
      </c>
      <c r="M328">
        <v>-1</v>
      </c>
      <c r="N328">
        <v>0</v>
      </c>
      <c r="O328" s="66" t="s">
        <v>1534</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constants'!$B$4:$C$1002,2,FALSE),"")</f>
        <v/>
      </c>
      <c r="U328" s="33" t="s">
        <v>1639</v>
      </c>
      <c r="V328" s="43" t="str">
        <f>IF(U328&lt;&gt;"",IF(U328&lt;&gt;"LIBSETS_DROP_MECHANIC_MONSTER_NAME",VLOOKUP(U328,'LibSets constants'!$I$4:$L$1002,3,FALSE),""),"")</f>
        <v>Level up reward</v>
      </c>
      <c r="W328" s="43" t="str">
        <f>IF(U328&lt;&gt;"",IF(U328&lt;&gt;"LIBSETS_DROP_MECHANIC_MONSTER_NAME",VLOOKUP(U328,'LibSets constants'!$I$4:$L$1002,4,FALSE),""),"")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constants'!$I$4:$L$1002,3,FALSE),""),"")</f>
        <v/>
      </c>
      <c r="AB328" s="43" t="str">
        <f>IF(Z328&lt;&gt;"",IF(Z328&lt;&gt;"LIBSETS_DROP_MECHANIC_MONSTER_NAME",VLOOKUP(Z328,'LibSets constants'!$I$4:$L$1002,4,FALSE),""),"")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constants'!$I$4:$L$1002,3,FALSE),""),"")</f>
        <v/>
      </c>
      <c r="AG328" s="43" t="str">
        <f>IF(AE328&lt;&gt;"",IF(AE328&lt;&gt;"LIBSETS_DROP_MECHANIC_MONSTER_NAME",VLOOKUP(AE328,'LibSets constants'!$I$4:$L$1002,4,FALSE),""),"")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constants'!$I$4:$L$1002,3,FALSE),""),"")</f>
        <v/>
      </c>
      <c r="AL328" s="43" t="str">
        <f>IF(AJ328&lt;&gt;"",IF(AJ328&lt;&gt;"LIBSETS_DROP_MECHANIC_MONSTER_NAME",VLOOKUP(AJ328,'LibSets constants'!$I$4:$L$1002,4,FALSE),""),"")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constants'!$I$4:$L$1002,3,FALSE),""),"")</f>
        <v/>
      </c>
      <c r="AQ328" s="43" t="str">
        <f>IF(AO328&lt;&gt;"",IF(AO328&lt;&gt;"LIBSETS_DROP_MECHANIC_MONSTER_NAME",VLOOKUP(AO328,'LibSets constants'!$I$4:$L$1002,4,FALSE),""),"")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constants'!$I$4:$L$1002,3,FALSE),""),"")</f>
        <v/>
      </c>
      <c r="AV328" s="43" t="str">
        <f>IF(AT328&lt;&gt;"",IF(AT328&lt;&gt;"LIBSETS_DROP_MECHANIC_MONSTER_NAME",VLOOKUP(AT328,'LibSets constants'!$I$4:$L$1002,4,FALSE),""),"")</f>
        <v/>
      </c>
      <c r="AW328" s="102" t="s">
        <v>2714</v>
      </c>
      <c r="AX328" s="21" t="str">
        <f t="shared" si="31"/>
        <v>[380] = {wayshrines={-1,-1,-1,}, dlcId=DLC_BASE_GAME</v>
      </c>
      <c r="AY328" s="21" t="str">
        <f t="shared" si="32"/>
        <v>, veteran=false</v>
      </c>
      <c r="AZ328" s="21" t="str">
        <f t="shared" si="33"/>
        <v>, setType=LIBSETS_SETTYPE_SPECIAL</v>
      </c>
      <c r="BA328" s="21" t="str">
        <f t="shared" si="34"/>
        <v>, dropMechanic={LIBSETS_DROP_MECHANIC_LEVEL_UP_REWARD}},</v>
      </c>
      <c r="BB328" s="21" t="str">
        <f t="shared" si="35"/>
        <v xml:space="preserve"> --Prophet\'s / Prophet   [!Level up advisor]</v>
      </c>
    </row>
    <row r="329" spans="1:54" x14ac:dyDescent="0.25">
      <c r="A329" s="12">
        <v>381</v>
      </c>
      <c r="B329" t="s">
        <v>1250</v>
      </c>
      <c r="C329" t="s">
        <v>1251</v>
      </c>
      <c r="D329" s="3">
        <f t="shared" si="30"/>
        <v>381</v>
      </c>
      <c r="E329" s="42" t="s">
        <v>1484</v>
      </c>
      <c r="F329" t="s">
        <v>1436</v>
      </c>
      <c r="G329" s="8" t="s">
        <v>1501</v>
      </c>
      <c r="I329" t="s">
        <v>97</v>
      </c>
      <c r="J329" t="s">
        <v>97</v>
      </c>
      <c r="K329">
        <v>-1</v>
      </c>
      <c r="L329">
        <v>-1</v>
      </c>
      <c r="M329">
        <v>-1</v>
      </c>
      <c r="N329">
        <v>0</v>
      </c>
      <c r="O329" s="66" t="s">
        <v>1534</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constants'!$B$4:$C$1002,2,FALSE),"")</f>
        <v/>
      </c>
      <c r="U329" s="33" t="s">
        <v>1639</v>
      </c>
      <c r="V329" s="43" t="str">
        <f>IF(U329&lt;&gt;"",IF(U329&lt;&gt;"LIBSETS_DROP_MECHANIC_MONSTER_NAME",VLOOKUP(U329,'LibSets constants'!$I$4:$L$1002,3,FALSE),""),"")</f>
        <v>Level up reward</v>
      </c>
      <c r="W329" s="43" t="str">
        <f>IF(U329&lt;&gt;"",IF(U329&lt;&gt;"LIBSETS_DROP_MECHANIC_MONSTER_NAME",VLOOKUP(U329,'LibSets constants'!$I$4:$L$1002,4,FALSE),""),"")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constants'!$I$4:$L$1002,3,FALSE),""),"")</f>
        <v/>
      </c>
      <c r="AB329" s="43" t="str">
        <f>IF(Z329&lt;&gt;"",IF(Z329&lt;&gt;"LIBSETS_DROP_MECHANIC_MONSTER_NAME",VLOOKUP(Z329,'LibSets constants'!$I$4:$L$1002,4,FALSE),""),"")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constants'!$I$4:$L$1002,3,FALSE),""),"")</f>
        <v/>
      </c>
      <c r="AG329" s="43" t="str">
        <f>IF(AE329&lt;&gt;"",IF(AE329&lt;&gt;"LIBSETS_DROP_MECHANIC_MONSTER_NAME",VLOOKUP(AE329,'LibSets constants'!$I$4:$L$1002,4,FALSE),""),"")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constants'!$I$4:$L$1002,3,FALSE),""),"")</f>
        <v/>
      </c>
      <c r="AL329" s="43" t="str">
        <f>IF(AJ329&lt;&gt;"",IF(AJ329&lt;&gt;"LIBSETS_DROP_MECHANIC_MONSTER_NAME",VLOOKUP(AJ329,'LibSets constants'!$I$4:$L$1002,4,FALSE),""),"")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constants'!$I$4:$L$1002,3,FALSE),""),"")</f>
        <v/>
      </c>
      <c r="AQ329" s="43" t="str">
        <f>IF(AO329&lt;&gt;"",IF(AO329&lt;&gt;"LIBSETS_DROP_MECHANIC_MONSTER_NAME",VLOOKUP(AO329,'LibSets constants'!$I$4:$L$1002,4,FALSE),""),"")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constants'!$I$4:$L$1002,3,FALSE),""),"")</f>
        <v/>
      </c>
      <c r="AV329" s="43" t="str">
        <f>IF(AT329&lt;&gt;"",IF(AT329&lt;&gt;"LIBSETS_DROP_MECHANIC_MONSTER_NAME",VLOOKUP(AT329,'LibSets constants'!$I$4:$L$1002,4,FALSE),""),"")</f>
        <v/>
      </c>
      <c r="AW329" s="102" t="s">
        <v>2714</v>
      </c>
      <c r="AX329" s="21" t="str">
        <f t="shared" si="31"/>
        <v>[381] = {wayshrines={-1,-1,-1,}, dlcId=DLC_BASE_GAME</v>
      </c>
      <c r="AY329" s="21" t="str">
        <f t="shared" si="32"/>
        <v>, veteran=false</v>
      </c>
      <c r="AZ329" s="21" t="str">
        <f t="shared" si="33"/>
        <v>, setType=LIBSETS_SETTYPE_SPECIAL</v>
      </c>
      <c r="BA329" s="21" t="str">
        <f t="shared" si="34"/>
        <v>, dropMechanic={LIBSETS_DROP_MECHANIC_LEVEL_UP_REWARD}},</v>
      </c>
      <c r="BB329" s="21" t="str">
        <f t="shared" si="35"/>
        <v xml:space="preserve"> --Broken Soul / Zerbrochene Seele   [!Level up advisor]</v>
      </c>
    </row>
    <row r="330" spans="1:54" x14ac:dyDescent="0.25">
      <c r="A330" s="12">
        <v>382</v>
      </c>
      <c r="B330" t="s">
        <v>1252</v>
      </c>
      <c r="C330" t="s">
        <v>1253</v>
      </c>
      <c r="D330" s="3">
        <f t="shared" si="30"/>
        <v>382</v>
      </c>
      <c r="G330" s="8" t="s">
        <v>1499</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constants'!$B$4:$C$1002,2,FALSE),"")</f>
        <v>Summerset</v>
      </c>
      <c r="U330" s="33" t="s">
        <v>1581</v>
      </c>
      <c r="V330" s="43" t="str">
        <f>IF(U330&lt;&gt;"",IF(U330&lt;&gt;"LIBSETS_DROP_MECHANIC_MONSTER_NAME",VLOOKUP(U330,'LibSets constants'!$I$4:$L$1002,3,FALSE),""),"")</f>
        <v>Delve bosses have a chance to drop a waist or feet.</v>
      </c>
      <c r="W330" s="43" t="str">
        <f>IF(U330&lt;&gt;"",IF(U330&lt;&gt;"LIBSETS_DROP_MECHANIC_MONSTER_NAME",VLOOKUP(U330,'LibSets constants'!$I$4:$L$1002,4,FALSE),""),"")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1582</v>
      </c>
      <c r="AA330" s="43" t="str">
        <f>IF(Z330&lt;&gt;"",IF(Z330&lt;&gt;"LIBSETS_DROP_MECHANIC_MONSTER_NAME",VLOOKUP(Z330,'LibSets constants'!$I$4:$L$1002,3,FALSE),""),"")</f>
        <v>Overland group bosses have a 100% chance to drop head, chest, legs, or weapon.</v>
      </c>
      <c r="AB330" s="43" t="str">
        <f>IF(Z330&lt;&gt;"",IF(Z330&lt;&gt;"LIBSETS_DROP_MECHANIC_MONSTER_NAME",VLOOKUP(Z330,'LibSets constants'!$I$4:$L$1002,4,FALSE),""),"")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1583</v>
      </c>
      <c r="AF330" s="43" t="str">
        <f>IF(AE330&lt;&gt;"",IF(AE330&lt;&gt;"LIBSETS_DROP_MECHANIC_MONSTER_NAME",VLOOKUP(AE330,'LibSets constants'!$I$4:$L$1002,3,FALSE),""),"")</f>
        <v>Public dungeon bosses have a chance to drop a shoulder, hand, or weapon.</v>
      </c>
      <c r="AG330" s="43" t="str">
        <f>IF(AE330&lt;&gt;"",IF(AE330&lt;&gt;"LIBSETS_DROP_MECHANIC_MONSTER_NAME",VLOOKUP(AE330,'LibSets constants'!$I$4:$L$1002,4,FALSE),""),"")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1584</v>
      </c>
      <c r="AK330" s="43" t="str">
        <f>IF(AJ330&lt;&gt;"",IF(AJ330&lt;&gt;"LIBSETS_DROP_MECHANIC_MONSTER_NAME",VLOOKUP(AJ330,'LibSets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constants'!$I$4:$L$1002,3,FALSE),""),"")</f>
        <v/>
      </c>
      <c r="AQ330" s="43" t="str">
        <f>IF(AO330&lt;&gt;"",IF(AO330&lt;&gt;"LIBSETS_DROP_MECHANIC_MONSTER_NAME",VLOOKUP(AO330,'LibSets constants'!$I$4:$L$1002,4,FALSE),""),"")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constants'!$I$4:$L$1002,3,FALSE),""),"")</f>
        <v/>
      </c>
      <c r="AV330" s="43" t="str">
        <f>IF(AT330&lt;&gt;"",IF(AT330&lt;&gt;"LIBSETS_DROP_MECHANIC_MONSTER_NAME",VLOOKUP(AT330,'LibSets constants'!$I$4:$L$1002,4,FALSE),""),"")</f>
        <v/>
      </c>
      <c r="AW330" s="102" t="s">
        <v>2714</v>
      </c>
      <c r="AX330" s="21" t="str">
        <f t="shared" si="31"/>
        <v>[382] = {wayshrines={-1,-1,-1,}, dlcId=DLC_SUMMERSET</v>
      </c>
      <c r="AY330" s="21" t="str">
        <f t="shared" si="32"/>
        <v>, zoneIds={1011}, veteran=false</v>
      </c>
      <c r="AZ330" s="21" t="str">
        <f t="shared" si="33"/>
        <v>, setType=LIBSETS_SETTYPE_OVERLAND</v>
      </c>
      <c r="BA330" s="21" t="str">
        <f t="shared" si="34"/>
        <v>, dropMechanic={LIBSETS_DROP_MECHANIC_OVERLAND_BOSS_DELVE,LIBSETS_DROP_MECHANIC_OVERLAND_WORLDBOSS,LIBSETS_DROP_MECHANIC_OVERLAND_BOSS_PUBLIC_DUNGEON,LIBSETS_DROP_MECHANIC_OVERLAND_CHEST}},</v>
      </c>
      <c r="BB330" s="21" t="str">
        <f t="shared" si="35"/>
        <v xml:space="preserve"> --Grace of Gloom / Anmut der Gräue   [Summerset]</v>
      </c>
    </row>
    <row r="331" spans="1:54" x14ac:dyDescent="0.25">
      <c r="A331" s="12">
        <v>383</v>
      </c>
      <c r="B331" t="s">
        <v>1254</v>
      </c>
      <c r="C331" t="s">
        <v>2673</v>
      </c>
      <c r="D331" s="3">
        <f t="shared" si="30"/>
        <v>383</v>
      </c>
      <c r="G331" s="8" t="s">
        <v>1499</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constants'!$B$4:$C$1002,2,FALSE),"")</f>
        <v>Summerset</v>
      </c>
      <c r="U331" s="33" t="s">
        <v>1581</v>
      </c>
      <c r="V331" s="43" t="str">
        <f>IF(U331&lt;&gt;"",IF(U331&lt;&gt;"LIBSETS_DROP_MECHANIC_MONSTER_NAME",VLOOKUP(U331,'LibSets constants'!$I$4:$L$1002,3,FALSE),""),"")</f>
        <v>Delve bosses have a chance to drop a waist or feet.</v>
      </c>
      <c r="W331" s="43" t="str">
        <f>IF(U331&lt;&gt;"",IF(U331&lt;&gt;"LIBSETS_DROP_MECHANIC_MONSTER_NAME",VLOOKUP(U331,'LibSets constants'!$I$4:$L$1002,4,FALSE),""),"")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1582</v>
      </c>
      <c r="AA331" s="43" t="str">
        <f>IF(Z331&lt;&gt;"",IF(Z331&lt;&gt;"LIBSETS_DROP_MECHANIC_MONSTER_NAME",VLOOKUP(Z331,'LibSets constants'!$I$4:$L$1002,3,FALSE),""),"")</f>
        <v>Overland group bosses have a 100% chance to drop head, chest, legs, or weapon.</v>
      </c>
      <c r="AB331" s="43" t="str">
        <f>IF(Z331&lt;&gt;"",IF(Z331&lt;&gt;"LIBSETS_DROP_MECHANIC_MONSTER_NAME",VLOOKUP(Z331,'LibSets constants'!$I$4:$L$1002,4,FALSE),""),"")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1583</v>
      </c>
      <c r="AF331" s="43" t="str">
        <f>IF(AE331&lt;&gt;"",IF(AE331&lt;&gt;"LIBSETS_DROP_MECHANIC_MONSTER_NAME",VLOOKUP(AE331,'LibSets constants'!$I$4:$L$1002,3,FALSE),""),"")</f>
        <v>Public dungeon bosses have a chance to drop a shoulder, hand, or weapon.</v>
      </c>
      <c r="AG331" s="43" t="str">
        <f>IF(AE331&lt;&gt;"",IF(AE331&lt;&gt;"LIBSETS_DROP_MECHANIC_MONSTER_NAME",VLOOKUP(AE331,'LibSets constants'!$I$4:$L$1002,4,FALSE),""),"")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1584</v>
      </c>
      <c r="AK331" s="43" t="str">
        <f>IF(AJ331&lt;&gt;"",IF(AJ331&lt;&gt;"LIBSETS_DROP_MECHANIC_MONSTER_NAME",VLOOKUP(AJ331,'LibSets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constants'!$I$4:$L$1002,3,FALSE),""),"")</f>
        <v/>
      </c>
      <c r="AQ331" s="43" t="str">
        <f>IF(AO331&lt;&gt;"",IF(AO331&lt;&gt;"LIBSETS_DROP_MECHANIC_MONSTER_NAME",VLOOKUP(AO331,'LibSets constants'!$I$4:$L$1002,4,FALSE),""),"")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constants'!$I$4:$L$1002,3,FALSE),""),"")</f>
        <v/>
      </c>
      <c r="AV331" s="43" t="str">
        <f>IF(AT331&lt;&gt;"",IF(AT331&lt;&gt;"LIBSETS_DROP_MECHANIC_MONSTER_NAME",VLOOKUP(AT331,'LibSets constants'!$I$4:$L$1002,4,FALSE),""),"")</f>
        <v/>
      </c>
      <c r="AW331" s="102" t="s">
        <v>2714</v>
      </c>
      <c r="AX331" s="21" t="str">
        <f t="shared" si="31"/>
        <v>[383] = {wayshrines={-1,-1,-1,}, dlcId=DLC_SUMMERSET</v>
      </c>
      <c r="AY331" s="21" t="str">
        <f t="shared" si="32"/>
        <v>, zoneIds={1011}, veteran=false</v>
      </c>
      <c r="AZ331" s="21" t="str">
        <f t="shared" si="33"/>
        <v>, setType=LIBSETS_SETTYPE_OVERLAND</v>
      </c>
      <c r="BA331" s="21" t="str">
        <f t="shared" si="34"/>
        <v>, dropMechanic={LIBSETS_DROP_MECHANIC_OVERLAND_BOSS_DELVE,LIBSETS_DROP_MECHANIC_OVERLAND_WORLDBOSS,LIBSETS_DROP_MECHANIC_OVERLAND_BOSS_PUBLIC_DUNGEON,LIBSETS_DROP_MECHANIC_OVERLAND_CHEST}},</v>
      </c>
      <c r="BB331" s="21" t="str">
        <f t="shared" si="35"/>
        <v xml:space="preserve"> --Gryphon\'s Ferocity / Wildheit des Greifen   [Summerset]</v>
      </c>
    </row>
    <row r="332" spans="1:54" x14ac:dyDescent="0.25">
      <c r="A332" s="12">
        <v>384</v>
      </c>
      <c r="B332" t="s">
        <v>1255</v>
      </c>
      <c r="C332" t="s">
        <v>1256</v>
      </c>
      <c r="D332" s="3">
        <f t="shared" si="30"/>
        <v>384</v>
      </c>
      <c r="G332" s="8" t="s">
        <v>1499</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constants'!$B$4:$C$1002,2,FALSE),"")</f>
        <v>Summerset</v>
      </c>
      <c r="U332" s="33" t="s">
        <v>1581</v>
      </c>
      <c r="V332" s="43" t="str">
        <f>IF(U332&lt;&gt;"",IF(U332&lt;&gt;"LIBSETS_DROP_MECHANIC_MONSTER_NAME",VLOOKUP(U332,'LibSets constants'!$I$4:$L$1002,3,FALSE),""),"")</f>
        <v>Delve bosses have a chance to drop a waist or feet.</v>
      </c>
      <c r="W332" s="43" t="str">
        <f>IF(U332&lt;&gt;"",IF(U332&lt;&gt;"LIBSETS_DROP_MECHANIC_MONSTER_NAME",VLOOKUP(U332,'LibSets constants'!$I$4:$L$1002,4,FALSE),""),"")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1582</v>
      </c>
      <c r="AA332" s="43" t="str">
        <f>IF(Z332&lt;&gt;"",IF(Z332&lt;&gt;"LIBSETS_DROP_MECHANIC_MONSTER_NAME",VLOOKUP(Z332,'LibSets constants'!$I$4:$L$1002,3,FALSE),""),"")</f>
        <v>Overland group bosses have a 100% chance to drop head, chest, legs, or weapon.</v>
      </c>
      <c r="AB332" s="43" t="str">
        <f>IF(Z332&lt;&gt;"",IF(Z332&lt;&gt;"LIBSETS_DROP_MECHANIC_MONSTER_NAME",VLOOKUP(Z332,'LibSets constants'!$I$4:$L$1002,4,FALSE),""),"")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1583</v>
      </c>
      <c r="AF332" s="43" t="str">
        <f>IF(AE332&lt;&gt;"",IF(AE332&lt;&gt;"LIBSETS_DROP_MECHANIC_MONSTER_NAME",VLOOKUP(AE332,'LibSets constants'!$I$4:$L$1002,3,FALSE),""),"")</f>
        <v>Public dungeon bosses have a chance to drop a shoulder, hand, or weapon.</v>
      </c>
      <c r="AG332" s="43" t="str">
        <f>IF(AE332&lt;&gt;"",IF(AE332&lt;&gt;"LIBSETS_DROP_MECHANIC_MONSTER_NAME",VLOOKUP(AE332,'LibSets constants'!$I$4:$L$1002,4,FALSE),""),"")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1584</v>
      </c>
      <c r="AK332" s="43" t="str">
        <f>IF(AJ332&lt;&gt;"",IF(AJ332&lt;&gt;"LIBSETS_DROP_MECHANIC_MONSTER_NAME",VLOOKUP(AJ332,'LibSets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constants'!$I$4:$L$1002,3,FALSE),""),"")</f>
        <v/>
      </c>
      <c r="AQ332" s="43" t="str">
        <f>IF(AO332&lt;&gt;"",IF(AO332&lt;&gt;"LIBSETS_DROP_MECHANIC_MONSTER_NAME",VLOOKUP(AO332,'LibSets constants'!$I$4:$L$1002,4,FALSE),""),"")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constants'!$I$4:$L$1002,3,FALSE),""),"")</f>
        <v/>
      </c>
      <c r="AV332" s="43" t="str">
        <f>IF(AT332&lt;&gt;"",IF(AT332&lt;&gt;"LIBSETS_DROP_MECHANIC_MONSTER_NAME",VLOOKUP(AT332,'LibSets constants'!$I$4:$L$1002,4,FALSE),""),"")</f>
        <v/>
      </c>
      <c r="AW332" s="102" t="s">
        <v>2714</v>
      </c>
      <c r="AX332" s="21" t="str">
        <f t="shared" si="31"/>
        <v>[384] = {wayshrines={-1,-1,-1,}, dlcId=DLC_SUMMERSET</v>
      </c>
      <c r="AY332" s="21" t="str">
        <f t="shared" si="32"/>
        <v>, zoneIds={1011}, veteran=false</v>
      </c>
      <c r="AZ332" s="21" t="str">
        <f t="shared" si="33"/>
        <v>, setType=LIBSETS_SETTYPE_OVERLAND</v>
      </c>
      <c r="BA332" s="21" t="str">
        <f t="shared" si="34"/>
        <v>, dropMechanic={LIBSETS_DROP_MECHANIC_OVERLAND_BOSS_DELVE,LIBSETS_DROP_MECHANIC_OVERLAND_WORLDBOSS,LIBSETS_DROP_MECHANIC_OVERLAND_BOSS_PUBLIC_DUNGEON,LIBSETS_DROP_MECHANIC_OVERLAND_CHEST}},</v>
      </c>
      <c r="BB332" s="21" t="str">
        <f t="shared" si="35"/>
        <v xml:space="preserve"> --Wisdom of Vanus / Weisheit von Vanus   [Summerset]</v>
      </c>
    </row>
    <row r="333" spans="1:54" x14ac:dyDescent="0.25">
      <c r="A333" s="5">
        <v>385</v>
      </c>
      <c r="B333" t="s">
        <v>1257</v>
      </c>
      <c r="C333" t="s">
        <v>1258</v>
      </c>
      <c r="D333" s="3">
        <f t="shared" si="30"/>
        <v>385</v>
      </c>
      <c r="G333" s="8" t="s">
        <v>1493</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constants'!$B$4:$C$1002,2,FALSE),"")</f>
        <v>Summerset</v>
      </c>
      <c r="V333" s="3" t="str">
        <f>IF(U333&lt;&gt;"",IF(U333&lt;&gt;"LIBSETS_DROP_MECHANIC_MONSTER_NAME",VLOOKUP(U333,'LibSets constants'!$I$4:$L$1002,3,FALSE),""),"")</f>
        <v/>
      </c>
      <c r="W333" s="3" t="str">
        <f>IF(U333&lt;&gt;"",IF(U333&lt;&gt;"LIBSETS_DROP_MECHANIC_MONSTER_NAME",VLOOKUP(U333,'LibSets constants'!$I$4:$L$1002,4,FALSE),""),"")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constants'!$I$4:$L$1002,3,FALSE),""),"")</f>
        <v/>
      </c>
      <c r="AB333" s="3" t="str">
        <f>IF(Z333&lt;&gt;"",IF(Z333&lt;&gt;"LIBSETS_DROP_MECHANIC_MONSTER_NAME",VLOOKUP(Z333,'LibSets constants'!$I$4:$L$1002,4,FALSE),""),"")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constants'!$I$4:$L$1002,3,FALSE),""),"")</f>
        <v/>
      </c>
      <c r="AG333" s="3" t="str">
        <f>IF(AE333&lt;&gt;"",IF(AE333&lt;&gt;"LIBSETS_DROP_MECHANIC_MONSTER_NAME",VLOOKUP(AE333,'LibSets constants'!$I$4:$L$1002,4,FALSE),""),"")</f>
        <v/>
      </c>
      <c r="AH333" s="3" t="str">
        <f>IF(G333&lt;&gt;"LIBSETS_SETTYPE_BATTLEGROUND",IF(G333&lt;&gt;"LIBSETS_SETTYPE_SPECIAL",IF(AI333&lt;&gt;"",VLOOKUP(AI333,'ESO zone constants'!$D$3:$H$4953,5,FALSE),""),""),"")</f>
        <v/>
      </c>
      <c r="AK333" s="3" t="str">
        <f>IF(AJ333&lt;&gt;"",IF(AJ333&lt;&gt;"LIBSETS_DROP_MECHANIC_MONSTER_NAME",VLOOKUP(AJ333,'LibSets constants'!$I$4:$L$1002,3,FALSE),""),"")</f>
        <v/>
      </c>
      <c r="AL333" s="3" t="str">
        <f>IF(AJ333&lt;&gt;"",IF(AJ333&lt;&gt;"LIBSETS_DROP_MECHANIC_MONSTER_NAME",VLOOKUP(AJ333,'LibSets constants'!$I$4:$L$1002,4,FALSE),""),"")</f>
        <v/>
      </c>
      <c r="AM333" s="3" t="str">
        <f>IF(G333&lt;&gt;"LIBSETS_SETTYPE_BATTLEGROUND",IF(G333&lt;&gt;"LIBSETS_SETTYPE_SPECIAL",IF(AN333&lt;&gt;"",VLOOKUP(AN333,'ESO zone constants'!$D$3:$H$4953,5,FALSE),""),""),"")</f>
        <v/>
      </c>
      <c r="AP333" s="3" t="str">
        <f>IF(AO333&lt;&gt;"",IF(AO333&lt;&gt;"LIBSETS_DROP_MECHANIC_MONSTER_NAME",VLOOKUP(AO333,'LibSets constants'!$I$4:$L$1002,3,FALSE),""),"")</f>
        <v/>
      </c>
      <c r="AQ333" s="3" t="str">
        <f>IF(AO333&lt;&gt;"",IF(AO333&lt;&gt;"LIBSETS_DROP_MECHANIC_MONSTER_NAME",VLOOKUP(AO333,'LibSets constants'!$I$4:$L$1002,4,FALSE),""),"")</f>
        <v/>
      </c>
      <c r="AR333" s="3" t="str">
        <f>IF(G333&lt;&gt;"LIBSETS_SETTYPE_BATTLEGROUND",IF(G333&lt;&gt;"LIBSETS_SETTYPE_SPECIAL",IF(AS333&lt;&gt;"",VLOOKUP(AS333,'ESO zone constants'!$D$3:$H$4953,5,FALSE),""),""),"")</f>
        <v/>
      </c>
      <c r="AU333" s="3" t="str">
        <f>IF(AT333&lt;&gt;"",IF(AT333&lt;&gt;"LIBSETS_DROP_MECHANIC_MONSTER_NAME",VLOOKUP(AT333,'LibSets constants'!$I$4:$L$1002,3,FALSE),""),"")</f>
        <v/>
      </c>
      <c r="AV333" s="3" t="str">
        <f>IF(AT333&lt;&gt;"",IF(AT333&lt;&gt;"LIBSETS_DROP_MECHANIC_MONSTER_NAME",VLOOKUP(AT333,'LibSets constants'!$I$4:$L$1002,4,FALSE),""),"")</f>
        <v/>
      </c>
      <c r="AW333" s="102" t="s">
        <v>2714</v>
      </c>
      <c r="AX333" s="21" t="str">
        <f t="shared" si="31"/>
        <v>[385] = {wayshrines={359,359,359,}, traitsNeeded=3, dlcId=DLC_SUMMERSET</v>
      </c>
      <c r="AY333" s="21" t="str">
        <f t="shared" si="32"/>
        <v>, zoneIds={1011,1011,1011}, veteran=false</v>
      </c>
      <c r="AZ333" s="21" t="str">
        <f t="shared" si="33"/>
        <v>, setType=LIBSETS_SETTYPE_CRAFTED</v>
      </c>
      <c r="BA333" s="21" t="str">
        <f t="shared" si="34"/>
        <v>},</v>
      </c>
      <c r="BB333" s="21" t="str">
        <f t="shared" si="35"/>
        <v xml:space="preserve"> --Adept Rider / Versierter Reiter   [Summerset, Summerset, Summerset]</v>
      </c>
    </row>
    <row r="334" spans="1:54" x14ac:dyDescent="0.25">
      <c r="A334" s="5">
        <v>386</v>
      </c>
      <c r="B334" t="s">
        <v>1259</v>
      </c>
      <c r="C334" t="s">
        <v>2674</v>
      </c>
      <c r="D334" s="3">
        <f t="shared" si="30"/>
        <v>386</v>
      </c>
      <c r="G334" s="8" t="s">
        <v>1493</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constants'!$B$4:$C$1002,2,FALSE),"")</f>
        <v>Summerset</v>
      </c>
      <c r="V334" s="43" t="str">
        <f>IF(U334&lt;&gt;"",IF(U334&lt;&gt;"LIBSETS_DROP_MECHANIC_MONSTER_NAME",VLOOKUP(U334,'LibSets constants'!$I$4:$L$1002,3,FALSE),""),"")</f>
        <v/>
      </c>
      <c r="W334" s="3" t="str">
        <f>IF(U334&lt;&gt;"",IF(U334&lt;&gt;"LIBSETS_DROP_MECHANIC_MONSTER_NAME",VLOOKUP(U334,'LibSets constants'!$I$4:$L$1002,4,FALSE),""),"")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constants'!$I$4:$L$1002,3,FALSE),""),"")</f>
        <v/>
      </c>
      <c r="AB334" s="3" t="str">
        <f>IF(Z334&lt;&gt;"",IF(Z334&lt;&gt;"LIBSETS_DROP_MECHANIC_MONSTER_NAME",VLOOKUP(Z334,'LibSets constants'!$I$4:$L$1002,4,FALSE),""),"")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constants'!$I$4:$L$1002,3,FALSE),""),"")</f>
        <v/>
      </c>
      <c r="AG334" s="3" t="str">
        <f>IF(AE334&lt;&gt;"",IF(AE334&lt;&gt;"LIBSETS_DROP_MECHANIC_MONSTER_NAME",VLOOKUP(AE334,'LibSets constants'!$I$4:$L$1002,4,FALSE),""),"")</f>
        <v/>
      </c>
      <c r="AH334" s="3" t="str">
        <f>IF(G334&lt;&gt;"LIBSETS_SETTYPE_BATTLEGROUND",IF(G334&lt;&gt;"LIBSETS_SETTYPE_SPECIAL",IF(AI334&lt;&gt;"",VLOOKUP(AI334,'ESO zone constants'!$D$3:$H$4953,5,FALSE),""),""),"")</f>
        <v/>
      </c>
      <c r="AK334" s="3" t="str">
        <f>IF(AJ334&lt;&gt;"",IF(AJ334&lt;&gt;"LIBSETS_DROP_MECHANIC_MONSTER_NAME",VLOOKUP(AJ334,'LibSets constants'!$I$4:$L$1002,3,FALSE),""),"")</f>
        <v/>
      </c>
      <c r="AL334" s="3" t="str">
        <f>IF(AJ334&lt;&gt;"",IF(AJ334&lt;&gt;"LIBSETS_DROP_MECHANIC_MONSTER_NAME",VLOOKUP(AJ334,'LibSets constants'!$I$4:$L$1002,4,FALSE),""),"")</f>
        <v/>
      </c>
      <c r="AM334" s="3" t="str">
        <f>IF(G334&lt;&gt;"LIBSETS_SETTYPE_BATTLEGROUND",IF(G334&lt;&gt;"LIBSETS_SETTYPE_SPECIAL",IF(AN334&lt;&gt;"",VLOOKUP(AN334,'ESO zone constants'!$D$3:$H$4953,5,FALSE),""),""),"")</f>
        <v/>
      </c>
      <c r="AP334" s="3" t="str">
        <f>IF(AO334&lt;&gt;"",IF(AO334&lt;&gt;"LIBSETS_DROP_MECHANIC_MONSTER_NAME",VLOOKUP(AO334,'LibSets constants'!$I$4:$L$1002,3,FALSE),""),"")</f>
        <v/>
      </c>
      <c r="AQ334" s="3" t="str">
        <f>IF(AO334&lt;&gt;"",IF(AO334&lt;&gt;"LIBSETS_DROP_MECHANIC_MONSTER_NAME",VLOOKUP(AO334,'LibSets constants'!$I$4:$L$1002,4,FALSE),""),"")</f>
        <v/>
      </c>
      <c r="AR334" s="3" t="str">
        <f>IF(G334&lt;&gt;"LIBSETS_SETTYPE_BATTLEGROUND",IF(G334&lt;&gt;"LIBSETS_SETTYPE_SPECIAL",IF(AS334&lt;&gt;"",VLOOKUP(AS334,'ESO zone constants'!$D$3:$H$4953,5,FALSE),""),""),"")</f>
        <v/>
      </c>
      <c r="AU334" s="3" t="str">
        <f>IF(AT334&lt;&gt;"",IF(AT334&lt;&gt;"LIBSETS_DROP_MECHANIC_MONSTER_NAME",VLOOKUP(AT334,'LibSets constants'!$I$4:$L$1002,3,FALSE),""),"")</f>
        <v/>
      </c>
      <c r="AV334" s="3" t="str">
        <f>IF(AT334&lt;&gt;"",IF(AT334&lt;&gt;"LIBSETS_DROP_MECHANIC_MONSTER_NAME",VLOOKUP(AT334,'LibSets constants'!$I$4:$L$1002,4,FALSE),""),"")</f>
        <v/>
      </c>
      <c r="AW334" s="102" t="s">
        <v>2714</v>
      </c>
      <c r="AX334" s="21" t="str">
        <f t="shared" si="31"/>
        <v>[386] = {wayshrines={360,360,360,}, traitsNeeded=6, dlcId=DLC_SUMMERSET</v>
      </c>
      <c r="AY334" s="21" t="str">
        <f t="shared" si="32"/>
        <v>, zoneIds={1027,1027,1027}, veteran=false</v>
      </c>
      <c r="AZ334" s="21" t="str">
        <f t="shared" si="33"/>
        <v>, setType=LIBSETS_SETTYPE_CRAFTED</v>
      </c>
      <c r="BA334" s="21" t="str">
        <f t="shared" si="34"/>
        <v>},</v>
      </c>
      <c r="BB334" s="21" t="str">
        <f t="shared" si="35"/>
        <v xml:space="preserve"> --Sload\'s Semblance / Kreckenantlitz   [Artaeum, Artaeum, Artaeum]</v>
      </c>
    </row>
    <row r="335" spans="1:54" x14ac:dyDescent="0.25">
      <c r="A335" s="5">
        <v>387</v>
      </c>
      <c r="B335" t="s">
        <v>1260</v>
      </c>
      <c r="C335" t="s">
        <v>2675</v>
      </c>
      <c r="D335" s="3">
        <f t="shared" si="30"/>
        <v>387</v>
      </c>
      <c r="G335" s="8" t="s">
        <v>1493</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constants'!$B$4:$C$1002,2,FALSE),"")</f>
        <v>Summerset</v>
      </c>
      <c r="V335" s="3" t="str">
        <f>IF(U335&lt;&gt;"",IF(U335&lt;&gt;"LIBSETS_DROP_MECHANIC_MONSTER_NAME",VLOOKUP(U335,'LibSets constants'!$I$4:$L$1002,3,FALSE),""),"")</f>
        <v/>
      </c>
      <c r="W335" s="3" t="str">
        <f>IF(U335&lt;&gt;"",IF(U335&lt;&gt;"LIBSETS_DROP_MECHANIC_MONSTER_NAME",VLOOKUP(U335,'LibSets constants'!$I$4:$L$1002,4,FALSE),""),"")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constants'!$I$4:$L$1002,3,FALSE),""),"")</f>
        <v/>
      </c>
      <c r="AB335" s="3" t="str">
        <f>IF(Z335&lt;&gt;"",IF(Z335&lt;&gt;"LIBSETS_DROP_MECHANIC_MONSTER_NAME",VLOOKUP(Z335,'LibSets constants'!$I$4:$L$1002,4,FALSE),""),"")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constants'!$I$4:$L$1002,3,FALSE),""),"")</f>
        <v/>
      </c>
      <c r="AG335" s="3" t="str">
        <f>IF(AE335&lt;&gt;"",IF(AE335&lt;&gt;"LIBSETS_DROP_MECHANIC_MONSTER_NAME",VLOOKUP(AE335,'LibSets constants'!$I$4:$L$1002,4,FALSE),""),"")</f>
        <v/>
      </c>
      <c r="AH335" s="3" t="str">
        <f>IF(G335&lt;&gt;"LIBSETS_SETTYPE_BATTLEGROUND",IF(G335&lt;&gt;"LIBSETS_SETTYPE_SPECIAL",IF(AI335&lt;&gt;"",VLOOKUP(AI335,'ESO zone constants'!$D$3:$H$4953,5,FALSE),""),""),"")</f>
        <v/>
      </c>
      <c r="AK335" s="3" t="str">
        <f>IF(AJ335&lt;&gt;"",IF(AJ335&lt;&gt;"LIBSETS_DROP_MECHANIC_MONSTER_NAME",VLOOKUP(AJ335,'LibSets constants'!$I$4:$L$1002,3,FALSE),""),"")</f>
        <v/>
      </c>
      <c r="AL335" s="3" t="str">
        <f>IF(AJ335&lt;&gt;"",IF(AJ335&lt;&gt;"LIBSETS_DROP_MECHANIC_MONSTER_NAME",VLOOKUP(AJ335,'LibSets constants'!$I$4:$L$1002,4,FALSE),""),"")</f>
        <v/>
      </c>
      <c r="AM335" s="3" t="str">
        <f>IF(G335&lt;&gt;"LIBSETS_SETTYPE_BATTLEGROUND",IF(G335&lt;&gt;"LIBSETS_SETTYPE_SPECIAL",IF(AN335&lt;&gt;"",VLOOKUP(AN335,'ESO zone constants'!$D$3:$H$4953,5,FALSE),""),""),"")</f>
        <v/>
      </c>
      <c r="AP335" s="3" t="str">
        <f>IF(AO335&lt;&gt;"",IF(AO335&lt;&gt;"LIBSETS_DROP_MECHANIC_MONSTER_NAME",VLOOKUP(AO335,'LibSets constants'!$I$4:$L$1002,3,FALSE),""),"")</f>
        <v/>
      </c>
      <c r="AQ335" s="3" t="str">
        <f>IF(AO335&lt;&gt;"",IF(AO335&lt;&gt;"LIBSETS_DROP_MECHANIC_MONSTER_NAME",VLOOKUP(AO335,'LibSets constants'!$I$4:$L$1002,4,FALSE),""),"")</f>
        <v/>
      </c>
      <c r="AR335" s="3" t="str">
        <f>IF(G335&lt;&gt;"LIBSETS_SETTYPE_BATTLEGROUND",IF(G335&lt;&gt;"LIBSETS_SETTYPE_SPECIAL",IF(AS335&lt;&gt;"",VLOOKUP(AS335,'ESO zone constants'!$D$3:$H$4953,5,FALSE),""),""),"")</f>
        <v/>
      </c>
      <c r="AU335" s="3" t="str">
        <f>IF(AT335&lt;&gt;"",IF(AT335&lt;&gt;"LIBSETS_DROP_MECHANIC_MONSTER_NAME",VLOOKUP(AT335,'LibSets constants'!$I$4:$L$1002,3,FALSE),""),"")</f>
        <v/>
      </c>
      <c r="AV335" s="3" t="str">
        <f>IF(AT335&lt;&gt;"",IF(AT335&lt;&gt;"LIBSETS_DROP_MECHANIC_MONSTER_NAME",VLOOKUP(AT335,'LibSets constants'!$I$4:$L$1002,4,FALSE),""),"")</f>
        <v/>
      </c>
      <c r="AW335" s="102" t="s">
        <v>2714</v>
      </c>
      <c r="AX335" s="21" t="str">
        <f t="shared" si="31"/>
        <v>[387] = {wayshrines={354,354,354,}, traitsNeeded=9, dlcId=DLC_SUMMERSET</v>
      </c>
      <c r="AY335" s="21" t="str">
        <f t="shared" si="32"/>
        <v>, zoneIds={1011,1011,1011}, veteran=false</v>
      </c>
      <c r="AZ335" s="21" t="str">
        <f t="shared" si="33"/>
        <v>, setType=LIBSETS_SETTYPE_CRAFTED</v>
      </c>
      <c r="BA335" s="21" t="str">
        <f t="shared" si="34"/>
        <v>},</v>
      </c>
      <c r="BB335" s="21" t="str">
        <f t="shared" si="35"/>
        <v xml:space="preserve"> --Nocturnal\'s Favor / Nocturnals Gunst   [Summerset, Summerset, Summerset]</v>
      </c>
    </row>
    <row r="336" spans="1:54" x14ac:dyDescent="0.25">
      <c r="A336" s="12">
        <v>388</v>
      </c>
      <c r="B336" t="s">
        <v>1261</v>
      </c>
      <c r="C336" t="s">
        <v>1262</v>
      </c>
      <c r="D336" s="3">
        <f t="shared" si="30"/>
        <v>388</v>
      </c>
      <c r="G336" s="8" t="s">
        <v>1500</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constants'!$B$4:$C$1002,2,FALSE),"")</f>
        <v>Summerset</v>
      </c>
      <c r="U336" s="33" t="s">
        <v>1565</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102" t="s">
        <v>2714</v>
      </c>
      <c r="AX336" s="21" t="str">
        <f t="shared" si="31"/>
        <v>[388] = {wayshrines={364,364,364,}, dlcId=DLC_SUMMERSET</v>
      </c>
      <c r="AY336" s="21" t="str">
        <f t="shared" si="32"/>
        <v>, zoneIds={1051}, veteran=false</v>
      </c>
      <c r="AZ336" s="21" t="str">
        <f t="shared" si="33"/>
        <v>, setType=LIBSETS_SETTYPE_TRIAL</v>
      </c>
      <c r="BA336" s="21" t="str">
        <f t="shared" si="34"/>
        <v>, dropMechanic={LIBSETS_DROP_MECHANIC_MONSTER_NAME}, dropMechanicNames={}},</v>
      </c>
      <c r="BB336" s="21" t="str">
        <f t="shared" si="35"/>
        <v xml:space="preserve"> --Aegis of Galenwe / Ägis von Galenwe   [Cloudrest]</v>
      </c>
    </row>
    <row r="337" spans="1:54" x14ac:dyDescent="0.25">
      <c r="A337" s="12">
        <v>389</v>
      </c>
      <c r="B337" t="s">
        <v>1263</v>
      </c>
      <c r="C337" t="s">
        <v>1264</v>
      </c>
      <c r="D337" s="3">
        <f t="shared" si="30"/>
        <v>389</v>
      </c>
      <c r="G337" s="8" t="s">
        <v>1500</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constants'!$B$4:$C$1002,2,FALSE),"")</f>
        <v>Summerset</v>
      </c>
      <c r="U337" s="33" t="s">
        <v>1565</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102" t="s">
        <v>2714</v>
      </c>
      <c r="AX337" s="21" t="str">
        <f t="shared" si="31"/>
        <v>[389] = {wayshrines={364,364,364,}, dlcId=DLC_SUMMERSET</v>
      </c>
      <c r="AY337" s="21" t="str">
        <f t="shared" si="32"/>
        <v>, zoneIds={1051}, veteran=false</v>
      </c>
      <c r="AZ337" s="21" t="str">
        <f t="shared" si="33"/>
        <v>, setType=LIBSETS_SETTYPE_TRIAL</v>
      </c>
      <c r="BA337" s="21" t="str">
        <f t="shared" si="34"/>
        <v>, dropMechanic={LIBSETS_DROP_MECHANIC_MONSTER_NAME}, dropMechanicNames={}},</v>
      </c>
      <c r="BB337" s="21" t="str">
        <f t="shared" si="35"/>
        <v xml:space="preserve"> --Arms of Relequen / Waffen von Relequen   [Cloudrest]</v>
      </c>
    </row>
    <row r="338" spans="1:54" x14ac:dyDescent="0.25">
      <c r="A338" s="12">
        <v>390</v>
      </c>
      <c r="B338" t="s">
        <v>1265</v>
      </c>
      <c r="C338" t="s">
        <v>1266</v>
      </c>
      <c r="D338" s="3">
        <f t="shared" si="30"/>
        <v>390</v>
      </c>
      <c r="G338" s="8" t="s">
        <v>1500</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constants'!$B$4:$C$1002,2,FALSE),"")</f>
        <v>Summerset</v>
      </c>
      <c r="U338" s="33" t="s">
        <v>1565</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102" t="s">
        <v>2714</v>
      </c>
      <c r="AX338" s="21" t="str">
        <f t="shared" si="31"/>
        <v>[390] = {wayshrines={364,364,364,}, dlcId=DLC_SUMMERSET</v>
      </c>
      <c r="AY338" s="21" t="str">
        <f t="shared" si="32"/>
        <v>, zoneIds={1051}, veteran=false</v>
      </c>
      <c r="AZ338" s="21" t="str">
        <f t="shared" si="33"/>
        <v>, setType=LIBSETS_SETTYPE_TRIAL</v>
      </c>
      <c r="BA338" s="21" t="str">
        <f t="shared" si="34"/>
        <v>, dropMechanic={LIBSETS_DROP_MECHANIC_MONSTER_NAME}, dropMechanicNames={}},</v>
      </c>
      <c r="BB338" s="21" t="str">
        <f t="shared" si="35"/>
        <v xml:space="preserve"> --Mantle of Siroria / Mantel von Siroria   [Cloudrest]</v>
      </c>
    </row>
    <row r="339" spans="1:54" x14ac:dyDescent="0.25">
      <c r="A339" s="12">
        <v>391</v>
      </c>
      <c r="B339" t="s">
        <v>1267</v>
      </c>
      <c r="C339" t="s">
        <v>1268</v>
      </c>
      <c r="D339" s="3">
        <f t="shared" si="30"/>
        <v>391</v>
      </c>
      <c r="G339" s="8" t="s">
        <v>1500</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constants'!$B$4:$C$1002,2,FALSE),"")</f>
        <v>Summerset</v>
      </c>
      <c r="U339" s="33" t="s">
        <v>1565</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102" t="s">
        <v>2714</v>
      </c>
      <c r="AX339" s="21" t="str">
        <f t="shared" si="31"/>
        <v>[391] = {wayshrines={364,364,364,}, dlcId=DLC_SUMMERSET</v>
      </c>
      <c r="AY339" s="21" t="str">
        <f t="shared" si="32"/>
        <v>, zoneIds={1051}, veteran=false</v>
      </c>
      <c r="AZ339" s="21" t="str">
        <f t="shared" si="33"/>
        <v>, setType=LIBSETS_SETTYPE_TRIAL</v>
      </c>
      <c r="BA339" s="21" t="str">
        <f t="shared" si="34"/>
        <v>, dropMechanic={LIBSETS_DROP_MECHANIC_MONSTER_NAME}, dropMechanicNames={}},</v>
      </c>
      <c r="BB339" s="21" t="str">
        <f t="shared" si="35"/>
        <v xml:space="preserve"> --Vestment of Olorime / Gewandung von Olorime   [Cloudrest]</v>
      </c>
    </row>
    <row r="340" spans="1:54" x14ac:dyDescent="0.25">
      <c r="A340" s="12">
        <v>392</v>
      </c>
      <c r="B340" t="s">
        <v>1269</v>
      </c>
      <c r="C340" t="s">
        <v>1270</v>
      </c>
      <c r="D340" s="3">
        <f t="shared" si="30"/>
        <v>392</v>
      </c>
      <c r="G340" s="8" t="s">
        <v>1500</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constants'!$B$4:$C$1002,2,FALSE),"")</f>
        <v>Summerset</v>
      </c>
      <c r="U340" s="33" t="s">
        <v>1565</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102" t="s">
        <v>2714</v>
      </c>
      <c r="AX340" s="21" t="str">
        <f t="shared" si="31"/>
        <v>[392] = {wayshrines={364,364,364,}, dlcId=DLC_SUMMERSET</v>
      </c>
      <c r="AY340" s="21" t="str">
        <f t="shared" si="32"/>
        <v>, zoneIds={1051}, veteran=true</v>
      </c>
      <c r="AZ340" s="21" t="str">
        <f t="shared" si="33"/>
        <v>, setType=LIBSETS_SETTYPE_TRIAL</v>
      </c>
      <c r="BA340" s="21" t="str">
        <f t="shared" si="34"/>
        <v>, dropMechanic={LIBSETS_DROP_MECHANIC_MONSTER_NAME}, dropMechanicNames={}},</v>
      </c>
      <c r="BB340" s="21" t="str">
        <f t="shared" si="35"/>
        <v xml:space="preserve"> --Perfect Aegis of Galenwe / Perfekte Ägis von Galenwe   [Cloudrest]</v>
      </c>
    </row>
    <row r="341" spans="1:54" x14ac:dyDescent="0.25">
      <c r="A341" s="46">
        <v>393</v>
      </c>
      <c r="B341" t="s">
        <v>1271</v>
      </c>
      <c r="C341" t="s">
        <v>1272</v>
      </c>
      <c r="D341" s="3">
        <f t="shared" si="30"/>
        <v>393</v>
      </c>
      <c r="G341" s="8" t="s">
        <v>1500</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constants'!$B$4:$C$1002,2,FALSE),"")</f>
        <v>Summerset</v>
      </c>
      <c r="U341" s="33" t="s">
        <v>1565</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102" t="s">
        <v>2714</v>
      </c>
      <c r="AX341" s="21" t="str">
        <f t="shared" si="31"/>
        <v>[393] = {wayshrines={364,364,364,}, dlcId=DLC_SUMMERSET</v>
      </c>
      <c r="AY341" s="21" t="str">
        <f t="shared" si="32"/>
        <v>, zoneIds={1051}, veteran=true</v>
      </c>
      <c r="AZ341" s="21" t="str">
        <f t="shared" si="33"/>
        <v>, setType=LIBSETS_SETTYPE_TRIAL</v>
      </c>
      <c r="BA341" s="21" t="str">
        <f t="shared" si="34"/>
        <v>, dropMechanic={LIBSETS_DROP_MECHANIC_MONSTER_NAME}, dropMechanicNames={}},</v>
      </c>
      <c r="BB341" s="21" t="str">
        <f t="shared" si="35"/>
        <v xml:space="preserve"> --Perfect Arms of Relequen / Perfekte Waffen von Relequen   [Cloudrest]</v>
      </c>
    </row>
    <row r="342" spans="1:54" x14ac:dyDescent="0.25">
      <c r="A342" s="12">
        <v>394</v>
      </c>
      <c r="B342" t="s">
        <v>1273</v>
      </c>
      <c r="C342" t="s">
        <v>1274</v>
      </c>
      <c r="D342" s="3">
        <f t="shared" si="30"/>
        <v>394</v>
      </c>
      <c r="G342" s="8" t="s">
        <v>1500</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constants'!$B$4:$C$1002,2,FALSE),"")</f>
        <v>Summerset</v>
      </c>
      <c r="U342" s="33" t="s">
        <v>1565</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102" t="s">
        <v>2714</v>
      </c>
      <c r="AX342" s="21" t="str">
        <f t="shared" si="31"/>
        <v>[394] = {wayshrines={364,364,364,}, dlcId=DLC_SUMMERSET</v>
      </c>
      <c r="AY342" s="21" t="str">
        <f t="shared" si="32"/>
        <v>, zoneIds={1051}, veteran=true</v>
      </c>
      <c r="AZ342" s="21" t="str">
        <f t="shared" si="33"/>
        <v>, setType=LIBSETS_SETTYPE_TRIAL</v>
      </c>
      <c r="BA342" s="21" t="str">
        <f t="shared" si="34"/>
        <v>, dropMechanic={LIBSETS_DROP_MECHANIC_MONSTER_NAME}, dropMechanicNames={}},</v>
      </c>
      <c r="BB342" s="21" t="str">
        <f t="shared" si="35"/>
        <v xml:space="preserve"> --Perfect Mantle of Siroria / Perfekter Mantel von Siroria   [Cloudrest]</v>
      </c>
    </row>
    <row r="343" spans="1:54" x14ac:dyDescent="0.25">
      <c r="A343" s="12">
        <v>395</v>
      </c>
      <c r="B343" t="s">
        <v>1275</v>
      </c>
      <c r="C343" t="s">
        <v>1276</v>
      </c>
      <c r="D343" s="3">
        <f t="shared" si="30"/>
        <v>395</v>
      </c>
      <c r="G343" s="8" t="s">
        <v>1500</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constants'!$B$4:$C$1002,2,FALSE),"")</f>
        <v>Summerset</v>
      </c>
      <c r="U343" s="33" t="s">
        <v>1565</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102" t="s">
        <v>2714</v>
      </c>
      <c r="AX343" s="21" t="str">
        <f t="shared" si="31"/>
        <v>[395] = {wayshrines={364,364,364,}, dlcId=DLC_SUMMERSET</v>
      </c>
      <c r="AY343" s="21" t="str">
        <f t="shared" si="32"/>
        <v>, zoneIds={1051}, veteran=true</v>
      </c>
      <c r="AZ343" s="21" t="str">
        <f t="shared" si="33"/>
        <v>, setType=LIBSETS_SETTYPE_TRIAL</v>
      </c>
      <c r="BA343" s="21" t="str">
        <f t="shared" si="34"/>
        <v>, dropMechanic={LIBSETS_DROP_MECHANIC_MONSTER_NAME}, dropMechanicNames={}},</v>
      </c>
      <c r="BB343" s="21" t="str">
        <f t="shared" si="35"/>
        <v xml:space="preserve"> --Perfect Vestment of Olorime / Perfekte Gewandung von Olorime   [Cloudrest]</v>
      </c>
    </row>
    <row r="344" spans="1:54" x14ac:dyDescent="0.25">
      <c r="A344" s="5">
        <v>397</v>
      </c>
      <c r="B344" t="s">
        <v>0</v>
      </c>
      <c r="C344" t="s">
        <v>0</v>
      </c>
      <c r="D344" s="3">
        <f t="shared" si="30"/>
        <v>397</v>
      </c>
      <c r="G344" s="8" t="s">
        <v>1498</v>
      </c>
      <c r="H344">
        <v>3</v>
      </c>
      <c r="I344" t="s">
        <v>1485</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constants'!$B$4:$C$1002,2,FALSE),"")</f>
        <v>Wolfhunter</v>
      </c>
      <c r="U344" s="33" t="s">
        <v>1565</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102" t="s">
        <v>2714</v>
      </c>
      <c r="AX344" s="21" t="str">
        <f t="shared" si="31"/>
        <v>[397] = {wayshrines={370,370,370,}, dlcId=DLC_WOLFHUNTER</v>
      </c>
      <c r="AY344" s="21" t="str">
        <f t="shared" si="32"/>
        <v>, zoneIds={1055}, veteran={[EQUIP_TYPE_HEAD]=true, [EQUIP_TYPE_SHOULDERS]=false}</v>
      </c>
      <c r="AZ344" s="21" t="str">
        <f t="shared" si="33"/>
        <v>, setType=LIBSETS_SETTYPE_MONSTER</v>
      </c>
      <c r="BA344" s="21" t="str">
        <f t="shared" si="34"/>
        <v>, dropMechanic={LIBSETS_DROP_MECHANIC_MONSTER_NAME}, dropMechanicNames={['en']='Balorgh', ['de']='Balorgh'}},</v>
      </c>
      <c r="BB344" s="21" t="str">
        <f t="shared" si="35"/>
        <v xml:space="preserve"> --Balorgh / Balorgh   [March of Sacrifices]</v>
      </c>
    </row>
    <row r="345" spans="1:54" x14ac:dyDescent="0.25">
      <c r="A345" s="5">
        <v>398</v>
      </c>
      <c r="B345" t="s">
        <v>33</v>
      </c>
      <c r="C345" t="s">
        <v>33</v>
      </c>
      <c r="D345" s="3">
        <f t="shared" si="30"/>
        <v>398</v>
      </c>
      <c r="G345" s="8" t="s">
        <v>1498</v>
      </c>
      <c r="H345">
        <v>3</v>
      </c>
      <c r="I345" t="s">
        <v>1485</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constants'!$B$4:$C$1002,2,FALSE),"")</f>
        <v>Wolfhunter</v>
      </c>
      <c r="U345" s="33" t="s">
        <v>1565</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102" t="s">
        <v>2714</v>
      </c>
      <c r="AX345" s="21" t="str">
        <f t="shared" si="31"/>
        <v>[398] = {wayshrines={371,371,371,}, dlcId=DLC_WOLFHUNTER</v>
      </c>
      <c r="AY345" s="21" t="str">
        <f t="shared" si="32"/>
        <v>, zoneIds={1052}, veteran={[EQUIP_TYPE_HEAD]=true, [EQUIP_TYPE_SHOULDERS]=false}</v>
      </c>
      <c r="AZ345" s="21" t="str">
        <f t="shared" si="33"/>
        <v>, setType=LIBSETS_SETTYPE_MONSTER</v>
      </c>
      <c r="BA345" s="21" t="str">
        <f t="shared" si="34"/>
        <v>, dropMechanic={LIBSETS_DROP_MECHANIC_MONSTER_NAME}, dropMechanicNames={['en']='Vykosa', ['de']='Vykosa'}},</v>
      </c>
      <c r="BB345" s="21" t="str">
        <f t="shared" si="35"/>
        <v xml:space="preserve"> --Vykosa / Vykosa   [Moon Hunter Keep]</v>
      </c>
    </row>
    <row r="346" spans="1:54" x14ac:dyDescent="0.25">
      <c r="A346" s="12">
        <v>399</v>
      </c>
      <c r="B346" t="s">
        <v>1277</v>
      </c>
      <c r="C346" t="s">
        <v>2676</v>
      </c>
      <c r="D346" s="3">
        <f t="shared" si="30"/>
        <v>399</v>
      </c>
      <c r="G346" s="8" t="s">
        <v>1496</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constants'!$B$4:$C$1002,2,FALSE),"")</f>
        <v>Wolfhunter</v>
      </c>
      <c r="V346" s="43" t="str">
        <f>IF(U346&lt;&gt;"",IF(U346&lt;&gt;"LIBSETS_DROP_MECHANIC_MONSTER_NAME",VLOOKUP(U346,'LibSets constants'!$I$4:$L$1002,3,FALSE),""),"")</f>
        <v/>
      </c>
      <c r="W346" s="43" t="str">
        <f>IF(U346&lt;&gt;"",IF(U346&lt;&gt;"LIBSETS_DROP_MECHANIC_MONSTER_NAME",VLOOKUP(U346,'LibSets constants'!$I$4:$L$1002,4,FALSE),""),"")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constants'!$I$4:$L$1002,3,FALSE),""),"")</f>
        <v/>
      </c>
      <c r="AB346" s="43" t="str">
        <f>IF(Z346&lt;&gt;"",IF(Z346&lt;&gt;"LIBSETS_DROP_MECHANIC_MONSTER_NAME",VLOOKUP(Z346,'LibSets constants'!$I$4:$L$1002,4,FALSE),""),"")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constants'!$I$4:$L$1002,3,FALSE),""),"")</f>
        <v/>
      </c>
      <c r="AG346" s="43" t="str">
        <f>IF(AE346&lt;&gt;"",IF(AE346&lt;&gt;"LIBSETS_DROP_MECHANIC_MONSTER_NAME",VLOOKUP(AE346,'LibSets constants'!$I$4:$L$1002,4,FALSE),""),"")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constants'!$I$4:$L$1002,3,FALSE),""),"")</f>
        <v/>
      </c>
      <c r="AL346" s="43" t="str">
        <f>IF(AJ346&lt;&gt;"",IF(AJ346&lt;&gt;"LIBSETS_DROP_MECHANIC_MONSTER_NAME",VLOOKUP(AJ346,'LibSets constants'!$I$4:$L$1002,4,FALSE),""),"")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constants'!$I$4:$L$1002,3,FALSE),""),"")</f>
        <v/>
      </c>
      <c r="AQ346" s="43" t="str">
        <f>IF(AO346&lt;&gt;"",IF(AO346&lt;&gt;"LIBSETS_DROP_MECHANIC_MONSTER_NAME",VLOOKUP(AO346,'LibSets constants'!$I$4:$L$1002,4,FALSE),""),"")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constants'!$I$4:$L$1002,3,FALSE),""),"")</f>
        <v/>
      </c>
      <c r="AV346" s="43" t="str">
        <f>IF(AT346&lt;&gt;"",IF(AT346&lt;&gt;"LIBSETS_DROP_MECHANIC_MONSTER_NAME",VLOOKUP(AT346,'LibSets constants'!$I$4:$L$1002,4,FALSE),""),"")</f>
        <v/>
      </c>
      <c r="AW346" s="102" t="s">
        <v>2714</v>
      </c>
      <c r="AX346" s="21" t="str">
        <f t="shared" si="31"/>
        <v>[399] = {wayshrines={370,370,370,}, dlcId=DLC_WOLFHUNTER</v>
      </c>
      <c r="AY346" s="21" t="str">
        <f t="shared" si="32"/>
        <v>, zoneIds={1055}, veteran=false</v>
      </c>
      <c r="AZ346" s="21" t="str">
        <f t="shared" si="33"/>
        <v>, setType=LIBSETS_SETTYPE_DUNGEON</v>
      </c>
      <c r="BA346" s="21" t="str">
        <f t="shared" si="34"/>
        <v>},</v>
      </c>
      <c r="BB346" s="21" t="str">
        <f t="shared" si="35"/>
        <v xml:space="preserve"> --Hanu\'s Compassion / Hanus Mitgefühl   [March of Sacrifices]</v>
      </c>
    </row>
    <row r="347" spans="1:54" x14ac:dyDescent="0.25">
      <c r="A347" s="12">
        <v>400</v>
      </c>
      <c r="B347" t="s">
        <v>1278</v>
      </c>
      <c r="C347" t="s">
        <v>1279</v>
      </c>
      <c r="D347" s="3">
        <f t="shared" si="30"/>
        <v>400</v>
      </c>
      <c r="E347" s="42"/>
      <c r="G347" s="8" t="s">
        <v>1496</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constants'!$B$4:$C$1002,2,FALSE),"")</f>
        <v>Wolfhunter</v>
      </c>
      <c r="V347" s="3" t="str">
        <f>IF(U347&lt;&gt;"",IF(U347&lt;&gt;"LIBSETS_DROP_MECHANIC_MONSTER_NAME",VLOOKUP(U347,'LibSets constants'!$I$4:$L$1002,3,FALSE),""),"")</f>
        <v/>
      </c>
      <c r="W347" s="3" t="str">
        <f>IF(U347&lt;&gt;"",IF(U347&lt;&gt;"LIBSETS_DROP_MECHANIC_MONSTER_NAME",VLOOKUP(U347,'LibSets constants'!$I$4:$L$1002,4,FALSE),""),"")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constants'!$I$4:$L$1002,3,FALSE),""),"")</f>
        <v/>
      </c>
      <c r="AB347" s="3" t="str">
        <f>IF(Z347&lt;&gt;"",IF(Z347&lt;&gt;"LIBSETS_DROP_MECHANIC_MONSTER_NAME",VLOOKUP(Z347,'LibSets constants'!$I$4:$L$1002,4,FALSE),""),"")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constants'!$I$4:$L$1002,3,FALSE),""),"")</f>
        <v/>
      </c>
      <c r="AG347" s="3" t="str">
        <f>IF(AE347&lt;&gt;"",IF(AE347&lt;&gt;"LIBSETS_DROP_MECHANIC_MONSTER_NAME",VLOOKUP(AE347,'LibSets constants'!$I$4:$L$1002,4,FALSE),""),"")</f>
        <v/>
      </c>
      <c r="AH347" s="3" t="str">
        <f>IF(G347&lt;&gt;"LIBSETS_SETTYPE_BATTLEGROUND",IF(G347&lt;&gt;"LIBSETS_SETTYPE_SPECIAL",IF(AI347&lt;&gt;"",VLOOKUP(AI347,'ESO zone constants'!$D$3:$H$4953,5,FALSE),""),""),"")</f>
        <v/>
      </c>
      <c r="AK347" s="3" t="str">
        <f>IF(AJ347&lt;&gt;"",IF(AJ347&lt;&gt;"LIBSETS_DROP_MECHANIC_MONSTER_NAME",VLOOKUP(AJ347,'LibSets constants'!$I$4:$L$1002,3,FALSE),""),"")</f>
        <v/>
      </c>
      <c r="AL347" s="3" t="str">
        <f>IF(AJ347&lt;&gt;"",IF(AJ347&lt;&gt;"LIBSETS_DROP_MECHANIC_MONSTER_NAME",VLOOKUP(AJ347,'LibSets constants'!$I$4:$L$1002,4,FALSE),""),"")</f>
        <v/>
      </c>
      <c r="AM347" s="3" t="str">
        <f>IF(G347&lt;&gt;"LIBSETS_SETTYPE_BATTLEGROUND",IF(G347&lt;&gt;"LIBSETS_SETTYPE_SPECIAL",IF(AN347&lt;&gt;"",VLOOKUP(AN347,'ESO zone constants'!$D$3:$H$4953,5,FALSE),""),""),"")</f>
        <v/>
      </c>
      <c r="AP347" s="3" t="str">
        <f>IF(AO347&lt;&gt;"",IF(AO347&lt;&gt;"LIBSETS_DROP_MECHANIC_MONSTER_NAME",VLOOKUP(AO347,'LibSets constants'!$I$4:$L$1002,3,FALSE),""),"")</f>
        <v/>
      </c>
      <c r="AQ347" s="3" t="str">
        <f>IF(AO347&lt;&gt;"",IF(AO347&lt;&gt;"LIBSETS_DROP_MECHANIC_MONSTER_NAME",VLOOKUP(AO347,'LibSets constants'!$I$4:$L$1002,4,FALSE),""),"")</f>
        <v/>
      </c>
      <c r="AR347" s="3" t="str">
        <f>IF(G347&lt;&gt;"LIBSETS_SETTYPE_BATTLEGROUND",IF(G347&lt;&gt;"LIBSETS_SETTYPE_SPECIAL",IF(AS347&lt;&gt;"",VLOOKUP(AS347,'ESO zone constants'!$D$3:$H$4953,5,FALSE),""),""),"")</f>
        <v/>
      </c>
      <c r="AU347" s="3" t="str">
        <f>IF(AT347&lt;&gt;"",IF(AT347&lt;&gt;"LIBSETS_DROP_MECHANIC_MONSTER_NAME",VLOOKUP(AT347,'LibSets constants'!$I$4:$L$1002,3,FALSE),""),"")</f>
        <v/>
      </c>
      <c r="AV347" s="3" t="str">
        <f>IF(AT347&lt;&gt;"",IF(AT347&lt;&gt;"LIBSETS_DROP_MECHANIC_MONSTER_NAME",VLOOKUP(AT347,'LibSets constants'!$I$4:$L$1002,4,FALSE),""),"")</f>
        <v/>
      </c>
      <c r="AW347" s="102" t="s">
        <v>2714</v>
      </c>
      <c r="AX347" s="21" t="str">
        <f t="shared" si="31"/>
        <v>[400] = {wayshrines={370,370,370,}, dlcId=DLC_WOLFHUNTER</v>
      </c>
      <c r="AY347" s="21" t="str">
        <f t="shared" si="32"/>
        <v>, zoneIds={1055}, veteran=false</v>
      </c>
      <c r="AZ347" s="21" t="str">
        <f t="shared" si="33"/>
        <v>, setType=LIBSETS_SETTYPE_DUNGEON</v>
      </c>
      <c r="BA347" s="21" t="str">
        <f t="shared" si="34"/>
        <v>},</v>
      </c>
      <c r="BB347" s="21" t="str">
        <f t="shared" si="35"/>
        <v xml:space="preserve"> --Blood Moon / Blutmond   [March of Sacrifices]</v>
      </c>
    </row>
    <row r="348" spans="1:54" x14ac:dyDescent="0.25">
      <c r="A348" s="12">
        <v>401</v>
      </c>
      <c r="B348" t="s">
        <v>1280</v>
      </c>
      <c r="C348" t="s">
        <v>1281</v>
      </c>
      <c r="D348" s="3">
        <f t="shared" si="30"/>
        <v>401</v>
      </c>
      <c r="G348" s="8" t="s">
        <v>1496</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constants'!$B$4:$C$1002,2,FALSE),"")</f>
        <v>Wolfhunter</v>
      </c>
      <c r="V348" s="3" t="str">
        <f>IF(U348&lt;&gt;"",IF(U348&lt;&gt;"LIBSETS_DROP_MECHANIC_MONSTER_NAME",VLOOKUP(U348,'LibSets constants'!$I$4:$L$1002,3,FALSE),""),"")</f>
        <v/>
      </c>
      <c r="W348" s="3" t="str">
        <f>IF(U348&lt;&gt;"",IF(U348&lt;&gt;"LIBSETS_DROP_MECHANIC_MONSTER_NAME",VLOOKUP(U348,'LibSets constants'!$I$4:$L$1002,4,FALSE),""),"")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constants'!$I$4:$L$1002,3,FALSE),""),"")</f>
        <v/>
      </c>
      <c r="AB348" s="3" t="str">
        <f>IF(Z348&lt;&gt;"",IF(Z348&lt;&gt;"LIBSETS_DROP_MECHANIC_MONSTER_NAME",VLOOKUP(Z348,'LibSets constants'!$I$4:$L$1002,4,FALSE),""),"")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constants'!$I$4:$L$1002,3,FALSE),""),"")</f>
        <v/>
      </c>
      <c r="AG348" s="3" t="str">
        <f>IF(AE348&lt;&gt;"",IF(AE348&lt;&gt;"LIBSETS_DROP_MECHANIC_MONSTER_NAME",VLOOKUP(AE348,'LibSets constants'!$I$4:$L$1002,4,FALSE),""),"")</f>
        <v/>
      </c>
      <c r="AH348" s="3" t="str">
        <f>IF(G348&lt;&gt;"LIBSETS_SETTYPE_BATTLEGROUND",IF(G348&lt;&gt;"LIBSETS_SETTYPE_SPECIAL",IF(AI348&lt;&gt;"",VLOOKUP(AI348,'ESO zone constants'!$D$3:$H$4953,5,FALSE),""),""),"")</f>
        <v/>
      </c>
      <c r="AK348" s="3" t="str">
        <f>IF(AJ348&lt;&gt;"",IF(AJ348&lt;&gt;"LIBSETS_DROP_MECHANIC_MONSTER_NAME",VLOOKUP(AJ348,'LibSets constants'!$I$4:$L$1002,3,FALSE),""),"")</f>
        <v/>
      </c>
      <c r="AL348" s="3" t="str">
        <f>IF(AJ348&lt;&gt;"",IF(AJ348&lt;&gt;"LIBSETS_DROP_MECHANIC_MONSTER_NAME",VLOOKUP(AJ348,'LibSets constants'!$I$4:$L$1002,4,FALSE),""),"")</f>
        <v/>
      </c>
      <c r="AM348" s="3" t="str">
        <f>IF(G348&lt;&gt;"LIBSETS_SETTYPE_BATTLEGROUND",IF(G348&lt;&gt;"LIBSETS_SETTYPE_SPECIAL",IF(AN348&lt;&gt;"",VLOOKUP(AN348,'ESO zone constants'!$D$3:$H$4953,5,FALSE),""),""),"")</f>
        <v/>
      </c>
      <c r="AP348" s="3" t="str">
        <f>IF(AO348&lt;&gt;"",IF(AO348&lt;&gt;"LIBSETS_DROP_MECHANIC_MONSTER_NAME",VLOOKUP(AO348,'LibSets constants'!$I$4:$L$1002,3,FALSE),""),"")</f>
        <v/>
      </c>
      <c r="AQ348" s="3" t="str">
        <f>IF(AO348&lt;&gt;"",IF(AO348&lt;&gt;"LIBSETS_DROP_MECHANIC_MONSTER_NAME",VLOOKUP(AO348,'LibSets constants'!$I$4:$L$1002,4,FALSE),""),"")</f>
        <v/>
      </c>
      <c r="AR348" s="3" t="str">
        <f>IF(G348&lt;&gt;"LIBSETS_SETTYPE_BATTLEGROUND",IF(G348&lt;&gt;"LIBSETS_SETTYPE_SPECIAL",IF(AS348&lt;&gt;"",VLOOKUP(AS348,'ESO zone constants'!$D$3:$H$4953,5,FALSE),""),""),"")</f>
        <v/>
      </c>
      <c r="AU348" s="3" t="str">
        <f>IF(AT348&lt;&gt;"",IF(AT348&lt;&gt;"LIBSETS_DROP_MECHANIC_MONSTER_NAME",VLOOKUP(AT348,'LibSets constants'!$I$4:$L$1002,3,FALSE),""),"")</f>
        <v/>
      </c>
      <c r="AV348" s="3" t="str">
        <f>IF(AT348&lt;&gt;"",IF(AT348&lt;&gt;"LIBSETS_DROP_MECHANIC_MONSTER_NAME",VLOOKUP(AT348,'LibSets constants'!$I$4:$L$1002,4,FALSE),""),"")</f>
        <v/>
      </c>
      <c r="AW348" s="102" t="s">
        <v>2714</v>
      </c>
      <c r="AX348" s="21" t="str">
        <f t="shared" si="31"/>
        <v>[401] = {wayshrines={370,370,370,}, dlcId=DLC_WOLFHUNTER</v>
      </c>
      <c r="AY348" s="21" t="str">
        <f t="shared" si="32"/>
        <v>, zoneIds={1055}, veteran=false</v>
      </c>
      <c r="AZ348" s="21" t="str">
        <f t="shared" si="33"/>
        <v>, setType=LIBSETS_SETTYPE_DUNGEON</v>
      </c>
      <c r="BA348" s="21" t="str">
        <f t="shared" si="34"/>
        <v>},</v>
      </c>
      <c r="BB348" s="21" t="str">
        <f t="shared" si="35"/>
        <v xml:space="preserve"> --Haven of Ursus / Zuflucht von Ursus   [March of Sacrifices]</v>
      </c>
    </row>
    <row r="349" spans="1:54" x14ac:dyDescent="0.25">
      <c r="A349" s="12">
        <v>402</v>
      </c>
      <c r="B349" t="s">
        <v>1282</v>
      </c>
      <c r="C349" t="s">
        <v>1283</v>
      </c>
      <c r="D349" s="3">
        <f t="shared" si="30"/>
        <v>402</v>
      </c>
      <c r="G349" s="8" t="s">
        <v>1496</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constants'!$B$4:$C$1002,2,FALSE),"")</f>
        <v>Wolfhunter</v>
      </c>
      <c r="V349" s="43" t="str">
        <f>IF(U349&lt;&gt;"",IF(U349&lt;&gt;"LIBSETS_DROP_MECHANIC_MONSTER_NAME",VLOOKUP(U349,'LibSets constants'!$I$4:$L$1002,3,FALSE),""),"")</f>
        <v/>
      </c>
      <c r="W349" s="3" t="str">
        <f>IF(U349&lt;&gt;"",IF(U349&lt;&gt;"LIBSETS_DROP_MECHANIC_MONSTER_NAME",VLOOKUP(U349,'LibSets constants'!$I$4:$L$1002,4,FALSE),""),"")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constants'!$I$4:$L$1002,3,FALSE),""),"")</f>
        <v/>
      </c>
      <c r="AB349" s="43" t="str">
        <f>IF(Z349&lt;&gt;"",IF(Z349&lt;&gt;"LIBSETS_DROP_MECHANIC_MONSTER_NAME",VLOOKUP(Z349,'LibSets constants'!$I$4:$L$1002,4,FALSE),""),"")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constants'!$I$4:$L$1002,3,FALSE),""),"")</f>
        <v/>
      </c>
      <c r="AG349" s="43" t="str">
        <f>IF(AE349&lt;&gt;"",IF(AE349&lt;&gt;"LIBSETS_DROP_MECHANIC_MONSTER_NAME",VLOOKUP(AE349,'LibSets constants'!$I$4:$L$1002,4,FALSE),""),"")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constants'!$I$4:$L$1002,3,FALSE),""),"")</f>
        <v/>
      </c>
      <c r="AL349" s="43" t="str">
        <f>IF(AJ349&lt;&gt;"",IF(AJ349&lt;&gt;"LIBSETS_DROP_MECHANIC_MONSTER_NAME",VLOOKUP(AJ349,'LibSets constants'!$I$4:$L$1002,4,FALSE),""),"")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constants'!$I$4:$L$1002,3,FALSE),""),"")</f>
        <v/>
      </c>
      <c r="AQ349" s="43" t="str">
        <f>IF(AO349&lt;&gt;"",IF(AO349&lt;&gt;"LIBSETS_DROP_MECHANIC_MONSTER_NAME",VLOOKUP(AO349,'LibSets constants'!$I$4:$L$1002,4,FALSE),""),"")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constants'!$I$4:$L$1002,3,FALSE),""),"")</f>
        <v/>
      </c>
      <c r="AV349" s="43" t="str">
        <f>IF(AT349&lt;&gt;"",IF(AT349&lt;&gt;"LIBSETS_DROP_MECHANIC_MONSTER_NAME",VLOOKUP(AT349,'LibSets constants'!$I$4:$L$1002,4,FALSE),""),"")</f>
        <v/>
      </c>
      <c r="AW349" s="102" t="s">
        <v>2714</v>
      </c>
      <c r="AX349" s="21" t="str">
        <f t="shared" si="31"/>
        <v>[402] = {wayshrines={371,371,371,}, dlcId=DLC_WOLFHUNTER</v>
      </c>
      <c r="AY349" s="21" t="str">
        <f t="shared" si="32"/>
        <v>, zoneIds={1052}, veteran=false</v>
      </c>
      <c r="AZ349" s="21" t="str">
        <f t="shared" si="33"/>
        <v>, setType=LIBSETS_SETTYPE_DUNGEON</v>
      </c>
      <c r="BA349" s="21" t="str">
        <f t="shared" si="34"/>
        <v>},</v>
      </c>
      <c r="BB349" s="21" t="str">
        <f t="shared" si="35"/>
        <v xml:space="preserve"> --Moon Hunter / Mondjäger   [Moon Hunter Keep]</v>
      </c>
    </row>
    <row r="350" spans="1:54" x14ac:dyDescent="0.25">
      <c r="A350" s="12">
        <v>403</v>
      </c>
      <c r="B350" t="s">
        <v>1284</v>
      </c>
      <c r="C350" t="s">
        <v>1285</v>
      </c>
      <c r="D350" s="3">
        <f t="shared" si="30"/>
        <v>403</v>
      </c>
      <c r="G350" s="8" t="s">
        <v>1496</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constants'!$B$4:$C$1002,2,FALSE),"")</f>
        <v>Wolfhunter</v>
      </c>
      <c r="V350" s="3" t="str">
        <f>IF(U350&lt;&gt;"",IF(U350&lt;&gt;"LIBSETS_DROP_MECHANIC_MONSTER_NAME",VLOOKUP(U350,'LibSets constants'!$I$4:$L$1002,3,FALSE),""),"")</f>
        <v/>
      </c>
      <c r="W350" s="3" t="str">
        <f>IF(U350&lt;&gt;"",IF(U350&lt;&gt;"LIBSETS_DROP_MECHANIC_MONSTER_NAME",VLOOKUP(U350,'LibSets constants'!$I$4:$L$1002,4,FALSE),""),"")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constants'!$I$4:$L$1002,3,FALSE),""),"")</f>
        <v/>
      </c>
      <c r="AB350" s="3" t="str">
        <f>IF(Z350&lt;&gt;"",IF(Z350&lt;&gt;"LIBSETS_DROP_MECHANIC_MONSTER_NAME",VLOOKUP(Z350,'LibSets constants'!$I$4:$L$1002,4,FALSE),""),"")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constants'!$I$4:$L$1002,3,FALSE),""),"")</f>
        <v/>
      </c>
      <c r="AG350" s="3" t="str">
        <f>IF(AE350&lt;&gt;"",IF(AE350&lt;&gt;"LIBSETS_DROP_MECHANIC_MONSTER_NAME",VLOOKUP(AE350,'LibSets constants'!$I$4:$L$1002,4,FALSE),""),"")</f>
        <v/>
      </c>
      <c r="AH350" s="3" t="str">
        <f>IF(G350&lt;&gt;"LIBSETS_SETTYPE_BATTLEGROUND",IF(G350&lt;&gt;"LIBSETS_SETTYPE_SPECIAL",IF(AI350&lt;&gt;"",VLOOKUP(AI350,'ESO zone constants'!$D$3:$H$4953,5,FALSE),""),""),"")</f>
        <v/>
      </c>
      <c r="AK350" s="3" t="str">
        <f>IF(AJ350&lt;&gt;"",IF(AJ350&lt;&gt;"LIBSETS_DROP_MECHANIC_MONSTER_NAME",VLOOKUP(AJ350,'LibSets constants'!$I$4:$L$1002,3,FALSE),""),"")</f>
        <v/>
      </c>
      <c r="AL350" s="3" t="str">
        <f>IF(AJ350&lt;&gt;"",IF(AJ350&lt;&gt;"LIBSETS_DROP_MECHANIC_MONSTER_NAME",VLOOKUP(AJ350,'LibSets constants'!$I$4:$L$1002,4,FALSE),""),"")</f>
        <v/>
      </c>
      <c r="AM350" s="3" t="str">
        <f>IF(G350&lt;&gt;"LIBSETS_SETTYPE_BATTLEGROUND",IF(G350&lt;&gt;"LIBSETS_SETTYPE_SPECIAL",IF(AN350&lt;&gt;"",VLOOKUP(AN350,'ESO zone constants'!$D$3:$H$4953,5,FALSE),""),""),"")</f>
        <v/>
      </c>
      <c r="AP350" s="3" t="str">
        <f>IF(AO350&lt;&gt;"",IF(AO350&lt;&gt;"LIBSETS_DROP_MECHANIC_MONSTER_NAME",VLOOKUP(AO350,'LibSets constants'!$I$4:$L$1002,3,FALSE),""),"")</f>
        <v/>
      </c>
      <c r="AQ350" s="3" t="str">
        <f>IF(AO350&lt;&gt;"",IF(AO350&lt;&gt;"LIBSETS_DROP_MECHANIC_MONSTER_NAME",VLOOKUP(AO350,'LibSets constants'!$I$4:$L$1002,4,FALSE),""),"")</f>
        <v/>
      </c>
      <c r="AR350" s="3" t="str">
        <f>IF(G350&lt;&gt;"LIBSETS_SETTYPE_BATTLEGROUND",IF(G350&lt;&gt;"LIBSETS_SETTYPE_SPECIAL",IF(AS350&lt;&gt;"",VLOOKUP(AS350,'ESO zone constants'!$D$3:$H$4953,5,FALSE),""),""),"")</f>
        <v/>
      </c>
      <c r="AU350" s="3" t="str">
        <f>IF(AT350&lt;&gt;"",IF(AT350&lt;&gt;"LIBSETS_DROP_MECHANIC_MONSTER_NAME",VLOOKUP(AT350,'LibSets constants'!$I$4:$L$1002,3,FALSE),""),"")</f>
        <v/>
      </c>
      <c r="AV350" s="3" t="str">
        <f>IF(AT350&lt;&gt;"",IF(AT350&lt;&gt;"LIBSETS_DROP_MECHANIC_MONSTER_NAME",VLOOKUP(AT350,'LibSets constants'!$I$4:$L$1002,4,FALSE),""),"")</f>
        <v/>
      </c>
      <c r="AW350" s="102" t="s">
        <v>2714</v>
      </c>
      <c r="AX350" s="21" t="str">
        <f t="shared" si="31"/>
        <v>[403] = {wayshrines={371,371,371,}, dlcId=DLC_WOLFHUNTER</v>
      </c>
      <c r="AY350" s="21" t="str">
        <f t="shared" si="32"/>
        <v>, zoneIds={1052}, veteran=false</v>
      </c>
      <c r="AZ350" s="21" t="str">
        <f t="shared" si="33"/>
        <v>, setType=LIBSETS_SETTYPE_DUNGEON</v>
      </c>
      <c r="BA350" s="21" t="str">
        <f t="shared" si="34"/>
        <v>},</v>
      </c>
      <c r="BB350" s="21" t="str">
        <f t="shared" si="35"/>
        <v xml:space="preserve"> --Savage Werewolf / Wilder Werwolf   [Moon Hunter Keep]</v>
      </c>
    </row>
    <row r="351" spans="1:54" x14ac:dyDescent="0.25">
      <c r="A351" s="12">
        <v>404</v>
      </c>
      <c r="B351" t="s">
        <v>1286</v>
      </c>
      <c r="C351" t="s">
        <v>2677</v>
      </c>
      <c r="D351" s="3">
        <f t="shared" si="30"/>
        <v>404</v>
      </c>
      <c r="G351" s="8" t="s">
        <v>1496</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constants'!$B$4:$C$1002,2,FALSE),"")</f>
        <v>Wolfhunter</v>
      </c>
      <c r="V351" s="3" t="str">
        <f>IF(U351&lt;&gt;"",IF(U351&lt;&gt;"LIBSETS_DROP_MECHANIC_MONSTER_NAME",VLOOKUP(U351,'LibSets constants'!$I$4:$L$1002,3,FALSE),""),"")</f>
        <v/>
      </c>
      <c r="W351" s="3" t="str">
        <f>IF(U351&lt;&gt;"",IF(U351&lt;&gt;"LIBSETS_DROP_MECHANIC_MONSTER_NAME",VLOOKUP(U351,'LibSets constants'!$I$4:$L$1002,4,FALSE),""),"")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constants'!$I$4:$L$1002,3,FALSE),""),"")</f>
        <v/>
      </c>
      <c r="AB351" s="3" t="str">
        <f>IF(Z351&lt;&gt;"",IF(Z351&lt;&gt;"LIBSETS_DROP_MECHANIC_MONSTER_NAME",VLOOKUP(Z351,'LibSets constants'!$I$4:$L$1002,4,FALSE),""),"")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constants'!$I$4:$L$1002,3,FALSE),""),"")</f>
        <v/>
      </c>
      <c r="AG351" s="3" t="str">
        <f>IF(AE351&lt;&gt;"",IF(AE351&lt;&gt;"LIBSETS_DROP_MECHANIC_MONSTER_NAME",VLOOKUP(AE351,'LibSets constants'!$I$4:$L$1002,4,FALSE),""),"")</f>
        <v/>
      </c>
      <c r="AH351" s="3" t="str">
        <f>IF(G351&lt;&gt;"LIBSETS_SETTYPE_BATTLEGROUND",IF(G351&lt;&gt;"LIBSETS_SETTYPE_SPECIAL",IF(AI351&lt;&gt;"",VLOOKUP(AI351,'ESO zone constants'!$D$3:$H$4953,5,FALSE),""),""),"")</f>
        <v/>
      </c>
      <c r="AK351" s="3" t="str">
        <f>IF(AJ351&lt;&gt;"",IF(AJ351&lt;&gt;"LIBSETS_DROP_MECHANIC_MONSTER_NAME",VLOOKUP(AJ351,'LibSets constants'!$I$4:$L$1002,3,FALSE),""),"")</f>
        <v/>
      </c>
      <c r="AL351" s="3" t="str">
        <f>IF(AJ351&lt;&gt;"",IF(AJ351&lt;&gt;"LIBSETS_DROP_MECHANIC_MONSTER_NAME",VLOOKUP(AJ351,'LibSets constants'!$I$4:$L$1002,4,FALSE),""),"")</f>
        <v/>
      </c>
      <c r="AM351" s="3" t="str">
        <f>IF(G351&lt;&gt;"LIBSETS_SETTYPE_BATTLEGROUND",IF(G351&lt;&gt;"LIBSETS_SETTYPE_SPECIAL",IF(AN351&lt;&gt;"",VLOOKUP(AN351,'ESO zone constants'!$D$3:$H$4953,5,FALSE),""),""),"")</f>
        <v/>
      </c>
      <c r="AP351" s="3" t="str">
        <f>IF(AO351&lt;&gt;"",IF(AO351&lt;&gt;"LIBSETS_DROP_MECHANIC_MONSTER_NAME",VLOOKUP(AO351,'LibSets constants'!$I$4:$L$1002,3,FALSE),""),"")</f>
        <v/>
      </c>
      <c r="AQ351" s="3" t="str">
        <f>IF(AO351&lt;&gt;"",IF(AO351&lt;&gt;"LIBSETS_DROP_MECHANIC_MONSTER_NAME",VLOOKUP(AO351,'LibSets constants'!$I$4:$L$1002,4,FALSE),""),"")</f>
        <v/>
      </c>
      <c r="AR351" s="3" t="str">
        <f>IF(G351&lt;&gt;"LIBSETS_SETTYPE_BATTLEGROUND",IF(G351&lt;&gt;"LIBSETS_SETTYPE_SPECIAL",IF(AS351&lt;&gt;"",VLOOKUP(AS351,'ESO zone constants'!$D$3:$H$4953,5,FALSE),""),""),"")</f>
        <v/>
      </c>
      <c r="AU351" s="3" t="str">
        <f>IF(AT351&lt;&gt;"",IF(AT351&lt;&gt;"LIBSETS_DROP_MECHANIC_MONSTER_NAME",VLOOKUP(AT351,'LibSets constants'!$I$4:$L$1002,3,FALSE),""),"")</f>
        <v/>
      </c>
      <c r="AV351" s="3" t="str">
        <f>IF(AT351&lt;&gt;"",IF(AT351&lt;&gt;"LIBSETS_DROP_MECHANIC_MONSTER_NAME",VLOOKUP(AT351,'LibSets constants'!$I$4:$L$1002,4,FALSE),""),"")</f>
        <v/>
      </c>
      <c r="AW351" s="102" t="s">
        <v>2714</v>
      </c>
      <c r="AX351" s="21" t="str">
        <f t="shared" si="31"/>
        <v>[404] = {wayshrines={371,371,371,}, dlcId=DLC_WOLFHUNTER</v>
      </c>
      <c r="AY351" s="21" t="str">
        <f t="shared" si="32"/>
        <v>, zoneIds={1052}, veteran=false</v>
      </c>
      <c r="AZ351" s="21" t="str">
        <f t="shared" si="33"/>
        <v>, setType=LIBSETS_SETTYPE_DUNGEON</v>
      </c>
      <c r="BA351" s="21" t="str">
        <f t="shared" si="34"/>
        <v>},</v>
      </c>
      <c r="BB351" s="21" t="str">
        <f t="shared" si="35"/>
        <v xml:space="preserve"> --Jailer\'s Tenacity / Tenazität des Kerkermeisters   [Moon Hunter Keep]</v>
      </c>
    </row>
    <row r="352" spans="1:54" x14ac:dyDescent="0.25">
      <c r="A352" s="12">
        <v>405</v>
      </c>
      <c r="B352" t="s">
        <v>1287</v>
      </c>
      <c r="C352" t="s">
        <v>2678</v>
      </c>
      <c r="D352" s="3">
        <f t="shared" si="30"/>
        <v>405</v>
      </c>
      <c r="E352" s="42"/>
      <c r="G352" s="8" t="s">
        <v>1499</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constants'!$B$4:$C$1002,2,FALSE),"")</f>
        <v>Murkmire</v>
      </c>
      <c r="U352" s="33" t="s">
        <v>1581</v>
      </c>
      <c r="V352" s="43" t="str">
        <f>IF(U352&lt;&gt;"",IF(U352&lt;&gt;"LIBSETS_DROP_MECHANIC_MONSTER_NAME",VLOOKUP(U352,'LibSets constants'!$I$4:$L$1002,3,FALSE),""),"")</f>
        <v>Delve bosses have a chance to drop a waist or feet.</v>
      </c>
      <c r="W352" s="43" t="str">
        <f>IF(U352&lt;&gt;"",IF(U352&lt;&gt;"LIBSETS_DROP_MECHANIC_MONSTER_NAME",VLOOKUP(U352,'LibSets constants'!$I$4:$L$1002,4,FALSE),""),"")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1582</v>
      </c>
      <c r="AA352" s="43" t="str">
        <f>IF(Z352&lt;&gt;"",IF(Z352&lt;&gt;"LIBSETS_DROP_MECHANIC_MONSTER_NAME",VLOOKUP(Z352,'LibSets constants'!$I$4:$L$1002,3,FALSE),""),"")</f>
        <v>Overland group bosses have a 100% chance to drop head, chest, legs, or weapon.</v>
      </c>
      <c r="AB352" s="43" t="str">
        <f>IF(Z352&lt;&gt;"",IF(Z352&lt;&gt;"LIBSETS_DROP_MECHANIC_MONSTER_NAME",VLOOKUP(Z352,'LibSets constants'!$I$4:$L$1002,4,FALSE),""),"")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1583</v>
      </c>
      <c r="AF352" s="43" t="str">
        <f>IF(AE352&lt;&gt;"",IF(AE352&lt;&gt;"LIBSETS_DROP_MECHANIC_MONSTER_NAME",VLOOKUP(AE352,'LibSets constants'!$I$4:$L$1002,3,FALSE),""),"")</f>
        <v>Public dungeon bosses have a chance to drop a shoulder, hand, or weapon.</v>
      </c>
      <c r="AG352" s="43" t="str">
        <f>IF(AE352&lt;&gt;"",IF(AE352&lt;&gt;"LIBSETS_DROP_MECHANIC_MONSTER_NAME",VLOOKUP(AE352,'LibSets constants'!$I$4:$L$1002,4,FALSE),""),"")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1584</v>
      </c>
      <c r="AK352" s="43" t="str">
        <f>IF(AJ352&lt;&gt;"",IF(AJ352&lt;&gt;"LIBSETS_DROP_MECHANIC_MONSTER_NAME",VLOOKUP(AJ352,'LibSets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constants'!$I$4:$L$1002,3,FALSE),""),"")</f>
        <v/>
      </c>
      <c r="AQ352" s="43" t="str">
        <f>IF(AO352&lt;&gt;"",IF(AO352&lt;&gt;"LIBSETS_DROP_MECHANIC_MONSTER_NAME",VLOOKUP(AO352,'LibSets constants'!$I$4:$L$1002,4,FALSE),""),"")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constants'!$I$4:$L$1002,3,FALSE),""),"")</f>
        <v/>
      </c>
      <c r="AV352" s="43" t="str">
        <f>IF(AT352&lt;&gt;"",IF(AT352&lt;&gt;"LIBSETS_DROP_MECHANIC_MONSTER_NAME",VLOOKUP(AT352,'LibSets constants'!$I$4:$L$1002,4,FALSE),""),"")</f>
        <v/>
      </c>
      <c r="AW352" s="102" t="s">
        <v>2714</v>
      </c>
      <c r="AX352" s="21" t="str">
        <f t="shared" si="31"/>
        <v>[405] = {wayshrines={-1,-1,-1,}, dlcId=DLC_MURKMIRE</v>
      </c>
      <c r="AY352" s="21" t="str">
        <f t="shared" si="32"/>
        <v>, zoneIds={726}, veteran=false</v>
      </c>
      <c r="AZ352" s="21" t="str">
        <f t="shared" si="33"/>
        <v>, setType=LIBSETS_SETTYPE_OVERLAND</v>
      </c>
      <c r="BA352" s="21" t="str">
        <f t="shared" si="34"/>
        <v>, dropMechanic={LIBSETS_DROP_MECHANIC_OVERLAND_BOSS_DELVE,LIBSETS_DROP_MECHANIC_OVERLAND_WORLDBOSS,LIBSETS_DROP_MECHANIC_OVERLAND_BOSS_PUBLIC_DUNGEON,LIBSETS_DROP_MECHANIC_OVERLAND_CHEST}},</v>
      </c>
      <c r="BB352" s="21" t="str">
        <f t="shared" si="35"/>
        <v xml:space="preserve"> --Bright-Throat\'s Boast / Hellhalsstolz   [Murkmire]</v>
      </c>
    </row>
    <row r="353" spans="1:54" x14ac:dyDescent="0.25">
      <c r="A353" s="12">
        <v>406</v>
      </c>
      <c r="B353" t="s">
        <v>1288</v>
      </c>
      <c r="C353" t="s">
        <v>2679</v>
      </c>
      <c r="D353" s="3">
        <f t="shared" si="30"/>
        <v>406</v>
      </c>
      <c r="G353" s="8" t="s">
        <v>1499</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constants'!$B$4:$C$1002,2,FALSE),"")</f>
        <v>Murkmire</v>
      </c>
      <c r="U353" s="33" t="s">
        <v>1581</v>
      </c>
      <c r="V353" s="43" t="str">
        <f>IF(U353&lt;&gt;"",IF(U353&lt;&gt;"LIBSETS_DROP_MECHANIC_MONSTER_NAME",VLOOKUP(U353,'LibSets constants'!$I$4:$L$1002,3,FALSE),""),"")</f>
        <v>Delve bosses have a chance to drop a waist or feet.</v>
      </c>
      <c r="W353" s="43" t="str">
        <f>IF(U353&lt;&gt;"",IF(U353&lt;&gt;"LIBSETS_DROP_MECHANIC_MONSTER_NAME",VLOOKUP(U353,'LibSets constants'!$I$4:$L$1002,4,FALSE),""),"")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1582</v>
      </c>
      <c r="AA353" s="43" t="str">
        <f>IF(Z353&lt;&gt;"",IF(Z353&lt;&gt;"LIBSETS_DROP_MECHANIC_MONSTER_NAME",VLOOKUP(Z353,'LibSets constants'!$I$4:$L$1002,3,FALSE),""),"")</f>
        <v>Overland group bosses have a 100% chance to drop head, chest, legs, or weapon.</v>
      </c>
      <c r="AB353" s="43" t="str">
        <f>IF(Z353&lt;&gt;"",IF(Z353&lt;&gt;"LIBSETS_DROP_MECHANIC_MONSTER_NAME",VLOOKUP(Z353,'LibSets constants'!$I$4:$L$1002,4,FALSE),""),"")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1583</v>
      </c>
      <c r="AF353" s="43" t="str">
        <f>IF(AE353&lt;&gt;"",IF(AE353&lt;&gt;"LIBSETS_DROP_MECHANIC_MONSTER_NAME",VLOOKUP(AE353,'LibSets constants'!$I$4:$L$1002,3,FALSE),""),"")</f>
        <v>Public dungeon bosses have a chance to drop a shoulder, hand, or weapon.</v>
      </c>
      <c r="AG353" s="43" t="str">
        <f>IF(AE353&lt;&gt;"",IF(AE353&lt;&gt;"LIBSETS_DROP_MECHANIC_MONSTER_NAME",VLOOKUP(AE353,'LibSets constants'!$I$4:$L$1002,4,FALSE),""),"")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1584</v>
      </c>
      <c r="AK353" s="43" t="str">
        <f>IF(AJ353&lt;&gt;"",IF(AJ353&lt;&gt;"LIBSETS_DROP_MECHANIC_MONSTER_NAME",VLOOKUP(AJ353,'LibSets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constants'!$I$4:$L$1002,3,FALSE),""),"")</f>
        <v/>
      </c>
      <c r="AQ353" s="43" t="str">
        <f>IF(AO353&lt;&gt;"",IF(AO353&lt;&gt;"LIBSETS_DROP_MECHANIC_MONSTER_NAME",VLOOKUP(AO353,'LibSets constants'!$I$4:$L$1002,4,FALSE),""),"")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constants'!$I$4:$L$1002,3,FALSE),""),"")</f>
        <v/>
      </c>
      <c r="AV353" s="43" t="str">
        <f>IF(AT353&lt;&gt;"",IF(AT353&lt;&gt;"LIBSETS_DROP_MECHANIC_MONSTER_NAME",VLOOKUP(AT353,'LibSets constants'!$I$4:$L$1002,4,FALSE),""),"")</f>
        <v/>
      </c>
      <c r="AW353" s="102" t="s">
        <v>2714</v>
      </c>
      <c r="AX353" s="21" t="str">
        <f t="shared" si="31"/>
        <v>[406] = {wayshrines={-1,-1,-1,}, dlcId=DLC_MURKMIRE</v>
      </c>
      <c r="AY353" s="21" t="str">
        <f t="shared" si="32"/>
        <v>, zoneIds={726}, veteran=false</v>
      </c>
      <c r="AZ353" s="21" t="str">
        <f t="shared" si="33"/>
        <v>, setType=LIBSETS_SETTYPE_OVERLAND</v>
      </c>
      <c r="BA353" s="21" t="str">
        <f t="shared" si="34"/>
        <v>, dropMechanic={LIBSETS_DROP_MECHANIC_OVERLAND_BOSS_DELVE,LIBSETS_DROP_MECHANIC_OVERLAND_WORLDBOSS,LIBSETS_DROP_MECHANIC_OVERLAND_BOSS_PUBLIC_DUNGEON,LIBSETS_DROP_MECHANIC_OVERLAND_CHEST}},</v>
      </c>
      <c r="BB353" s="21" t="str">
        <f t="shared" si="35"/>
        <v xml:space="preserve"> --Dead-Water\'s Guile / Totwassertücke   [Murkmire]</v>
      </c>
    </row>
    <row r="354" spans="1:54" x14ac:dyDescent="0.25">
      <c r="A354" s="12">
        <v>407</v>
      </c>
      <c r="B354" t="s">
        <v>1289</v>
      </c>
      <c r="C354" t="s">
        <v>1290</v>
      </c>
      <c r="D354" s="3">
        <f t="shared" si="30"/>
        <v>407</v>
      </c>
      <c r="E354" s="42"/>
      <c r="G354" s="8" t="s">
        <v>1499</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constants'!$B$4:$C$1002,2,FALSE),"")</f>
        <v>Murkmire</v>
      </c>
      <c r="U354" s="33" t="s">
        <v>1581</v>
      </c>
      <c r="V354" s="43" t="str">
        <f>IF(U354&lt;&gt;"",IF(U354&lt;&gt;"LIBSETS_DROP_MECHANIC_MONSTER_NAME",VLOOKUP(U354,'LibSets constants'!$I$4:$L$1002,3,FALSE),""),"")</f>
        <v>Delve bosses have a chance to drop a waist or feet.</v>
      </c>
      <c r="W354" s="43" t="str">
        <f>IF(U354&lt;&gt;"",IF(U354&lt;&gt;"LIBSETS_DROP_MECHANIC_MONSTER_NAME",VLOOKUP(U354,'LibSets constants'!$I$4:$L$1002,4,FALSE),""),"")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1582</v>
      </c>
      <c r="AA354" s="43" t="str">
        <f>IF(Z354&lt;&gt;"",IF(Z354&lt;&gt;"LIBSETS_DROP_MECHANIC_MONSTER_NAME",VLOOKUP(Z354,'LibSets constants'!$I$4:$L$1002,3,FALSE),""),"")</f>
        <v>Overland group bosses have a 100% chance to drop head, chest, legs, or weapon.</v>
      </c>
      <c r="AB354" s="43" t="str">
        <f>IF(Z354&lt;&gt;"",IF(Z354&lt;&gt;"LIBSETS_DROP_MECHANIC_MONSTER_NAME",VLOOKUP(Z354,'LibSets constants'!$I$4:$L$1002,4,FALSE),""),"")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1583</v>
      </c>
      <c r="AF354" s="43" t="str">
        <f>IF(AE354&lt;&gt;"",IF(AE354&lt;&gt;"LIBSETS_DROP_MECHANIC_MONSTER_NAME",VLOOKUP(AE354,'LibSets constants'!$I$4:$L$1002,3,FALSE),""),"")</f>
        <v>Public dungeon bosses have a chance to drop a shoulder, hand, or weapon.</v>
      </c>
      <c r="AG354" s="43" t="str">
        <f>IF(AE354&lt;&gt;"",IF(AE354&lt;&gt;"LIBSETS_DROP_MECHANIC_MONSTER_NAME",VLOOKUP(AE354,'LibSets constants'!$I$4:$L$1002,4,FALSE),""),"")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1584</v>
      </c>
      <c r="AK354" s="43" t="str">
        <f>IF(AJ354&lt;&gt;"",IF(AJ354&lt;&gt;"LIBSETS_DROP_MECHANIC_MONSTER_NAME",VLOOKUP(AJ354,'LibSets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constants'!$I$4:$L$1002,3,FALSE),""),"")</f>
        <v/>
      </c>
      <c r="AQ354" s="43" t="str">
        <f>IF(AO354&lt;&gt;"",IF(AO354&lt;&gt;"LIBSETS_DROP_MECHANIC_MONSTER_NAME",VLOOKUP(AO354,'LibSets constants'!$I$4:$L$1002,4,FALSE),""),"")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constants'!$I$4:$L$1002,3,FALSE),""),"")</f>
        <v/>
      </c>
      <c r="AV354" s="43" t="str">
        <f>IF(AT354&lt;&gt;"",IF(AT354&lt;&gt;"LIBSETS_DROP_MECHANIC_MONSTER_NAME",VLOOKUP(AT354,'LibSets constants'!$I$4:$L$1002,4,FALSE),""),"")</f>
        <v/>
      </c>
      <c r="AW354" s="102" t="s">
        <v>2714</v>
      </c>
      <c r="AX354" s="21" t="str">
        <f t="shared" si="31"/>
        <v>[407] = {wayshrines={-1,-1,-1,}, dlcId=DLC_MURKMIRE</v>
      </c>
      <c r="AY354" s="21" t="str">
        <f t="shared" si="32"/>
        <v>, zoneIds={726}, veteran=false</v>
      </c>
      <c r="AZ354" s="21" t="str">
        <f t="shared" si="33"/>
        <v>, setType=LIBSETS_SETTYPE_OVERLAND</v>
      </c>
      <c r="BA354" s="21" t="str">
        <f t="shared" si="34"/>
        <v>, dropMechanic={LIBSETS_DROP_MECHANIC_OVERLAND_BOSS_DELVE,LIBSETS_DROP_MECHANIC_OVERLAND_WORLDBOSS,LIBSETS_DROP_MECHANIC_OVERLAND_BOSS_PUBLIC_DUNGEON,LIBSETS_DROP_MECHANIC_OVERLAND_CHEST}},</v>
      </c>
      <c r="BB354" s="21" t="str">
        <f t="shared" si="35"/>
        <v xml:space="preserve"> --Champion of the Hist / Histchampion   [Murkmire]</v>
      </c>
    </row>
    <row r="355" spans="1:54" x14ac:dyDescent="0.25">
      <c r="A355" s="5">
        <v>408</v>
      </c>
      <c r="B355" t="s">
        <v>1291</v>
      </c>
      <c r="C355" t="s">
        <v>1292</v>
      </c>
      <c r="D355" s="3">
        <f t="shared" si="30"/>
        <v>408</v>
      </c>
      <c r="G355" s="8" t="s">
        <v>1493</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constants'!$B$4:$C$1002,2,FALSE),"")</f>
        <v>Murkmire</v>
      </c>
      <c r="V355" s="3" t="str">
        <f>IF(U355&lt;&gt;"",IF(U355&lt;&gt;"LIBSETS_DROP_MECHANIC_MONSTER_NAME",VLOOKUP(U355,'LibSets constants'!$I$4:$L$1002,3,FALSE),""),"")</f>
        <v/>
      </c>
      <c r="W355" s="3" t="str">
        <f>IF(U355&lt;&gt;"",IF(U355&lt;&gt;"LIBSETS_DROP_MECHANIC_MONSTER_NAME",VLOOKUP(U355,'LibSets constants'!$I$4:$L$1002,4,FALSE),""),"")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constants'!$I$4:$L$1002,3,FALSE),""),"")</f>
        <v/>
      </c>
      <c r="AB355" s="3" t="str">
        <f>IF(Z355&lt;&gt;"",IF(Z355&lt;&gt;"LIBSETS_DROP_MECHANIC_MONSTER_NAME",VLOOKUP(Z355,'LibSets constants'!$I$4:$L$1002,4,FALSE),""),"")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constants'!$I$4:$L$1002,3,FALSE),""),"")</f>
        <v/>
      </c>
      <c r="AG355" s="3" t="str">
        <f>IF(AE355&lt;&gt;"",IF(AE355&lt;&gt;"LIBSETS_DROP_MECHANIC_MONSTER_NAME",VLOOKUP(AE355,'LibSets constants'!$I$4:$L$1002,4,FALSE),""),"")</f>
        <v/>
      </c>
      <c r="AH355" s="3" t="str">
        <f>IF(G355&lt;&gt;"LIBSETS_SETTYPE_BATTLEGROUND",IF(G355&lt;&gt;"LIBSETS_SETTYPE_SPECIAL",IF(AI355&lt;&gt;"",VLOOKUP(AI355,'ESO zone constants'!$D$3:$H$4953,5,FALSE),""),""),"")</f>
        <v/>
      </c>
      <c r="AK355" s="3" t="str">
        <f>IF(AJ355&lt;&gt;"",IF(AJ355&lt;&gt;"LIBSETS_DROP_MECHANIC_MONSTER_NAME",VLOOKUP(AJ355,'LibSets constants'!$I$4:$L$1002,3,FALSE),""),"")</f>
        <v/>
      </c>
      <c r="AL355" s="3" t="str">
        <f>IF(AJ355&lt;&gt;"",IF(AJ355&lt;&gt;"LIBSETS_DROP_MECHANIC_MONSTER_NAME",VLOOKUP(AJ355,'LibSets constants'!$I$4:$L$1002,4,FALSE),""),"")</f>
        <v/>
      </c>
      <c r="AM355" s="3" t="str">
        <f>IF(G355&lt;&gt;"LIBSETS_SETTYPE_BATTLEGROUND",IF(G355&lt;&gt;"LIBSETS_SETTYPE_SPECIAL",IF(AN355&lt;&gt;"",VLOOKUP(AN355,'ESO zone constants'!$D$3:$H$4953,5,FALSE),""),""),"")</f>
        <v/>
      </c>
      <c r="AP355" s="3" t="str">
        <f>IF(AO355&lt;&gt;"",IF(AO355&lt;&gt;"LIBSETS_DROP_MECHANIC_MONSTER_NAME",VLOOKUP(AO355,'LibSets constants'!$I$4:$L$1002,3,FALSE),""),"")</f>
        <v/>
      </c>
      <c r="AQ355" s="3" t="str">
        <f>IF(AO355&lt;&gt;"",IF(AO355&lt;&gt;"LIBSETS_DROP_MECHANIC_MONSTER_NAME",VLOOKUP(AO355,'LibSets constants'!$I$4:$L$1002,4,FALSE),""),"")</f>
        <v/>
      </c>
      <c r="AR355" s="3" t="str">
        <f>IF(G355&lt;&gt;"LIBSETS_SETTYPE_BATTLEGROUND",IF(G355&lt;&gt;"LIBSETS_SETTYPE_SPECIAL",IF(AS355&lt;&gt;"",VLOOKUP(AS355,'ESO zone constants'!$D$3:$H$4953,5,FALSE),""),""),"")</f>
        <v/>
      </c>
      <c r="AU355" s="3" t="str">
        <f>IF(AT355&lt;&gt;"",IF(AT355&lt;&gt;"LIBSETS_DROP_MECHANIC_MONSTER_NAME",VLOOKUP(AT355,'LibSets constants'!$I$4:$L$1002,3,FALSE),""),"")</f>
        <v/>
      </c>
      <c r="AV355" s="3" t="str">
        <f>IF(AT355&lt;&gt;"",IF(AT355&lt;&gt;"LIBSETS_DROP_MECHANIC_MONSTER_NAME",VLOOKUP(AT355,'LibSets constants'!$I$4:$L$1002,4,FALSE),""),"")</f>
        <v/>
      </c>
      <c r="AW355" s="102" t="s">
        <v>2714</v>
      </c>
      <c r="AX355" s="21" t="str">
        <f t="shared" si="31"/>
        <v>[408] = {wayshrines={375,375,375,}, traitsNeeded=7, dlcId=DLC_MURKMIRE</v>
      </c>
      <c r="AY355" s="21" t="str">
        <f t="shared" si="32"/>
        <v>, zoneIds={726,726,726}, veteran=false</v>
      </c>
      <c r="AZ355" s="21" t="str">
        <f t="shared" si="33"/>
        <v>, setType=LIBSETS_SETTYPE_CRAFTED</v>
      </c>
      <c r="BA355" s="21" t="str">
        <f t="shared" si="34"/>
        <v>},</v>
      </c>
      <c r="BB355" s="21" t="str">
        <f t="shared" si="35"/>
        <v xml:space="preserve"> --Grave-Stake Collector / Grabpflocksammler   [Murkmire, Murkmire, Murkmire]</v>
      </c>
    </row>
    <row r="356" spans="1:54" x14ac:dyDescent="0.25">
      <c r="A356" s="5">
        <v>409</v>
      </c>
      <c r="B356" t="s">
        <v>1293</v>
      </c>
      <c r="C356" t="s">
        <v>1294</v>
      </c>
      <c r="D356" s="3">
        <f t="shared" si="30"/>
        <v>409</v>
      </c>
      <c r="G356" s="8" t="s">
        <v>1493</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constants'!$B$4:$C$1002,2,FALSE),"")</f>
        <v>Murkmire</v>
      </c>
      <c r="V356" s="43" t="str">
        <f>IF(U356&lt;&gt;"",IF(U356&lt;&gt;"LIBSETS_DROP_MECHANIC_MONSTER_NAME",VLOOKUP(U356,'LibSets constants'!$I$4:$L$1002,3,FALSE),""),"")</f>
        <v/>
      </c>
      <c r="W356" s="3" t="str">
        <f>IF(U356&lt;&gt;"",IF(U356&lt;&gt;"LIBSETS_DROP_MECHANIC_MONSTER_NAME",VLOOKUP(U356,'LibSets constants'!$I$4:$L$1002,4,FALSE),""),"")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constants'!$I$4:$L$1002,3,FALSE),""),"")</f>
        <v/>
      </c>
      <c r="AB356" s="43" t="str">
        <f>IF(Z356&lt;&gt;"",IF(Z356&lt;&gt;"LIBSETS_DROP_MECHANIC_MONSTER_NAME",VLOOKUP(Z356,'LibSets constants'!$I$4:$L$1002,4,FALSE),""),"")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constants'!$I$4:$L$1002,3,FALSE),""),"")</f>
        <v/>
      </c>
      <c r="AG356" s="43" t="str">
        <f>IF(AE356&lt;&gt;"",IF(AE356&lt;&gt;"LIBSETS_DROP_MECHANIC_MONSTER_NAME",VLOOKUP(AE356,'LibSets constants'!$I$4:$L$1002,4,FALSE),""),"")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constants'!$I$4:$L$1002,3,FALSE),""),"")</f>
        <v/>
      </c>
      <c r="AL356" s="43" t="str">
        <f>IF(AJ356&lt;&gt;"",IF(AJ356&lt;&gt;"LIBSETS_DROP_MECHANIC_MONSTER_NAME",VLOOKUP(AJ356,'LibSets constants'!$I$4:$L$1002,4,FALSE),""),"")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constants'!$I$4:$L$1002,3,FALSE),""),"")</f>
        <v/>
      </c>
      <c r="AQ356" s="43" t="str">
        <f>IF(AO356&lt;&gt;"",IF(AO356&lt;&gt;"LIBSETS_DROP_MECHANIC_MONSTER_NAME",VLOOKUP(AO356,'LibSets constants'!$I$4:$L$1002,4,FALSE),""),"")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constants'!$I$4:$L$1002,3,FALSE),""),"")</f>
        <v/>
      </c>
      <c r="AV356" s="43" t="str">
        <f>IF(AT356&lt;&gt;"",IF(AT356&lt;&gt;"LIBSETS_DROP_MECHANIC_MONSTER_NAME",VLOOKUP(AT356,'LibSets constants'!$I$4:$L$1002,4,FALSE),""),"")</f>
        <v/>
      </c>
      <c r="AW356" s="102" t="s">
        <v>2714</v>
      </c>
      <c r="AX356" s="21" t="str">
        <f t="shared" si="31"/>
        <v>[409] = {wayshrines={379,379,379,}, traitsNeeded=2, dlcId=DLC_MURKMIRE</v>
      </c>
      <c r="AY356" s="21" t="str">
        <f t="shared" si="32"/>
        <v>, zoneIds={726,726,726}, veteran=false</v>
      </c>
      <c r="AZ356" s="21" t="str">
        <f t="shared" si="33"/>
        <v>, setType=LIBSETS_SETTYPE_CRAFTED</v>
      </c>
      <c r="BA356" s="21" t="str">
        <f t="shared" si="34"/>
        <v>},</v>
      </c>
      <c r="BB356" s="21" t="str">
        <f t="shared" si="35"/>
        <v xml:space="preserve"> --Naga Shaman / Nagaschamane   [Murkmire, Murkmire, Murkmire]</v>
      </c>
    </row>
    <row r="357" spans="1:54" x14ac:dyDescent="0.25">
      <c r="A357" s="5">
        <v>410</v>
      </c>
      <c r="B357" t="s">
        <v>1295</v>
      </c>
      <c r="C357" t="s">
        <v>1296</v>
      </c>
      <c r="D357" s="3">
        <f t="shared" si="30"/>
        <v>410</v>
      </c>
      <c r="G357" s="8" t="s">
        <v>1493</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constants'!$B$4:$C$1002,2,FALSE),"")</f>
        <v>Murkmire</v>
      </c>
      <c r="V357" s="43" t="str">
        <f>IF(U357&lt;&gt;"",IF(U357&lt;&gt;"LIBSETS_DROP_MECHANIC_MONSTER_NAME",VLOOKUP(U357,'LibSets constants'!$I$4:$L$1002,3,FALSE),""),"")</f>
        <v/>
      </c>
      <c r="W357" s="3" t="str">
        <f>IF(U357&lt;&gt;"",IF(U357&lt;&gt;"LIBSETS_DROP_MECHANIC_MONSTER_NAME",VLOOKUP(U357,'LibSets constants'!$I$4:$L$1002,4,FALSE),""),"")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constants'!$I$4:$L$1002,3,FALSE),""),"")</f>
        <v/>
      </c>
      <c r="AB357" s="43" t="str">
        <f>IF(Z357&lt;&gt;"",IF(Z357&lt;&gt;"LIBSETS_DROP_MECHANIC_MONSTER_NAME",VLOOKUP(Z357,'LibSets constants'!$I$4:$L$1002,4,FALSE),""),"")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constants'!$I$4:$L$1002,3,FALSE),""),"")</f>
        <v/>
      </c>
      <c r="AG357" s="43" t="str">
        <f>IF(AE357&lt;&gt;"",IF(AE357&lt;&gt;"LIBSETS_DROP_MECHANIC_MONSTER_NAME",VLOOKUP(AE357,'LibSets constants'!$I$4:$L$1002,4,FALSE),""),"")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constants'!$I$4:$L$1002,3,FALSE),""),"")</f>
        <v/>
      </c>
      <c r="AL357" s="43" t="str">
        <f>IF(AJ357&lt;&gt;"",IF(AJ357&lt;&gt;"LIBSETS_DROP_MECHANIC_MONSTER_NAME",VLOOKUP(AJ357,'LibSets constants'!$I$4:$L$1002,4,FALSE),""),"")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constants'!$I$4:$L$1002,3,FALSE),""),"")</f>
        <v/>
      </c>
      <c r="AQ357" s="43" t="str">
        <f>IF(AO357&lt;&gt;"",IF(AO357&lt;&gt;"LIBSETS_DROP_MECHANIC_MONSTER_NAME",VLOOKUP(AO357,'LibSets constants'!$I$4:$L$1002,4,FALSE),""),"")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constants'!$I$4:$L$1002,3,FALSE),""),"")</f>
        <v/>
      </c>
      <c r="AV357" s="43" t="str">
        <f>IF(AT357&lt;&gt;"",IF(AT357&lt;&gt;"LIBSETS_DROP_MECHANIC_MONSTER_NAME",VLOOKUP(AT357,'LibSets constants'!$I$4:$L$1002,4,FALSE),""),"")</f>
        <v/>
      </c>
      <c r="AW357" s="102" t="s">
        <v>2714</v>
      </c>
      <c r="AX357" s="21" t="str">
        <f t="shared" si="31"/>
        <v>[410] = {wayshrines={379,379,379,}, traitsNeeded=4, dlcId=DLC_MURKMIRE</v>
      </c>
      <c r="AY357" s="21" t="str">
        <f t="shared" si="32"/>
        <v>, zoneIds={726,726,726}, veteran=false</v>
      </c>
      <c r="AZ357" s="21" t="str">
        <f t="shared" si="33"/>
        <v>, setType=LIBSETS_SETTYPE_CRAFTED</v>
      </c>
      <c r="BA357" s="21" t="str">
        <f t="shared" si="34"/>
        <v>},</v>
      </c>
      <c r="BB357" s="21" t="str">
        <f t="shared" si="35"/>
        <v xml:space="preserve"> --Might of the Lost Legion / Macht der Verlorenen Legion   [Murkmire, Murkmire, Murkmire]</v>
      </c>
    </row>
    <row r="358" spans="1:54" x14ac:dyDescent="0.25">
      <c r="A358" s="12">
        <v>411</v>
      </c>
      <c r="B358" t="s">
        <v>1297</v>
      </c>
      <c r="C358" t="s">
        <v>1298</v>
      </c>
      <c r="D358" s="3">
        <f t="shared" si="30"/>
        <v>411</v>
      </c>
      <c r="G358" s="8" t="s">
        <v>1491</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constants'!$B$4:$C$1002,2,FALSE),"")</f>
        <v>Included in base game</v>
      </c>
      <c r="U358" s="33" t="s">
        <v>1577</v>
      </c>
      <c r="V358" s="3" t="str">
        <f>IF(U358&lt;&gt;"",IF(U358&lt;&gt;"LIBSETS_DROP_MECHANIC_MONSTER_NAME",VLOOKUP(U358,'LibSets constants'!$I$4:$L$1002,3,FALSE),""),"")</f>
        <v>Arena stage chest</v>
      </c>
      <c r="W358" s="3" t="str">
        <f>IF(U358&lt;&gt;"",IF(U358&lt;&gt;"LIBSETS_DROP_MECHANIC_MONSTER_NAME",VLOOKUP(U358,'LibSets constants'!$I$4:$L$1002,4,FALSE),""),"")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constants'!$I$4:$L$1002,3,FALSE),""),"")</f>
        <v/>
      </c>
      <c r="AB358" s="3" t="str">
        <f>IF(Z358&lt;&gt;"",IF(Z358&lt;&gt;"LIBSETS_DROP_MECHANIC_MONSTER_NAME",VLOOKUP(Z358,'LibSets constants'!$I$4:$L$1002,4,FALSE),""),"")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constants'!$I$4:$L$1002,3,FALSE),""),"")</f>
        <v/>
      </c>
      <c r="AG358" s="3" t="str">
        <f>IF(AE358&lt;&gt;"",IF(AE358&lt;&gt;"LIBSETS_DROP_MECHANIC_MONSTER_NAME",VLOOKUP(AE358,'LibSets constants'!$I$4:$L$1002,4,FALSE),""),"")</f>
        <v/>
      </c>
      <c r="AH358" s="3" t="str">
        <f>IF(G358&lt;&gt;"LIBSETS_SETTYPE_BATTLEGROUND",IF(G358&lt;&gt;"LIBSETS_SETTYPE_SPECIAL",IF(AI358&lt;&gt;"",VLOOKUP(AI358,'ESO zone constants'!$D$3:$H$4953,5,FALSE),""),""),"")</f>
        <v/>
      </c>
      <c r="AK358" s="3" t="str">
        <f>IF(AJ358&lt;&gt;"",IF(AJ358&lt;&gt;"LIBSETS_DROP_MECHANIC_MONSTER_NAME",VLOOKUP(AJ358,'LibSets constants'!$I$4:$L$1002,3,FALSE),""),"")</f>
        <v/>
      </c>
      <c r="AL358" s="3" t="str">
        <f>IF(AJ358&lt;&gt;"",IF(AJ358&lt;&gt;"LIBSETS_DROP_MECHANIC_MONSTER_NAME",VLOOKUP(AJ358,'LibSets constants'!$I$4:$L$1002,4,FALSE),""),"")</f>
        <v/>
      </c>
      <c r="AM358" s="3" t="str">
        <f>IF(G358&lt;&gt;"LIBSETS_SETTYPE_BATTLEGROUND",IF(G358&lt;&gt;"LIBSETS_SETTYPE_SPECIAL",IF(AN358&lt;&gt;"",VLOOKUP(AN358,'ESO zone constants'!$D$3:$H$4953,5,FALSE),""),""),"")</f>
        <v/>
      </c>
      <c r="AP358" s="3" t="str">
        <f>IF(AO358&lt;&gt;"",IF(AO358&lt;&gt;"LIBSETS_DROP_MECHANIC_MONSTER_NAME",VLOOKUP(AO358,'LibSets constants'!$I$4:$L$1002,3,FALSE),""),"")</f>
        <v/>
      </c>
      <c r="AQ358" s="3" t="str">
        <f>IF(AO358&lt;&gt;"",IF(AO358&lt;&gt;"LIBSETS_DROP_MECHANIC_MONSTER_NAME",VLOOKUP(AO358,'LibSets constants'!$I$4:$L$1002,4,FALSE),""),"")</f>
        <v/>
      </c>
      <c r="AR358" s="3" t="str">
        <f>IF(G358&lt;&gt;"LIBSETS_SETTYPE_BATTLEGROUND",IF(G358&lt;&gt;"LIBSETS_SETTYPE_SPECIAL",IF(AS358&lt;&gt;"",VLOOKUP(AS358,'ESO zone constants'!$D$3:$H$4953,5,FALSE),""),""),"")</f>
        <v/>
      </c>
      <c r="AU358" s="3" t="str">
        <f>IF(AT358&lt;&gt;"",IF(AT358&lt;&gt;"LIBSETS_DROP_MECHANIC_MONSTER_NAME",VLOOKUP(AT358,'LibSets constants'!$I$4:$L$1002,3,FALSE),""),"")</f>
        <v/>
      </c>
      <c r="AV358" s="3" t="str">
        <f>IF(AT358&lt;&gt;"",IF(AT358&lt;&gt;"LIBSETS_DROP_MECHANIC_MONSTER_NAME",VLOOKUP(AT358,'LibSets constants'!$I$4:$L$1002,4,FALSE),""),"")</f>
        <v/>
      </c>
      <c r="AW358" s="102" t="s">
        <v>2714</v>
      </c>
      <c r="AX358" s="21" t="str">
        <f t="shared" si="31"/>
        <v>[411] = {wayshrines={378,378,378,}, dlcId=DLC_BASE_GAME</v>
      </c>
      <c r="AY358" s="21" t="str">
        <f t="shared" si="32"/>
        <v>, zoneIds={1082}, veteran=false</v>
      </c>
      <c r="AZ358" s="21" t="str">
        <f t="shared" si="33"/>
        <v>, setType=LIBSETS_SETTYPE_ARENA</v>
      </c>
      <c r="BA358" s="21" t="str">
        <f t="shared" si="34"/>
        <v>, dropMechanic={LIBSETS_DROP_MECHANIC_ARENA_STAGE_CHEST}},</v>
      </c>
      <c r="BB358" s="21" t="str">
        <f t="shared" si="35"/>
        <v xml:space="preserve"> --Gallant Charge / Galanter Ansturm   [Blackrose Prison]</v>
      </c>
    </row>
    <row r="359" spans="1:54" x14ac:dyDescent="0.25">
      <c r="A359" s="12">
        <v>412</v>
      </c>
      <c r="B359" t="s">
        <v>1299</v>
      </c>
      <c r="C359" t="s">
        <v>1300</v>
      </c>
      <c r="D359" s="3">
        <f t="shared" si="30"/>
        <v>412</v>
      </c>
      <c r="G359" s="8" t="s">
        <v>1491</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constants'!$B$4:$C$1002,2,FALSE),"")</f>
        <v>Included in base game</v>
      </c>
      <c r="U359" s="33" t="s">
        <v>1577</v>
      </c>
      <c r="V359" s="3" t="str">
        <f>IF(U359&lt;&gt;"",IF(U359&lt;&gt;"LIBSETS_DROP_MECHANIC_MONSTER_NAME",VLOOKUP(U359,'LibSets constants'!$I$4:$L$1002,3,FALSE),""),"")</f>
        <v>Arena stage chest</v>
      </c>
      <c r="W359" s="3" t="str">
        <f>IF(U359&lt;&gt;"",IF(U359&lt;&gt;"LIBSETS_DROP_MECHANIC_MONSTER_NAME",VLOOKUP(U359,'LibSets constants'!$I$4:$L$1002,4,FALSE),""),"")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constants'!$I$4:$L$1002,3,FALSE),""),"")</f>
        <v/>
      </c>
      <c r="AB359" s="3" t="str">
        <f>IF(Z359&lt;&gt;"",IF(Z359&lt;&gt;"LIBSETS_DROP_MECHANIC_MONSTER_NAME",VLOOKUP(Z359,'LibSets constants'!$I$4:$L$1002,4,FALSE),""),"")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constants'!$I$4:$L$1002,3,FALSE),""),"")</f>
        <v/>
      </c>
      <c r="AG359" s="3" t="str">
        <f>IF(AE359&lt;&gt;"",IF(AE359&lt;&gt;"LIBSETS_DROP_MECHANIC_MONSTER_NAME",VLOOKUP(AE359,'LibSets constants'!$I$4:$L$1002,4,FALSE),""),"")</f>
        <v/>
      </c>
      <c r="AH359" s="3" t="str">
        <f>IF(G359&lt;&gt;"LIBSETS_SETTYPE_BATTLEGROUND",IF(G359&lt;&gt;"LIBSETS_SETTYPE_SPECIAL",IF(AI359&lt;&gt;"",VLOOKUP(AI359,'ESO zone constants'!$D$3:$H$4953,5,FALSE),""),""),"")</f>
        <v/>
      </c>
      <c r="AK359" s="3" t="str">
        <f>IF(AJ359&lt;&gt;"",IF(AJ359&lt;&gt;"LIBSETS_DROP_MECHANIC_MONSTER_NAME",VLOOKUP(AJ359,'LibSets constants'!$I$4:$L$1002,3,FALSE),""),"")</f>
        <v/>
      </c>
      <c r="AL359" s="3" t="str">
        <f>IF(AJ359&lt;&gt;"",IF(AJ359&lt;&gt;"LIBSETS_DROP_MECHANIC_MONSTER_NAME",VLOOKUP(AJ359,'LibSets constants'!$I$4:$L$1002,4,FALSE),""),"")</f>
        <v/>
      </c>
      <c r="AM359" s="3" t="str">
        <f>IF(G359&lt;&gt;"LIBSETS_SETTYPE_BATTLEGROUND",IF(G359&lt;&gt;"LIBSETS_SETTYPE_SPECIAL",IF(AN359&lt;&gt;"",VLOOKUP(AN359,'ESO zone constants'!$D$3:$H$4953,5,FALSE),""),""),"")</f>
        <v/>
      </c>
      <c r="AP359" s="3" t="str">
        <f>IF(AO359&lt;&gt;"",IF(AO359&lt;&gt;"LIBSETS_DROP_MECHANIC_MONSTER_NAME",VLOOKUP(AO359,'LibSets constants'!$I$4:$L$1002,3,FALSE),""),"")</f>
        <v/>
      </c>
      <c r="AQ359" s="3" t="str">
        <f>IF(AO359&lt;&gt;"",IF(AO359&lt;&gt;"LIBSETS_DROP_MECHANIC_MONSTER_NAME",VLOOKUP(AO359,'LibSets constants'!$I$4:$L$1002,4,FALSE),""),"")</f>
        <v/>
      </c>
      <c r="AR359" s="3" t="str">
        <f>IF(G359&lt;&gt;"LIBSETS_SETTYPE_BATTLEGROUND",IF(G359&lt;&gt;"LIBSETS_SETTYPE_SPECIAL",IF(AS359&lt;&gt;"",VLOOKUP(AS359,'ESO zone constants'!$D$3:$H$4953,5,FALSE),""),""),"")</f>
        <v/>
      </c>
      <c r="AU359" s="3" t="str">
        <f>IF(AT359&lt;&gt;"",IF(AT359&lt;&gt;"LIBSETS_DROP_MECHANIC_MONSTER_NAME",VLOOKUP(AT359,'LibSets constants'!$I$4:$L$1002,3,FALSE),""),"")</f>
        <v/>
      </c>
      <c r="AV359" s="3" t="str">
        <f>IF(AT359&lt;&gt;"",IF(AT359&lt;&gt;"LIBSETS_DROP_MECHANIC_MONSTER_NAME",VLOOKUP(AT359,'LibSets constants'!$I$4:$L$1002,4,FALSE),""),"")</f>
        <v/>
      </c>
      <c r="AW359" s="102" t="s">
        <v>2714</v>
      </c>
      <c r="AX359" s="21" t="str">
        <f t="shared" si="31"/>
        <v>[412] = {wayshrines={378,378,378,}, dlcId=DLC_BASE_GAME</v>
      </c>
      <c r="AY359" s="21" t="str">
        <f t="shared" si="32"/>
        <v>, zoneIds={1082}, veteran=false</v>
      </c>
      <c r="AZ359" s="21" t="str">
        <f t="shared" si="33"/>
        <v>, setType=LIBSETS_SETTYPE_ARENA</v>
      </c>
      <c r="BA359" s="21" t="str">
        <f t="shared" si="34"/>
        <v>, dropMechanic={LIBSETS_DROP_MECHANIC_ARENA_STAGE_CHEST}},</v>
      </c>
      <c r="BB359" s="21" t="str">
        <f t="shared" si="35"/>
        <v xml:space="preserve"> --Radial Uppercut / Rundum-Aufwärtsschnitt   [Blackrose Prison]</v>
      </c>
    </row>
    <row r="360" spans="1:54" x14ac:dyDescent="0.25">
      <c r="A360" s="12">
        <v>413</v>
      </c>
      <c r="B360" t="s">
        <v>1301</v>
      </c>
      <c r="C360" t="s">
        <v>1302</v>
      </c>
      <c r="D360" s="3">
        <f t="shared" si="30"/>
        <v>413</v>
      </c>
      <c r="G360" s="8" t="s">
        <v>1491</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constants'!$B$4:$C$1002,2,FALSE),"")</f>
        <v>Included in base game</v>
      </c>
      <c r="U360" s="33" t="s">
        <v>1577</v>
      </c>
      <c r="V360" s="3" t="str">
        <f>IF(U360&lt;&gt;"",IF(U360&lt;&gt;"LIBSETS_DROP_MECHANIC_MONSTER_NAME",VLOOKUP(U360,'LibSets constants'!$I$4:$L$1002,3,FALSE),""),"")</f>
        <v>Arena stage chest</v>
      </c>
      <c r="W360" s="3" t="str">
        <f>IF(U360&lt;&gt;"",IF(U360&lt;&gt;"LIBSETS_DROP_MECHANIC_MONSTER_NAME",VLOOKUP(U360,'LibSets constants'!$I$4:$L$1002,4,FALSE),""),"")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constants'!$I$4:$L$1002,3,FALSE),""),"")</f>
        <v/>
      </c>
      <c r="AB360" s="3" t="str">
        <f>IF(Z360&lt;&gt;"",IF(Z360&lt;&gt;"LIBSETS_DROP_MECHANIC_MONSTER_NAME",VLOOKUP(Z360,'LibSets constants'!$I$4:$L$1002,4,FALSE),""),"")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constants'!$I$4:$L$1002,3,FALSE),""),"")</f>
        <v/>
      </c>
      <c r="AG360" s="3" t="str">
        <f>IF(AE360&lt;&gt;"",IF(AE360&lt;&gt;"LIBSETS_DROP_MECHANIC_MONSTER_NAME",VLOOKUP(AE360,'LibSets constants'!$I$4:$L$1002,4,FALSE),""),"")</f>
        <v/>
      </c>
      <c r="AH360" s="3" t="str">
        <f>IF(G360&lt;&gt;"LIBSETS_SETTYPE_BATTLEGROUND",IF(G360&lt;&gt;"LIBSETS_SETTYPE_SPECIAL",IF(AI360&lt;&gt;"",VLOOKUP(AI360,'ESO zone constants'!$D$3:$H$4953,5,FALSE),""),""),"")</f>
        <v/>
      </c>
      <c r="AK360" s="3" t="str">
        <f>IF(AJ360&lt;&gt;"",IF(AJ360&lt;&gt;"LIBSETS_DROP_MECHANIC_MONSTER_NAME",VLOOKUP(AJ360,'LibSets constants'!$I$4:$L$1002,3,FALSE),""),"")</f>
        <v/>
      </c>
      <c r="AL360" s="3" t="str">
        <f>IF(AJ360&lt;&gt;"",IF(AJ360&lt;&gt;"LIBSETS_DROP_MECHANIC_MONSTER_NAME",VLOOKUP(AJ360,'LibSets constants'!$I$4:$L$1002,4,FALSE),""),"")</f>
        <v/>
      </c>
      <c r="AM360" s="3" t="str">
        <f>IF(G360&lt;&gt;"LIBSETS_SETTYPE_BATTLEGROUND",IF(G360&lt;&gt;"LIBSETS_SETTYPE_SPECIAL",IF(AN360&lt;&gt;"",VLOOKUP(AN360,'ESO zone constants'!$D$3:$H$4953,5,FALSE),""),""),"")</f>
        <v/>
      </c>
      <c r="AP360" s="3" t="str">
        <f>IF(AO360&lt;&gt;"",IF(AO360&lt;&gt;"LIBSETS_DROP_MECHANIC_MONSTER_NAME",VLOOKUP(AO360,'LibSets constants'!$I$4:$L$1002,3,FALSE),""),"")</f>
        <v/>
      </c>
      <c r="AQ360" s="3" t="str">
        <f>IF(AO360&lt;&gt;"",IF(AO360&lt;&gt;"LIBSETS_DROP_MECHANIC_MONSTER_NAME",VLOOKUP(AO360,'LibSets constants'!$I$4:$L$1002,4,FALSE),""),"")</f>
        <v/>
      </c>
      <c r="AR360" s="3" t="str">
        <f>IF(G360&lt;&gt;"LIBSETS_SETTYPE_BATTLEGROUND",IF(G360&lt;&gt;"LIBSETS_SETTYPE_SPECIAL",IF(AS360&lt;&gt;"",VLOOKUP(AS360,'ESO zone constants'!$D$3:$H$4953,5,FALSE),""),""),"")</f>
        <v/>
      </c>
      <c r="AU360" s="3" t="str">
        <f>IF(AT360&lt;&gt;"",IF(AT360&lt;&gt;"LIBSETS_DROP_MECHANIC_MONSTER_NAME",VLOOKUP(AT360,'LibSets constants'!$I$4:$L$1002,3,FALSE),""),"")</f>
        <v/>
      </c>
      <c r="AV360" s="3" t="str">
        <f>IF(AT360&lt;&gt;"",IF(AT360&lt;&gt;"LIBSETS_DROP_MECHANIC_MONSTER_NAME",VLOOKUP(AT360,'LibSets constants'!$I$4:$L$1002,4,FALSE),""),"")</f>
        <v/>
      </c>
      <c r="AW360" s="102" t="s">
        <v>2714</v>
      </c>
      <c r="AX360" s="21" t="str">
        <f t="shared" si="31"/>
        <v>[413] = {wayshrines={378,378,378,}, dlcId=DLC_BASE_GAME</v>
      </c>
      <c r="AY360" s="21" t="str">
        <f t="shared" si="32"/>
        <v>, zoneIds={1082}, veteran=false</v>
      </c>
      <c r="AZ360" s="21" t="str">
        <f t="shared" si="33"/>
        <v>, setType=LIBSETS_SETTYPE_ARENA</v>
      </c>
      <c r="BA360" s="21" t="str">
        <f t="shared" si="34"/>
        <v>, dropMechanic={LIBSETS_DROP_MECHANIC_ARENA_STAGE_CHEST}},</v>
      </c>
      <c r="BB360" s="21" t="str">
        <f t="shared" si="35"/>
        <v xml:space="preserve"> --Spectral Cloak / Spektraler Mantel   [Blackrose Prison]</v>
      </c>
    </row>
    <row r="361" spans="1:54" x14ac:dyDescent="0.25">
      <c r="A361" s="12">
        <v>414</v>
      </c>
      <c r="B361" t="s">
        <v>1303</v>
      </c>
      <c r="C361" t="s">
        <v>1304</v>
      </c>
      <c r="D361" s="3">
        <f t="shared" si="30"/>
        <v>414</v>
      </c>
      <c r="G361" s="8" t="s">
        <v>1491</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constants'!$B$4:$C$1002,2,FALSE),"")</f>
        <v>Included in base game</v>
      </c>
      <c r="U361" s="33" t="s">
        <v>1577</v>
      </c>
      <c r="V361" s="43" t="str">
        <f>IF(U361&lt;&gt;"",IF(U361&lt;&gt;"LIBSETS_DROP_MECHANIC_MONSTER_NAME",VLOOKUP(U361,'LibSets constants'!$I$4:$L$1002,3,FALSE),""),"")</f>
        <v>Arena stage chest</v>
      </c>
      <c r="W361" s="43" t="str">
        <f>IF(U361&lt;&gt;"",IF(U361&lt;&gt;"LIBSETS_DROP_MECHANIC_MONSTER_NAME",VLOOKUP(U361,'LibSets constants'!$I$4:$L$1002,4,FALSE),""),"")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constants'!$I$4:$L$1002,3,FALSE),""),"")</f>
        <v/>
      </c>
      <c r="AB361" s="43" t="str">
        <f>IF(Z361&lt;&gt;"",IF(Z361&lt;&gt;"LIBSETS_DROP_MECHANIC_MONSTER_NAME",VLOOKUP(Z361,'LibSets constants'!$I$4:$L$1002,4,FALSE),""),"")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constants'!$I$4:$L$1002,3,FALSE),""),"")</f>
        <v/>
      </c>
      <c r="AG361" s="43" t="str">
        <f>IF(AE361&lt;&gt;"",IF(AE361&lt;&gt;"LIBSETS_DROP_MECHANIC_MONSTER_NAME",VLOOKUP(AE361,'LibSets constants'!$I$4:$L$1002,4,FALSE),""),"")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constants'!$I$4:$L$1002,3,FALSE),""),"")</f>
        <v/>
      </c>
      <c r="AL361" s="43" t="str">
        <f>IF(AJ361&lt;&gt;"",IF(AJ361&lt;&gt;"LIBSETS_DROP_MECHANIC_MONSTER_NAME",VLOOKUP(AJ361,'LibSets constants'!$I$4:$L$1002,4,FALSE),""),"")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constants'!$I$4:$L$1002,3,FALSE),""),"")</f>
        <v/>
      </c>
      <c r="AQ361" s="43" t="str">
        <f>IF(AO361&lt;&gt;"",IF(AO361&lt;&gt;"LIBSETS_DROP_MECHANIC_MONSTER_NAME",VLOOKUP(AO361,'LibSets constants'!$I$4:$L$1002,4,FALSE),""),"")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constants'!$I$4:$L$1002,3,FALSE),""),"")</f>
        <v/>
      </c>
      <c r="AV361" s="43" t="str">
        <f>IF(AT361&lt;&gt;"",IF(AT361&lt;&gt;"LIBSETS_DROP_MECHANIC_MONSTER_NAME",VLOOKUP(AT361,'LibSets constants'!$I$4:$L$1002,4,FALSE),""),"")</f>
        <v/>
      </c>
      <c r="AW361" s="102" t="s">
        <v>2714</v>
      </c>
      <c r="AX361" s="21" t="str">
        <f t="shared" si="31"/>
        <v>[414] = {wayshrines={378,378,378,}, dlcId=DLC_BASE_GAME</v>
      </c>
      <c r="AY361" s="21" t="str">
        <f t="shared" si="32"/>
        <v>, zoneIds={1082}, veteran=false</v>
      </c>
      <c r="AZ361" s="21" t="str">
        <f t="shared" si="33"/>
        <v>, setType=LIBSETS_SETTYPE_ARENA</v>
      </c>
      <c r="BA361" s="21" t="str">
        <f t="shared" si="34"/>
        <v>, dropMechanic={LIBSETS_DROP_MECHANIC_ARENA_STAGE_CHEST}},</v>
      </c>
      <c r="BB361" s="21" t="str">
        <f t="shared" si="35"/>
        <v xml:space="preserve"> --Virulent Shot / Virulenter Schuss   [Blackrose Prison]</v>
      </c>
    </row>
    <row r="362" spans="1:54" x14ac:dyDescent="0.25">
      <c r="A362" s="12">
        <v>415</v>
      </c>
      <c r="B362" t="s">
        <v>1305</v>
      </c>
      <c r="C362" t="s">
        <v>1306</v>
      </c>
      <c r="D362" s="3">
        <f t="shared" si="30"/>
        <v>415</v>
      </c>
      <c r="G362" s="8" t="s">
        <v>1491</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constants'!$B$4:$C$1002,2,FALSE),"")</f>
        <v>Included in base game</v>
      </c>
      <c r="U362" s="33" t="s">
        <v>1577</v>
      </c>
      <c r="V362" s="43" t="str">
        <f>IF(U362&lt;&gt;"",IF(U362&lt;&gt;"LIBSETS_DROP_MECHANIC_MONSTER_NAME",VLOOKUP(U362,'LibSets constants'!$I$4:$L$1002,3,FALSE),""),"")</f>
        <v>Arena stage chest</v>
      </c>
      <c r="W362" s="3" t="str">
        <f>IF(U362&lt;&gt;"",IF(U362&lt;&gt;"LIBSETS_DROP_MECHANIC_MONSTER_NAME",VLOOKUP(U362,'LibSets constants'!$I$4:$L$1002,4,FALSE),""),"")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constants'!$I$4:$L$1002,3,FALSE),""),"")</f>
        <v/>
      </c>
      <c r="AB362" s="3" t="str">
        <f>IF(Z362&lt;&gt;"",IF(Z362&lt;&gt;"LIBSETS_DROP_MECHANIC_MONSTER_NAME",VLOOKUP(Z362,'LibSets constants'!$I$4:$L$1002,4,FALSE),""),"")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constants'!$I$4:$L$1002,3,FALSE),""),"")</f>
        <v/>
      </c>
      <c r="AG362" s="3" t="str">
        <f>IF(AE362&lt;&gt;"",IF(AE362&lt;&gt;"LIBSETS_DROP_MECHANIC_MONSTER_NAME",VLOOKUP(AE362,'LibSets constants'!$I$4:$L$1002,4,FALSE),""),"")</f>
        <v/>
      </c>
      <c r="AH362" s="3" t="str">
        <f>IF(G362&lt;&gt;"LIBSETS_SETTYPE_BATTLEGROUND",IF(G362&lt;&gt;"LIBSETS_SETTYPE_SPECIAL",IF(AI362&lt;&gt;"",VLOOKUP(AI362,'ESO zone constants'!$D$3:$H$4953,5,FALSE),""),""),"")</f>
        <v/>
      </c>
      <c r="AK362" s="3" t="str">
        <f>IF(AJ362&lt;&gt;"",IF(AJ362&lt;&gt;"LIBSETS_DROP_MECHANIC_MONSTER_NAME",VLOOKUP(AJ362,'LibSets constants'!$I$4:$L$1002,3,FALSE),""),"")</f>
        <v/>
      </c>
      <c r="AL362" s="3" t="str">
        <f>IF(AJ362&lt;&gt;"",IF(AJ362&lt;&gt;"LIBSETS_DROP_MECHANIC_MONSTER_NAME",VLOOKUP(AJ362,'LibSets constants'!$I$4:$L$1002,4,FALSE),""),"")</f>
        <v/>
      </c>
      <c r="AM362" s="3" t="str">
        <f>IF(G362&lt;&gt;"LIBSETS_SETTYPE_BATTLEGROUND",IF(G362&lt;&gt;"LIBSETS_SETTYPE_SPECIAL",IF(AN362&lt;&gt;"",VLOOKUP(AN362,'ESO zone constants'!$D$3:$H$4953,5,FALSE),""),""),"")</f>
        <v/>
      </c>
      <c r="AP362" s="3" t="str">
        <f>IF(AO362&lt;&gt;"",IF(AO362&lt;&gt;"LIBSETS_DROP_MECHANIC_MONSTER_NAME",VLOOKUP(AO362,'LibSets constants'!$I$4:$L$1002,3,FALSE),""),"")</f>
        <v/>
      </c>
      <c r="AQ362" s="3" t="str">
        <f>IF(AO362&lt;&gt;"",IF(AO362&lt;&gt;"LIBSETS_DROP_MECHANIC_MONSTER_NAME",VLOOKUP(AO362,'LibSets constants'!$I$4:$L$1002,4,FALSE),""),"")</f>
        <v/>
      </c>
      <c r="AR362" s="3" t="str">
        <f>IF(G362&lt;&gt;"LIBSETS_SETTYPE_BATTLEGROUND",IF(G362&lt;&gt;"LIBSETS_SETTYPE_SPECIAL",IF(AS362&lt;&gt;"",VLOOKUP(AS362,'ESO zone constants'!$D$3:$H$4953,5,FALSE),""),""),"")</f>
        <v/>
      </c>
      <c r="AU362" s="3" t="str">
        <f>IF(AT362&lt;&gt;"",IF(AT362&lt;&gt;"LIBSETS_DROP_MECHANIC_MONSTER_NAME",VLOOKUP(AT362,'LibSets constants'!$I$4:$L$1002,3,FALSE),""),"")</f>
        <v/>
      </c>
      <c r="AV362" s="3" t="str">
        <f>IF(AT362&lt;&gt;"",IF(AT362&lt;&gt;"LIBSETS_DROP_MECHANIC_MONSTER_NAME",VLOOKUP(AT362,'LibSets constants'!$I$4:$L$1002,4,FALSE),""),"")</f>
        <v/>
      </c>
      <c r="AW362" s="102" t="s">
        <v>2714</v>
      </c>
      <c r="AX362" s="21" t="str">
        <f t="shared" si="31"/>
        <v>[415] = {wayshrines={378,378,378,}, dlcId=DLC_BASE_GAME</v>
      </c>
      <c r="AY362" s="21" t="str">
        <f t="shared" si="32"/>
        <v>, zoneIds={1082}, veteran=false</v>
      </c>
      <c r="AZ362" s="21" t="str">
        <f t="shared" si="33"/>
        <v>, setType=LIBSETS_SETTYPE_ARENA</v>
      </c>
      <c r="BA362" s="21" t="str">
        <f t="shared" si="34"/>
        <v>, dropMechanic={LIBSETS_DROP_MECHANIC_ARENA_STAGE_CHEST}},</v>
      </c>
      <c r="BB362" s="21" t="str">
        <f t="shared" si="35"/>
        <v xml:space="preserve"> --Wild Impulse / Wilder Impuls   [Blackrose Prison]</v>
      </c>
    </row>
    <row r="363" spans="1:54" x14ac:dyDescent="0.25">
      <c r="A363" s="12">
        <v>416</v>
      </c>
      <c r="B363" t="s">
        <v>1307</v>
      </c>
      <c r="C363" t="s">
        <v>2680</v>
      </c>
      <c r="D363" s="3">
        <f t="shared" si="30"/>
        <v>416</v>
      </c>
      <c r="G363" s="8" t="s">
        <v>1491</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constants'!$B$4:$C$1002,2,FALSE),"")</f>
        <v>Included in base game</v>
      </c>
      <c r="U363" s="33" t="s">
        <v>1577</v>
      </c>
      <c r="V363" s="43" t="str">
        <f>IF(U363&lt;&gt;"",IF(U363&lt;&gt;"LIBSETS_DROP_MECHANIC_MONSTER_NAME",VLOOKUP(U363,'LibSets constants'!$I$4:$L$1002,3,FALSE),""),"")</f>
        <v>Arena stage chest</v>
      </c>
      <c r="W363" s="3" t="str">
        <f>IF(U363&lt;&gt;"",IF(U363&lt;&gt;"LIBSETS_DROP_MECHANIC_MONSTER_NAME",VLOOKUP(U363,'LibSets constants'!$I$4:$L$1002,4,FALSE),""),"")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constants'!$I$4:$L$1002,3,FALSE),""),"")</f>
        <v/>
      </c>
      <c r="AB363" s="43" t="str">
        <f>IF(Z363&lt;&gt;"",IF(Z363&lt;&gt;"LIBSETS_DROP_MECHANIC_MONSTER_NAME",VLOOKUP(Z363,'LibSets constants'!$I$4:$L$1002,4,FALSE),""),"")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constants'!$I$4:$L$1002,3,FALSE),""),"")</f>
        <v/>
      </c>
      <c r="AG363" s="43" t="str">
        <f>IF(AE363&lt;&gt;"",IF(AE363&lt;&gt;"LIBSETS_DROP_MECHANIC_MONSTER_NAME",VLOOKUP(AE363,'LibSets constants'!$I$4:$L$1002,4,FALSE),""),"")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constants'!$I$4:$L$1002,3,FALSE),""),"")</f>
        <v/>
      </c>
      <c r="AL363" s="43" t="str">
        <f>IF(AJ363&lt;&gt;"",IF(AJ363&lt;&gt;"LIBSETS_DROP_MECHANIC_MONSTER_NAME",VLOOKUP(AJ363,'LibSets constants'!$I$4:$L$1002,4,FALSE),""),"")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constants'!$I$4:$L$1002,3,FALSE),""),"")</f>
        <v/>
      </c>
      <c r="AQ363" s="43" t="str">
        <f>IF(AO363&lt;&gt;"",IF(AO363&lt;&gt;"LIBSETS_DROP_MECHANIC_MONSTER_NAME",VLOOKUP(AO363,'LibSets constants'!$I$4:$L$1002,4,FALSE),""),"")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constants'!$I$4:$L$1002,3,FALSE),""),"")</f>
        <v/>
      </c>
      <c r="AV363" s="43" t="str">
        <f>IF(AT363&lt;&gt;"",IF(AT363&lt;&gt;"LIBSETS_DROP_MECHANIC_MONSTER_NAME",VLOOKUP(AT363,'LibSets constants'!$I$4:$L$1002,4,FALSE),""),"")</f>
        <v/>
      </c>
      <c r="AW363" s="102" t="s">
        <v>2714</v>
      </c>
      <c r="AX363" s="21" t="str">
        <f t="shared" si="31"/>
        <v>[416] = {wayshrines={378,378,378,}, dlcId=DLC_BASE_GAME</v>
      </c>
      <c r="AY363" s="21" t="str">
        <f t="shared" si="32"/>
        <v>, zoneIds={1082}, veteran=false</v>
      </c>
      <c r="AZ363" s="21" t="str">
        <f t="shared" si="33"/>
        <v>, setType=LIBSETS_SETTYPE_ARENA</v>
      </c>
      <c r="BA363" s="21" t="str">
        <f t="shared" si="34"/>
        <v>, dropMechanic={LIBSETS_DROP_MECHANIC_ARENA_STAGE_CHEST}},</v>
      </c>
      <c r="BB363" s="21" t="str">
        <f t="shared" si="35"/>
        <v xml:space="preserve"> --Mender\'s Ward / Schutz des Pflegers   [Blackrose Prison]</v>
      </c>
    </row>
    <row r="364" spans="1:54" x14ac:dyDescent="0.25">
      <c r="A364" s="12">
        <v>417</v>
      </c>
      <c r="B364" t="s">
        <v>1308</v>
      </c>
      <c r="C364" t="s">
        <v>1309</v>
      </c>
      <c r="D364" s="3">
        <f t="shared" si="30"/>
        <v>417</v>
      </c>
      <c r="G364" s="8" t="s">
        <v>1494</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constants'!$B$4:$C$1002,2,FALSE),"")</f>
        <v>Included in base game</v>
      </c>
      <c r="U364" s="33" t="s">
        <v>1562</v>
      </c>
      <c r="V364" s="3" t="str">
        <f>IF(U364&lt;&gt;"",IF(U364&lt;&gt;"LIBSETS_DROP_MECHANIC_MONSTER_NAME",VLOOKUP(U364,'LibSets constants'!$I$4:$L$1002,3,FALSE),""),"")</f>
        <v>Rewards for the worthy (Cyrodiil/Battleground mail)</v>
      </c>
      <c r="W364" s="3" t="str">
        <f>IF(U364&lt;&gt;"",IF(U364&lt;&gt;"LIBSETS_DROP_MECHANIC_MONSTER_NAME",VLOOKUP(U364,'LibSets constants'!$I$4:$L$1002,4,FALSE),""),"")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constants'!$I$4:$L$1002,3,FALSE),""),"")</f>
        <v/>
      </c>
      <c r="AB364" s="3" t="str">
        <f>IF(Z364&lt;&gt;"",IF(Z364&lt;&gt;"LIBSETS_DROP_MECHANIC_MONSTER_NAME",VLOOKUP(Z364,'LibSets constants'!$I$4:$L$1002,4,FALSE),""),"")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constants'!$I$4:$L$1002,3,FALSE),""),"")</f>
        <v/>
      </c>
      <c r="AG364" s="3" t="str">
        <f>IF(AE364&lt;&gt;"",IF(AE364&lt;&gt;"LIBSETS_DROP_MECHANIC_MONSTER_NAME",VLOOKUP(AE364,'LibSets constants'!$I$4:$L$1002,4,FALSE),""),"")</f>
        <v/>
      </c>
      <c r="AH364" s="3" t="str">
        <f>IF(G364&lt;&gt;"LIBSETS_SETTYPE_BATTLEGROUND",IF(G364&lt;&gt;"LIBSETS_SETTYPE_SPECIAL",IF(AI364&lt;&gt;"",VLOOKUP(AI364,'ESO zone constants'!$D$3:$H$4953,5,FALSE),""),""),"")</f>
        <v/>
      </c>
      <c r="AK364" s="3" t="str">
        <f>IF(AJ364&lt;&gt;"",IF(AJ364&lt;&gt;"LIBSETS_DROP_MECHANIC_MONSTER_NAME",VLOOKUP(AJ364,'LibSets constants'!$I$4:$L$1002,3,FALSE),""),"")</f>
        <v/>
      </c>
      <c r="AL364" s="3" t="str">
        <f>IF(AJ364&lt;&gt;"",IF(AJ364&lt;&gt;"LIBSETS_DROP_MECHANIC_MONSTER_NAME",VLOOKUP(AJ364,'LibSets constants'!$I$4:$L$1002,4,FALSE),""),"")</f>
        <v/>
      </c>
      <c r="AM364" s="3" t="str">
        <f>IF(G364&lt;&gt;"LIBSETS_SETTYPE_BATTLEGROUND",IF(G364&lt;&gt;"LIBSETS_SETTYPE_SPECIAL",IF(AN364&lt;&gt;"",VLOOKUP(AN364,'ESO zone constants'!$D$3:$H$4953,5,FALSE),""),""),"")</f>
        <v/>
      </c>
      <c r="AP364" s="3" t="str">
        <f>IF(AO364&lt;&gt;"",IF(AO364&lt;&gt;"LIBSETS_DROP_MECHANIC_MONSTER_NAME",VLOOKUP(AO364,'LibSets constants'!$I$4:$L$1002,3,FALSE),""),"")</f>
        <v/>
      </c>
      <c r="AQ364" s="3" t="str">
        <f>IF(AO364&lt;&gt;"",IF(AO364&lt;&gt;"LIBSETS_DROP_MECHANIC_MONSTER_NAME",VLOOKUP(AO364,'LibSets constants'!$I$4:$L$1002,4,FALSE),""),"")</f>
        <v/>
      </c>
      <c r="AR364" s="3" t="str">
        <f>IF(G364&lt;&gt;"LIBSETS_SETTYPE_BATTLEGROUND",IF(G364&lt;&gt;"LIBSETS_SETTYPE_SPECIAL",IF(AS364&lt;&gt;"",VLOOKUP(AS364,'ESO zone constants'!$D$3:$H$4953,5,FALSE),""),""),"")</f>
        <v/>
      </c>
      <c r="AU364" s="3" t="str">
        <f>IF(AT364&lt;&gt;"",IF(AT364&lt;&gt;"LIBSETS_DROP_MECHANIC_MONSTER_NAME",VLOOKUP(AT364,'LibSets constants'!$I$4:$L$1002,3,FALSE),""),"")</f>
        <v/>
      </c>
      <c r="AV364" s="3" t="str">
        <f>IF(AT364&lt;&gt;"",IF(AT364&lt;&gt;"LIBSETS_DROP_MECHANIC_MONSTER_NAME",VLOOKUP(AT364,'LibSets constants'!$I$4:$L$1002,4,FALSE),""),"")</f>
        <v/>
      </c>
      <c r="AW364" s="102" t="s">
        <v>2714</v>
      </c>
      <c r="AX364" s="21" t="str">
        <f t="shared" si="31"/>
        <v>[417] = {wayshrines={-1,-1,-1,}, dlcId=DLC_BASE_GAME</v>
      </c>
      <c r="AY364" s="21" t="str">
        <f t="shared" si="32"/>
        <v>, zoneIds={181}, veteran=false</v>
      </c>
      <c r="AZ364" s="21" t="str">
        <f t="shared" si="33"/>
        <v>, setType=LIBSETS_SETTYPE_CYRODIIL</v>
      </c>
      <c r="BA364" s="21" t="str">
        <f t="shared" si="34"/>
        <v>, dropMechanic={LIBSETS_DROP_MECHANIC_MAIL_PVP_REWARDS_FOR_THE_WORTHY}},</v>
      </c>
      <c r="BB364" s="21" t="str">
        <f t="shared" si="35"/>
        <v xml:space="preserve"> --Indomitable Fury / Unbeugsamer Zorn   [Cyrodiil]</v>
      </c>
    </row>
    <row r="365" spans="1:54" x14ac:dyDescent="0.25">
      <c r="A365" s="12">
        <v>418</v>
      </c>
      <c r="B365" t="s">
        <v>1310</v>
      </c>
      <c r="C365" t="s">
        <v>1311</v>
      </c>
      <c r="D365" s="3">
        <f t="shared" si="30"/>
        <v>418</v>
      </c>
      <c r="G365" s="8" t="s">
        <v>1494</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constants'!$B$4:$C$1002,2,FALSE),"")</f>
        <v>Included in base game</v>
      </c>
      <c r="U365" s="33" t="s">
        <v>1562</v>
      </c>
      <c r="V365" s="3" t="str">
        <f>IF(U365&lt;&gt;"",IF(U365&lt;&gt;"LIBSETS_DROP_MECHANIC_MONSTER_NAME",VLOOKUP(U365,'LibSets constants'!$I$4:$L$1002,3,FALSE),""),"")</f>
        <v>Rewards for the worthy (Cyrodiil/Battleground mail)</v>
      </c>
      <c r="W365" s="3" t="str">
        <f>IF(U365&lt;&gt;"",IF(U365&lt;&gt;"LIBSETS_DROP_MECHANIC_MONSTER_NAME",VLOOKUP(U365,'LibSets constants'!$I$4:$L$1002,4,FALSE),""),"")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constants'!$I$4:$L$1002,3,FALSE),""),"")</f>
        <v/>
      </c>
      <c r="AB365" s="3" t="str">
        <f>IF(Z365&lt;&gt;"",IF(Z365&lt;&gt;"LIBSETS_DROP_MECHANIC_MONSTER_NAME",VLOOKUP(Z365,'LibSets constants'!$I$4:$L$1002,4,FALSE),""),"")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constants'!$I$4:$L$1002,3,FALSE),""),"")</f>
        <v/>
      </c>
      <c r="AG365" s="3" t="str">
        <f>IF(AE365&lt;&gt;"",IF(AE365&lt;&gt;"LIBSETS_DROP_MECHANIC_MONSTER_NAME",VLOOKUP(AE365,'LibSets constants'!$I$4:$L$1002,4,FALSE),""),"")</f>
        <v/>
      </c>
      <c r="AH365" s="3" t="str">
        <f>IF(G365&lt;&gt;"LIBSETS_SETTYPE_BATTLEGROUND",IF(G365&lt;&gt;"LIBSETS_SETTYPE_SPECIAL",IF(AI365&lt;&gt;"",VLOOKUP(AI365,'ESO zone constants'!$D$3:$H$4953,5,FALSE),""),""),"")</f>
        <v/>
      </c>
      <c r="AK365" s="3" t="str">
        <f>IF(AJ365&lt;&gt;"",IF(AJ365&lt;&gt;"LIBSETS_DROP_MECHANIC_MONSTER_NAME",VLOOKUP(AJ365,'LibSets constants'!$I$4:$L$1002,3,FALSE),""),"")</f>
        <v/>
      </c>
      <c r="AL365" s="3" t="str">
        <f>IF(AJ365&lt;&gt;"",IF(AJ365&lt;&gt;"LIBSETS_DROP_MECHANIC_MONSTER_NAME",VLOOKUP(AJ365,'LibSets constants'!$I$4:$L$1002,4,FALSE),""),"")</f>
        <v/>
      </c>
      <c r="AM365" s="3" t="str">
        <f>IF(G365&lt;&gt;"LIBSETS_SETTYPE_BATTLEGROUND",IF(G365&lt;&gt;"LIBSETS_SETTYPE_SPECIAL",IF(AN365&lt;&gt;"",VLOOKUP(AN365,'ESO zone constants'!$D$3:$H$4953,5,FALSE),""),""),"")</f>
        <v/>
      </c>
      <c r="AP365" s="3" t="str">
        <f>IF(AO365&lt;&gt;"",IF(AO365&lt;&gt;"LIBSETS_DROP_MECHANIC_MONSTER_NAME",VLOOKUP(AO365,'LibSets constants'!$I$4:$L$1002,3,FALSE),""),"")</f>
        <v/>
      </c>
      <c r="AQ365" s="3" t="str">
        <f>IF(AO365&lt;&gt;"",IF(AO365&lt;&gt;"LIBSETS_DROP_MECHANIC_MONSTER_NAME",VLOOKUP(AO365,'LibSets constants'!$I$4:$L$1002,4,FALSE),""),"")</f>
        <v/>
      </c>
      <c r="AR365" s="3" t="str">
        <f>IF(G365&lt;&gt;"LIBSETS_SETTYPE_BATTLEGROUND",IF(G365&lt;&gt;"LIBSETS_SETTYPE_SPECIAL",IF(AS365&lt;&gt;"",VLOOKUP(AS365,'ESO zone constants'!$D$3:$H$4953,5,FALSE),""),""),"")</f>
        <v/>
      </c>
      <c r="AU365" s="3" t="str">
        <f>IF(AT365&lt;&gt;"",IF(AT365&lt;&gt;"LIBSETS_DROP_MECHANIC_MONSTER_NAME",VLOOKUP(AT365,'LibSets constants'!$I$4:$L$1002,3,FALSE),""),"")</f>
        <v/>
      </c>
      <c r="AV365" s="3" t="str">
        <f>IF(AT365&lt;&gt;"",IF(AT365&lt;&gt;"LIBSETS_DROP_MECHANIC_MONSTER_NAME",VLOOKUP(AT365,'LibSets constants'!$I$4:$L$1002,4,FALSE),""),"")</f>
        <v/>
      </c>
      <c r="AW365" s="102" t="s">
        <v>2714</v>
      </c>
      <c r="AX365" s="21" t="str">
        <f t="shared" si="31"/>
        <v>[418] = {wayshrines={-1,-1,-1,}, dlcId=DLC_BASE_GAME</v>
      </c>
      <c r="AY365" s="21" t="str">
        <f t="shared" si="32"/>
        <v>, zoneIds={181}, veteran=false</v>
      </c>
      <c r="AZ365" s="21" t="str">
        <f t="shared" si="33"/>
        <v>, setType=LIBSETS_SETTYPE_CYRODIIL</v>
      </c>
      <c r="BA365" s="21" t="str">
        <f t="shared" si="34"/>
        <v>, dropMechanic={LIBSETS_DROP_MECHANIC_MAIL_PVP_REWARDS_FOR_THE_WORTHY}},</v>
      </c>
      <c r="BB365" s="21" t="str">
        <f t="shared" si="35"/>
        <v xml:space="preserve"> --Spell Strategist / Zauberstratege   [Cyrodiil]</v>
      </c>
    </row>
    <row r="366" spans="1:54" x14ac:dyDescent="0.25">
      <c r="A366" s="12">
        <v>419</v>
      </c>
      <c r="B366" t="s">
        <v>1312</v>
      </c>
      <c r="C366" t="s">
        <v>1313</v>
      </c>
      <c r="D366" s="3">
        <f t="shared" si="30"/>
        <v>419</v>
      </c>
      <c r="E366" s="42"/>
      <c r="G366" s="8" t="s">
        <v>1494</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constants'!$B$4:$C$1002,2,FALSE),"")</f>
        <v>Included in base game</v>
      </c>
      <c r="U366" s="33" t="s">
        <v>1562</v>
      </c>
      <c r="V366" s="3" t="str">
        <f>IF(U366&lt;&gt;"",IF(U366&lt;&gt;"LIBSETS_DROP_MECHANIC_MONSTER_NAME",VLOOKUP(U366,'LibSets constants'!$I$4:$L$1002,3,FALSE),""),"")</f>
        <v>Rewards for the worthy (Cyrodiil/Battleground mail)</v>
      </c>
      <c r="W366" s="3" t="str">
        <f>IF(U366&lt;&gt;"",IF(U366&lt;&gt;"LIBSETS_DROP_MECHANIC_MONSTER_NAME",VLOOKUP(U366,'LibSets constants'!$I$4:$L$1002,4,FALSE),""),"")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constants'!$I$4:$L$1002,3,FALSE),""),"")</f>
        <v/>
      </c>
      <c r="AB366" s="3" t="str">
        <f>IF(Z366&lt;&gt;"",IF(Z366&lt;&gt;"LIBSETS_DROP_MECHANIC_MONSTER_NAME",VLOOKUP(Z366,'LibSets constants'!$I$4:$L$1002,4,FALSE),""),"")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constants'!$I$4:$L$1002,3,FALSE),""),"")</f>
        <v/>
      </c>
      <c r="AG366" s="3" t="str">
        <f>IF(AE366&lt;&gt;"",IF(AE366&lt;&gt;"LIBSETS_DROP_MECHANIC_MONSTER_NAME",VLOOKUP(AE366,'LibSets constants'!$I$4:$L$1002,4,FALSE),""),"")</f>
        <v/>
      </c>
      <c r="AH366" s="3" t="str">
        <f>IF(G366&lt;&gt;"LIBSETS_SETTYPE_BATTLEGROUND",IF(G366&lt;&gt;"LIBSETS_SETTYPE_SPECIAL",IF(AI366&lt;&gt;"",VLOOKUP(AI366,'ESO zone constants'!$D$3:$H$4953,5,FALSE),""),""),"")</f>
        <v/>
      </c>
      <c r="AK366" s="3" t="str">
        <f>IF(AJ366&lt;&gt;"",IF(AJ366&lt;&gt;"LIBSETS_DROP_MECHANIC_MONSTER_NAME",VLOOKUP(AJ366,'LibSets constants'!$I$4:$L$1002,3,FALSE),""),"")</f>
        <v/>
      </c>
      <c r="AL366" s="3" t="str">
        <f>IF(AJ366&lt;&gt;"",IF(AJ366&lt;&gt;"LIBSETS_DROP_MECHANIC_MONSTER_NAME",VLOOKUP(AJ366,'LibSets constants'!$I$4:$L$1002,4,FALSE),""),"")</f>
        <v/>
      </c>
      <c r="AM366" s="3" t="str">
        <f>IF(G366&lt;&gt;"LIBSETS_SETTYPE_BATTLEGROUND",IF(G366&lt;&gt;"LIBSETS_SETTYPE_SPECIAL",IF(AN366&lt;&gt;"",VLOOKUP(AN366,'ESO zone constants'!$D$3:$H$4953,5,FALSE),""),""),"")</f>
        <v/>
      </c>
      <c r="AP366" s="3" t="str">
        <f>IF(AO366&lt;&gt;"",IF(AO366&lt;&gt;"LIBSETS_DROP_MECHANIC_MONSTER_NAME",VLOOKUP(AO366,'LibSets constants'!$I$4:$L$1002,3,FALSE),""),"")</f>
        <v/>
      </c>
      <c r="AQ366" s="3" t="str">
        <f>IF(AO366&lt;&gt;"",IF(AO366&lt;&gt;"LIBSETS_DROP_MECHANIC_MONSTER_NAME",VLOOKUP(AO366,'LibSets constants'!$I$4:$L$1002,4,FALSE),""),"")</f>
        <v/>
      </c>
      <c r="AR366" s="3" t="str">
        <f>IF(G366&lt;&gt;"LIBSETS_SETTYPE_BATTLEGROUND",IF(G366&lt;&gt;"LIBSETS_SETTYPE_SPECIAL",IF(AS366&lt;&gt;"",VLOOKUP(AS366,'ESO zone constants'!$D$3:$H$4953,5,FALSE),""),""),"")</f>
        <v/>
      </c>
      <c r="AU366" s="3" t="str">
        <f>IF(AT366&lt;&gt;"",IF(AT366&lt;&gt;"LIBSETS_DROP_MECHANIC_MONSTER_NAME",VLOOKUP(AT366,'LibSets constants'!$I$4:$L$1002,3,FALSE),""),"")</f>
        <v/>
      </c>
      <c r="AV366" s="3" t="str">
        <f>IF(AT366&lt;&gt;"",IF(AT366&lt;&gt;"LIBSETS_DROP_MECHANIC_MONSTER_NAME",VLOOKUP(AT366,'LibSets constants'!$I$4:$L$1002,4,FALSE),""),"")</f>
        <v/>
      </c>
      <c r="AW366" s="102" t="s">
        <v>2715</v>
      </c>
      <c r="AX366" s="21" t="str">
        <f t="shared" si="31"/>
        <v>[419] = {wayshrines={-1,-1,-1,}, dlcId=DLC_BASE_GAME</v>
      </c>
      <c r="AY366" s="21" t="str">
        <f t="shared" si="32"/>
        <v>, zoneIds={181}, veteran=false</v>
      </c>
      <c r="AZ366" s="21" t="str">
        <f t="shared" si="33"/>
        <v>, setType=LIBSETS_SETTYPE_CYRODIIL</v>
      </c>
      <c r="BA366" s="21" t="str">
        <f t="shared" si="34"/>
        <v>, isProcSetAllowedInPvP=1, dropMechanic={LIBSETS_DROP_MECHANIC_MAIL_PVP_REWARDS_FOR_THE_WORTHY}},</v>
      </c>
      <c r="BB366" s="21" t="str">
        <f t="shared" si="35"/>
        <v xml:space="preserve"> --Battlefield Acrobat / Schlachtfeldakrobat   [Cyrodiil]</v>
      </c>
    </row>
    <row r="367" spans="1:54" x14ac:dyDescent="0.25">
      <c r="A367" s="12">
        <v>420</v>
      </c>
      <c r="B367" t="s">
        <v>1314</v>
      </c>
      <c r="C367" t="s">
        <v>1315</v>
      </c>
      <c r="D367" s="3">
        <f t="shared" si="30"/>
        <v>420</v>
      </c>
      <c r="G367" s="8" t="s">
        <v>1494</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constants'!$B$4:$C$1002,2,FALSE),"")</f>
        <v>Included in base game</v>
      </c>
      <c r="U367" s="33" t="s">
        <v>1562</v>
      </c>
      <c r="V367" s="3" t="str">
        <f>IF(U367&lt;&gt;"",IF(U367&lt;&gt;"LIBSETS_DROP_MECHANIC_MONSTER_NAME",VLOOKUP(U367,'LibSets constants'!$I$4:$L$1002,3,FALSE),""),"")</f>
        <v>Rewards for the worthy (Cyrodiil/Battleground mail)</v>
      </c>
      <c r="W367" s="3" t="str">
        <f>IF(U367&lt;&gt;"",IF(U367&lt;&gt;"LIBSETS_DROP_MECHANIC_MONSTER_NAME",VLOOKUP(U367,'LibSets constants'!$I$4:$L$1002,4,FALSE),""),"")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constants'!$I$4:$L$1002,3,FALSE),""),"")</f>
        <v/>
      </c>
      <c r="AB367" s="3" t="str">
        <f>IF(Z367&lt;&gt;"",IF(Z367&lt;&gt;"LIBSETS_DROP_MECHANIC_MONSTER_NAME",VLOOKUP(Z367,'LibSets constants'!$I$4:$L$1002,4,FALSE),""),"")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constants'!$I$4:$L$1002,3,FALSE),""),"")</f>
        <v/>
      </c>
      <c r="AG367" s="3" t="str">
        <f>IF(AE367&lt;&gt;"",IF(AE367&lt;&gt;"LIBSETS_DROP_MECHANIC_MONSTER_NAME",VLOOKUP(AE367,'LibSets constants'!$I$4:$L$1002,4,FALSE),""),"")</f>
        <v/>
      </c>
      <c r="AH367" s="3" t="str">
        <f>IF(G367&lt;&gt;"LIBSETS_SETTYPE_BATTLEGROUND",IF(G367&lt;&gt;"LIBSETS_SETTYPE_SPECIAL",IF(AI367&lt;&gt;"",VLOOKUP(AI367,'ESO zone constants'!$D$3:$H$4953,5,FALSE),""),""),"")</f>
        <v/>
      </c>
      <c r="AK367" s="3" t="str">
        <f>IF(AJ367&lt;&gt;"",IF(AJ367&lt;&gt;"LIBSETS_DROP_MECHANIC_MONSTER_NAME",VLOOKUP(AJ367,'LibSets constants'!$I$4:$L$1002,3,FALSE),""),"")</f>
        <v/>
      </c>
      <c r="AL367" s="3" t="str">
        <f>IF(AJ367&lt;&gt;"",IF(AJ367&lt;&gt;"LIBSETS_DROP_MECHANIC_MONSTER_NAME",VLOOKUP(AJ367,'LibSets constants'!$I$4:$L$1002,4,FALSE),""),"")</f>
        <v/>
      </c>
      <c r="AM367" s="3" t="str">
        <f>IF(G367&lt;&gt;"LIBSETS_SETTYPE_BATTLEGROUND",IF(G367&lt;&gt;"LIBSETS_SETTYPE_SPECIAL",IF(AN367&lt;&gt;"",VLOOKUP(AN367,'ESO zone constants'!$D$3:$H$4953,5,FALSE),""),""),"")</f>
        <v/>
      </c>
      <c r="AP367" s="3" t="str">
        <f>IF(AO367&lt;&gt;"",IF(AO367&lt;&gt;"LIBSETS_DROP_MECHANIC_MONSTER_NAME",VLOOKUP(AO367,'LibSets constants'!$I$4:$L$1002,3,FALSE),""),"")</f>
        <v/>
      </c>
      <c r="AQ367" s="3" t="str">
        <f>IF(AO367&lt;&gt;"",IF(AO367&lt;&gt;"LIBSETS_DROP_MECHANIC_MONSTER_NAME",VLOOKUP(AO367,'LibSets constants'!$I$4:$L$1002,4,FALSE),""),"")</f>
        <v/>
      </c>
      <c r="AR367" s="3" t="str">
        <f>IF(G367&lt;&gt;"LIBSETS_SETTYPE_BATTLEGROUND",IF(G367&lt;&gt;"LIBSETS_SETTYPE_SPECIAL",IF(AS367&lt;&gt;"",VLOOKUP(AS367,'ESO zone constants'!$D$3:$H$4953,5,FALSE),""),""),"")</f>
        <v/>
      </c>
      <c r="AU367" s="3" t="str">
        <f>IF(AT367&lt;&gt;"",IF(AT367&lt;&gt;"LIBSETS_DROP_MECHANIC_MONSTER_NAME",VLOOKUP(AT367,'LibSets constants'!$I$4:$L$1002,3,FALSE),""),"")</f>
        <v/>
      </c>
      <c r="AV367" s="3" t="str">
        <f>IF(AT367&lt;&gt;"",IF(AT367&lt;&gt;"LIBSETS_DROP_MECHANIC_MONSTER_NAME",VLOOKUP(AT367,'LibSets constants'!$I$4:$L$1002,4,FALSE),""),"")</f>
        <v/>
      </c>
      <c r="AW367" s="102" t="s">
        <v>2714</v>
      </c>
      <c r="AX367" s="21" t="str">
        <f t="shared" si="31"/>
        <v>[420] = {wayshrines={-1,-1,-1,}, dlcId=DLC_BASE_GAME</v>
      </c>
      <c r="AY367" s="21" t="str">
        <f t="shared" si="32"/>
        <v>, zoneIds={181}, veteran=false</v>
      </c>
      <c r="AZ367" s="21" t="str">
        <f t="shared" si="33"/>
        <v>, setType=LIBSETS_SETTYPE_CYRODIIL</v>
      </c>
      <c r="BA367" s="21" t="str">
        <f t="shared" si="34"/>
        <v>, dropMechanic={LIBSETS_DROP_MECHANIC_MAIL_PVP_REWARDS_FOR_THE_WORTHY}},</v>
      </c>
      <c r="BB367" s="21" t="str">
        <f t="shared" si="35"/>
        <v xml:space="preserve"> --Soldier of Anguish / Soldat der Pein   [Cyrodiil]</v>
      </c>
    </row>
    <row r="368" spans="1:54" x14ac:dyDescent="0.25">
      <c r="A368" s="12">
        <v>421</v>
      </c>
      <c r="B368" t="s">
        <v>1316</v>
      </c>
      <c r="C368" t="s">
        <v>1317</v>
      </c>
      <c r="D368" s="3">
        <f t="shared" si="30"/>
        <v>421</v>
      </c>
      <c r="G368" s="8" t="s">
        <v>1494</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constants'!$B$4:$C$1002,2,FALSE),"")</f>
        <v>Included in base game</v>
      </c>
      <c r="U368" s="33" t="s">
        <v>1562</v>
      </c>
      <c r="V368" s="43" t="str">
        <f>IF(U368&lt;&gt;"",IF(U368&lt;&gt;"LIBSETS_DROP_MECHANIC_MONSTER_NAME",VLOOKUP(U368,'LibSets constants'!$I$4:$L$1002,3,FALSE),""),"")</f>
        <v>Rewards for the worthy (Cyrodiil/Battleground mail)</v>
      </c>
      <c r="W368" s="43" t="str">
        <f>IF(U368&lt;&gt;"",IF(U368&lt;&gt;"LIBSETS_DROP_MECHANIC_MONSTER_NAME",VLOOKUP(U368,'LibSets constants'!$I$4:$L$1002,4,FALSE),""),"")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constants'!$I$4:$L$1002,3,FALSE),""),"")</f>
        <v/>
      </c>
      <c r="AB368" s="43" t="str">
        <f>IF(Z368&lt;&gt;"",IF(Z368&lt;&gt;"LIBSETS_DROP_MECHANIC_MONSTER_NAME",VLOOKUP(Z368,'LibSets constants'!$I$4:$L$1002,4,FALSE),""),"")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constants'!$I$4:$L$1002,3,FALSE),""),"")</f>
        <v/>
      </c>
      <c r="AG368" s="43" t="str">
        <f>IF(AE368&lt;&gt;"",IF(AE368&lt;&gt;"LIBSETS_DROP_MECHANIC_MONSTER_NAME",VLOOKUP(AE368,'LibSets constants'!$I$4:$L$1002,4,FALSE),""),"")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constants'!$I$4:$L$1002,3,FALSE),""),"")</f>
        <v/>
      </c>
      <c r="AL368" s="43" t="str">
        <f>IF(AJ368&lt;&gt;"",IF(AJ368&lt;&gt;"LIBSETS_DROP_MECHANIC_MONSTER_NAME",VLOOKUP(AJ368,'LibSets constants'!$I$4:$L$1002,4,FALSE),""),"")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constants'!$I$4:$L$1002,3,FALSE),""),"")</f>
        <v/>
      </c>
      <c r="AQ368" s="43" t="str">
        <f>IF(AO368&lt;&gt;"",IF(AO368&lt;&gt;"LIBSETS_DROP_MECHANIC_MONSTER_NAME",VLOOKUP(AO368,'LibSets constants'!$I$4:$L$1002,4,FALSE),""),"")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constants'!$I$4:$L$1002,3,FALSE),""),"")</f>
        <v/>
      </c>
      <c r="AV368" s="43" t="str">
        <f>IF(AT368&lt;&gt;"",IF(AT368&lt;&gt;"LIBSETS_DROP_MECHANIC_MONSTER_NAME",VLOOKUP(AT368,'LibSets constants'!$I$4:$L$1002,4,FALSE),""),"")</f>
        <v/>
      </c>
      <c r="AW368" s="102" t="s">
        <v>2714</v>
      </c>
      <c r="AX368" s="21" t="str">
        <f t="shared" si="31"/>
        <v>[421] = {wayshrines={-1,-1,-1,}, dlcId=DLC_BASE_GAME</v>
      </c>
      <c r="AY368" s="21" t="str">
        <f t="shared" si="32"/>
        <v>, zoneIds={181}, veteran=false</v>
      </c>
      <c r="AZ368" s="21" t="str">
        <f t="shared" si="33"/>
        <v>, setType=LIBSETS_SETTYPE_CYRODIIL</v>
      </c>
      <c r="BA368" s="21" t="str">
        <f t="shared" si="34"/>
        <v>, dropMechanic={LIBSETS_DROP_MECHANIC_MAIL_PVP_REWARDS_FOR_THE_WORTHY}},</v>
      </c>
      <c r="BB368" s="21" t="str">
        <f t="shared" si="35"/>
        <v xml:space="preserve"> --Steadfast Hero / Standhafter Held   [Cyrodiil]</v>
      </c>
    </row>
    <row r="369" spans="1:54" x14ac:dyDescent="0.25">
      <c r="A369" s="12">
        <v>422</v>
      </c>
      <c r="B369" t="s">
        <v>1318</v>
      </c>
      <c r="C369" t="s">
        <v>1319</v>
      </c>
      <c r="D369" s="3">
        <f t="shared" si="30"/>
        <v>422</v>
      </c>
      <c r="E369" s="42"/>
      <c r="G369" s="8" t="s">
        <v>1494</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constants'!$B$4:$C$1002,2,FALSE),"")</f>
        <v>Included in base game</v>
      </c>
      <c r="U369" s="33" t="s">
        <v>1562</v>
      </c>
      <c r="V369" s="3" t="str">
        <f>IF(U369&lt;&gt;"",IF(U369&lt;&gt;"LIBSETS_DROP_MECHANIC_MONSTER_NAME",VLOOKUP(U369,'LibSets constants'!$I$4:$L$1002,3,FALSE),""),"")</f>
        <v>Rewards for the worthy (Cyrodiil/Battleground mail)</v>
      </c>
      <c r="W369" s="3" t="str">
        <f>IF(U369&lt;&gt;"",IF(U369&lt;&gt;"LIBSETS_DROP_MECHANIC_MONSTER_NAME",VLOOKUP(U369,'LibSets constants'!$I$4:$L$1002,4,FALSE),""),"")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constants'!$I$4:$L$1002,3,FALSE),""),"")</f>
        <v/>
      </c>
      <c r="AB369" s="3" t="str">
        <f>IF(Z369&lt;&gt;"",IF(Z369&lt;&gt;"LIBSETS_DROP_MECHANIC_MONSTER_NAME",VLOOKUP(Z369,'LibSets constants'!$I$4:$L$1002,4,FALSE),""),"")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constants'!$I$4:$L$1002,3,FALSE),""),"")</f>
        <v/>
      </c>
      <c r="AG369" s="3" t="str">
        <f>IF(AE369&lt;&gt;"",IF(AE369&lt;&gt;"LIBSETS_DROP_MECHANIC_MONSTER_NAME",VLOOKUP(AE369,'LibSets constants'!$I$4:$L$1002,4,FALSE),""),"")</f>
        <v/>
      </c>
      <c r="AH369" s="3" t="str">
        <f>IF(G369&lt;&gt;"LIBSETS_SETTYPE_BATTLEGROUND",IF(G369&lt;&gt;"LIBSETS_SETTYPE_SPECIAL",IF(AI369&lt;&gt;"",VLOOKUP(AI369,'ESO zone constants'!$D$3:$H$4953,5,FALSE),""),""),"")</f>
        <v/>
      </c>
      <c r="AK369" s="3" t="str">
        <f>IF(AJ369&lt;&gt;"",IF(AJ369&lt;&gt;"LIBSETS_DROP_MECHANIC_MONSTER_NAME",VLOOKUP(AJ369,'LibSets constants'!$I$4:$L$1002,3,FALSE),""),"")</f>
        <v/>
      </c>
      <c r="AL369" s="3" t="str">
        <f>IF(AJ369&lt;&gt;"",IF(AJ369&lt;&gt;"LIBSETS_DROP_MECHANIC_MONSTER_NAME",VLOOKUP(AJ369,'LibSets constants'!$I$4:$L$1002,4,FALSE),""),"")</f>
        <v/>
      </c>
      <c r="AM369" s="3" t="str">
        <f>IF(G369&lt;&gt;"LIBSETS_SETTYPE_BATTLEGROUND",IF(G369&lt;&gt;"LIBSETS_SETTYPE_SPECIAL",IF(AN369&lt;&gt;"",VLOOKUP(AN369,'ESO zone constants'!$D$3:$H$4953,5,FALSE),""),""),"")</f>
        <v/>
      </c>
      <c r="AP369" s="3" t="str">
        <f>IF(AO369&lt;&gt;"",IF(AO369&lt;&gt;"LIBSETS_DROP_MECHANIC_MONSTER_NAME",VLOOKUP(AO369,'LibSets constants'!$I$4:$L$1002,3,FALSE),""),"")</f>
        <v/>
      </c>
      <c r="AQ369" s="3" t="str">
        <f>IF(AO369&lt;&gt;"",IF(AO369&lt;&gt;"LIBSETS_DROP_MECHANIC_MONSTER_NAME",VLOOKUP(AO369,'LibSets constants'!$I$4:$L$1002,4,FALSE),""),"")</f>
        <v/>
      </c>
      <c r="AR369" s="3" t="str">
        <f>IF(G369&lt;&gt;"LIBSETS_SETTYPE_BATTLEGROUND",IF(G369&lt;&gt;"LIBSETS_SETTYPE_SPECIAL",IF(AS369&lt;&gt;"",VLOOKUP(AS369,'ESO zone constants'!$D$3:$H$4953,5,FALSE),""),""),"")</f>
        <v/>
      </c>
      <c r="AU369" s="3" t="str">
        <f>IF(AT369&lt;&gt;"",IF(AT369&lt;&gt;"LIBSETS_DROP_MECHANIC_MONSTER_NAME",VLOOKUP(AT369,'LibSets constants'!$I$4:$L$1002,3,FALSE),""),"")</f>
        <v/>
      </c>
      <c r="AV369" s="3" t="str">
        <f>IF(AT369&lt;&gt;"",IF(AT369&lt;&gt;"LIBSETS_DROP_MECHANIC_MONSTER_NAME",VLOOKUP(AT369,'LibSets constants'!$I$4:$L$1002,4,FALSE),""),"")</f>
        <v/>
      </c>
      <c r="AW369" s="102" t="s">
        <v>2714</v>
      </c>
      <c r="AX369" s="21" t="str">
        <f t="shared" si="31"/>
        <v>[422] = {wayshrines={-1,-1,-1,}, dlcId=DLC_BASE_GAME</v>
      </c>
      <c r="AY369" s="21" t="str">
        <f t="shared" si="32"/>
        <v>, zoneIds={181}, veteran=false</v>
      </c>
      <c r="AZ369" s="21" t="str">
        <f t="shared" si="33"/>
        <v>, setType=LIBSETS_SETTYPE_CYRODIIL</v>
      </c>
      <c r="BA369" s="21" t="str">
        <f t="shared" si="34"/>
        <v>, dropMechanic={LIBSETS_DROP_MECHANIC_MAIL_PVP_REWARDS_FOR_THE_WORTHY}},</v>
      </c>
      <c r="BB369" s="21" t="str">
        <f t="shared" si="35"/>
        <v xml:space="preserve"> --Battalion Defender / Bataillonsverteidiger   [Cyrodiil]</v>
      </c>
    </row>
    <row r="370" spans="1:54" x14ac:dyDescent="0.25">
      <c r="A370" s="12">
        <v>423</v>
      </c>
      <c r="B370" t="s">
        <v>1320</v>
      </c>
      <c r="C370" t="s">
        <v>1321</v>
      </c>
      <c r="D370" s="3">
        <f t="shared" si="30"/>
        <v>423</v>
      </c>
      <c r="G370" s="8" t="s">
        <v>1491</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constants'!$B$4:$C$1002,2,FALSE),"")</f>
        <v>Included in base game</v>
      </c>
      <c r="U370" s="33" t="s">
        <v>1577</v>
      </c>
      <c r="V370" s="43" t="str">
        <f>IF(U370&lt;&gt;"",IF(U370&lt;&gt;"LIBSETS_DROP_MECHANIC_MONSTER_NAME",VLOOKUP(U370,'LibSets constants'!$I$4:$L$1002,3,FALSE),""),"")</f>
        <v>Arena stage chest</v>
      </c>
      <c r="W370" s="3" t="str">
        <f>IF(U370&lt;&gt;"",IF(U370&lt;&gt;"LIBSETS_DROP_MECHANIC_MONSTER_NAME",VLOOKUP(U370,'LibSets constants'!$I$4:$L$1002,4,FALSE),""),"")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constants'!$I$4:$L$1002,3,FALSE),""),"")</f>
        <v/>
      </c>
      <c r="AB370" s="43" t="str">
        <f>IF(Z370&lt;&gt;"",IF(Z370&lt;&gt;"LIBSETS_DROP_MECHANIC_MONSTER_NAME",VLOOKUP(Z370,'LibSets constants'!$I$4:$L$1002,4,FALSE),""),"")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constants'!$I$4:$L$1002,3,FALSE),""),"")</f>
        <v/>
      </c>
      <c r="AG370" s="43" t="str">
        <f>IF(AE370&lt;&gt;"",IF(AE370&lt;&gt;"LIBSETS_DROP_MECHANIC_MONSTER_NAME",VLOOKUP(AE370,'LibSets constants'!$I$4:$L$1002,4,FALSE),""),"")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constants'!$I$4:$L$1002,3,FALSE),""),"")</f>
        <v/>
      </c>
      <c r="AL370" s="43" t="str">
        <f>IF(AJ370&lt;&gt;"",IF(AJ370&lt;&gt;"LIBSETS_DROP_MECHANIC_MONSTER_NAME",VLOOKUP(AJ370,'LibSets constants'!$I$4:$L$1002,4,FALSE),""),"")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constants'!$I$4:$L$1002,3,FALSE),""),"")</f>
        <v/>
      </c>
      <c r="AQ370" s="43" t="str">
        <f>IF(AO370&lt;&gt;"",IF(AO370&lt;&gt;"LIBSETS_DROP_MECHANIC_MONSTER_NAME",VLOOKUP(AO370,'LibSets constants'!$I$4:$L$1002,4,FALSE),""),"")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constants'!$I$4:$L$1002,3,FALSE),""),"")</f>
        <v/>
      </c>
      <c r="AV370" s="43" t="str">
        <f>IF(AT370&lt;&gt;"",IF(AT370&lt;&gt;"LIBSETS_DROP_MECHANIC_MONSTER_NAME",VLOOKUP(AT370,'LibSets constants'!$I$4:$L$1002,4,FALSE),""),"")</f>
        <v/>
      </c>
      <c r="AW370" s="102" t="s">
        <v>2714</v>
      </c>
      <c r="AX370" s="21" t="str">
        <f t="shared" si="31"/>
        <v>[423] = {wayshrines={378,378,378,}, dlcId=DLC_BASE_GAME</v>
      </c>
      <c r="AY370" s="21" t="str">
        <f t="shared" si="32"/>
        <v>, zoneIds={1082}, veteran=true</v>
      </c>
      <c r="AZ370" s="21" t="str">
        <f t="shared" si="33"/>
        <v>, setType=LIBSETS_SETTYPE_ARENA</v>
      </c>
      <c r="BA370" s="21" t="str">
        <f t="shared" si="34"/>
        <v>, dropMechanic={LIBSETS_DROP_MECHANIC_ARENA_STAGE_CHEST}},</v>
      </c>
      <c r="BB370" s="21" t="str">
        <f t="shared" si="35"/>
        <v xml:space="preserve"> --Perfect Gallant Charge / Perfekter galanter Ansturm   [Blackrose Prison]</v>
      </c>
    </row>
    <row r="371" spans="1:54" x14ac:dyDescent="0.25">
      <c r="A371" s="12">
        <v>424</v>
      </c>
      <c r="B371" t="s">
        <v>1322</v>
      </c>
      <c r="C371" t="s">
        <v>1323</v>
      </c>
      <c r="D371" s="3">
        <f t="shared" si="30"/>
        <v>424</v>
      </c>
      <c r="G371" s="8" t="s">
        <v>1491</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constants'!$B$4:$C$1002,2,FALSE),"")</f>
        <v>Included in base game</v>
      </c>
      <c r="U371" s="33" t="s">
        <v>1577</v>
      </c>
      <c r="V371" s="43" t="str">
        <f>IF(U371&lt;&gt;"",IF(U371&lt;&gt;"LIBSETS_DROP_MECHANIC_MONSTER_NAME",VLOOKUP(U371,'LibSets constants'!$I$4:$L$1002,3,FALSE),""),"")</f>
        <v>Arena stage chest</v>
      </c>
      <c r="W371" s="3" t="str">
        <f>IF(U371&lt;&gt;"",IF(U371&lt;&gt;"LIBSETS_DROP_MECHANIC_MONSTER_NAME",VLOOKUP(U371,'LibSets constants'!$I$4:$L$1002,4,FALSE),""),"")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constants'!$I$4:$L$1002,3,FALSE),""),"")</f>
        <v/>
      </c>
      <c r="AB371" s="43" t="str">
        <f>IF(Z371&lt;&gt;"",IF(Z371&lt;&gt;"LIBSETS_DROP_MECHANIC_MONSTER_NAME",VLOOKUP(Z371,'LibSets constants'!$I$4:$L$1002,4,FALSE),""),"")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constants'!$I$4:$L$1002,3,FALSE),""),"")</f>
        <v/>
      </c>
      <c r="AG371" s="43" t="str">
        <f>IF(AE371&lt;&gt;"",IF(AE371&lt;&gt;"LIBSETS_DROP_MECHANIC_MONSTER_NAME",VLOOKUP(AE371,'LibSets constants'!$I$4:$L$1002,4,FALSE),""),"")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constants'!$I$4:$L$1002,3,FALSE),""),"")</f>
        <v/>
      </c>
      <c r="AL371" s="43" t="str">
        <f>IF(AJ371&lt;&gt;"",IF(AJ371&lt;&gt;"LIBSETS_DROP_MECHANIC_MONSTER_NAME",VLOOKUP(AJ371,'LibSets constants'!$I$4:$L$1002,4,FALSE),""),"")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constants'!$I$4:$L$1002,3,FALSE),""),"")</f>
        <v/>
      </c>
      <c r="AQ371" s="43" t="str">
        <f>IF(AO371&lt;&gt;"",IF(AO371&lt;&gt;"LIBSETS_DROP_MECHANIC_MONSTER_NAME",VLOOKUP(AO371,'LibSets constants'!$I$4:$L$1002,4,FALSE),""),"")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constants'!$I$4:$L$1002,3,FALSE),""),"")</f>
        <v/>
      </c>
      <c r="AV371" s="43" t="str">
        <f>IF(AT371&lt;&gt;"",IF(AT371&lt;&gt;"LIBSETS_DROP_MECHANIC_MONSTER_NAME",VLOOKUP(AT371,'LibSets constants'!$I$4:$L$1002,4,FALSE),""),"")</f>
        <v/>
      </c>
      <c r="AW371" s="102" t="s">
        <v>2714</v>
      </c>
      <c r="AX371" s="21" t="str">
        <f t="shared" si="31"/>
        <v>[424] = {wayshrines={378,378,378,}, dlcId=DLC_BASE_GAME</v>
      </c>
      <c r="AY371" s="21" t="str">
        <f t="shared" si="32"/>
        <v>, zoneIds={1082}, veteran=true</v>
      </c>
      <c r="AZ371" s="21" t="str">
        <f t="shared" si="33"/>
        <v>, setType=LIBSETS_SETTYPE_ARENA</v>
      </c>
      <c r="BA371" s="21" t="str">
        <f t="shared" si="34"/>
        <v>, dropMechanic={LIBSETS_DROP_MECHANIC_ARENA_STAGE_CHEST}},</v>
      </c>
      <c r="BB371" s="21" t="str">
        <f t="shared" si="35"/>
        <v xml:space="preserve"> --Perfect Radial Uppercut / Perfekter Rundum-Aufwärtsschnitt   [Blackrose Prison]</v>
      </c>
    </row>
    <row r="372" spans="1:54" x14ac:dyDescent="0.25">
      <c r="A372" s="12">
        <v>425</v>
      </c>
      <c r="B372" t="s">
        <v>1324</v>
      </c>
      <c r="C372" t="s">
        <v>1325</v>
      </c>
      <c r="D372" s="3">
        <f t="shared" si="30"/>
        <v>425</v>
      </c>
      <c r="G372" s="8" t="s">
        <v>1491</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constants'!$B$4:$C$1002,2,FALSE),"")</f>
        <v>Included in base game</v>
      </c>
      <c r="U372" s="33" t="s">
        <v>1577</v>
      </c>
      <c r="V372" s="43" t="str">
        <f>IF(U372&lt;&gt;"",IF(U372&lt;&gt;"LIBSETS_DROP_MECHANIC_MONSTER_NAME",VLOOKUP(U372,'LibSets constants'!$I$4:$L$1002,3,FALSE),""),"")</f>
        <v>Arena stage chest</v>
      </c>
      <c r="W372" s="3" t="str">
        <f>IF(U372&lt;&gt;"",IF(U372&lt;&gt;"LIBSETS_DROP_MECHANIC_MONSTER_NAME",VLOOKUP(U372,'LibSets constants'!$I$4:$L$1002,4,FALSE),""),"")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constants'!$I$4:$L$1002,3,FALSE),""),"")</f>
        <v/>
      </c>
      <c r="AB372" s="43" t="str">
        <f>IF(Z372&lt;&gt;"",IF(Z372&lt;&gt;"LIBSETS_DROP_MECHANIC_MONSTER_NAME",VLOOKUP(Z372,'LibSets constants'!$I$4:$L$1002,4,FALSE),""),"")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constants'!$I$4:$L$1002,3,FALSE),""),"")</f>
        <v/>
      </c>
      <c r="AG372" s="43" t="str">
        <f>IF(AE372&lt;&gt;"",IF(AE372&lt;&gt;"LIBSETS_DROP_MECHANIC_MONSTER_NAME",VLOOKUP(AE372,'LibSets constants'!$I$4:$L$1002,4,FALSE),""),"")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constants'!$I$4:$L$1002,3,FALSE),""),"")</f>
        <v/>
      </c>
      <c r="AL372" s="43" t="str">
        <f>IF(AJ372&lt;&gt;"",IF(AJ372&lt;&gt;"LIBSETS_DROP_MECHANIC_MONSTER_NAME",VLOOKUP(AJ372,'LibSets constants'!$I$4:$L$1002,4,FALSE),""),"")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constants'!$I$4:$L$1002,3,FALSE),""),"")</f>
        <v/>
      </c>
      <c r="AQ372" s="43" t="str">
        <f>IF(AO372&lt;&gt;"",IF(AO372&lt;&gt;"LIBSETS_DROP_MECHANIC_MONSTER_NAME",VLOOKUP(AO372,'LibSets constants'!$I$4:$L$1002,4,FALSE),""),"")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constants'!$I$4:$L$1002,3,FALSE),""),"")</f>
        <v/>
      </c>
      <c r="AV372" s="43" t="str">
        <f>IF(AT372&lt;&gt;"",IF(AT372&lt;&gt;"LIBSETS_DROP_MECHANIC_MONSTER_NAME",VLOOKUP(AT372,'LibSets constants'!$I$4:$L$1002,4,FALSE),""),"")</f>
        <v/>
      </c>
      <c r="AW372" s="102" t="s">
        <v>2714</v>
      </c>
      <c r="AX372" s="21" t="str">
        <f t="shared" si="31"/>
        <v>[425] = {wayshrines={378,378,378,}, dlcId=DLC_BASE_GAME</v>
      </c>
      <c r="AY372" s="21" t="str">
        <f t="shared" si="32"/>
        <v>, zoneIds={1082}, veteran=true</v>
      </c>
      <c r="AZ372" s="21" t="str">
        <f t="shared" si="33"/>
        <v>, setType=LIBSETS_SETTYPE_ARENA</v>
      </c>
      <c r="BA372" s="21" t="str">
        <f t="shared" si="34"/>
        <v>, dropMechanic={LIBSETS_DROP_MECHANIC_ARENA_STAGE_CHEST}},</v>
      </c>
      <c r="BB372" s="21" t="str">
        <f t="shared" si="35"/>
        <v xml:space="preserve"> --Perfect Spectral Cloak / Perfekter spektraler Mantel   [Blackrose Prison]</v>
      </c>
    </row>
    <row r="373" spans="1:54" x14ac:dyDescent="0.25">
      <c r="A373" s="12">
        <v>426</v>
      </c>
      <c r="B373" t="s">
        <v>1326</v>
      </c>
      <c r="C373" t="s">
        <v>1327</v>
      </c>
      <c r="D373" s="3">
        <f t="shared" si="30"/>
        <v>426</v>
      </c>
      <c r="G373" s="8" t="s">
        <v>1491</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constants'!$B$4:$C$1002,2,FALSE),"")</f>
        <v>Included in base game</v>
      </c>
      <c r="U373" s="33" t="s">
        <v>1577</v>
      </c>
      <c r="V373" s="3" t="str">
        <f>IF(U373&lt;&gt;"",IF(U373&lt;&gt;"LIBSETS_DROP_MECHANIC_MONSTER_NAME",VLOOKUP(U373,'LibSets constants'!$I$4:$L$1002,3,FALSE),""),"")</f>
        <v>Arena stage chest</v>
      </c>
      <c r="W373" s="3" t="str">
        <f>IF(U373&lt;&gt;"",IF(U373&lt;&gt;"LIBSETS_DROP_MECHANIC_MONSTER_NAME",VLOOKUP(U373,'LibSets constants'!$I$4:$L$1002,4,FALSE),""),"")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constants'!$I$4:$L$1002,3,FALSE),""),"")</f>
        <v/>
      </c>
      <c r="AB373" s="43" t="str">
        <f>IF(Z373&lt;&gt;"",IF(Z373&lt;&gt;"LIBSETS_DROP_MECHANIC_MONSTER_NAME",VLOOKUP(Z373,'LibSets constants'!$I$4:$L$1002,4,FALSE),""),"")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constants'!$I$4:$L$1002,3,FALSE),""),"")</f>
        <v/>
      </c>
      <c r="AG373" s="43" t="str">
        <f>IF(AE373&lt;&gt;"",IF(AE373&lt;&gt;"LIBSETS_DROP_MECHANIC_MONSTER_NAME",VLOOKUP(AE373,'LibSets constants'!$I$4:$L$1002,4,FALSE),""),"")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constants'!$I$4:$L$1002,3,FALSE),""),"")</f>
        <v/>
      </c>
      <c r="AL373" s="43" t="str">
        <f>IF(AJ373&lt;&gt;"",IF(AJ373&lt;&gt;"LIBSETS_DROP_MECHANIC_MONSTER_NAME",VLOOKUP(AJ373,'LibSets constants'!$I$4:$L$1002,4,FALSE),""),"")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constants'!$I$4:$L$1002,3,FALSE),""),"")</f>
        <v/>
      </c>
      <c r="AQ373" s="43" t="str">
        <f>IF(AO373&lt;&gt;"",IF(AO373&lt;&gt;"LIBSETS_DROP_MECHANIC_MONSTER_NAME",VLOOKUP(AO373,'LibSets constants'!$I$4:$L$1002,4,FALSE),""),"")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constants'!$I$4:$L$1002,3,FALSE),""),"")</f>
        <v/>
      </c>
      <c r="AV373" s="43" t="str">
        <f>IF(AT373&lt;&gt;"",IF(AT373&lt;&gt;"LIBSETS_DROP_MECHANIC_MONSTER_NAME",VLOOKUP(AT373,'LibSets constants'!$I$4:$L$1002,4,FALSE),""),"")</f>
        <v/>
      </c>
      <c r="AW373" s="102" t="s">
        <v>2714</v>
      </c>
      <c r="AX373" s="21" t="str">
        <f t="shared" si="31"/>
        <v>[426] = {wayshrines={378,378,378,}, dlcId=DLC_BASE_GAME</v>
      </c>
      <c r="AY373" s="21" t="str">
        <f t="shared" si="32"/>
        <v>, zoneIds={1082}, veteran=true</v>
      </c>
      <c r="AZ373" s="21" t="str">
        <f t="shared" si="33"/>
        <v>, setType=LIBSETS_SETTYPE_ARENA</v>
      </c>
      <c r="BA373" s="21" t="str">
        <f t="shared" si="34"/>
        <v>, dropMechanic={LIBSETS_DROP_MECHANIC_ARENA_STAGE_CHEST}},</v>
      </c>
      <c r="BB373" s="21" t="str">
        <f t="shared" si="35"/>
        <v xml:space="preserve"> --Perfect Virulent Shot / Perfekter virulenter Schuss   [Blackrose Prison]</v>
      </c>
    </row>
    <row r="374" spans="1:54" x14ac:dyDescent="0.25">
      <c r="A374" s="12">
        <v>427</v>
      </c>
      <c r="B374" t="s">
        <v>1328</v>
      </c>
      <c r="C374" t="s">
        <v>1329</v>
      </c>
      <c r="D374" s="3">
        <f t="shared" si="30"/>
        <v>427</v>
      </c>
      <c r="G374" s="8" t="s">
        <v>1491</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constants'!$B$4:$C$1002,2,FALSE),"")</f>
        <v>Included in base game</v>
      </c>
      <c r="U374" s="33" t="s">
        <v>1577</v>
      </c>
      <c r="V374" s="43" t="str">
        <f>IF(U374&lt;&gt;"",IF(U374&lt;&gt;"LIBSETS_DROP_MECHANIC_MONSTER_NAME",VLOOKUP(U374,'LibSets constants'!$I$4:$L$1002,3,FALSE),""),"")</f>
        <v>Arena stage chest</v>
      </c>
      <c r="W374" s="43" t="str">
        <f>IF(U374&lt;&gt;"",IF(U374&lt;&gt;"LIBSETS_DROP_MECHANIC_MONSTER_NAME",VLOOKUP(U374,'LibSets constants'!$I$4:$L$1002,4,FALSE),""),"")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constants'!$I$4:$L$1002,3,FALSE),""),"")</f>
        <v/>
      </c>
      <c r="AB374" s="43" t="str">
        <f>IF(Z374&lt;&gt;"",IF(Z374&lt;&gt;"LIBSETS_DROP_MECHANIC_MONSTER_NAME",VLOOKUP(Z374,'LibSets constants'!$I$4:$L$1002,4,FALSE),""),"")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constants'!$I$4:$L$1002,3,FALSE),""),"")</f>
        <v/>
      </c>
      <c r="AG374" s="43" t="str">
        <f>IF(AE374&lt;&gt;"",IF(AE374&lt;&gt;"LIBSETS_DROP_MECHANIC_MONSTER_NAME",VLOOKUP(AE374,'LibSets constants'!$I$4:$L$1002,4,FALSE),""),"")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constants'!$I$4:$L$1002,3,FALSE),""),"")</f>
        <v/>
      </c>
      <c r="AL374" s="43" t="str">
        <f>IF(AJ374&lt;&gt;"",IF(AJ374&lt;&gt;"LIBSETS_DROP_MECHANIC_MONSTER_NAME",VLOOKUP(AJ374,'LibSets constants'!$I$4:$L$1002,4,FALSE),""),"")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constants'!$I$4:$L$1002,3,FALSE),""),"")</f>
        <v/>
      </c>
      <c r="AQ374" s="43" t="str">
        <f>IF(AO374&lt;&gt;"",IF(AO374&lt;&gt;"LIBSETS_DROP_MECHANIC_MONSTER_NAME",VLOOKUP(AO374,'LibSets constants'!$I$4:$L$1002,4,FALSE),""),"")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constants'!$I$4:$L$1002,3,FALSE),""),"")</f>
        <v/>
      </c>
      <c r="AV374" s="43" t="str">
        <f>IF(AT374&lt;&gt;"",IF(AT374&lt;&gt;"LIBSETS_DROP_MECHANIC_MONSTER_NAME",VLOOKUP(AT374,'LibSets constants'!$I$4:$L$1002,4,FALSE),""),"")</f>
        <v/>
      </c>
      <c r="AW374" s="102" t="s">
        <v>2714</v>
      </c>
      <c r="AX374" s="21" t="str">
        <f t="shared" si="31"/>
        <v>[427] = {wayshrines={378,378,378,}, dlcId=DLC_BASE_GAME</v>
      </c>
      <c r="AY374" s="21" t="str">
        <f t="shared" si="32"/>
        <v>, zoneIds={1082}, veteran=true</v>
      </c>
      <c r="AZ374" s="21" t="str">
        <f t="shared" si="33"/>
        <v>, setType=LIBSETS_SETTYPE_ARENA</v>
      </c>
      <c r="BA374" s="21" t="str">
        <f t="shared" si="34"/>
        <v>, dropMechanic={LIBSETS_DROP_MECHANIC_ARENA_STAGE_CHEST}},</v>
      </c>
      <c r="BB374" s="21" t="str">
        <f t="shared" si="35"/>
        <v xml:space="preserve"> --Perfect Wild Impulse / Perfekter wilder Impuls   [Blackrose Prison]</v>
      </c>
    </row>
    <row r="375" spans="1:54" x14ac:dyDescent="0.25">
      <c r="A375" s="12">
        <v>428</v>
      </c>
      <c r="B375" t="s">
        <v>1330</v>
      </c>
      <c r="C375" t="s">
        <v>2681</v>
      </c>
      <c r="D375" s="3">
        <f t="shared" si="30"/>
        <v>428</v>
      </c>
      <c r="G375" s="8" t="s">
        <v>1491</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constants'!$B$4:$C$1002,2,FALSE),"")</f>
        <v>Included in base game</v>
      </c>
      <c r="U375" s="33" t="s">
        <v>1577</v>
      </c>
      <c r="V375" s="43" t="str">
        <f>IF(U375&lt;&gt;"",IF(U375&lt;&gt;"LIBSETS_DROP_MECHANIC_MONSTER_NAME",VLOOKUP(U375,'LibSets constants'!$I$4:$L$1002,3,FALSE),""),"")</f>
        <v>Arena stage chest</v>
      </c>
      <c r="W375" s="3" t="str">
        <f>IF(U375&lt;&gt;"",IF(U375&lt;&gt;"LIBSETS_DROP_MECHANIC_MONSTER_NAME",VLOOKUP(U375,'LibSets constants'!$I$4:$L$1002,4,FALSE),""),"")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constants'!$I$4:$L$1002,3,FALSE),""),"")</f>
        <v/>
      </c>
      <c r="AB375" s="43" t="str">
        <f>IF(Z375&lt;&gt;"",IF(Z375&lt;&gt;"LIBSETS_DROP_MECHANIC_MONSTER_NAME",VLOOKUP(Z375,'LibSets constants'!$I$4:$L$1002,4,FALSE),""),"")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constants'!$I$4:$L$1002,3,FALSE),""),"")</f>
        <v/>
      </c>
      <c r="AG375" s="43" t="str">
        <f>IF(AE375&lt;&gt;"",IF(AE375&lt;&gt;"LIBSETS_DROP_MECHANIC_MONSTER_NAME",VLOOKUP(AE375,'LibSets constants'!$I$4:$L$1002,4,FALSE),""),"")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constants'!$I$4:$L$1002,3,FALSE),""),"")</f>
        <v/>
      </c>
      <c r="AL375" s="43" t="str">
        <f>IF(AJ375&lt;&gt;"",IF(AJ375&lt;&gt;"LIBSETS_DROP_MECHANIC_MONSTER_NAME",VLOOKUP(AJ375,'LibSets constants'!$I$4:$L$1002,4,FALSE),""),"")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constants'!$I$4:$L$1002,3,FALSE),""),"")</f>
        <v/>
      </c>
      <c r="AQ375" s="43" t="str">
        <f>IF(AO375&lt;&gt;"",IF(AO375&lt;&gt;"LIBSETS_DROP_MECHANIC_MONSTER_NAME",VLOOKUP(AO375,'LibSets constants'!$I$4:$L$1002,4,FALSE),""),"")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constants'!$I$4:$L$1002,3,FALSE),""),"")</f>
        <v/>
      </c>
      <c r="AV375" s="43" t="str">
        <f>IF(AT375&lt;&gt;"",IF(AT375&lt;&gt;"LIBSETS_DROP_MECHANIC_MONSTER_NAME",VLOOKUP(AT375,'LibSets constants'!$I$4:$L$1002,4,FALSE),""),"")</f>
        <v/>
      </c>
      <c r="AW375" s="102" t="s">
        <v>2714</v>
      </c>
      <c r="AX375" s="21" t="str">
        <f t="shared" si="31"/>
        <v>[428] = {wayshrines={378,378,378,}, dlcId=DLC_BASE_GAME</v>
      </c>
      <c r="AY375" s="21" t="str">
        <f t="shared" si="32"/>
        <v>, zoneIds={1082}, veteran=true</v>
      </c>
      <c r="AZ375" s="21" t="str">
        <f t="shared" si="33"/>
        <v>, setType=LIBSETS_SETTYPE_ARENA</v>
      </c>
      <c r="BA375" s="21" t="str">
        <f t="shared" si="34"/>
        <v>, dropMechanic={LIBSETS_DROP_MECHANIC_ARENA_STAGE_CHEST}},</v>
      </c>
      <c r="BB375" s="21" t="str">
        <f t="shared" si="35"/>
        <v xml:space="preserve"> --Perfect Mender\'s Ward / Perfekter Schutz des Pflegers   [Blackrose Prison]</v>
      </c>
    </row>
    <row r="376" spans="1:54" x14ac:dyDescent="0.25">
      <c r="A376" s="12">
        <v>429</v>
      </c>
      <c r="B376" t="s">
        <v>1331</v>
      </c>
      <c r="C376" t="s">
        <v>1332</v>
      </c>
      <c r="D376" s="3">
        <f t="shared" si="30"/>
        <v>429</v>
      </c>
      <c r="G376" s="8" t="s">
        <v>1496</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constants'!$B$4:$C$1002,2,FALSE),"")</f>
        <v>Wrathstone</v>
      </c>
      <c r="V376" s="40" t="str">
        <f>IF(U376&lt;&gt;"",IF(U376&lt;&gt;"LIBSETS_DROP_MECHANIC_MONSTER_NAME",VLOOKUP(U376,'LibSets constants'!$I$4:$L$1002,3,FALSE),""),"")</f>
        <v/>
      </c>
      <c r="W376" s="40" t="str">
        <f>IF(U376&lt;&gt;"",IF(U376&lt;&gt;"LIBSETS_DROP_MECHANIC_MONSTER_NAME",VLOOKUP(U376,'LibSets constants'!$I$4:$L$1002,4,FALSE),""),"")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constants'!$I$4:$L$1002,3,FALSE),""),"")</f>
        <v/>
      </c>
      <c r="AB376" s="40" t="str">
        <f>IF(Z376&lt;&gt;"",IF(Z376&lt;&gt;"LIBSETS_DROP_MECHANIC_MONSTER_NAME",VLOOKUP(Z376,'LibSets constants'!$I$4:$L$1002,4,FALSE),""),"")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constants'!$I$4:$L$1002,3,FALSE),""),"")</f>
        <v/>
      </c>
      <c r="AG376" s="40" t="str">
        <f>IF(AE376&lt;&gt;"",IF(AE376&lt;&gt;"LIBSETS_DROP_MECHANIC_MONSTER_NAME",VLOOKUP(AE376,'LibSets constants'!$I$4:$L$1002,4,FALSE),""),"")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constants'!$I$4:$L$1002,3,FALSE),""),"")</f>
        <v/>
      </c>
      <c r="AL376" s="40" t="str">
        <f>IF(AJ376&lt;&gt;"",IF(AJ376&lt;&gt;"LIBSETS_DROP_MECHANIC_MONSTER_NAME",VLOOKUP(AJ376,'LibSets constants'!$I$4:$L$1002,4,FALSE),""),"")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constants'!$I$4:$L$1002,3,FALSE),""),"")</f>
        <v/>
      </c>
      <c r="AQ376" s="40" t="str">
        <f>IF(AO376&lt;&gt;"",IF(AO376&lt;&gt;"LIBSETS_DROP_MECHANIC_MONSTER_NAME",VLOOKUP(AO376,'LibSets constants'!$I$4:$L$1002,4,FALSE),""),"")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constants'!$I$4:$L$1002,3,FALSE),""),"")</f>
        <v/>
      </c>
      <c r="AV376" s="40" t="str">
        <f>IF(AT376&lt;&gt;"",IF(AT376&lt;&gt;"LIBSETS_DROP_MECHANIC_MONSTER_NAME",VLOOKUP(AT376,'LibSets constants'!$I$4:$L$1002,4,FALSE),""),"")</f>
        <v/>
      </c>
      <c r="AW376" s="102" t="s">
        <v>2714</v>
      </c>
      <c r="AX376" s="21" t="str">
        <f t="shared" si="31"/>
        <v>[429] = {wayshrines={389,389,389,}, dlcId=DLC_WRATHSTONE</v>
      </c>
      <c r="AY376" s="21" t="str">
        <f t="shared" si="32"/>
        <v>, zoneIds={1080}, veteran=false</v>
      </c>
      <c r="AZ376" s="21" t="str">
        <f t="shared" si="33"/>
        <v>, setType=LIBSETS_SETTYPE_DUNGEON</v>
      </c>
      <c r="BA376" s="21" t="str">
        <f t="shared" si="34"/>
        <v>},</v>
      </c>
      <c r="BB376" s="21" t="str">
        <f t="shared" si="35"/>
        <v xml:space="preserve"> --Mighty Glacier / Mächtiger Gletscher   [Frostvault]</v>
      </c>
    </row>
    <row r="377" spans="1:54" x14ac:dyDescent="0.25">
      <c r="A377" s="12">
        <v>430</v>
      </c>
      <c r="B377" t="s">
        <v>1333</v>
      </c>
      <c r="C377" t="s">
        <v>2682</v>
      </c>
      <c r="D377" s="3">
        <f t="shared" si="30"/>
        <v>430</v>
      </c>
      <c r="G377" s="8" t="s">
        <v>1496</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constants'!$B$4:$C$1002,2,FALSE),"")</f>
        <v>Wrathstone</v>
      </c>
      <c r="V377" s="40" t="str">
        <f>IF(U377&lt;&gt;"",IF(U377&lt;&gt;"LIBSETS_DROP_MECHANIC_MONSTER_NAME",VLOOKUP(U377,'LibSets constants'!$I$4:$L$1002,3,FALSE),""),"")</f>
        <v/>
      </c>
      <c r="W377" s="40" t="str">
        <f>IF(U377&lt;&gt;"",IF(U377&lt;&gt;"LIBSETS_DROP_MECHANIC_MONSTER_NAME",VLOOKUP(U377,'LibSets constants'!$I$4:$L$1002,4,FALSE),""),"")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constants'!$I$4:$L$1002,3,FALSE),""),"")</f>
        <v/>
      </c>
      <c r="AB377" s="40" t="str">
        <f>IF(Z377&lt;&gt;"",IF(Z377&lt;&gt;"LIBSETS_DROP_MECHANIC_MONSTER_NAME",VLOOKUP(Z377,'LibSets constants'!$I$4:$L$1002,4,FALSE),""),"")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constants'!$I$4:$L$1002,3,FALSE),""),"")</f>
        <v/>
      </c>
      <c r="AG377" s="40" t="str">
        <f>IF(AE377&lt;&gt;"",IF(AE377&lt;&gt;"LIBSETS_DROP_MECHANIC_MONSTER_NAME",VLOOKUP(AE377,'LibSets constants'!$I$4:$L$1002,4,FALSE),""),"")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constants'!$I$4:$L$1002,3,FALSE),""),"")</f>
        <v/>
      </c>
      <c r="AL377" s="40" t="str">
        <f>IF(AJ377&lt;&gt;"",IF(AJ377&lt;&gt;"LIBSETS_DROP_MECHANIC_MONSTER_NAME",VLOOKUP(AJ377,'LibSets constants'!$I$4:$L$1002,4,FALSE),""),"")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constants'!$I$4:$L$1002,3,FALSE),""),"")</f>
        <v/>
      </c>
      <c r="AQ377" s="40" t="str">
        <f>IF(AO377&lt;&gt;"",IF(AO377&lt;&gt;"LIBSETS_DROP_MECHANIC_MONSTER_NAME",VLOOKUP(AO377,'LibSets constants'!$I$4:$L$1002,4,FALSE),""),"")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constants'!$I$4:$L$1002,3,FALSE),""),"")</f>
        <v/>
      </c>
      <c r="AV377" s="40" t="str">
        <f>IF(AT377&lt;&gt;"",IF(AT377&lt;&gt;"LIBSETS_DROP_MECHANIC_MONSTER_NAME",VLOOKUP(AT377,'LibSets constants'!$I$4:$L$1002,4,FALSE),""),"")</f>
        <v/>
      </c>
      <c r="AW377" s="102" t="s">
        <v>2714</v>
      </c>
      <c r="AX377" s="21" t="str">
        <f t="shared" si="31"/>
        <v>[430] = {wayshrines={389,389,389,}, dlcId=DLC_WRATHSTONE</v>
      </c>
      <c r="AY377" s="21" t="str">
        <f t="shared" si="32"/>
        <v>, zoneIds={1080}, veteran=false</v>
      </c>
      <c r="AZ377" s="21" t="str">
        <f t="shared" si="33"/>
        <v>, setType=LIBSETS_SETTYPE_DUNGEON</v>
      </c>
      <c r="BA377" s="21" t="str">
        <f t="shared" si="34"/>
        <v>},</v>
      </c>
      <c r="BB377" s="21" t="str">
        <f t="shared" si="35"/>
        <v xml:space="preserve"> --Tzogvin\'s Warband / Tzogvins Kriegstrupp   [Frostvault]</v>
      </c>
    </row>
    <row r="378" spans="1:54" x14ac:dyDescent="0.25">
      <c r="A378" s="12">
        <v>431</v>
      </c>
      <c r="B378" t="s">
        <v>1334</v>
      </c>
      <c r="C378" t="s">
        <v>1335</v>
      </c>
      <c r="D378" s="3">
        <f t="shared" si="30"/>
        <v>431</v>
      </c>
      <c r="G378" s="8" t="s">
        <v>1496</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constants'!$B$4:$C$1002,2,FALSE),"")</f>
        <v>Wrathstone</v>
      </c>
      <c r="V378" s="40" t="str">
        <f>IF(U378&lt;&gt;"",IF(U378&lt;&gt;"LIBSETS_DROP_MECHANIC_MONSTER_NAME",VLOOKUP(U378,'LibSets constants'!$I$4:$L$1002,3,FALSE),""),"")</f>
        <v/>
      </c>
      <c r="W378" s="40" t="str">
        <f>IF(U378&lt;&gt;"",IF(U378&lt;&gt;"LIBSETS_DROP_MECHANIC_MONSTER_NAME",VLOOKUP(U378,'LibSets constants'!$I$4:$L$1002,4,FALSE),""),"")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constants'!$I$4:$L$1002,3,FALSE),""),"")</f>
        <v/>
      </c>
      <c r="AB378" s="40" t="str">
        <f>IF(Z378&lt;&gt;"",IF(Z378&lt;&gt;"LIBSETS_DROP_MECHANIC_MONSTER_NAME",VLOOKUP(Z378,'LibSets constants'!$I$4:$L$1002,4,FALSE),""),"")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constants'!$I$4:$L$1002,3,FALSE),""),"")</f>
        <v/>
      </c>
      <c r="AG378" s="40" t="str">
        <f>IF(AE378&lt;&gt;"",IF(AE378&lt;&gt;"LIBSETS_DROP_MECHANIC_MONSTER_NAME",VLOOKUP(AE378,'LibSets constants'!$I$4:$L$1002,4,FALSE),""),"")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constants'!$I$4:$L$1002,3,FALSE),""),"")</f>
        <v/>
      </c>
      <c r="AL378" s="40" t="str">
        <f>IF(AJ378&lt;&gt;"",IF(AJ378&lt;&gt;"LIBSETS_DROP_MECHANIC_MONSTER_NAME",VLOOKUP(AJ378,'LibSets constants'!$I$4:$L$1002,4,FALSE),""),"")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constants'!$I$4:$L$1002,3,FALSE),""),"")</f>
        <v/>
      </c>
      <c r="AQ378" s="40" t="str">
        <f>IF(AO378&lt;&gt;"",IF(AO378&lt;&gt;"LIBSETS_DROP_MECHANIC_MONSTER_NAME",VLOOKUP(AO378,'LibSets constants'!$I$4:$L$1002,4,FALSE),""),"")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constants'!$I$4:$L$1002,3,FALSE),""),"")</f>
        <v/>
      </c>
      <c r="AV378" s="40" t="str">
        <f>IF(AT378&lt;&gt;"",IF(AT378&lt;&gt;"LIBSETS_DROP_MECHANIC_MONSTER_NAME",VLOOKUP(AT378,'LibSets constants'!$I$4:$L$1002,4,FALSE),""),"")</f>
        <v/>
      </c>
      <c r="AW378" s="102" t="s">
        <v>2714</v>
      </c>
      <c r="AX378" s="21" t="str">
        <f t="shared" si="31"/>
        <v>[431] = {wayshrines={389,389,389,}, dlcId=DLC_WRATHSTONE</v>
      </c>
      <c r="AY378" s="21" t="str">
        <f t="shared" si="32"/>
        <v>, zoneIds={1080}, veteran=false</v>
      </c>
      <c r="AZ378" s="21" t="str">
        <f t="shared" si="33"/>
        <v>, setType=LIBSETS_SETTYPE_DUNGEON</v>
      </c>
      <c r="BA378" s="21" t="str">
        <f t="shared" si="34"/>
        <v>},</v>
      </c>
      <c r="BB378" s="21" t="str">
        <f t="shared" si="35"/>
        <v xml:space="preserve"> --Icy Conjuror / Eisiger Anrufer   [Frostvault]</v>
      </c>
    </row>
    <row r="379" spans="1:54" x14ac:dyDescent="0.25">
      <c r="A379" s="5">
        <v>432</v>
      </c>
      <c r="B379" t="s">
        <v>1336</v>
      </c>
      <c r="C379" t="s">
        <v>25</v>
      </c>
      <c r="D379" s="3">
        <f t="shared" si="30"/>
        <v>432</v>
      </c>
      <c r="G379" s="8" t="s">
        <v>1498</v>
      </c>
      <c r="H379">
        <v>3</v>
      </c>
      <c r="I379" t="s">
        <v>1485</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constants'!$B$4:$C$1002,2,FALSE),"")</f>
        <v>Wrathstone</v>
      </c>
      <c r="U379" s="33" t="s">
        <v>1565</v>
      </c>
      <c r="V379" s="42" t="s">
        <v>1576</v>
      </c>
      <c r="W379" s="42" t="s">
        <v>1667</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102" t="s">
        <v>2714</v>
      </c>
      <c r="AX379" s="21" t="str">
        <f t="shared" si="31"/>
        <v>[432] = {wayshrines={389,389,389,}, dlcId=DLC_WRATHSTONE</v>
      </c>
      <c r="AY379" s="21" t="str">
        <f t="shared" si="32"/>
        <v>, zoneIds={1080}, veteran={[EQUIP_TYPE_HEAD]=true, [EQUIP_TYPE_SHOULDERS]=false}</v>
      </c>
      <c r="AZ379" s="21" t="str">
        <f t="shared" si="33"/>
        <v>, setType=LIBSETS_SETTYPE_MONSTER</v>
      </c>
      <c r="BA379" s="21" t="str">
        <f t="shared" si="34"/>
        <v>, dropMechanic={LIBSETS_DROP_MECHANIC_MONSTER_NAME}, dropMechanicNames={['en']='The Stonekeeper', ['de']='Der Steinwahrer'}},</v>
      </c>
      <c r="BB379" s="21" t="str">
        <f t="shared" si="35"/>
        <v xml:space="preserve"> --Stonekeeper / Steinwahrer   [Frostvault]</v>
      </c>
    </row>
    <row r="380" spans="1:54" x14ac:dyDescent="0.25">
      <c r="A380" s="12">
        <v>433</v>
      </c>
      <c r="B380" t="s">
        <v>1337</v>
      </c>
      <c r="C380" t="s">
        <v>1338</v>
      </c>
      <c r="D380" s="3">
        <f t="shared" si="30"/>
        <v>433</v>
      </c>
      <c r="G380" s="8" t="s">
        <v>1496</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constants'!$B$4:$C$1002,2,FALSE),"")</f>
        <v>Wrathstone</v>
      </c>
      <c r="V380" s="40" t="str">
        <f>IF(U380&lt;&gt;"",IF(U380&lt;&gt;"LIBSETS_DROP_MECHANIC_MONSTER_NAME",VLOOKUP(U380,'LibSets constants'!$I$4:$L$1002,3,FALSE),""),"")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constants'!$I$4:$L$1002,3,FALSE),""),"")</f>
        <v/>
      </c>
      <c r="AB380" s="40" t="str">
        <f>IF(Z380&lt;&gt;"",IF(Z380&lt;&gt;"LIBSETS_DROP_MECHANIC_MONSTER_NAME",VLOOKUP(Z380,'LibSets constants'!$I$4:$L$1002,4,FALSE),""),"")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constants'!$I$4:$L$1002,3,FALSE),""),"")</f>
        <v/>
      </c>
      <c r="AG380" s="40" t="str">
        <f>IF(AE380&lt;&gt;"",IF(AE380&lt;&gt;"LIBSETS_DROP_MECHANIC_MONSTER_NAME",VLOOKUP(AE380,'LibSets constants'!$I$4:$L$1002,4,FALSE),""),"")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constants'!$I$4:$L$1002,3,FALSE),""),"")</f>
        <v/>
      </c>
      <c r="AL380" s="40" t="str">
        <f>IF(AJ380&lt;&gt;"",IF(AJ380&lt;&gt;"LIBSETS_DROP_MECHANIC_MONSTER_NAME",VLOOKUP(AJ380,'LibSets constants'!$I$4:$L$1002,4,FALSE),""),"")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constants'!$I$4:$L$1002,3,FALSE),""),"")</f>
        <v/>
      </c>
      <c r="AQ380" s="40" t="str">
        <f>IF(AO380&lt;&gt;"",IF(AO380&lt;&gt;"LIBSETS_DROP_MECHANIC_MONSTER_NAME",VLOOKUP(AO380,'LibSets constants'!$I$4:$L$1002,4,FALSE),""),"")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constants'!$I$4:$L$1002,3,FALSE),""),"")</f>
        <v/>
      </c>
      <c r="AV380" s="40" t="str">
        <f>IF(AT380&lt;&gt;"",IF(AT380&lt;&gt;"LIBSETS_DROP_MECHANIC_MONSTER_NAME",VLOOKUP(AT380,'LibSets constants'!$I$4:$L$1002,4,FALSE),""),"")</f>
        <v/>
      </c>
      <c r="AW380" s="102" t="s">
        <v>2714</v>
      </c>
      <c r="AX380" s="21" t="str">
        <f t="shared" si="31"/>
        <v>[433] = {wayshrines={390,390,390,}, dlcId=DLC_WRATHSTONE</v>
      </c>
      <c r="AY380" s="21" t="str">
        <f t="shared" si="32"/>
        <v>, zoneIds={1081}, veteran=false</v>
      </c>
      <c r="AZ380" s="21" t="str">
        <f t="shared" si="33"/>
        <v>, setType=LIBSETS_SETTYPE_DUNGEON</v>
      </c>
      <c r="BA380" s="21" t="str">
        <f t="shared" si="34"/>
        <v>},</v>
      </c>
      <c r="BB380" s="21" t="str">
        <f t="shared" si="35"/>
        <v xml:space="preserve"> --Frozen Watcher / Gefrorener Beobachter   [Depths of Malatar]</v>
      </c>
    </row>
    <row r="381" spans="1:54" x14ac:dyDescent="0.25">
      <c r="A381" s="12">
        <v>434</v>
      </c>
      <c r="B381" t="s">
        <v>1339</v>
      </c>
      <c r="C381" t="s">
        <v>1340</v>
      </c>
      <c r="D381" s="3">
        <f t="shared" si="30"/>
        <v>434</v>
      </c>
      <c r="G381" s="8" t="s">
        <v>1496</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constants'!$B$4:$C$1002,2,FALSE),"")</f>
        <v>Wrathstone</v>
      </c>
      <c r="V381" s="40" t="str">
        <f>IF(U381&lt;&gt;"",IF(U381&lt;&gt;"LIBSETS_DROP_MECHANIC_MONSTER_NAME",VLOOKUP(U381,'LibSets constants'!$I$4:$L$1002,3,FALSE),""),"")</f>
        <v/>
      </c>
      <c r="W381" s="40" t="str">
        <f>IF(U381&lt;&gt;"",IF(U381&lt;&gt;"LIBSETS_DROP_MECHANIC_MONSTER_NAME",VLOOKUP(U381,'LibSets constants'!$I$4:$L$1002,4,FALSE),""),"")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constants'!$I$4:$L$1002,3,FALSE),""),"")</f>
        <v/>
      </c>
      <c r="AB381" s="40" t="str">
        <f>IF(Z381&lt;&gt;"",IF(Z381&lt;&gt;"LIBSETS_DROP_MECHANIC_MONSTER_NAME",VLOOKUP(Z381,'LibSets constants'!$I$4:$L$1002,4,FALSE),""),"")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constants'!$I$4:$L$1002,3,FALSE),""),"")</f>
        <v/>
      </c>
      <c r="AG381" s="40" t="str">
        <f>IF(AE381&lt;&gt;"",IF(AE381&lt;&gt;"LIBSETS_DROP_MECHANIC_MONSTER_NAME",VLOOKUP(AE381,'LibSets constants'!$I$4:$L$1002,4,FALSE),""),"")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constants'!$I$4:$L$1002,3,FALSE),""),"")</f>
        <v/>
      </c>
      <c r="AL381" s="40" t="str">
        <f>IF(AJ381&lt;&gt;"",IF(AJ381&lt;&gt;"LIBSETS_DROP_MECHANIC_MONSTER_NAME",VLOOKUP(AJ381,'LibSets constants'!$I$4:$L$1002,4,FALSE),""),"")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constants'!$I$4:$L$1002,3,FALSE),""),"")</f>
        <v/>
      </c>
      <c r="AQ381" s="40" t="str">
        <f>IF(AO381&lt;&gt;"",IF(AO381&lt;&gt;"LIBSETS_DROP_MECHANIC_MONSTER_NAME",VLOOKUP(AO381,'LibSets constants'!$I$4:$L$1002,4,FALSE),""),"")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constants'!$I$4:$L$1002,3,FALSE),""),"")</f>
        <v/>
      </c>
      <c r="AV381" s="40" t="str">
        <f>IF(AT381&lt;&gt;"",IF(AT381&lt;&gt;"LIBSETS_DROP_MECHANIC_MONSTER_NAME",VLOOKUP(AT381,'LibSets constants'!$I$4:$L$1002,4,FALSE),""),"")</f>
        <v/>
      </c>
      <c r="AW381" s="102" t="s">
        <v>2714</v>
      </c>
      <c r="AX381" s="21" t="str">
        <f t="shared" si="31"/>
        <v>[434] = {wayshrines={390,390,390,}, dlcId=DLC_WRATHSTONE</v>
      </c>
      <c r="AY381" s="21" t="str">
        <f t="shared" si="32"/>
        <v>, zoneIds={1081}, veteran=false</v>
      </c>
      <c r="AZ381" s="21" t="str">
        <f t="shared" si="33"/>
        <v>, setType=LIBSETS_SETTYPE_DUNGEON</v>
      </c>
      <c r="BA381" s="21" t="str">
        <f t="shared" si="34"/>
        <v>},</v>
      </c>
      <c r="BB381" s="21" t="str">
        <f t="shared" si="35"/>
        <v xml:space="preserve"> --Scavenging Demise / Ausbeutender Niedergang   [Depths of Malatar]</v>
      </c>
    </row>
    <row r="382" spans="1:54" x14ac:dyDescent="0.25">
      <c r="A382" s="12">
        <v>435</v>
      </c>
      <c r="B382" t="s">
        <v>1341</v>
      </c>
      <c r="C382" t="s">
        <v>2683</v>
      </c>
      <c r="D382" s="3">
        <f t="shared" si="30"/>
        <v>435</v>
      </c>
      <c r="G382" s="8" t="s">
        <v>1496</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constants'!$B$4:$C$1002,2,FALSE),"")</f>
        <v>Wrathstone</v>
      </c>
      <c r="V382" s="40" t="str">
        <f>IF(U382&lt;&gt;"",IF(U382&lt;&gt;"LIBSETS_DROP_MECHANIC_MONSTER_NAME",VLOOKUP(U382,'LibSets constants'!$I$4:$L$1002,3,FALSE),""),"")</f>
        <v/>
      </c>
      <c r="W382" s="40" t="str">
        <f>IF(U382&lt;&gt;"",IF(U382&lt;&gt;"LIBSETS_DROP_MECHANIC_MONSTER_NAME",VLOOKUP(U382,'LibSets constants'!$I$4:$L$1002,4,FALSE),""),"")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constants'!$I$4:$L$1002,3,FALSE),""),"")</f>
        <v/>
      </c>
      <c r="AB382" s="40" t="str">
        <f>IF(Z382&lt;&gt;"",IF(Z382&lt;&gt;"LIBSETS_DROP_MECHANIC_MONSTER_NAME",VLOOKUP(Z382,'LibSets constants'!$I$4:$L$1002,4,FALSE),""),"")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constants'!$I$4:$L$1002,3,FALSE),""),"")</f>
        <v/>
      </c>
      <c r="AG382" s="40" t="str">
        <f>IF(AE382&lt;&gt;"",IF(AE382&lt;&gt;"LIBSETS_DROP_MECHANIC_MONSTER_NAME",VLOOKUP(AE382,'LibSets constants'!$I$4:$L$1002,4,FALSE),""),"")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constants'!$I$4:$L$1002,3,FALSE),""),"")</f>
        <v/>
      </c>
      <c r="AL382" s="40" t="str">
        <f>IF(AJ382&lt;&gt;"",IF(AJ382&lt;&gt;"LIBSETS_DROP_MECHANIC_MONSTER_NAME",VLOOKUP(AJ382,'LibSets constants'!$I$4:$L$1002,4,FALSE),""),"")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constants'!$I$4:$L$1002,3,FALSE),""),"")</f>
        <v/>
      </c>
      <c r="AQ382" s="40" t="str">
        <f>IF(AO382&lt;&gt;"",IF(AO382&lt;&gt;"LIBSETS_DROP_MECHANIC_MONSTER_NAME",VLOOKUP(AO382,'LibSets constants'!$I$4:$L$1002,4,FALSE),""),"")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constants'!$I$4:$L$1002,3,FALSE),""),"")</f>
        <v/>
      </c>
      <c r="AV382" s="40" t="str">
        <f>IF(AT382&lt;&gt;"",IF(AT382&lt;&gt;"LIBSETS_DROP_MECHANIC_MONSTER_NAME",VLOOKUP(AT382,'LibSets constants'!$I$4:$L$1002,4,FALSE),""),"")</f>
        <v/>
      </c>
      <c r="AW382" s="102" t="s">
        <v>2714</v>
      </c>
      <c r="AX382" s="21" t="str">
        <f t="shared" si="31"/>
        <v>[435] = {wayshrines={390,390,390,}, dlcId=DLC_WRATHSTONE</v>
      </c>
      <c r="AY382" s="21" t="str">
        <f t="shared" si="32"/>
        <v>, zoneIds={1081}, veteran=false</v>
      </c>
      <c r="AZ382" s="21" t="str">
        <f t="shared" si="33"/>
        <v>, setType=LIBSETS_SETTYPE_DUNGEON</v>
      </c>
      <c r="BA382" s="21" t="str">
        <f t="shared" si="34"/>
        <v>},</v>
      </c>
      <c r="BB382" s="21" t="str">
        <f t="shared" si="35"/>
        <v xml:space="preserve"> --Auroran\'s Thunder / Donner des Auroraners   [Depths of Malatar]</v>
      </c>
    </row>
    <row r="383" spans="1:54" x14ac:dyDescent="0.25">
      <c r="A383" s="5">
        <v>436</v>
      </c>
      <c r="B383" t="s">
        <v>1342</v>
      </c>
      <c r="C383" t="s">
        <v>28</v>
      </c>
      <c r="D383" s="3">
        <f t="shared" si="30"/>
        <v>436</v>
      </c>
      <c r="G383" s="8" t="s">
        <v>1498</v>
      </c>
      <c r="H383">
        <v>3</v>
      </c>
      <c r="I383" t="s">
        <v>1485</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constants'!$B$4:$C$1002,2,FALSE),"")</f>
        <v>Wrathstone</v>
      </c>
      <c r="U383" s="33" t="s">
        <v>1565</v>
      </c>
      <c r="V383" s="42" t="s">
        <v>28</v>
      </c>
      <c r="W383" s="42" t="s">
        <v>1665</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102" t="s">
        <v>2714</v>
      </c>
      <c r="AX383" s="21" t="str">
        <f t="shared" si="31"/>
        <v>[436] = {wayshrines={390,390,390,}, dlcId=DLC_WRATHSTONE</v>
      </c>
      <c r="AY383" s="21" t="str">
        <f t="shared" si="32"/>
        <v>, zoneIds={1081}, veteran={[EQUIP_TYPE_HEAD]=true, [EQUIP_TYPE_SHOULDERS]=false}</v>
      </c>
      <c r="AZ383" s="21" t="str">
        <f t="shared" si="33"/>
        <v>, setType=LIBSETS_SETTYPE_MONSTER</v>
      </c>
      <c r="BA383" s="21" t="str">
        <f t="shared" si="34"/>
        <v>, dropMechanic={LIBSETS_DROP_MECHANIC_MONSTER_NAME}, dropMechanicNames={['en']='Symphony of Blades', ['de']='Die Sinfonie der Klingen'}},</v>
      </c>
      <c r="BB383" s="21" t="str">
        <f t="shared" si="35"/>
        <v xml:space="preserve"> --Symphony of Blades / Sinfonie der Klingen   [Depths of Malatar]</v>
      </c>
    </row>
    <row r="384" spans="1:54" x14ac:dyDescent="0.25">
      <c r="A384" s="12">
        <v>437</v>
      </c>
      <c r="B384" t="s">
        <v>1448</v>
      </c>
      <c r="C384" t="s">
        <v>2684</v>
      </c>
      <c r="D384" s="3">
        <f t="shared" si="30"/>
        <v>437</v>
      </c>
      <c r="G384" s="8" t="s">
        <v>1493</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constants'!$B$4:$C$1002,2,FALSE),"")</f>
        <v>Elsweyr</v>
      </c>
      <c r="V384" s="40" t="str">
        <f>IF(U384&lt;&gt;"",IF(U384&lt;&gt;"LIBSETS_DROP_MECHANIC_MONSTER_NAME",VLOOKUP(U384,'LibSets constants'!$I$4:$L$1002,3,FALSE),""),"")</f>
        <v/>
      </c>
      <c r="W384" s="40" t="str">
        <f>IF(U384&lt;&gt;"",IF(U384&lt;&gt;"LIBSETS_DROP_MECHANIC_MONSTER_NAME",VLOOKUP(U384,'LibSets constants'!$I$4:$L$1002,4,FALSE),""),"")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constants'!$I$4:$L$1002,3,FALSE),""),"")</f>
        <v/>
      </c>
      <c r="AB384" s="40" t="str">
        <f>IF(Z384&lt;&gt;"",IF(Z384&lt;&gt;"LIBSETS_DROP_MECHANIC_MONSTER_NAME",VLOOKUP(Z384,'LibSets constants'!$I$4:$L$1002,4,FALSE),""),"")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constants'!$I$4:$L$1002,3,FALSE),""),"")</f>
        <v/>
      </c>
      <c r="AG384" s="40" t="str">
        <f>IF(AE384&lt;&gt;"",IF(AE384&lt;&gt;"LIBSETS_DROP_MECHANIC_MONSTER_NAME",VLOOKUP(AE384,'LibSets constants'!$I$4:$L$1002,4,FALSE),""),"")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constants'!$I$4:$L$1002,3,FALSE),""),"")</f>
        <v/>
      </c>
      <c r="AL384" s="40" t="str">
        <f>IF(AJ384&lt;&gt;"",IF(AJ384&lt;&gt;"LIBSETS_DROP_MECHANIC_MONSTER_NAME",VLOOKUP(AJ384,'LibSets constants'!$I$4:$L$1002,4,FALSE),""),"")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constants'!$I$4:$L$1002,3,FALSE),""),"")</f>
        <v/>
      </c>
      <c r="AQ384" s="40" t="str">
        <f>IF(AO384&lt;&gt;"",IF(AO384&lt;&gt;"LIBSETS_DROP_MECHANIC_MONSTER_NAME",VLOOKUP(AO384,'LibSets constants'!$I$4:$L$1002,4,FALSE),""),"")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constants'!$I$4:$L$1002,3,FALSE),""),"")</f>
        <v/>
      </c>
      <c r="AV384" s="40" t="str">
        <f>IF(AT384&lt;&gt;"",IF(AT384&lt;&gt;"LIBSETS_DROP_MECHANIC_MONSTER_NAME",VLOOKUP(AT384,'LibSets constants'!$I$4:$L$1002,4,FALSE),""),"")</f>
        <v/>
      </c>
      <c r="AW384" s="102" t="s">
        <v>2714</v>
      </c>
      <c r="AX384" s="21" t="str">
        <f t="shared" si="31"/>
        <v>[437] = {wayshrines={386,386,386,}, traitsNeeded=8, dlcId=DLC_ELSWEYR</v>
      </c>
      <c r="AY384" s="21" t="str">
        <f t="shared" si="32"/>
        <v>, zoneIds={1086,1086,1086}, veteran=false</v>
      </c>
      <c r="AZ384" s="21" t="str">
        <f t="shared" si="33"/>
        <v>, setType=LIBSETS_SETTYPE_CRAFTED</v>
      </c>
      <c r="BA384" s="21" t="str">
        <f t="shared" si="34"/>
        <v>},</v>
      </c>
      <c r="BB384" s="21" t="str">
        <f t="shared" si="35"/>
        <v xml:space="preserve"> --Coldharbour\'s Favorite / Kalthafens Günstling   [Northern Elsweyr, Northern Elsweyr, Northern Elsweyr]</v>
      </c>
    </row>
    <row r="385" spans="1:54" x14ac:dyDescent="0.25">
      <c r="A385" s="12">
        <v>438</v>
      </c>
      <c r="B385" t="s">
        <v>1449</v>
      </c>
      <c r="C385" t="s">
        <v>2685</v>
      </c>
      <c r="D385" s="3">
        <f t="shared" si="30"/>
        <v>438</v>
      </c>
      <c r="G385" s="8" t="s">
        <v>1493</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constants'!$B$4:$C$1002,2,FALSE),"")</f>
        <v>Elsweyr</v>
      </c>
      <c r="V385" s="40" t="str">
        <f>IF(U385&lt;&gt;"",IF(U385&lt;&gt;"LIBSETS_DROP_MECHANIC_MONSTER_NAME",VLOOKUP(U385,'LibSets constants'!$I$4:$L$1002,3,FALSE),""),"")</f>
        <v/>
      </c>
      <c r="W385" s="40" t="str">
        <f>IF(U385&lt;&gt;"",IF(U385&lt;&gt;"LIBSETS_DROP_MECHANIC_MONSTER_NAME",VLOOKUP(U385,'LibSets constants'!$I$4:$L$1002,4,FALSE),""),"")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constants'!$I$4:$L$1002,3,FALSE),""),"")</f>
        <v/>
      </c>
      <c r="AB385" s="40" t="str">
        <f>IF(Z385&lt;&gt;"",IF(Z385&lt;&gt;"LIBSETS_DROP_MECHANIC_MONSTER_NAME",VLOOKUP(Z385,'LibSets constants'!$I$4:$L$1002,4,FALSE),""),"")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constants'!$I$4:$L$1002,3,FALSE),""),"")</f>
        <v/>
      </c>
      <c r="AG385" s="40" t="str">
        <f>IF(AE385&lt;&gt;"",IF(AE385&lt;&gt;"LIBSETS_DROP_MECHANIC_MONSTER_NAME",VLOOKUP(AE385,'LibSets constants'!$I$4:$L$1002,4,FALSE),""),"")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constants'!$I$4:$L$1002,3,FALSE),""),"")</f>
        <v/>
      </c>
      <c r="AL385" s="40" t="str">
        <f>IF(AJ385&lt;&gt;"",IF(AJ385&lt;&gt;"LIBSETS_DROP_MECHANIC_MONSTER_NAME",VLOOKUP(AJ385,'LibSets constants'!$I$4:$L$1002,4,FALSE),""),"")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constants'!$I$4:$L$1002,3,FALSE),""),"")</f>
        <v/>
      </c>
      <c r="AQ385" s="40" t="str">
        <f>IF(AO385&lt;&gt;"",IF(AO385&lt;&gt;"LIBSETS_DROP_MECHANIC_MONSTER_NAME",VLOOKUP(AO385,'LibSets constants'!$I$4:$L$1002,4,FALSE),""),"")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constants'!$I$4:$L$1002,3,FALSE),""),"")</f>
        <v/>
      </c>
      <c r="AV385" s="40" t="str">
        <f>IF(AT385&lt;&gt;"",IF(AT385&lt;&gt;"LIBSETS_DROP_MECHANIC_MONSTER_NAME",VLOOKUP(AT385,'LibSets constants'!$I$4:$L$1002,4,FALSE),""),"")</f>
        <v/>
      </c>
      <c r="AW385" s="102" t="s">
        <v>2714</v>
      </c>
      <c r="AX385" s="21" t="str">
        <f t="shared" si="31"/>
        <v>[438] = {wayshrines={397,397,397,}, traitsNeeded=5, dlcId=DLC_ELSWEYR</v>
      </c>
      <c r="AY385" s="21" t="str">
        <f t="shared" si="32"/>
        <v>, zoneIds={1086,1086,1086}, veteran=false</v>
      </c>
      <c r="AZ385" s="21" t="str">
        <f t="shared" si="33"/>
        <v>, setType=LIBSETS_SETTYPE_CRAFTED</v>
      </c>
      <c r="BA385" s="21" t="str">
        <f t="shared" si="34"/>
        <v>},</v>
      </c>
      <c r="BB385" s="21" t="str">
        <f t="shared" si="35"/>
        <v xml:space="preserve"> --Senche-raht\'s Grit / Mut des Senche-raht   [Northern Elsweyr, Northern Elsweyr, Northern Elsweyr]</v>
      </c>
    </row>
    <row r="386" spans="1:54" x14ac:dyDescent="0.25">
      <c r="A386" s="5">
        <v>439</v>
      </c>
      <c r="B386" t="s">
        <v>1450</v>
      </c>
      <c r="C386" t="s">
        <v>2686</v>
      </c>
      <c r="D386" s="3">
        <f t="shared" si="30"/>
        <v>439</v>
      </c>
      <c r="G386" s="8" t="s">
        <v>1493</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constants'!$B$4:$C$1002,2,FALSE),"")</f>
        <v>Elsweyr</v>
      </c>
      <c r="V386" s="40" t="str">
        <f>IF(U386&lt;&gt;"",IF(U386&lt;&gt;"LIBSETS_DROP_MECHANIC_MONSTER_NAME",VLOOKUP(U386,'LibSets constants'!$I$4:$L$1002,3,FALSE),""),"")</f>
        <v/>
      </c>
      <c r="W386" s="40" t="str">
        <f>IF(U386&lt;&gt;"",IF(U386&lt;&gt;"LIBSETS_DROP_MECHANIC_MONSTER_NAME",VLOOKUP(U386,'LibSets constants'!$I$4:$L$1002,4,FALSE),""),"")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constants'!$I$4:$L$1002,3,FALSE),""),"")</f>
        <v/>
      </c>
      <c r="AB386" s="40" t="str">
        <f>IF(Z386&lt;&gt;"",IF(Z386&lt;&gt;"LIBSETS_DROP_MECHANIC_MONSTER_NAME",VLOOKUP(Z386,'LibSets constants'!$I$4:$L$1002,4,FALSE),""),"")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constants'!$I$4:$L$1002,3,FALSE),""),"")</f>
        <v/>
      </c>
      <c r="AG386" s="40" t="str">
        <f>IF(AE386&lt;&gt;"",IF(AE386&lt;&gt;"LIBSETS_DROP_MECHANIC_MONSTER_NAME",VLOOKUP(AE386,'LibSets constants'!$I$4:$L$1002,4,FALSE),""),"")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constants'!$I$4:$L$1002,3,FALSE),""),"")</f>
        <v/>
      </c>
      <c r="AL386" s="40" t="str">
        <f>IF(AJ386&lt;&gt;"",IF(AJ386&lt;&gt;"LIBSETS_DROP_MECHANIC_MONSTER_NAME",VLOOKUP(AJ386,'LibSets constants'!$I$4:$L$1002,4,FALSE),""),"")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constants'!$I$4:$L$1002,3,FALSE),""),"")</f>
        <v/>
      </c>
      <c r="AQ386" s="40" t="str">
        <f>IF(AO386&lt;&gt;"",IF(AO386&lt;&gt;"LIBSETS_DROP_MECHANIC_MONSTER_NAME",VLOOKUP(AO386,'LibSets constants'!$I$4:$L$1002,4,FALSE),""),"")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constants'!$I$4:$L$1002,3,FALSE),""),"")</f>
        <v/>
      </c>
      <c r="AV386" s="40" t="str">
        <f>IF(AT386&lt;&gt;"",IF(AT386&lt;&gt;"LIBSETS_DROP_MECHANIC_MONSTER_NAME",VLOOKUP(AT386,'LibSets constants'!$I$4:$L$1002,4,FALSE),""),"")</f>
        <v/>
      </c>
      <c r="AW386" s="102" t="s">
        <v>2714</v>
      </c>
      <c r="AX386" s="21" t="str">
        <f t="shared" si="31"/>
        <v>[439] = {wayshrines={382,382,382,}, traitsNeeded=3, dlcId=DLC_ELSWEYR</v>
      </c>
      <c r="AY386" s="21" t="str">
        <f t="shared" si="32"/>
        <v>, zoneIds={1086,1086,1086}, veteran=false</v>
      </c>
      <c r="AZ386" s="21" t="str">
        <f t="shared" si="33"/>
        <v>, setType=LIBSETS_SETTYPE_CRAFTED</v>
      </c>
      <c r="BA386" s="21" t="str">
        <f t="shared" si="34"/>
        <v>},</v>
      </c>
      <c r="BB386" s="21" t="str">
        <f t="shared" si="35"/>
        <v xml:space="preserve"> --Vastarie\'s Tutelage / Vastaries Vormundschaft   [Northern Elsweyr, Northern Elsweyr, Northern Elsweyr]</v>
      </c>
    </row>
    <row r="387" spans="1:54" x14ac:dyDescent="0.25">
      <c r="A387" s="5">
        <v>440</v>
      </c>
      <c r="B387" t="s">
        <v>1456</v>
      </c>
      <c r="C387" t="s">
        <v>1359</v>
      </c>
      <c r="D387" s="3">
        <f t="shared" ref="D387:D450" si="36">A387</f>
        <v>440</v>
      </c>
      <c r="G387" s="8" t="s">
        <v>1499</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constants'!$B$4:$C$1002,2,FALSE),"")</f>
        <v>Elsweyr</v>
      </c>
      <c r="U387" s="33" t="s">
        <v>1581</v>
      </c>
      <c r="V387" s="40" t="str">
        <f>IF(U387&lt;&gt;"",IF(U387&lt;&gt;"LIBSETS_DROP_MECHANIC_MONSTER_NAME",VLOOKUP(U387,'LibSets constants'!$I$4:$L$1002,3,FALSE),""),"")</f>
        <v>Delve bosses have a chance to drop a waist or feet.</v>
      </c>
      <c r="W387" s="43" t="str">
        <f>IF(U387&lt;&gt;"",IF(U387&lt;&gt;"LIBSETS_DROP_MECHANIC_MONSTER_NAME",VLOOKUP(U387,'LibSets constants'!$I$4:$L$1002,4,FALSE),""),"")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1582</v>
      </c>
      <c r="AA387" s="40" t="str">
        <f>IF(Z387&lt;&gt;"",IF(Z387&lt;&gt;"LIBSETS_DROP_MECHANIC_MONSTER_NAME",VLOOKUP(Z387,'LibSets constants'!$I$4:$L$1002,3,FALSE),""),"")</f>
        <v>Overland group bosses have a 100% chance to drop head, chest, legs, or weapon.</v>
      </c>
      <c r="AB387" s="40" t="str">
        <f>IF(Z387&lt;&gt;"",IF(Z387&lt;&gt;"LIBSETS_DROP_MECHANIC_MONSTER_NAME",VLOOKUP(Z387,'LibSets constants'!$I$4:$L$1002,4,FALSE),""),"")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1583</v>
      </c>
      <c r="AF387" s="40" t="str">
        <f>IF(AE387&lt;&gt;"",IF(AE387&lt;&gt;"LIBSETS_DROP_MECHANIC_MONSTER_NAME",VLOOKUP(AE387,'LibSets constants'!$I$4:$L$1002,3,FALSE),""),"")</f>
        <v>Public dungeon bosses have a chance to drop a shoulder, hand, or weapon.</v>
      </c>
      <c r="AG387" s="40" t="str">
        <f>IF(AE387&lt;&gt;"",IF(AE387&lt;&gt;"LIBSETS_DROP_MECHANIC_MONSTER_NAME",VLOOKUP(AE387,'LibSets constants'!$I$4:$L$1002,4,FALSE),""),"")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1584</v>
      </c>
      <c r="AK387" s="40" t="str">
        <f>IF(AJ387&lt;&gt;"",IF(AJ387&lt;&gt;"LIBSETS_DROP_MECHANIC_MONSTER_NAME",VLOOKUP(AJ387,'LibSets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constants'!$I$4:$L$1002,3,FALSE),""),"")</f>
        <v/>
      </c>
      <c r="AQ387" s="40" t="str">
        <f>IF(AO387&lt;&gt;"",IF(AO387&lt;&gt;"LIBSETS_DROP_MECHANIC_MONSTER_NAME",VLOOKUP(AO387,'LibSets constants'!$I$4:$L$1002,4,FALSE),""),"")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constants'!$I$4:$L$1002,3,FALSE),""),"")</f>
        <v/>
      </c>
      <c r="AV387" s="40" t="str">
        <f>IF(AT387&lt;&gt;"",IF(AT387&lt;&gt;"LIBSETS_DROP_MECHANIC_MONSTER_NAME",VLOOKUP(AT387,'LibSets constants'!$I$4:$L$1002,4,FALSE),""),"")</f>
        <v/>
      </c>
      <c r="AW387" s="102" t="s">
        <v>2715</v>
      </c>
      <c r="AX387" s="21" t="str">
        <f t="shared" si="31"/>
        <v>[440] = {wayshrines={382,382,382,}, dlcId=DLC_ELSWEYR</v>
      </c>
      <c r="AY387" s="21" t="str">
        <f t="shared" si="32"/>
        <v>, zoneIds={1086,1086,1086}, veteran=false</v>
      </c>
      <c r="AZ387" s="21" t="str">
        <f t="shared" si="33"/>
        <v>, setType=LIBSETS_SETTYPE_OVERLAND</v>
      </c>
      <c r="BA387" s="21" t="str">
        <f t="shared" si="34"/>
        <v>, isProcSetAllowedInPvP=1, dropMechanic={LIBSETS_DROP_MECHANIC_OVERLAND_BOSS_DELVE,LIBSETS_DROP_MECHANIC_OVERLAND_WORLDBOSS,LIBSETS_DROP_MECHANIC_OVERLAND_BOSS_PUBLIC_DUNGEON,LIBSETS_DROP_MECHANIC_OVERLAND_CHEST}},</v>
      </c>
      <c r="BB387" s="21" t="str">
        <f t="shared" si="35"/>
        <v xml:space="preserve"> --Crafty Alfiq / Listiger Alfiq   [Northern Elsweyr, Northern Elsweyr, Northern Elsweyr]</v>
      </c>
    </row>
    <row r="388" spans="1:54" x14ac:dyDescent="0.25">
      <c r="A388" s="5">
        <v>441</v>
      </c>
      <c r="B388" t="s">
        <v>1455</v>
      </c>
      <c r="C388" t="s">
        <v>1360</v>
      </c>
      <c r="D388" s="3">
        <f t="shared" si="36"/>
        <v>441</v>
      </c>
      <c r="G388" s="8" t="s">
        <v>1499</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constants'!$B$4:$C$1002,2,FALSE),"")</f>
        <v>Elsweyr</v>
      </c>
      <c r="U388" s="33" t="s">
        <v>1581</v>
      </c>
      <c r="V388" s="40" t="str">
        <f>IF(U388&lt;&gt;"",IF(U388&lt;&gt;"LIBSETS_DROP_MECHANIC_MONSTER_NAME",VLOOKUP(U388,'LibSets constants'!$I$4:$L$1002,3,FALSE),""),"")</f>
        <v>Delve bosses have a chance to drop a waist or feet.</v>
      </c>
      <c r="W388" s="43" t="str">
        <f>IF(U388&lt;&gt;"",IF(U388&lt;&gt;"LIBSETS_DROP_MECHANIC_MONSTER_NAME",VLOOKUP(U388,'LibSets constants'!$I$4:$L$1002,4,FALSE),""),"")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1582</v>
      </c>
      <c r="AA388" s="40" t="str">
        <f>IF(Z388&lt;&gt;"",IF(Z388&lt;&gt;"LIBSETS_DROP_MECHANIC_MONSTER_NAME",VLOOKUP(Z388,'LibSets constants'!$I$4:$L$1002,3,FALSE),""),"")</f>
        <v>Overland group bosses have a 100% chance to drop head, chest, legs, or weapon.</v>
      </c>
      <c r="AB388" s="40" t="str">
        <f>IF(Z388&lt;&gt;"",IF(Z388&lt;&gt;"LIBSETS_DROP_MECHANIC_MONSTER_NAME",VLOOKUP(Z388,'LibSets constants'!$I$4:$L$1002,4,FALSE),""),"")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1583</v>
      </c>
      <c r="AF388" s="40" t="str">
        <f>IF(AE388&lt;&gt;"",IF(AE388&lt;&gt;"LIBSETS_DROP_MECHANIC_MONSTER_NAME",VLOOKUP(AE388,'LibSets constants'!$I$4:$L$1002,3,FALSE),""),"")</f>
        <v>Public dungeon bosses have a chance to drop a shoulder, hand, or weapon.</v>
      </c>
      <c r="AG388" s="40" t="str">
        <f>IF(AE388&lt;&gt;"",IF(AE388&lt;&gt;"LIBSETS_DROP_MECHANIC_MONSTER_NAME",VLOOKUP(AE388,'LibSets constants'!$I$4:$L$1002,4,FALSE),""),"")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1584</v>
      </c>
      <c r="AK388" s="40" t="str">
        <f>IF(AJ388&lt;&gt;"",IF(AJ388&lt;&gt;"LIBSETS_DROP_MECHANIC_MONSTER_NAME",VLOOKUP(AJ388,'LibSets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constants'!$I$4:$L$1002,3,FALSE),""),"")</f>
        <v/>
      </c>
      <c r="AQ388" s="40" t="str">
        <f>IF(AO388&lt;&gt;"",IF(AO388&lt;&gt;"LIBSETS_DROP_MECHANIC_MONSTER_NAME",VLOOKUP(AO388,'LibSets constants'!$I$4:$L$1002,4,FALSE),""),"")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constants'!$I$4:$L$1002,3,FALSE),""),"")</f>
        <v/>
      </c>
      <c r="AV388" s="40" t="str">
        <f>IF(AT388&lt;&gt;"",IF(AT388&lt;&gt;"LIBSETS_DROP_MECHANIC_MONSTER_NAME",VLOOKUP(AT388,'LibSets constants'!$I$4:$L$1002,4,FALSE),""),"")</f>
        <v/>
      </c>
      <c r="AW388" s="102" t="s">
        <v>2715</v>
      </c>
      <c r="AX388" s="21" t="str">
        <f t="shared" ref="AX388:AX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Y388" s="21" t="str">
        <f t="shared" ref="AY388:AY451" si="38">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Z388" s="21" t="str">
        <f t="shared" ref="AZ388:AZ451" si="39">IF(F388&lt;&gt;"Not in the game (anymore)",IF(A388&lt;&gt;"",", setType="&amp;G388,"")&amp;IF(J388="true",", multiTrialSet=true",""),"")</f>
        <v>, setType=LIBSETS_SETTYPE_OVERLAND</v>
      </c>
      <c r="BA388" s="21" t="str">
        <f t="shared" ref="BA388:BA451" si="40">IF(AW388&lt;&gt;"",", isProcSetAllowedInPvP="&amp; AW388,"") &amp; 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B388" s="21" t="str">
        <f t="shared" ref="BB388:BB451" si="41">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4" x14ac:dyDescent="0.25">
      <c r="A389" s="5">
        <v>442</v>
      </c>
      <c r="B389" t="s">
        <v>1454</v>
      </c>
      <c r="C389" t="s">
        <v>1361</v>
      </c>
      <c r="D389" s="3">
        <f t="shared" si="36"/>
        <v>442</v>
      </c>
      <c r="E389" s="42"/>
      <c r="G389" s="8" t="s">
        <v>1499</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constants'!$B$4:$C$1002,2,FALSE),"")</f>
        <v>Elsweyr</v>
      </c>
      <c r="U389" s="33" t="s">
        <v>1581</v>
      </c>
      <c r="V389" s="40" t="str">
        <f>IF(U389&lt;&gt;"",IF(U389&lt;&gt;"LIBSETS_DROP_MECHANIC_MONSTER_NAME",VLOOKUP(U389,'LibSets constants'!$I$4:$L$1002,3,FALSE),""),"")</f>
        <v>Delve bosses have a chance to drop a waist or feet.</v>
      </c>
      <c r="W389" s="43" t="str">
        <f>IF(U389&lt;&gt;"",IF(U389&lt;&gt;"LIBSETS_DROP_MECHANIC_MONSTER_NAME",VLOOKUP(U389,'LibSets constants'!$I$4:$L$1002,4,FALSE),""),"")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1582</v>
      </c>
      <c r="AA389" s="40" t="str">
        <f>IF(Z389&lt;&gt;"",IF(Z389&lt;&gt;"LIBSETS_DROP_MECHANIC_MONSTER_NAME",VLOOKUP(Z389,'LibSets constants'!$I$4:$L$1002,3,FALSE),""),"")</f>
        <v>Overland group bosses have a 100% chance to drop head, chest, legs, or weapon.</v>
      </c>
      <c r="AB389" s="40" t="str">
        <f>IF(Z389&lt;&gt;"",IF(Z389&lt;&gt;"LIBSETS_DROP_MECHANIC_MONSTER_NAME",VLOOKUP(Z389,'LibSets constants'!$I$4:$L$1002,4,FALSE),""),"")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1583</v>
      </c>
      <c r="AF389" s="40" t="str">
        <f>IF(AE389&lt;&gt;"",IF(AE389&lt;&gt;"LIBSETS_DROP_MECHANIC_MONSTER_NAME",VLOOKUP(AE389,'LibSets constants'!$I$4:$L$1002,3,FALSE),""),"")</f>
        <v>Public dungeon bosses have a chance to drop a shoulder, hand, or weapon.</v>
      </c>
      <c r="AG389" s="40" t="str">
        <f>IF(AE389&lt;&gt;"",IF(AE389&lt;&gt;"LIBSETS_DROP_MECHANIC_MONSTER_NAME",VLOOKUP(AE389,'LibSets constants'!$I$4:$L$1002,4,FALSE),""),"")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1584</v>
      </c>
      <c r="AK389" s="40" t="str">
        <f>IF(AJ389&lt;&gt;"",IF(AJ389&lt;&gt;"LIBSETS_DROP_MECHANIC_MONSTER_NAME",VLOOKUP(AJ389,'LibSets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constants'!$I$4:$L$1002,3,FALSE),""),"")</f>
        <v/>
      </c>
      <c r="AQ389" s="40" t="str">
        <f>IF(AO389&lt;&gt;"",IF(AO389&lt;&gt;"LIBSETS_DROP_MECHANIC_MONSTER_NAME",VLOOKUP(AO389,'LibSets constants'!$I$4:$L$1002,4,FALSE),""),"")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constants'!$I$4:$L$1002,3,FALSE),""),"")</f>
        <v/>
      </c>
      <c r="AV389" s="40" t="str">
        <f>IF(AT389&lt;&gt;"",IF(AT389&lt;&gt;"LIBSETS_DROP_MECHANIC_MONSTER_NAME",VLOOKUP(AT389,'LibSets constants'!$I$4:$L$1002,4,FALSE),""),"")</f>
        <v/>
      </c>
      <c r="AW389" s="102" t="s">
        <v>2714</v>
      </c>
      <c r="AX389" s="21" t="str">
        <f t="shared" si="37"/>
        <v>[442] = {wayshrines={382,382,382,}, dlcId=DLC_ELSWEYR</v>
      </c>
      <c r="AY389" s="21" t="str">
        <f t="shared" si="38"/>
        <v>, zoneIds={1086,1086,1086}, veteran=false</v>
      </c>
      <c r="AZ389" s="21" t="str">
        <f t="shared" si="39"/>
        <v>, setType=LIBSETS_SETTYPE_OVERLAND</v>
      </c>
      <c r="BA389" s="21" t="str">
        <f t="shared" si="40"/>
        <v>, dropMechanic={LIBSETS_DROP_MECHANIC_OVERLAND_BOSS_DELVE,LIBSETS_DROP_MECHANIC_OVERLAND_WORLDBOSS,LIBSETS_DROP_MECHANIC_OVERLAND_BOSS_PUBLIC_DUNGEON,LIBSETS_DROP_MECHANIC_OVERLAND_CHEST}},</v>
      </c>
      <c r="BB389" s="21" t="str">
        <f t="shared" si="41"/>
        <v xml:space="preserve"> --Call of the Undertaker / Ruf des Totengräbers   [Northern Elsweyr, Northern Elsweyr, Northern Elsweyr]</v>
      </c>
    </row>
    <row r="390" spans="1:54" x14ac:dyDescent="0.25">
      <c r="A390" s="5">
        <v>443</v>
      </c>
      <c r="B390" t="s">
        <v>1481</v>
      </c>
      <c r="C390" t="s">
        <v>1364</v>
      </c>
      <c r="D390" s="3">
        <f t="shared" si="36"/>
        <v>443</v>
      </c>
      <c r="G390" s="8" t="s">
        <v>1500</v>
      </c>
      <c r="I390" t="s">
        <v>97</v>
      </c>
      <c r="J390" t="s">
        <v>97</v>
      </c>
      <c r="K390">
        <v>399</v>
      </c>
      <c r="L390">
        <v>399</v>
      </c>
      <c r="M390">
        <v>399</v>
      </c>
      <c r="N390">
        <v>0</v>
      </c>
      <c r="O390" s="66" t="s">
        <v>1358</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constants'!$B$4:$C$1002,2,FALSE),"")</f>
        <v>Elsweyr</v>
      </c>
      <c r="U390" s="33" t="s">
        <v>1565</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102" t="s">
        <v>2714</v>
      </c>
      <c r="AX390" s="21" t="str">
        <f t="shared" si="37"/>
        <v>[443] = {wayshrines={399,399,399,}, dlcId=DLC_ELSWEYR</v>
      </c>
      <c r="AY390" s="21" t="str">
        <f t="shared" si="38"/>
        <v>, zoneIds={1121}, veteran=false</v>
      </c>
      <c r="AZ390" s="21" t="str">
        <f t="shared" si="39"/>
        <v>, setType=LIBSETS_SETTYPE_TRIAL</v>
      </c>
      <c r="BA390" s="21" t="str">
        <f t="shared" si="40"/>
        <v>, dropMechanic={LIBSETS_DROP_MECHANIC_MONSTER_NAME}, dropMechanicNames={}},</v>
      </c>
      <c r="BB390" s="21" t="str">
        <f t="shared" si="41"/>
        <v xml:space="preserve"> --Eye of Nahviintaas / Auge von Nahviintaas   [Sunspire]</v>
      </c>
    </row>
    <row r="391" spans="1:54" x14ac:dyDescent="0.25">
      <c r="A391" s="5">
        <v>444</v>
      </c>
      <c r="B391" t="s">
        <v>1453</v>
      </c>
      <c r="C391" t="s">
        <v>2687</v>
      </c>
      <c r="D391" s="3">
        <f t="shared" si="36"/>
        <v>444</v>
      </c>
      <c r="G391" s="8" t="s">
        <v>1500</v>
      </c>
      <c r="I391" t="s">
        <v>97</v>
      </c>
      <c r="J391" t="s">
        <v>97</v>
      </c>
      <c r="K391">
        <v>399</v>
      </c>
      <c r="L391">
        <v>399</v>
      </c>
      <c r="M391">
        <v>399</v>
      </c>
      <c r="N391">
        <v>0</v>
      </c>
      <c r="O391" s="66" t="s">
        <v>1358</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constants'!$B$4:$C$1002,2,FALSE),"")</f>
        <v>Elsweyr</v>
      </c>
      <c r="U391" s="33" t="s">
        <v>1565</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102" t="s">
        <v>2714</v>
      </c>
      <c r="AX391" s="21" t="str">
        <f t="shared" si="37"/>
        <v>[444] = {wayshrines={399,399,399,}, dlcId=DLC_ELSWEYR</v>
      </c>
      <c r="AY391" s="21" t="str">
        <f t="shared" si="38"/>
        <v>, zoneIds={1121}, veteran=false</v>
      </c>
      <c r="AZ391" s="21" t="str">
        <f t="shared" si="39"/>
        <v>, setType=LIBSETS_SETTYPE_TRIAL</v>
      </c>
      <c r="BA391" s="21" t="str">
        <f t="shared" si="40"/>
        <v>, dropMechanic={LIBSETS_DROP_MECHANIC_MONSTER_NAME}, dropMechanicNames={}},</v>
      </c>
      <c r="BB391" s="21" t="str">
        <f t="shared" si="41"/>
        <v xml:space="preserve"> --False God\'s Devotion / Ergebenheit des falschen Gottes   [Sunspire]</v>
      </c>
    </row>
    <row r="392" spans="1:54" x14ac:dyDescent="0.25">
      <c r="A392" s="5">
        <v>445</v>
      </c>
      <c r="B392" t="s">
        <v>1452</v>
      </c>
      <c r="C392" t="s">
        <v>1365</v>
      </c>
      <c r="D392" s="3">
        <f t="shared" si="36"/>
        <v>445</v>
      </c>
      <c r="G392" s="8" t="s">
        <v>1500</v>
      </c>
      <c r="I392" t="s">
        <v>97</v>
      </c>
      <c r="J392" t="s">
        <v>97</v>
      </c>
      <c r="K392">
        <v>399</v>
      </c>
      <c r="L392">
        <v>399</v>
      </c>
      <c r="M392">
        <v>399</v>
      </c>
      <c r="N392">
        <v>0</v>
      </c>
      <c r="O392" s="66" t="s">
        <v>1358</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constants'!$B$4:$C$1002,2,FALSE),"")</f>
        <v>Elsweyr</v>
      </c>
      <c r="U392" s="33" t="s">
        <v>1565</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102" t="s">
        <v>2714</v>
      </c>
      <c r="AX392" s="21" t="str">
        <f t="shared" si="37"/>
        <v>[445] = {wayshrines={399,399,399,}, dlcId=DLC_ELSWEYR</v>
      </c>
      <c r="AY392" s="21" t="str">
        <f t="shared" si="38"/>
        <v>, zoneIds={1121}, veteran=false</v>
      </c>
      <c r="AZ392" s="21" t="str">
        <f t="shared" si="39"/>
        <v>, setType=LIBSETS_SETTYPE_TRIAL</v>
      </c>
      <c r="BA392" s="21" t="str">
        <f t="shared" si="40"/>
        <v>, dropMechanic={LIBSETS_DROP_MECHANIC_MONSTER_NAME}, dropMechanicNames={}},</v>
      </c>
      <c r="BB392" s="21" t="str">
        <f t="shared" si="41"/>
        <v xml:space="preserve"> --Tooth of Lokkestiiz / Zahn von Lokkestiiz   [Sunspire]</v>
      </c>
    </row>
    <row r="393" spans="1:54" x14ac:dyDescent="0.25">
      <c r="A393" s="12">
        <v>446</v>
      </c>
      <c r="B393" t="s">
        <v>1451</v>
      </c>
      <c r="C393" t="s">
        <v>1366</v>
      </c>
      <c r="D393" s="3">
        <f t="shared" si="36"/>
        <v>446</v>
      </c>
      <c r="G393" s="8" t="s">
        <v>1500</v>
      </c>
      <c r="I393" t="s">
        <v>97</v>
      </c>
      <c r="J393" t="s">
        <v>97</v>
      </c>
      <c r="K393">
        <v>399</v>
      </c>
      <c r="L393">
        <v>399</v>
      </c>
      <c r="M393">
        <v>399</v>
      </c>
      <c r="N393">
        <v>0</v>
      </c>
      <c r="O393" s="66" t="s">
        <v>1358</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constants'!$B$4:$C$1002,2,FALSE),"")</f>
        <v>Elsweyr</v>
      </c>
      <c r="U393" s="33" t="s">
        <v>1565</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102" t="s">
        <v>2714</v>
      </c>
      <c r="AX393" s="21" t="str">
        <f t="shared" si="37"/>
        <v>[446] = {wayshrines={399,399,399,}, dlcId=DLC_ELSWEYR</v>
      </c>
      <c r="AY393" s="21" t="str">
        <f t="shared" si="38"/>
        <v>, zoneIds={1121}, veteran=false</v>
      </c>
      <c r="AZ393" s="21" t="str">
        <f t="shared" si="39"/>
        <v>, setType=LIBSETS_SETTYPE_TRIAL</v>
      </c>
      <c r="BA393" s="21" t="str">
        <f t="shared" si="40"/>
        <v>, dropMechanic={LIBSETS_DROP_MECHANIC_MONSTER_NAME}, dropMechanicNames={}},</v>
      </c>
      <c r="BB393" s="21" t="str">
        <f t="shared" si="41"/>
        <v xml:space="preserve"> --Claw of Yolnakhriin / Kralle von Yolnahkriin   [Sunspire]</v>
      </c>
    </row>
    <row r="394" spans="1:54" x14ac:dyDescent="0.25">
      <c r="A394" s="5">
        <v>448</v>
      </c>
      <c r="B394" t="s">
        <v>1482</v>
      </c>
      <c r="C394" t="s">
        <v>1364</v>
      </c>
      <c r="D394" s="3">
        <f t="shared" si="36"/>
        <v>448</v>
      </c>
      <c r="G394" s="8" t="s">
        <v>1500</v>
      </c>
      <c r="I394" t="s">
        <v>98</v>
      </c>
      <c r="J394" t="s">
        <v>97</v>
      </c>
      <c r="K394">
        <v>399</v>
      </c>
      <c r="L394">
        <v>399</v>
      </c>
      <c r="M394">
        <v>399</v>
      </c>
      <c r="N394">
        <v>0</v>
      </c>
      <c r="O394" s="66" t="s">
        <v>1358</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constants'!$B$4:$C$1002,2,FALSE),"")</f>
        <v>Elsweyr</v>
      </c>
      <c r="U394" s="33" t="s">
        <v>1565</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102" t="s">
        <v>2714</v>
      </c>
      <c r="AX394" s="21" t="str">
        <f t="shared" si="37"/>
        <v>[448] = {wayshrines={399,399,399,}, dlcId=DLC_ELSWEYR</v>
      </c>
      <c r="AY394" s="21" t="str">
        <f t="shared" si="38"/>
        <v>, zoneIds={1121}, veteran=true</v>
      </c>
      <c r="AZ394" s="21" t="str">
        <f t="shared" si="39"/>
        <v>, setType=LIBSETS_SETTYPE_TRIAL</v>
      </c>
      <c r="BA394" s="21" t="str">
        <f t="shared" si="40"/>
        <v>, dropMechanic={LIBSETS_DROP_MECHANIC_MONSTER_NAME}, dropMechanicNames={}},</v>
      </c>
      <c r="BB394" s="21" t="str">
        <f t="shared" si="41"/>
        <v xml:space="preserve"> --Eye of Nahviintaas / Perfektioniertes Auge von Nahviintaas   [Sunspire]</v>
      </c>
    </row>
    <row r="395" spans="1:54" x14ac:dyDescent="0.25">
      <c r="A395" s="5">
        <v>449</v>
      </c>
      <c r="B395" t="s">
        <v>1479</v>
      </c>
      <c r="C395" t="s">
        <v>2688</v>
      </c>
      <c r="D395" s="3">
        <f t="shared" si="36"/>
        <v>449</v>
      </c>
      <c r="G395" s="8" t="s">
        <v>1500</v>
      </c>
      <c r="I395" t="s">
        <v>98</v>
      </c>
      <c r="J395" t="s">
        <v>97</v>
      </c>
      <c r="K395">
        <v>399</v>
      </c>
      <c r="L395">
        <v>399</v>
      </c>
      <c r="M395">
        <v>399</v>
      </c>
      <c r="N395">
        <v>0</v>
      </c>
      <c r="O395" s="66" t="s">
        <v>1358</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constants'!$B$4:$C$1002,2,FALSE),"")</f>
        <v>Elsweyr</v>
      </c>
      <c r="U395" s="33" t="s">
        <v>1565</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102" t="s">
        <v>2714</v>
      </c>
      <c r="AX395" s="21" t="str">
        <f t="shared" si="37"/>
        <v>[449] = {wayshrines={399,399,399,}, dlcId=DLC_ELSWEYR</v>
      </c>
      <c r="AY395" s="21" t="str">
        <f t="shared" si="38"/>
        <v>, zoneIds={1121}, veteran=true</v>
      </c>
      <c r="AZ395" s="21" t="str">
        <f t="shared" si="39"/>
        <v>, setType=LIBSETS_SETTYPE_TRIAL</v>
      </c>
      <c r="BA395" s="21" t="str">
        <f t="shared" si="40"/>
        <v>, dropMechanic={LIBSETS_DROP_MECHANIC_MONSTER_NAME}, dropMechanicNames={}},</v>
      </c>
      <c r="BB395" s="21" t="str">
        <f t="shared" si="41"/>
        <v xml:space="preserve"> --Perfected False God\'s Devotion / Perfektionierte Ergebenheit zum falschen Gott   [Sunspire]</v>
      </c>
    </row>
    <row r="396" spans="1:54" x14ac:dyDescent="0.25">
      <c r="A396" s="5">
        <v>450</v>
      </c>
      <c r="B396" t="s">
        <v>1480</v>
      </c>
      <c r="C396" t="s">
        <v>1367</v>
      </c>
      <c r="D396" s="3">
        <f t="shared" si="36"/>
        <v>450</v>
      </c>
      <c r="G396" s="8" t="s">
        <v>1500</v>
      </c>
      <c r="I396" t="s">
        <v>98</v>
      </c>
      <c r="J396" t="s">
        <v>97</v>
      </c>
      <c r="K396">
        <v>399</v>
      </c>
      <c r="L396">
        <v>399</v>
      </c>
      <c r="M396">
        <v>399</v>
      </c>
      <c r="N396">
        <v>0</v>
      </c>
      <c r="O396" s="66" t="s">
        <v>1358</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constants'!$B$4:$C$1002,2,FALSE),"")</f>
        <v>Elsweyr</v>
      </c>
      <c r="U396" s="33" t="s">
        <v>1565</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102" t="s">
        <v>2714</v>
      </c>
      <c r="AX396" s="21" t="str">
        <f t="shared" si="37"/>
        <v>[450] = {wayshrines={399,399,399,}, dlcId=DLC_ELSWEYR</v>
      </c>
      <c r="AY396" s="21" t="str">
        <f t="shared" si="38"/>
        <v>, zoneIds={1121}, veteran=true</v>
      </c>
      <c r="AZ396" s="21" t="str">
        <f t="shared" si="39"/>
        <v>, setType=LIBSETS_SETTYPE_TRIAL</v>
      </c>
      <c r="BA396" s="21" t="str">
        <f t="shared" si="40"/>
        <v>, dropMechanic={LIBSETS_DROP_MECHANIC_MONSTER_NAME}, dropMechanicNames={}},</v>
      </c>
      <c r="BB396" s="21" t="str">
        <f t="shared" si="41"/>
        <v xml:space="preserve"> --Perfected Tooth of Lokkestiiz / Perfektionierter Zahn von Lokkestiiz   [Sunspire]</v>
      </c>
    </row>
    <row r="397" spans="1:54" x14ac:dyDescent="0.25">
      <c r="A397" s="5">
        <v>451</v>
      </c>
      <c r="B397" t="s">
        <v>1478</v>
      </c>
      <c r="C397" t="s">
        <v>1368</v>
      </c>
      <c r="D397" s="3">
        <f t="shared" si="36"/>
        <v>451</v>
      </c>
      <c r="G397" s="8" t="s">
        <v>1500</v>
      </c>
      <c r="I397" t="s">
        <v>98</v>
      </c>
      <c r="J397" t="s">
        <v>97</v>
      </c>
      <c r="K397">
        <v>399</v>
      </c>
      <c r="L397">
        <v>399</v>
      </c>
      <c r="M397">
        <v>399</v>
      </c>
      <c r="N397">
        <v>0</v>
      </c>
      <c r="O397" s="66" t="s">
        <v>1358</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constants'!$B$4:$C$1002,2,FALSE),"")</f>
        <v>Elsweyr</v>
      </c>
      <c r="U397" s="33" t="s">
        <v>1565</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102" t="s">
        <v>2714</v>
      </c>
      <c r="AX397" s="21" t="str">
        <f t="shared" si="37"/>
        <v>[451] = {wayshrines={399,399,399,}, dlcId=DLC_ELSWEYR</v>
      </c>
      <c r="AY397" s="21" t="str">
        <f t="shared" si="38"/>
        <v>, zoneIds={1121}, veteran=true</v>
      </c>
      <c r="AZ397" s="21" t="str">
        <f t="shared" si="39"/>
        <v>, setType=LIBSETS_SETTYPE_TRIAL</v>
      </c>
      <c r="BA397" s="21" t="str">
        <f t="shared" si="40"/>
        <v>, dropMechanic={LIBSETS_DROP_MECHANIC_MONSTER_NAME}, dropMechanicNames={}},</v>
      </c>
      <c r="BB397" s="21" t="str">
        <f t="shared" si="41"/>
        <v xml:space="preserve"> --Perfected Claw of Yolnakhriin / Perfektionierte Kralle von Yolnahkriin   [Sunspire]</v>
      </c>
    </row>
    <row r="398" spans="1:54" x14ac:dyDescent="0.25">
      <c r="A398" s="5">
        <v>452</v>
      </c>
      <c r="B398" t="s">
        <v>1521</v>
      </c>
      <c r="C398" t="s">
        <v>1520</v>
      </c>
      <c r="D398" s="3">
        <f t="shared" si="36"/>
        <v>452</v>
      </c>
      <c r="G398" s="3" t="s">
        <v>1496</v>
      </c>
      <c r="I398" t="s">
        <v>97</v>
      </c>
      <c r="J398" t="s">
        <v>97</v>
      </c>
      <c r="K398">
        <v>391</v>
      </c>
      <c r="L398">
        <v>391</v>
      </c>
      <c r="M398">
        <v>391</v>
      </c>
      <c r="N398">
        <v>0</v>
      </c>
      <c r="O398" s="66" t="s">
        <v>1505</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constants'!$B$4:$C$1002,2,FALSE),"")</f>
        <v>Scalebraker</v>
      </c>
      <c r="V398" s="40" t="str">
        <f>IF(U398&lt;&gt;"",IF(U398&lt;&gt;"LIBSETS_DROP_MECHANIC_MONSTER_NAME",VLOOKUP(U398,'LibSets constants'!$I$4:$L$1002,3,FALSE),""),"")</f>
        <v/>
      </c>
      <c r="W398" s="40" t="str">
        <f>IF(U398&lt;&gt;"",IF(U398&lt;&gt;"LIBSETS_DROP_MECHANIC_MONSTER_NAME",VLOOKUP(U398,'LibSets constants'!$I$4:$L$1002,4,FALSE),""),"")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constants'!$I$4:$L$1002,3,FALSE),""),"")</f>
        <v/>
      </c>
      <c r="AB398" s="40" t="str">
        <f>IF(Z398&lt;&gt;"",IF(Z398&lt;&gt;"LIBSETS_DROP_MECHANIC_MONSTER_NAME",VLOOKUP(Z398,'LibSets constants'!$I$4:$L$1002,4,FALSE),""),"")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constants'!$I$4:$L$1002,3,FALSE),""),"")</f>
        <v/>
      </c>
      <c r="AG398" s="40" t="str">
        <f>IF(AE398&lt;&gt;"",IF(AE398&lt;&gt;"LIBSETS_DROP_MECHANIC_MONSTER_NAME",VLOOKUP(AE398,'LibSets constants'!$I$4:$L$1002,4,FALSE),""),"")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constants'!$I$4:$L$1002,3,FALSE),""),"")</f>
        <v/>
      </c>
      <c r="AL398" s="40" t="str">
        <f>IF(AJ398&lt;&gt;"",IF(AJ398&lt;&gt;"LIBSETS_DROP_MECHANIC_MONSTER_NAME",VLOOKUP(AJ398,'LibSets constants'!$I$4:$L$1002,4,FALSE),""),"")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constants'!$I$4:$L$1002,3,FALSE),""),"")</f>
        <v/>
      </c>
      <c r="AQ398" s="40" t="str">
        <f>IF(AO398&lt;&gt;"",IF(AO398&lt;&gt;"LIBSETS_DROP_MECHANIC_MONSTER_NAME",VLOOKUP(AO398,'LibSets constants'!$I$4:$L$1002,4,FALSE),""),"")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constants'!$I$4:$L$1002,3,FALSE),""),"")</f>
        <v/>
      </c>
      <c r="AV398" s="40" t="str">
        <f>IF(AT398&lt;&gt;"",IF(AT398&lt;&gt;"LIBSETS_DROP_MECHANIC_MONSTER_NAME",VLOOKUP(AT398,'LibSets constants'!$I$4:$L$1002,4,FALSE),""),"")</f>
        <v/>
      </c>
      <c r="AW398" s="102" t="s">
        <v>2714</v>
      </c>
      <c r="AX398" s="21" t="str">
        <f t="shared" si="37"/>
        <v>[452] = {wayshrines={391,391,391,}, dlcId=DLC_SCALEBREAKER</v>
      </c>
      <c r="AY398" s="21" t="str">
        <f t="shared" si="38"/>
        <v>, zoneIds={1122}, veteran=false</v>
      </c>
      <c r="AZ398" s="21" t="str">
        <f t="shared" si="39"/>
        <v>, setType=LIBSETS_SETTYPE_DUNGEON</v>
      </c>
      <c r="BA398" s="21" t="str">
        <f t="shared" si="40"/>
        <v>},</v>
      </c>
      <c r="BB398" s="21" t="str">
        <f t="shared" si="41"/>
        <v xml:space="preserve"> --Hollowfang Thirst / Hohlzahndurst   [Moongrave Fane]</v>
      </c>
    </row>
    <row r="399" spans="1:54" x14ac:dyDescent="0.25">
      <c r="A399" s="5">
        <v>453</v>
      </c>
      <c r="B399" t="s">
        <v>1522</v>
      </c>
      <c r="C399" t="s">
        <v>2689</v>
      </c>
      <c r="D399" s="3">
        <f t="shared" si="36"/>
        <v>453</v>
      </c>
      <c r="G399" s="3" t="s">
        <v>1496</v>
      </c>
      <c r="I399" t="s">
        <v>97</v>
      </c>
      <c r="J399" t="s">
        <v>97</v>
      </c>
      <c r="K399">
        <v>391</v>
      </c>
      <c r="L399">
        <v>391</v>
      </c>
      <c r="M399">
        <v>391</v>
      </c>
      <c r="N399">
        <v>0</v>
      </c>
      <c r="O399" s="66" t="s">
        <v>1505</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constants'!$B$4:$C$1002,2,FALSE),"")</f>
        <v>Scalebraker</v>
      </c>
      <c r="V399" s="40" t="str">
        <f>IF(U399&lt;&gt;"",IF(U399&lt;&gt;"LIBSETS_DROP_MECHANIC_MONSTER_NAME",VLOOKUP(U399,'LibSets constants'!$I$4:$L$1002,3,FALSE),""),"")</f>
        <v/>
      </c>
      <c r="W399" s="40" t="str">
        <f>IF(U399&lt;&gt;"",IF(U399&lt;&gt;"LIBSETS_DROP_MECHANIC_MONSTER_NAME",VLOOKUP(U399,'LibSets constants'!$I$4:$L$1002,4,FALSE),""),"")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constants'!$I$4:$L$1002,3,FALSE),""),"")</f>
        <v/>
      </c>
      <c r="AB399" s="40" t="str">
        <f>IF(Z399&lt;&gt;"",IF(Z399&lt;&gt;"LIBSETS_DROP_MECHANIC_MONSTER_NAME",VLOOKUP(Z399,'LibSets constants'!$I$4:$L$1002,4,FALSE),""),"")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constants'!$I$4:$L$1002,3,FALSE),""),"")</f>
        <v/>
      </c>
      <c r="AG399" s="40" t="str">
        <f>IF(AE399&lt;&gt;"",IF(AE399&lt;&gt;"LIBSETS_DROP_MECHANIC_MONSTER_NAME",VLOOKUP(AE399,'LibSets constants'!$I$4:$L$1002,4,FALSE),""),"")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constants'!$I$4:$L$1002,3,FALSE),""),"")</f>
        <v/>
      </c>
      <c r="AL399" s="40" t="str">
        <f>IF(AJ399&lt;&gt;"",IF(AJ399&lt;&gt;"LIBSETS_DROP_MECHANIC_MONSTER_NAME",VLOOKUP(AJ399,'LibSets constants'!$I$4:$L$1002,4,FALSE),""),"")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constants'!$I$4:$L$1002,3,FALSE),""),"")</f>
        <v/>
      </c>
      <c r="AQ399" s="40" t="str">
        <f>IF(AO399&lt;&gt;"",IF(AO399&lt;&gt;"LIBSETS_DROP_MECHANIC_MONSTER_NAME",VLOOKUP(AO399,'LibSets constants'!$I$4:$L$1002,4,FALSE),""),"")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constants'!$I$4:$L$1002,3,FALSE),""),"")</f>
        <v/>
      </c>
      <c r="AV399" s="40" t="str">
        <f>IF(AT399&lt;&gt;"",IF(AT399&lt;&gt;"LIBSETS_DROP_MECHANIC_MONSTER_NAME",VLOOKUP(AT399,'LibSets constants'!$I$4:$L$1002,4,FALSE),""),"")</f>
        <v/>
      </c>
      <c r="AW399" s="102" t="s">
        <v>2714</v>
      </c>
      <c r="AX399" s="21" t="str">
        <f t="shared" si="37"/>
        <v>[453] = {wayshrines={391,391,391,}, dlcId=DLC_SCALEBREAKER</v>
      </c>
      <c r="AY399" s="21" t="str">
        <f t="shared" si="38"/>
        <v>, zoneIds={1122}, veteran=false</v>
      </c>
      <c r="AZ399" s="21" t="str">
        <f t="shared" si="39"/>
        <v>, setType=LIBSETS_SETTYPE_DUNGEON</v>
      </c>
      <c r="BA399" s="21" t="str">
        <f t="shared" si="40"/>
        <v>},</v>
      </c>
      <c r="BB399" s="21" t="str">
        <f t="shared" si="41"/>
        <v xml:space="preserve"> --Dro\'Zakar\'s Claws / Dro'Zakars Krallen   [Moongrave Fane]</v>
      </c>
    </row>
    <row r="400" spans="1:54" x14ac:dyDescent="0.25">
      <c r="A400" s="5">
        <v>454</v>
      </c>
      <c r="B400" t="s">
        <v>1523</v>
      </c>
      <c r="C400" t="s">
        <v>2690</v>
      </c>
      <c r="D400" s="3">
        <f t="shared" si="36"/>
        <v>454</v>
      </c>
      <c r="G400" s="3" t="s">
        <v>1496</v>
      </c>
      <c r="I400" t="s">
        <v>97</v>
      </c>
      <c r="J400" t="s">
        <v>97</v>
      </c>
      <c r="K400">
        <v>391</v>
      </c>
      <c r="L400">
        <v>391</v>
      </c>
      <c r="M400">
        <v>391</v>
      </c>
      <c r="N400">
        <v>0</v>
      </c>
      <c r="O400" s="66" t="s">
        <v>1505</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constants'!$B$4:$C$1002,2,FALSE),"")</f>
        <v>Scalebraker</v>
      </c>
      <c r="V400" s="40" t="str">
        <f>IF(U400&lt;&gt;"",IF(U400&lt;&gt;"LIBSETS_DROP_MECHANIC_MONSTER_NAME",VLOOKUP(U400,'LibSets constants'!$I$4:$L$1002,3,FALSE),""),"")</f>
        <v/>
      </c>
      <c r="W400" s="40" t="str">
        <f>IF(U400&lt;&gt;"",IF(U400&lt;&gt;"LIBSETS_DROP_MECHANIC_MONSTER_NAME",VLOOKUP(U400,'LibSets constants'!$I$4:$L$1002,4,FALSE),""),"")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constants'!$I$4:$L$1002,3,FALSE),""),"")</f>
        <v/>
      </c>
      <c r="AB400" s="40" t="str">
        <f>IF(Z400&lt;&gt;"",IF(Z400&lt;&gt;"LIBSETS_DROP_MECHANIC_MONSTER_NAME",VLOOKUP(Z400,'LibSets constants'!$I$4:$L$1002,4,FALSE),""),"")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constants'!$I$4:$L$1002,3,FALSE),""),"")</f>
        <v/>
      </c>
      <c r="AG400" s="40" t="str">
        <f>IF(AE400&lt;&gt;"",IF(AE400&lt;&gt;"LIBSETS_DROP_MECHANIC_MONSTER_NAME",VLOOKUP(AE400,'LibSets constants'!$I$4:$L$1002,4,FALSE),""),"")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constants'!$I$4:$L$1002,3,FALSE),""),"")</f>
        <v/>
      </c>
      <c r="AL400" s="40" t="str">
        <f>IF(AJ400&lt;&gt;"",IF(AJ400&lt;&gt;"LIBSETS_DROP_MECHANIC_MONSTER_NAME",VLOOKUP(AJ400,'LibSets constants'!$I$4:$L$1002,4,FALSE),""),"")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constants'!$I$4:$L$1002,3,FALSE),""),"")</f>
        <v/>
      </c>
      <c r="AQ400" s="40" t="str">
        <f>IF(AO400&lt;&gt;"",IF(AO400&lt;&gt;"LIBSETS_DROP_MECHANIC_MONSTER_NAME",VLOOKUP(AO400,'LibSets constants'!$I$4:$L$1002,4,FALSE),""),"")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constants'!$I$4:$L$1002,3,FALSE),""),"")</f>
        <v/>
      </c>
      <c r="AV400" s="40" t="str">
        <f>IF(AT400&lt;&gt;"",IF(AT400&lt;&gt;"LIBSETS_DROP_MECHANIC_MONSTER_NAME",VLOOKUP(AT400,'LibSets constants'!$I$4:$L$1002,4,FALSE),""),"")</f>
        <v/>
      </c>
      <c r="AW400" s="102" t="s">
        <v>2714</v>
      </c>
      <c r="AX400" s="21" t="str">
        <f t="shared" si="37"/>
        <v>[454] = {wayshrines={391,391,391,}, dlcId=DLC_SCALEBREAKER</v>
      </c>
      <c r="AY400" s="21" t="str">
        <f t="shared" si="38"/>
        <v>, zoneIds={1122}, veteran=false</v>
      </c>
      <c r="AZ400" s="21" t="str">
        <f t="shared" si="39"/>
        <v>, setType=LIBSETS_SETTYPE_DUNGEON</v>
      </c>
      <c r="BA400" s="21" t="str">
        <f t="shared" si="40"/>
        <v>},</v>
      </c>
      <c r="BB400" s="21" t="str">
        <f t="shared" si="41"/>
        <v xml:space="preserve"> --Renald\'s Resolve / Renalds Entschlossenheit   [Moongrave Fane]</v>
      </c>
    </row>
    <row r="401" spans="1:54" x14ac:dyDescent="0.25">
      <c r="A401" s="5">
        <v>455</v>
      </c>
      <c r="B401" t="s">
        <v>1524</v>
      </c>
      <c r="C401" t="s">
        <v>2691</v>
      </c>
      <c r="D401" s="3">
        <f t="shared" si="36"/>
        <v>455</v>
      </c>
      <c r="G401" s="3" t="s">
        <v>1496</v>
      </c>
      <c r="I401" t="s">
        <v>97</v>
      </c>
      <c r="J401" t="s">
        <v>97</v>
      </c>
      <c r="K401">
        <v>398</v>
      </c>
      <c r="L401">
        <v>398</v>
      </c>
      <c r="M401">
        <v>398</v>
      </c>
      <c r="N401">
        <v>0</v>
      </c>
      <c r="O401" s="66" t="s">
        <v>1506</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constants'!$B$4:$C$1002,2,FALSE),"")</f>
        <v>Scalebraker</v>
      </c>
      <c r="V401" s="40" t="str">
        <f>IF(U401&lt;&gt;"",IF(U401&lt;&gt;"LIBSETS_DROP_MECHANIC_MONSTER_NAME",VLOOKUP(U401,'LibSets constants'!$I$4:$L$1002,3,FALSE),""),"")</f>
        <v/>
      </c>
      <c r="W401" s="40" t="str">
        <f>IF(U401&lt;&gt;"",IF(U401&lt;&gt;"LIBSETS_DROP_MECHANIC_MONSTER_NAME",VLOOKUP(U401,'LibSets constants'!$I$4:$L$1002,4,FALSE),""),"")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constants'!$I$4:$L$1002,3,FALSE),""),"")</f>
        <v/>
      </c>
      <c r="AB401" s="40" t="str">
        <f>IF(Z401&lt;&gt;"",IF(Z401&lt;&gt;"LIBSETS_DROP_MECHANIC_MONSTER_NAME",VLOOKUP(Z401,'LibSets constants'!$I$4:$L$1002,4,FALSE),""),"")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constants'!$I$4:$L$1002,3,FALSE),""),"")</f>
        <v/>
      </c>
      <c r="AG401" s="40" t="str">
        <f>IF(AE401&lt;&gt;"",IF(AE401&lt;&gt;"LIBSETS_DROP_MECHANIC_MONSTER_NAME",VLOOKUP(AE401,'LibSets constants'!$I$4:$L$1002,4,FALSE),""),"")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constants'!$I$4:$L$1002,3,FALSE),""),"")</f>
        <v/>
      </c>
      <c r="AL401" s="40" t="str">
        <f>IF(AJ401&lt;&gt;"",IF(AJ401&lt;&gt;"LIBSETS_DROP_MECHANIC_MONSTER_NAME",VLOOKUP(AJ401,'LibSets constants'!$I$4:$L$1002,4,FALSE),""),"")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constants'!$I$4:$L$1002,3,FALSE),""),"")</f>
        <v/>
      </c>
      <c r="AQ401" s="40" t="str">
        <f>IF(AO401&lt;&gt;"",IF(AO401&lt;&gt;"LIBSETS_DROP_MECHANIC_MONSTER_NAME",VLOOKUP(AO401,'LibSets constants'!$I$4:$L$1002,4,FALSE),""),"")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constants'!$I$4:$L$1002,3,FALSE),""),"")</f>
        <v/>
      </c>
      <c r="AV401" s="40" t="str">
        <f>IF(AT401&lt;&gt;"",IF(AT401&lt;&gt;"LIBSETS_DROP_MECHANIC_MONSTER_NAME",VLOOKUP(AT401,'LibSets constants'!$I$4:$L$1002,4,FALSE),""),"")</f>
        <v/>
      </c>
      <c r="AW401" s="102" t="s">
        <v>2714</v>
      </c>
      <c r="AX401" s="21" t="str">
        <f t="shared" si="37"/>
        <v>[455] = {wayshrines={398,398,398,}, dlcId=DLC_SCALEBREAKER</v>
      </c>
      <c r="AY401" s="21" t="str">
        <f t="shared" si="38"/>
        <v>, zoneIds={1123}, veteran=false</v>
      </c>
      <c r="AZ401" s="21" t="str">
        <f t="shared" si="39"/>
        <v>, setType=LIBSETS_SETTYPE_DUNGEON</v>
      </c>
      <c r="BA401" s="21" t="str">
        <f t="shared" si="40"/>
        <v>},</v>
      </c>
      <c r="BB401" s="21" t="str">
        <f t="shared" si="41"/>
        <v xml:space="preserve"> --Z\'en\'s Redress / Z'ens Wiedergutmachung   [Lair of Maarselok]</v>
      </c>
    </row>
    <row r="402" spans="1:54" x14ac:dyDescent="0.25">
      <c r="A402" s="5">
        <v>456</v>
      </c>
      <c r="B402" t="s">
        <v>1526</v>
      </c>
      <c r="C402" t="s">
        <v>1525</v>
      </c>
      <c r="D402" s="3">
        <f t="shared" si="36"/>
        <v>456</v>
      </c>
      <c r="G402" s="3" t="s">
        <v>1496</v>
      </c>
      <c r="I402" t="s">
        <v>97</v>
      </c>
      <c r="J402" t="s">
        <v>97</v>
      </c>
      <c r="K402">
        <v>398</v>
      </c>
      <c r="L402">
        <v>398</v>
      </c>
      <c r="M402">
        <v>398</v>
      </c>
      <c r="N402">
        <v>0</v>
      </c>
      <c r="O402" s="66" t="s">
        <v>1506</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constants'!$B$4:$C$1002,2,FALSE),"")</f>
        <v>Scalebraker</v>
      </c>
      <c r="V402" s="40" t="str">
        <f>IF(U402&lt;&gt;"",IF(U402&lt;&gt;"LIBSETS_DROP_MECHANIC_MONSTER_NAME",VLOOKUP(U402,'LibSets constants'!$I$4:$L$1002,3,FALSE),""),"")</f>
        <v/>
      </c>
      <c r="W402" s="40" t="str">
        <f>IF(U402&lt;&gt;"",IF(U402&lt;&gt;"LIBSETS_DROP_MECHANIC_MONSTER_NAME",VLOOKUP(U402,'LibSets constants'!$I$4:$L$1002,4,FALSE),""),"")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constants'!$I$4:$L$1002,3,FALSE),""),"")</f>
        <v/>
      </c>
      <c r="AB402" s="40" t="str">
        <f>IF(Z402&lt;&gt;"",IF(Z402&lt;&gt;"LIBSETS_DROP_MECHANIC_MONSTER_NAME",VLOOKUP(Z402,'LibSets constants'!$I$4:$L$1002,4,FALSE),""),"")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constants'!$I$4:$L$1002,3,FALSE),""),"")</f>
        <v/>
      </c>
      <c r="AG402" s="40" t="str">
        <f>IF(AE402&lt;&gt;"",IF(AE402&lt;&gt;"LIBSETS_DROP_MECHANIC_MONSTER_NAME",VLOOKUP(AE402,'LibSets constants'!$I$4:$L$1002,4,FALSE),""),"")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constants'!$I$4:$L$1002,3,FALSE),""),"")</f>
        <v/>
      </c>
      <c r="AL402" s="40" t="str">
        <f>IF(AJ402&lt;&gt;"",IF(AJ402&lt;&gt;"LIBSETS_DROP_MECHANIC_MONSTER_NAME",VLOOKUP(AJ402,'LibSets constants'!$I$4:$L$1002,4,FALSE),""),"")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constants'!$I$4:$L$1002,3,FALSE),""),"")</f>
        <v/>
      </c>
      <c r="AQ402" s="40" t="str">
        <f>IF(AO402&lt;&gt;"",IF(AO402&lt;&gt;"LIBSETS_DROP_MECHANIC_MONSTER_NAME",VLOOKUP(AO402,'LibSets constants'!$I$4:$L$1002,4,FALSE),""),"")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constants'!$I$4:$L$1002,3,FALSE),""),"")</f>
        <v/>
      </c>
      <c r="AV402" s="40" t="str">
        <f>IF(AT402&lt;&gt;"",IF(AT402&lt;&gt;"LIBSETS_DROP_MECHANIC_MONSTER_NAME",VLOOKUP(AT402,'LibSets constants'!$I$4:$L$1002,4,FALSE),""),"")</f>
        <v/>
      </c>
      <c r="AW402" s="102" t="s">
        <v>2714</v>
      </c>
      <c r="AX402" s="21" t="str">
        <f t="shared" si="37"/>
        <v>[456] = {wayshrines={398,398,398,}, dlcId=DLC_SCALEBREAKER</v>
      </c>
      <c r="AY402" s="21" t="str">
        <f t="shared" si="38"/>
        <v>, zoneIds={1123}, veteran=false</v>
      </c>
      <c r="AZ402" s="21" t="str">
        <f t="shared" si="39"/>
        <v>, setType=LIBSETS_SETTYPE_DUNGEON</v>
      </c>
      <c r="BA402" s="21" t="str">
        <f t="shared" si="40"/>
        <v>},</v>
      </c>
      <c r="BB402" s="21" t="str">
        <f t="shared" si="41"/>
        <v xml:space="preserve"> --Azureblight Reaper / Azurfäuleschnitter   [Lair of Maarselok]</v>
      </c>
    </row>
    <row r="403" spans="1:54" x14ac:dyDescent="0.25">
      <c r="A403" s="5">
        <v>457</v>
      </c>
      <c r="B403" t="s">
        <v>1527</v>
      </c>
      <c r="C403" t="s">
        <v>2692</v>
      </c>
      <c r="D403" s="3">
        <f t="shared" si="36"/>
        <v>457</v>
      </c>
      <c r="G403" s="3" t="s">
        <v>1496</v>
      </c>
      <c r="I403" t="s">
        <v>97</v>
      </c>
      <c r="J403" t="s">
        <v>97</v>
      </c>
      <c r="K403">
        <v>398</v>
      </c>
      <c r="L403">
        <v>398</v>
      </c>
      <c r="M403">
        <v>398</v>
      </c>
      <c r="N403">
        <v>0</v>
      </c>
      <c r="O403" s="66" t="s">
        <v>1506</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constants'!$B$4:$C$1002,2,FALSE),"")</f>
        <v>Scalebraker</v>
      </c>
      <c r="V403" s="40" t="str">
        <f>IF(U403&lt;&gt;"",IF(U403&lt;&gt;"LIBSETS_DROP_MECHANIC_MONSTER_NAME",VLOOKUP(U403,'LibSets constants'!$I$4:$L$1002,3,FALSE),""),"")</f>
        <v/>
      </c>
      <c r="W403" s="40" t="str">
        <f>IF(U403&lt;&gt;"",IF(U403&lt;&gt;"LIBSETS_DROP_MECHANIC_MONSTER_NAME",VLOOKUP(U403,'LibSets constants'!$I$4:$L$1002,4,FALSE),""),"")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constants'!$I$4:$L$1002,3,FALSE),""),"")</f>
        <v/>
      </c>
      <c r="AB403" s="40" t="str">
        <f>IF(Z403&lt;&gt;"",IF(Z403&lt;&gt;"LIBSETS_DROP_MECHANIC_MONSTER_NAME",VLOOKUP(Z403,'LibSets constants'!$I$4:$L$1002,4,FALSE),""),"")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constants'!$I$4:$L$1002,3,FALSE),""),"")</f>
        <v/>
      </c>
      <c r="AG403" s="40" t="str">
        <f>IF(AE403&lt;&gt;"",IF(AE403&lt;&gt;"LIBSETS_DROP_MECHANIC_MONSTER_NAME",VLOOKUP(AE403,'LibSets constants'!$I$4:$L$1002,4,FALSE),""),"")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constants'!$I$4:$L$1002,3,FALSE),""),"")</f>
        <v/>
      </c>
      <c r="AL403" s="40" t="str">
        <f>IF(AJ403&lt;&gt;"",IF(AJ403&lt;&gt;"LIBSETS_DROP_MECHANIC_MONSTER_NAME",VLOOKUP(AJ403,'LibSets constants'!$I$4:$L$1002,4,FALSE),""),"")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constants'!$I$4:$L$1002,3,FALSE),""),"")</f>
        <v/>
      </c>
      <c r="AQ403" s="40" t="str">
        <f>IF(AO403&lt;&gt;"",IF(AO403&lt;&gt;"LIBSETS_DROP_MECHANIC_MONSTER_NAME",VLOOKUP(AO403,'LibSets constants'!$I$4:$L$1002,4,FALSE),""),"")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constants'!$I$4:$L$1002,3,FALSE),""),"")</f>
        <v/>
      </c>
      <c r="AV403" s="40" t="str">
        <f>IF(AT403&lt;&gt;"",IF(AT403&lt;&gt;"LIBSETS_DROP_MECHANIC_MONSTER_NAME",VLOOKUP(AT403,'LibSets constants'!$I$4:$L$1002,4,FALSE),""),"")</f>
        <v/>
      </c>
      <c r="AW403" s="102" t="s">
        <v>2714</v>
      </c>
      <c r="AX403" s="21" t="str">
        <f t="shared" si="37"/>
        <v>[457] = {wayshrines={398,398,398,}, dlcId=DLC_SCALEBREAKER</v>
      </c>
      <c r="AY403" s="21" t="str">
        <f t="shared" si="38"/>
        <v>, zoneIds={1123}, veteran=false</v>
      </c>
      <c r="AZ403" s="21" t="str">
        <f t="shared" si="39"/>
        <v>, setType=LIBSETS_SETTYPE_DUNGEON</v>
      </c>
      <c r="BA403" s="21" t="str">
        <f t="shared" si="40"/>
        <v>},</v>
      </c>
      <c r="BB403" s="21" t="str">
        <f t="shared" si="41"/>
        <v xml:space="preserve"> --Dragon\'s Defilement / Drachenschändung   [Lair of Maarselok]</v>
      </c>
    </row>
    <row r="404" spans="1:54" x14ac:dyDescent="0.25">
      <c r="A404" s="5">
        <v>458</v>
      </c>
      <c r="B404" t="s">
        <v>1528</v>
      </c>
      <c r="C404" t="s">
        <v>1528</v>
      </c>
      <c r="D404" s="3">
        <f t="shared" si="36"/>
        <v>458</v>
      </c>
      <c r="G404" s="3" t="s">
        <v>1498</v>
      </c>
      <c r="H404">
        <v>3</v>
      </c>
      <c r="I404" t="s">
        <v>1485</v>
      </c>
      <c r="J404" t="s">
        <v>97</v>
      </c>
      <c r="K404">
        <v>391</v>
      </c>
      <c r="L404">
        <v>391</v>
      </c>
      <c r="M404">
        <v>391</v>
      </c>
      <c r="N404">
        <v>0</v>
      </c>
      <c r="O404" s="66" t="s">
        <v>1505</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constants'!$B$4:$C$1002,2,FALSE),"")</f>
        <v>Scalebraker</v>
      </c>
      <c r="U404" s="33" t="s">
        <v>1565</v>
      </c>
      <c r="V404" s="42" t="s">
        <v>1528</v>
      </c>
      <c r="W404" s="42" t="s">
        <v>1528</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102" t="s">
        <v>2714</v>
      </c>
      <c r="AX404" s="21" t="str">
        <f t="shared" si="37"/>
        <v>[458] = {wayshrines={391,391,391,}, dlcId=DLC_SCALEBREAKER</v>
      </c>
      <c r="AY404" s="21" t="str">
        <f t="shared" si="38"/>
        <v>, zoneIds={1122}, veteran={[EQUIP_TYPE_HEAD]=true, [EQUIP_TYPE_SHOULDERS]=false}</v>
      </c>
      <c r="AZ404" s="21" t="str">
        <f t="shared" si="39"/>
        <v>, setType=LIBSETS_SETTYPE_MONSTER</v>
      </c>
      <c r="BA404" s="21" t="str">
        <f t="shared" si="40"/>
        <v>, dropMechanic={LIBSETS_DROP_MECHANIC_MONSTER_NAME}, dropMechanicNames={['en']='Grundwulf', ['de']='Grundwulf'}},</v>
      </c>
      <c r="BB404" s="21" t="str">
        <f t="shared" si="41"/>
        <v xml:space="preserve"> --Grundwulf / Grundwulf   [Moongrave Fane]</v>
      </c>
    </row>
    <row r="405" spans="1:54" x14ac:dyDescent="0.25">
      <c r="A405" s="5">
        <v>459</v>
      </c>
      <c r="B405" t="s">
        <v>1529</v>
      </c>
      <c r="C405" t="s">
        <v>1529</v>
      </c>
      <c r="D405" s="3">
        <f t="shared" si="36"/>
        <v>459</v>
      </c>
      <c r="G405" s="3" t="s">
        <v>1498</v>
      </c>
      <c r="H405">
        <v>3</v>
      </c>
      <c r="I405" t="s">
        <v>1485</v>
      </c>
      <c r="J405" t="s">
        <v>97</v>
      </c>
      <c r="K405">
        <v>398</v>
      </c>
      <c r="L405">
        <v>398</v>
      </c>
      <c r="M405">
        <v>398</v>
      </c>
      <c r="N405">
        <v>0</v>
      </c>
      <c r="O405" s="66" t="s">
        <v>1506</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constants'!$B$4:$C$1002,2,FALSE),"")</f>
        <v>Scalebraker</v>
      </c>
      <c r="U405" s="33" t="s">
        <v>1565</v>
      </c>
      <c r="V405" s="42" t="s">
        <v>1529</v>
      </c>
      <c r="W405" s="42" t="s">
        <v>1529</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102" t="s">
        <v>2714</v>
      </c>
      <c r="AX405" s="21" t="str">
        <f t="shared" si="37"/>
        <v>[459] = {wayshrines={398,398,398,}, dlcId=DLC_SCALEBREAKER</v>
      </c>
      <c r="AY405" s="21" t="str">
        <f t="shared" si="38"/>
        <v>, zoneIds={1123}, veteran={[EQUIP_TYPE_HEAD]=true, [EQUIP_TYPE_SHOULDERS]=false}</v>
      </c>
      <c r="AZ405" s="21" t="str">
        <f t="shared" si="39"/>
        <v>, setType=LIBSETS_SETTYPE_MONSTER</v>
      </c>
      <c r="BA405" s="21" t="str">
        <f t="shared" si="40"/>
        <v>, dropMechanic={LIBSETS_DROP_MECHANIC_MONSTER_NAME}, dropMechanicNames={['en']='Maarselok', ['de']='Maarselok'}},</v>
      </c>
      <c r="BB405" s="21" t="str">
        <f t="shared" si="41"/>
        <v xml:space="preserve"> --Maarselok / Maarselok   [Lair of Maarselok]</v>
      </c>
    </row>
    <row r="406" spans="1:54" x14ac:dyDescent="0.25">
      <c r="A406" s="5">
        <v>465</v>
      </c>
      <c r="B406" t="s">
        <v>1624</v>
      </c>
      <c r="C406" t="s">
        <v>1625</v>
      </c>
      <c r="D406" s="3">
        <f t="shared" si="36"/>
        <v>465</v>
      </c>
      <c r="G406" s="8" t="s">
        <v>1499</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constants'!$B$4:$C$1002,2,FALSE),"")</f>
        <v>Dragonhold</v>
      </c>
      <c r="U406" s="33" t="s">
        <v>1581</v>
      </c>
      <c r="V406" s="40" t="str">
        <f>IF(U406&lt;&gt;"",IF(U406&lt;&gt;"LIBSETS_DROP_MECHANIC_MONSTER_NAME",VLOOKUP(U406,'LibSets constants'!$I$4:$L$1002,3,FALSE),""),"")</f>
        <v>Delve bosses have a chance to drop a waist or feet.</v>
      </c>
      <c r="W406" s="43" t="str">
        <f>IF(U406&lt;&gt;"",IF(U406&lt;&gt;"LIBSETS_DROP_MECHANIC_MONSTER_NAME",VLOOKUP(U406,'LibSets constants'!$I$4:$L$1002,4,FALSE),""),"")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1581</v>
      </c>
      <c r="AA406" s="40" t="str">
        <f>IF(Z406&lt;&gt;"",IF(Z406&lt;&gt;"LIBSETS_DROP_MECHANIC_MONSTER_NAME",VLOOKUP(Z406,'LibSets constants'!$I$4:$L$1002,3,FALSE),""),"")</f>
        <v>Delve bosses have a chance to drop a waist or feet.</v>
      </c>
      <c r="AB406" s="40" t="str">
        <f>IF(Z406&lt;&gt;"",IF(Z406&lt;&gt;"LIBSETS_DROP_MECHANIC_MONSTER_NAME",VLOOKUP(Z406,'LibSets constants'!$I$4:$L$1002,4,FALSE),""),"")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1583</v>
      </c>
      <c r="AF406" s="40" t="str">
        <f>IF(AE406&lt;&gt;"",IF(AE406&lt;&gt;"LIBSETS_DROP_MECHANIC_MONSTER_NAME",VLOOKUP(AE406,'LibSets constants'!$I$4:$L$1002,3,FALSE),""),"")</f>
        <v>Public dungeon bosses have a chance to drop a shoulder, hand, or weapon.</v>
      </c>
      <c r="AG406" s="40" t="str">
        <f>IF(AE406&lt;&gt;"",IF(AE406&lt;&gt;"LIBSETS_DROP_MECHANIC_MONSTER_NAME",VLOOKUP(AE406,'LibSets constants'!$I$4:$L$1002,4,FALSE),""),"")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1584</v>
      </c>
      <c r="AK406" s="40" t="str">
        <f>IF(AJ406&lt;&gt;"",IF(AJ406&lt;&gt;"LIBSETS_DROP_MECHANIC_MONSTER_NAME",VLOOKUP(AJ406,'LibSets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constants'!$I$4:$L$1002,3,FALSE),""),"")</f>
        <v/>
      </c>
      <c r="AQ406" s="40" t="str">
        <f>IF(AO406&lt;&gt;"",IF(AO406&lt;&gt;"LIBSETS_DROP_MECHANIC_MONSTER_NAME",VLOOKUP(AO406,'LibSets constants'!$I$4:$L$1002,4,FALSE),""),"")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constants'!$I$4:$L$1002,3,FALSE),""),"")</f>
        <v/>
      </c>
      <c r="AV406" s="40" t="str">
        <f>IF(AT406&lt;&gt;"",IF(AT406&lt;&gt;"LIBSETS_DROP_MECHANIC_MONSTER_NAME",VLOOKUP(AT406,'LibSets constants'!$I$4:$L$1002,4,FALSE),""),"")</f>
        <v/>
      </c>
      <c r="AW406" s="102" t="s">
        <v>2714</v>
      </c>
      <c r="AX406" s="21" t="str">
        <f t="shared" si="37"/>
        <v>[465] = {wayshrines={402,402,402,}, dlcId=DLC_DRAGONHOLD</v>
      </c>
      <c r="AY406" s="21" t="str">
        <f t="shared" si="38"/>
        <v>, zoneIds={1133,1133,1133}, veteran=false</v>
      </c>
      <c r="AZ406" s="21" t="str">
        <f t="shared" si="39"/>
        <v>, setType=LIBSETS_SETTYPE_OVERLAND</v>
      </c>
      <c r="BA406" s="21" t="str">
        <f t="shared" si="40"/>
        <v>, dropMechanic={LIBSETS_DROP_MECHANIC_OVERLAND_BOSS_DELVE,LIBSETS_DROP_MECHANIC_OVERLAND_BOSS_DELVE,LIBSETS_DROP_MECHANIC_OVERLAND_BOSS_PUBLIC_DUNGEON,LIBSETS_DROP_MECHANIC_OVERLAND_CHEST}},</v>
      </c>
      <c r="BB406" s="21" t="str">
        <f t="shared" si="41"/>
        <v xml:space="preserve"> --Senchal Defender / Verteidiger von Senchal   [Southern Elsweyr, Southern Elsweyr, Southern Elsweyr]</v>
      </c>
    </row>
    <row r="407" spans="1:54" x14ac:dyDescent="0.25">
      <c r="A407" s="5">
        <v>466</v>
      </c>
      <c r="B407" t="s">
        <v>1634</v>
      </c>
      <c r="C407" t="s">
        <v>2693</v>
      </c>
      <c r="D407" s="3">
        <f t="shared" si="36"/>
        <v>466</v>
      </c>
      <c r="G407" s="8" t="s">
        <v>1499</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constants'!$B$4:$C$1002,2,FALSE),"")</f>
        <v>Dragonhold</v>
      </c>
      <c r="U407" s="33" t="s">
        <v>1581</v>
      </c>
      <c r="V407" s="40" t="str">
        <f>IF(U407&lt;&gt;"",IF(U407&lt;&gt;"LIBSETS_DROP_MECHANIC_MONSTER_NAME",VLOOKUP(U407,'LibSets constants'!$I$4:$L$1002,3,FALSE),""),"")</f>
        <v>Delve bosses have a chance to drop a waist or feet.</v>
      </c>
      <c r="W407" s="43" t="str">
        <f>IF(U407&lt;&gt;"",IF(U407&lt;&gt;"LIBSETS_DROP_MECHANIC_MONSTER_NAME",VLOOKUP(U407,'LibSets constants'!$I$4:$L$1002,4,FALSE),""),"")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1581</v>
      </c>
      <c r="AA407" s="40" t="str">
        <f>IF(Z407&lt;&gt;"",IF(Z407&lt;&gt;"LIBSETS_DROP_MECHANIC_MONSTER_NAME",VLOOKUP(Z407,'LibSets constants'!$I$4:$L$1002,3,FALSE),""),"")</f>
        <v>Delve bosses have a chance to drop a waist or feet.</v>
      </c>
      <c r="AB407" s="40" t="str">
        <f>IF(Z407&lt;&gt;"",IF(Z407&lt;&gt;"LIBSETS_DROP_MECHANIC_MONSTER_NAME",VLOOKUP(Z407,'LibSets constants'!$I$4:$L$1002,4,FALSE),""),"")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1583</v>
      </c>
      <c r="AF407" s="40" t="str">
        <f>IF(AE407&lt;&gt;"",IF(AE407&lt;&gt;"LIBSETS_DROP_MECHANIC_MONSTER_NAME",VLOOKUP(AE407,'LibSets constants'!$I$4:$L$1002,3,FALSE),""),"")</f>
        <v>Public dungeon bosses have a chance to drop a shoulder, hand, or weapon.</v>
      </c>
      <c r="AG407" s="40" t="str">
        <f>IF(AE407&lt;&gt;"",IF(AE407&lt;&gt;"LIBSETS_DROP_MECHANIC_MONSTER_NAME",VLOOKUP(AE407,'LibSets constants'!$I$4:$L$1002,4,FALSE),""),"")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1584</v>
      </c>
      <c r="AK407" s="40" t="str">
        <f>IF(AJ407&lt;&gt;"",IF(AJ407&lt;&gt;"LIBSETS_DROP_MECHANIC_MONSTER_NAME",VLOOKUP(AJ407,'LibSets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constants'!$I$4:$L$1002,3,FALSE),""),"")</f>
        <v/>
      </c>
      <c r="AQ407" s="40" t="str">
        <f>IF(AO407&lt;&gt;"",IF(AO407&lt;&gt;"LIBSETS_DROP_MECHANIC_MONSTER_NAME",VLOOKUP(AO407,'LibSets constants'!$I$4:$L$1002,4,FALSE),""),"")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constants'!$I$4:$L$1002,3,FALSE),""),"")</f>
        <v/>
      </c>
      <c r="AV407" s="40" t="str">
        <f>IF(AT407&lt;&gt;"",IF(AT407&lt;&gt;"LIBSETS_DROP_MECHANIC_MONSTER_NAME",VLOOKUP(AT407,'LibSets constants'!$I$4:$L$1002,4,FALSE),""),"")</f>
        <v/>
      </c>
      <c r="AW407" s="102" t="s">
        <v>2714</v>
      </c>
      <c r="AX407" s="21" t="str">
        <f t="shared" si="37"/>
        <v>[466] = {wayshrines={402,402,402,}, dlcId=DLC_DRAGONHOLD</v>
      </c>
      <c r="AY407" s="21" t="str">
        <f t="shared" si="38"/>
        <v>, zoneIds={1133,1133,1133}, veteran=false</v>
      </c>
      <c r="AZ407" s="21" t="str">
        <f t="shared" si="39"/>
        <v>, setType=LIBSETS_SETTYPE_OVERLAND</v>
      </c>
      <c r="BA407" s="21" t="str">
        <f t="shared" si="40"/>
        <v>, dropMechanic={LIBSETS_DROP_MECHANIC_OVERLAND_BOSS_DELVE,LIBSETS_DROP_MECHANIC_OVERLAND_BOSS_DELVE,LIBSETS_DROP_MECHANIC_OVERLAND_BOSS_PUBLIC_DUNGEON,LIBSETS_DROP_MECHANIC_OVERLAND_CHEST}},</v>
      </c>
      <c r="BB407" s="21" t="str">
        <f t="shared" si="41"/>
        <v xml:space="preserve"> --Marauder\'s Haste / Marodeurshast   [Southern Elsweyr, Southern Elsweyr, Southern Elsweyr]</v>
      </c>
    </row>
    <row r="408" spans="1:54" x14ac:dyDescent="0.25">
      <c r="A408" s="5">
        <v>467</v>
      </c>
      <c r="B408" t="s">
        <v>1633</v>
      </c>
      <c r="C408" t="s">
        <v>1626</v>
      </c>
      <c r="D408" s="3">
        <f t="shared" si="36"/>
        <v>467</v>
      </c>
      <c r="G408" s="8" t="s">
        <v>1499</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constants'!$B$4:$C$1002,2,FALSE),"")</f>
        <v>Dragonhold</v>
      </c>
      <c r="U408" s="33" t="s">
        <v>1581</v>
      </c>
      <c r="V408" s="40" t="str">
        <f>IF(U408&lt;&gt;"",IF(U408&lt;&gt;"LIBSETS_DROP_MECHANIC_MONSTER_NAME",VLOOKUP(U408,'LibSets constants'!$I$4:$L$1002,3,FALSE),""),"")</f>
        <v>Delve bosses have a chance to drop a waist or feet.</v>
      </c>
      <c r="W408" s="43" t="str">
        <f>IF(U408&lt;&gt;"",IF(U408&lt;&gt;"LIBSETS_DROP_MECHANIC_MONSTER_NAME",VLOOKUP(U408,'LibSets constants'!$I$4:$L$1002,4,FALSE),""),"")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1581</v>
      </c>
      <c r="AA408" s="40" t="str">
        <f>IF(Z408&lt;&gt;"",IF(Z408&lt;&gt;"LIBSETS_DROP_MECHANIC_MONSTER_NAME",VLOOKUP(Z408,'LibSets constants'!$I$4:$L$1002,3,FALSE),""),"")</f>
        <v>Delve bosses have a chance to drop a waist or feet.</v>
      </c>
      <c r="AB408" s="40" t="str">
        <f>IF(Z408&lt;&gt;"",IF(Z408&lt;&gt;"LIBSETS_DROP_MECHANIC_MONSTER_NAME",VLOOKUP(Z408,'LibSets constants'!$I$4:$L$1002,4,FALSE),""),"")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1583</v>
      </c>
      <c r="AF408" s="40" t="str">
        <f>IF(AE408&lt;&gt;"",IF(AE408&lt;&gt;"LIBSETS_DROP_MECHANIC_MONSTER_NAME",VLOOKUP(AE408,'LibSets constants'!$I$4:$L$1002,3,FALSE),""),"")</f>
        <v>Public dungeon bosses have a chance to drop a shoulder, hand, or weapon.</v>
      </c>
      <c r="AG408" s="40" t="str">
        <f>IF(AE408&lt;&gt;"",IF(AE408&lt;&gt;"LIBSETS_DROP_MECHANIC_MONSTER_NAME",VLOOKUP(AE408,'LibSets constants'!$I$4:$L$1002,4,FALSE),""),"")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1584</v>
      </c>
      <c r="AK408" s="40" t="str">
        <f>IF(AJ408&lt;&gt;"",IF(AJ408&lt;&gt;"LIBSETS_DROP_MECHANIC_MONSTER_NAME",VLOOKUP(AJ408,'LibSets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constants'!$I$4:$L$1002,3,FALSE),""),"")</f>
        <v/>
      </c>
      <c r="AQ408" s="40" t="str">
        <f>IF(AO408&lt;&gt;"",IF(AO408&lt;&gt;"LIBSETS_DROP_MECHANIC_MONSTER_NAME",VLOOKUP(AO408,'LibSets constants'!$I$4:$L$1002,4,FALSE),""),"")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constants'!$I$4:$L$1002,3,FALSE),""),"")</f>
        <v/>
      </c>
      <c r="AV408" s="40" t="str">
        <f>IF(AT408&lt;&gt;"",IF(AT408&lt;&gt;"LIBSETS_DROP_MECHANIC_MONSTER_NAME",VLOOKUP(AT408,'LibSets constants'!$I$4:$L$1002,4,FALSE),""),"")</f>
        <v/>
      </c>
      <c r="AW408" s="102" t="s">
        <v>2714</v>
      </c>
      <c r="AX408" s="21" t="str">
        <f t="shared" si="37"/>
        <v>[467] = {wayshrines={402,402,402,}, dlcId=DLC_DRAGONHOLD</v>
      </c>
      <c r="AY408" s="21" t="str">
        <f t="shared" si="38"/>
        <v>, zoneIds={1133,1133,1133}, veteran=false</v>
      </c>
      <c r="AZ408" s="21" t="str">
        <f t="shared" si="39"/>
        <v>, setType=LIBSETS_SETTYPE_OVERLAND</v>
      </c>
      <c r="BA408" s="21" t="str">
        <f t="shared" si="40"/>
        <v>, dropMechanic={LIBSETS_DROP_MECHANIC_OVERLAND_BOSS_DELVE,LIBSETS_DROP_MECHANIC_OVERLAND_BOSS_DELVE,LIBSETS_DROP_MECHANIC_OVERLAND_BOSS_PUBLIC_DUNGEON,LIBSETS_DROP_MECHANIC_OVERLAND_CHEST}},</v>
      </c>
      <c r="BB408" s="21" t="str">
        <f t="shared" si="41"/>
        <v xml:space="preserve"> --Dragonguard Elite / Drachengardeelite   [Southern Elsweyr, Southern Elsweyr, Southern Elsweyr]</v>
      </c>
    </row>
    <row r="409" spans="1:54" x14ac:dyDescent="0.25">
      <c r="A409" s="5">
        <v>468</v>
      </c>
      <c r="B409" t="s">
        <v>1632</v>
      </c>
      <c r="C409" t="s">
        <v>1627</v>
      </c>
      <c r="D409" s="3">
        <f t="shared" si="36"/>
        <v>468</v>
      </c>
      <c r="G409" s="8" t="s">
        <v>1493</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constants'!$B$4:$C$1002,2,FALSE),"")</f>
        <v>Dragonhold</v>
      </c>
      <c r="V409" s="40" t="str">
        <f>IF(U409&lt;&gt;"",IF(U409&lt;&gt;"LIBSETS_DROP_MECHANIC_MONSTER_NAME",VLOOKUP(U409,'LibSets constants'!$I$4:$L$1002,3,FALSE),""),"")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102" t="s">
        <v>2714</v>
      </c>
      <c r="AX409" s="21" t="str">
        <f t="shared" si="37"/>
        <v>[468] = {wayshrines={403,403,403,}, traitsNeeded=3, dlcId=DLC_DRAGONHOLD</v>
      </c>
      <c r="AY409" s="21" t="str">
        <f t="shared" si="38"/>
        <v>, zoneIds={1133,1133,1133}, veteran=false</v>
      </c>
      <c r="AZ409" s="21" t="str">
        <f t="shared" si="39"/>
        <v>, setType=LIBSETS_SETTYPE_CRAFTED</v>
      </c>
      <c r="BA409" s="21" t="str">
        <f t="shared" si="40"/>
        <v>},</v>
      </c>
      <c r="BB409" s="21" t="str">
        <f t="shared" si="41"/>
        <v xml:space="preserve"> --Daring Corsair / Kühner Korsar   [Southern Elsweyr, Southern Elsweyr, Southern Elsweyr]</v>
      </c>
    </row>
    <row r="410" spans="1:54" x14ac:dyDescent="0.25">
      <c r="A410" s="5">
        <v>469</v>
      </c>
      <c r="B410" t="s">
        <v>1631</v>
      </c>
      <c r="C410" t="s">
        <v>1628</v>
      </c>
      <c r="D410" s="3">
        <f t="shared" si="36"/>
        <v>469</v>
      </c>
      <c r="G410" s="8" t="s">
        <v>1493</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constants'!$B$4:$C$1002,2,FALSE),"")</f>
        <v>Dragonhold</v>
      </c>
      <c r="V410" s="40" t="str">
        <f>IF(U410&lt;&gt;"",IF(U410&lt;&gt;"LIBSETS_DROP_MECHANIC_MONSTER_NAME",VLOOKUP(U410,'LibSets constants'!$I$4:$L$1002,3,FALSE),""),"")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102" t="s">
        <v>2714</v>
      </c>
      <c r="AX410" s="21" t="str">
        <f t="shared" si="37"/>
        <v>[469] = {wayshrines={403,403,403,}, traitsNeeded=6, dlcId=DLC_DRAGONHOLD</v>
      </c>
      <c r="AY410" s="21" t="str">
        <f t="shared" si="38"/>
        <v>, zoneIds={1133,1133,1133}, veteran=false</v>
      </c>
      <c r="AZ410" s="21" t="str">
        <f t="shared" si="39"/>
        <v>, setType=LIBSETS_SETTYPE_CRAFTED</v>
      </c>
      <c r="BA410" s="21" t="str">
        <f t="shared" si="40"/>
        <v>},</v>
      </c>
      <c r="BB410" s="21" t="str">
        <f t="shared" si="41"/>
        <v xml:space="preserve"> --Ancient Dragonguard / Alte Drachengarde   [Southern Elsweyr, Southern Elsweyr, Southern Elsweyr]</v>
      </c>
    </row>
    <row r="411" spans="1:54" x14ac:dyDescent="0.25">
      <c r="A411" s="5">
        <v>470</v>
      </c>
      <c r="B411" t="s">
        <v>1630</v>
      </c>
      <c r="C411" t="s">
        <v>1629</v>
      </c>
      <c r="D411" s="3">
        <f t="shared" si="36"/>
        <v>470</v>
      </c>
      <c r="G411" s="8" t="s">
        <v>1493</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constants'!$B$4:$C$1002,2,FALSE),"")</f>
        <v>Dragonhold</v>
      </c>
      <c r="V411" s="40" t="str">
        <f>IF(U411&lt;&gt;"",IF(U411&lt;&gt;"LIBSETS_DROP_MECHANIC_MONSTER_NAME",VLOOKUP(U411,'LibSets constants'!$I$4:$L$1002,3,FALSE),""),"")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102" t="s">
        <v>2714</v>
      </c>
      <c r="AX411" s="21" t="str">
        <f t="shared" si="37"/>
        <v>[470] = {wayshrines={406,406,406,}, traitsNeeded=9, dlcId=DLC_DRAGONHOLD</v>
      </c>
      <c r="AY411" s="21" t="str">
        <f t="shared" si="38"/>
        <v>, zoneIds={1133,1133,1133}, veteran=false</v>
      </c>
      <c r="AZ411" s="21" t="str">
        <f t="shared" si="39"/>
        <v>, setType=LIBSETS_SETTYPE_CRAFTED</v>
      </c>
      <c r="BA411" s="21" t="str">
        <f t="shared" si="40"/>
        <v>},</v>
      </c>
      <c r="BB411" s="21" t="str">
        <f t="shared" si="41"/>
        <v xml:space="preserve"> --New Moon Acolyte / Akolythin des Neuen Mondes   [Southern Elsweyr, Southern Elsweyr, Southern Elsweyr]</v>
      </c>
    </row>
    <row r="412" spans="1:54" x14ac:dyDescent="0.25">
      <c r="A412" s="5">
        <v>471</v>
      </c>
      <c r="B412" t="s">
        <v>1692</v>
      </c>
      <c r="C412" t="s">
        <v>1691</v>
      </c>
      <c r="D412" s="3">
        <f t="shared" si="36"/>
        <v>471</v>
      </c>
      <c r="G412" s="3" t="s">
        <v>1496</v>
      </c>
      <c r="I412" t="s">
        <v>97</v>
      </c>
      <c r="J412" t="s">
        <v>97</v>
      </c>
      <c r="K412">
        <v>424</v>
      </c>
      <c r="L412">
        <v>424</v>
      </c>
      <c r="M412">
        <v>424</v>
      </c>
      <c r="N412">
        <v>0</v>
      </c>
      <c r="O412" s="66" t="s">
        <v>1674</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constants'!$B$4:$C$1002,2,FALSE),"")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102" t="s">
        <v>2714</v>
      </c>
      <c r="AX412" s="21" t="str">
        <f t="shared" si="37"/>
        <v>[471] = {wayshrines={424,424,424,}, dlcId=DLC_HARROWSTORM</v>
      </c>
      <c r="AY412" s="21" t="str">
        <f t="shared" si="38"/>
        <v>, zoneIds={1152}, veteran=false</v>
      </c>
      <c r="AZ412" s="21" t="str">
        <f t="shared" si="39"/>
        <v>, setType=LIBSETS_SETTYPE_DUNGEON</v>
      </c>
      <c r="BA412" s="21" t="str">
        <f t="shared" si="40"/>
        <v>},</v>
      </c>
      <c r="BB412" s="21" t="str">
        <f t="shared" si="41"/>
        <v xml:space="preserve"> --Hiti\'s Hearth / Hitis Feuerstelle   [Icereach]</v>
      </c>
    </row>
    <row r="413" spans="1:54" x14ac:dyDescent="0.25">
      <c r="A413" s="5">
        <v>472</v>
      </c>
      <c r="B413" t="s">
        <v>1693</v>
      </c>
      <c r="C413" t="s">
        <v>1675</v>
      </c>
      <c r="D413" s="3">
        <f t="shared" si="36"/>
        <v>472</v>
      </c>
      <c r="G413" s="3" t="s">
        <v>1496</v>
      </c>
      <c r="I413" t="s">
        <v>97</v>
      </c>
      <c r="J413" t="s">
        <v>97</v>
      </c>
      <c r="K413">
        <v>424</v>
      </c>
      <c r="L413">
        <v>424</v>
      </c>
      <c r="M413">
        <v>424</v>
      </c>
      <c r="N413">
        <v>0</v>
      </c>
      <c r="O413" s="66" t="s">
        <v>1674</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constants'!$B$4:$C$1002,2,FALSE),"")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102" t="s">
        <v>2714</v>
      </c>
      <c r="AX413" s="21" t="str">
        <f t="shared" si="37"/>
        <v>[472] = {wayshrines={424,424,424,}, dlcId=DLC_HARROWSTORM</v>
      </c>
      <c r="AY413" s="21" t="str">
        <f t="shared" si="38"/>
        <v>, zoneIds={1152}, veteran=false</v>
      </c>
      <c r="AZ413" s="21" t="str">
        <f t="shared" si="39"/>
        <v>, setType=LIBSETS_SETTYPE_DUNGEON</v>
      </c>
      <c r="BA413" s="21" t="str">
        <f t="shared" si="40"/>
        <v>},</v>
      </c>
      <c r="BB413" s="21" t="str">
        <f t="shared" si="41"/>
        <v xml:space="preserve"> --Titanborn Strength / Titanenkinds Stärke   [Icereach]</v>
      </c>
    </row>
    <row r="414" spans="1:54" x14ac:dyDescent="0.25">
      <c r="A414" s="5">
        <v>473</v>
      </c>
      <c r="B414" t="s">
        <v>1694</v>
      </c>
      <c r="C414" t="s">
        <v>1676</v>
      </c>
      <c r="D414" s="3">
        <f t="shared" si="36"/>
        <v>473</v>
      </c>
      <c r="G414" s="3" t="s">
        <v>1496</v>
      </c>
      <c r="I414" t="s">
        <v>97</v>
      </c>
      <c r="J414" t="s">
        <v>97</v>
      </c>
      <c r="K414">
        <v>424</v>
      </c>
      <c r="L414">
        <v>424</v>
      </c>
      <c r="M414">
        <v>424</v>
      </c>
      <c r="N414">
        <v>0</v>
      </c>
      <c r="O414" s="66" t="s">
        <v>1674</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constants'!$B$4:$C$1002,2,FALSE),"")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102" t="s">
        <v>2714</v>
      </c>
      <c r="AX414" s="21" t="str">
        <f t="shared" si="37"/>
        <v>[473] = {wayshrines={424,424,424,}, dlcId=DLC_HARROWSTORM</v>
      </c>
      <c r="AY414" s="21" t="str">
        <f t="shared" si="38"/>
        <v>, zoneIds={1152}, veteran=false</v>
      </c>
      <c r="AZ414" s="21" t="str">
        <f t="shared" si="39"/>
        <v>, setType=LIBSETS_SETTYPE_DUNGEON</v>
      </c>
      <c r="BA414" s="21" t="str">
        <f t="shared" si="40"/>
        <v>},</v>
      </c>
      <c r="BB414" s="21" t="str">
        <f t="shared" si="41"/>
        <v xml:space="preserve"> --Bani’s Torment / Banis Qual   [Icereach]</v>
      </c>
    </row>
    <row r="415" spans="1:54" x14ac:dyDescent="0.25">
      <c r="A415" s="5">
        <v>474</v>
      </c>
      <c r="B415" t="s">
        <v>1695</v>
      </c>
      <c r="C415" t="s">
        <v>1678</v>
      </c>
      <c r="D415" s="3">
        <f t="shared" si="36"/>
        <v>474</v>
      </c>
      <c r="G415" s="3" t="s">
        <v>1496</v>
      </c>
      <c r="I415" t="s">
        <v>97</v>
      </c>
      <c r="J415" t="s">
        <v>97</v>
      </c>
      <c r="K415">
        <v>425</v>
      </c>
      <c r="L415">
        <v>425</v>
      </c>
      <c r="M415">
        <v>425</v>
      </c>
      <c r="N415">
        <v>0</v>
      </c>
      <c r="O415" s="66" t="s">
        <v>1673</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constants'!$B$4:$C$1002,2,FALSE),"")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102" t="s">
        <v>2714</v>
      </c>
      <c r="AX415" s="21" t="str">
        <f t="shared" si="37"/>
        <v>[474] = {wayshrines={425,425,425,}, dlcId=DLC_HARROWSTORM</v>
      </c>
      <c r="AY415" s="21" t="str">
        <f t="shared" si="38"/>
        <v>, zoneIds={1153}, veteran=false</v>
      </c>
      <c r="AZ415" s="21" t="str">
        <f t="shared" si="39"/>
        <v>, setType=LIBSETS_SETTYPE_DUNGEON</v>
      </c>
      <c r="BA415" s="21" t="str">
        <f t="shared" si="40"/>
        <v>},</v>
      </c>
      <c r="BB415" s="21" t="str">
        <f t="shared" si="41"/>
        <v xml:space="preserve"> --Draugrkin’s Grip / Griff der Draugrbrut   [Unhallowed Grave]</v>
      </c>
    </row>
    <row r="416" spans="1:54" x14ac:dyDescent="0.25">
      <c r="A416" s="5">
        <v>475</v>
      </c>
      <c r="B416" t="s">
        <v>1696</v>
      </c>
      <c r="C416" t="s">
        <v>1679</v>
      </c>
      <c r="D416" s="3">
        <f t="shared" si="36"/>
        <v>475</v>
      </c>
      <c r="G416" s="3" t="s">
        <v>1496</v>
      </c>
      <c r="I416" t="s">
        <v>97</v>
      </c>
      <c r="J416" t="s">
        <v>97</v>
      </c>
      <c r="K416">
        <v>425</v>
      </c>
      <c r="L416">
        <v>425</v>
      </c>
      <c r="M416">
        <v>425</v>
      </c>
      <c r="N416">
        <v>0</v>
      </c>
      <c r="O416" s="66" t="s">
        <v>1673</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constants'!$B$4:$C$1002,2,FALSE),"")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102" t="s">
        <v>2714</v>
      </c>
      <c r="AX416" s="21" t="str">
        <f t="shared" si="37"/>
        <v>[475] = {wayshrines={425,425,425,}, dlcId=DLC_HARROWSTORM</v>
      </c>
      <c r="AY416" s="21" t="str">
        <f t="shared" si="38"/>
        <v>, zoneIds={1153}, veteran=false</v>
      </c>
      <c r="AZ416" s="21" t="str">
        <f t="shared" si="39"/>
        <v>, setType=LIBSETS_SETTYPE_DUNGEON</v>
      </c>
      <c r="BA416" s="21" t="str">
        <f t="shared" si="40"/>
        <v>},</v>
      </c>
      <c r="BB416" s="21" t="str">
        <f t="shared" si="41"/>
        <v xml:space="preserve"> --Aegis Caller / Ägisrufer   [Unhallowed Grave]</v>
      </c>
    </row>
    <row r="417" spans="1:54" x14ac:dyDescent="0.25">
      <c r="A417" s="5">
        <v>476</v>
      </c>
      <c r="B417" t="s">
        <v>1697</v>
      </c>
      <c r="C417" t="s">
        <v>1680</v>
      </c>
      <c r="D417" s="3">
        <f t="shared" si="36"/>
        <v>476</v>
      </c>
      <c r="G417" s="3" t="s">
        <v>1496</v>
      </c>
      <c r="I417" t="s">
        <v>97</v>
      </c>
      <c r="J417" t="s">
        <v>97</v>
      </c>
      <c r="K417">
        <v>425</v>
      </c>
      <c r="L417">
        <v>425</v>
      </c>
      <c r="M417">
        <v>425</v>
      </c>
      <c r="N417">
        <v>0</v>
      </c>
      <c r="O417" s="66" t="s">
        <v>1673</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constants'!$B$4:$C$1002,2,FALSE),"")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102" t="s">
        <v>2714</v>
      </c>
      <c r="AX417" s="21" t="str">
        <f t="shared" si="37"/>
        <v>[476] = {wayshrines={425,425,425,}, dlcId=DLC_HARROWSTORM</v>
      </c>
      <c r="AY417" s="21" t="str">
        <f t="shared" si="38"/>
        <v>, zoneIds={1153}, veteran=false</v>
      </c>
      <c r="AZ417" s="21" t="str">
        <f t="shared" si="39"/>
        <v>, setType=LIBSETS_SETTYPE_DUNGEON</v>
      </c>
      <c r="BA417" s="21" t="str">
        <f t="shared" si="40"/>
        <v>},</v>
      </c>
      <c r="BB417" s="21" t="str">
        <f t="shared" si="41"/>
        <v xml:space="preserve"> --Grave Guardian  / Grabwächter   [Unhallowed Grave]</v>
      </c>
    </row>
    <row r="418" spans="1:54" x14ac:dyDescent="0.25">
      <c r="A418" s="5">
        <v>478</v>
      </c>
      <c r="B418" t="s">
        <v>1685</v>
      </c>
      <c r="C418" t="s">
        <v>1677</v>
      </c>
      <c r="D418" s="3">
        <f t="shared" si="36"/>
        <v>478</v>
      </c>
      <c r="G418" s="3" t="s">
        <v>1498</v>
      </c>
      <c r="H418">
        <v>3</v>
      </c>
      <c r="I418" t="s">
        <v>1485</v>
      </c>
      <c r="J418" t="s">
        <v>97</v>
      </c>
      <c r="K418">
        <v>424</v>
      </c>
      <c r="L418">
        <v>424</v>
      </c>
      <c r="M418">
        <v>424</v>
      </c>
      <c r="N418">
        <v>0</v>
      </c>
      <c r="O418" s="66" t="s">
        <v>1674</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constants'!$B$4:$C$1002,2,FALSE),"")</f>
        <v>Harrowstorm</v>
      </c>
      <c r="U418" s="33" t="s">
        <v>1565</v>
      </c>
      <c r="V418" s="42" t="s">
        <v>1677</v>
      </c>
      <c r="W418" s="42" t="s">
        <v>1685</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102" t="s">
        <v>2714</v>
      </c>
      <c r="AX418" s="21" t="str">
        <f t="shared" si="37"/>
        <v>[478] = {wayshrines={424,424,424,}, dlcId=DLC_HARROWSTORM</v>
      </c>
      <c r="AY418" s="21" t="str">
        <f t="shared" si="38"/>
        <v>, zoneIds={1152}, veteran={[EQUIP_TYPE_HEAD]=true, [EQUIP_TYPE_SHOULDERS]=false}</v>
      </c>
      <c r="AZ418" s="21" t="str">
        <f t="shared" si="39"/>
        <v>, setType=LIBSETS_SETTYPE_MONSTER</v>
      </c>
      <c r="BA418" s="21" t="str">
        <f t="shared" si="40"/>
        <v>, dropMechanic={LIBSETS_DROP_MECHANIC_MONSTER_NAME}, dropMechanicNames={['en']='Mother Ciannait', ['de']='Mutter Ciannait'}},</v>
      </c>
      <c r="BB418" s="21" t="str">
        <f t="shared" si="41"/>
        <v xml:space="preserve"> --Mother Ciannait / Mutter Ciannait   [Icereach]</v>
      </c>
    </row>
    <row r="419" spans="1:54" x14ac:dyDescent="0.25">
      <c r="A419" s="5">
        <v>479</v>
      </c>
      <c r="B419" t="s">
        <v>1686</v>
      </c>
      <c r="C419" t="s">
        <v>1681</v>
      </c>
      <c r="D419" s="3">
        <f t="shared" si="36"/>
        <v>479</v>
      </c>
      <c r="G419" s="3" t="s">
        <v>1498</v>
      </c>
      <c r="H419">
        <v>3</v>
      </c>
      <c r="I419" t="s">
        <v>1485</v>
      </c>
      <c r="J419" t="s">
        <v>97</v>
      </c>
      <c r="K419">
        <v>425</v>
      </c>
      <c r="L419">
        <v>425</v>
      </c>
      <c r="M419">
        <v>425</v>
      </c>
      <c r="N419">
        <v>0</v>
      </c>
      <c r="O419" s="66" t="s">
        <v>1673</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constants'!$B$4:$C$1002,2,FALSE),"")</f>
        <v>Harrowstorm</v>
      </c>
      <c r="U419" s="33" t="s">
        <v>1565</v>
      </c>
      <c r="V419" s="42" t="s">
        <v>1681</v>
      </c>
      <c r="W419" s="42" t="s">
        <v>1686</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102" t="s">
        <v>2714</v>
      </c>
      <c r="AX419" s="21" t="str">
        <f t="shared" si="37"/>
        <v>[479] = {wayshrines={425,425,425,}, dlcId=DLC_HARROWSTORM</v>
      </c>
      <c r="AY419" s="21" t="str">
        <f t="shared" si="38"/>
        <v>, zoneIds={1153}, veteran={[EQUIP_TYPE_HEAD]=true, [EQUIP_TYPE_SHOULDERS]=false}</v>
      </c>
      <c r="AZ419" s="21" t="str">
        <f t="shared" si="39"/>
        <v>, setType=LIBSETS_SETTYPE_MONSTER</v>
      </c>
      <c r="BA419" s="21" t="str">
        <f t="shared" si="40"/>
        <v>, dropMechanic={LIBSETS_DROP_MECHANIC_MONSTER_NAME}, dropMechanicNames={['en']='Kjalnar\’s Nightmare', ['de']='Kjalnar\’s Albtraum'}},</v>
      </c>
      <c r="BB419" s="21" t="str">
        <f t="shared" si="41"/>
        <v xml:space="preserve"> --Kjalnar\’s Nightmare / Kjalnar\’s Albtraum   [Unhallowed Grave]</v>
      </c>
    </row>
    <row r="420" spans="1:54" x14ac:dyDescent="0.25">
      <c r="A420" s="5">
        <v>480</v>
      </c>
      <c r="B420" t="s">
        <v>1698</v>
      </c>
      <c r="C420" t="s">
        <v>1682</v>
      </c>
      <c r="D420" s="3">
        <f t="shared" si="36"/>
        <v>480</v>
      </c>
      <c r="G420" s="3" t="s">
        <v>1493</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constants'!$B$4:$C$1002,2,FALSE),"")</f>
        <v>Included in base game</v>
      </c>
      <c r="U420" s="33" t="s">
        <v>1565</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102" t="s">
        <v>2714</v>
      </c>
      <c r="AX420" s="21" t="str">
        <f t="shared" si="37"/>
        <v>[480] = {wayshrines={-1,-1,-1,}, traitsNeeded=3, dlcId=DLC_BASE_GAME</v>
      </c>
      <c r="AY420" s="21" t="str">
        <f t="shared" si="38"/>
        <v>, zoneIds={181}, veteran=false</v>
      </c>
      <c r="AZ420" s="21" t="str">
        <f t="shared" si="39"/>
        <v>, setType=LIBSETS_SETTYPE_CRAFTED</v>
      </c>
      <c r="BA420" s="21" t="str">
        <f t="shared" si="40"/>
        <v>, dropMechanic={LIBSETS_DROP_MECHANIC_MONSTER_NAME}, dropMechanicNames={}},</v>
      </c>
      <c r="BB420" s="21" t="str">
        <f t="shared" si="41"/>
        <v xml:space="preserve"> --Critical Riposte / Kritischer Konter   [Cyrodiil]</v>
      </c>
    </row>
    <row r="421" spans="1:54" x14ac:dyDescent="0.25">
      <c r="A421" s="5">
        <v>481</v>
      </c>
      <c r="B421" t="s">
        <v>1699</v>
      </c>
      <c r="C421" t="s">
        <v>1683</v>
      </c>
      <c r="D421" s="3">
        <f t="shared" si="36"/>
        <v>481</v>
      </c>
      <c r="G421" s="3" t="s">
        <v>1493</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constants'!$B$4:$C$1002,2,FALSE),"")</f>
        <v>Included in base game</v>
      </c>
      <c r="U421" s="33" t="s">
        <v>1565</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102" t="s">
        <v>2714</v>
      </c>
      <c r="AX421" s="21" t="str">
        <f t="shared" si="37"/>
        <v>[481] = {wayshrines={-1,-1,-1,}, traitsNeeded=3, dlcId=DLC_BASE_GAME</v>
      </c>
      <c r="AY421" s="21" t="str">
        <f t="shared" si="38"/>
        <v>, zoneIds={181}, veteran=false</v>
      </c>
      <c r="AZ421" s="21" t="str">
        <f t="shared" si="39"/>
        <v>, setType=LIBSETS_SETTYPE_CRAFTED</v>
      </c>
      <c r="BA421" s="21" t="str">
        <f t="shared" si="40"/>
        <v>, dropMechanic={LIBSETS_DROP_MECHANIC_MONSTER_NAME}, dropMechanicNames={}},</v>
      </c>
      <c r="BB421" s="21" t="str">
        <f t="shared" si="41"/>
        <v xml:space="preserve"> --Unchained Aggressor / Entfesselter Aggressor   [Cyrodiil]</v>
      </c>
    </row>
    <row r="422" spans="1:54" x14ac:dyDescent="0.25">
      <c r="A422" s="5">
        <v>482</v>
      </c>
      <c r="B422" t="s">
        <v>1700</v>
      </c>
      <c r="C422" t="s">
        <v>1684</v>
      </c>
      <c r="D422" s="3">
        <f t="shared" si="36"/>
        <v>482</v>
      </c>
      <c r="G422" s="3" t="s">
        <v>1493</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constants'!$B$4:$C$1002,2,FALSE),"")</f>
        <v>Included in base game</v>
      </c>
      <c r="U422" s="33" t="s">
        <v>1565</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102" t="s">
        <v>2714</v>
      </c>
      <c r="AX422" s="21" t="str">
        <f t="shared" si="37"/>
        <v>[482] = {wayshrines={-1,-1,-1,}, traitsNeeded=3, dlcId=DLC_BASE_GAME</v>
      </c>
      <c r="AY422" s="21" t="str">
        <f t="shared" si="38"/>
        <v>, zoneIds={181}, veteran=false</v>
      </c>
      <c r="AZ422" s="21" t="str">
        <f t="shared" si="39"/>
        <v>, setType=LIBSETS_SETTYPE_CRAFTED</v>
      </c>
      <c r="BA422" s="21" t="str">
        <f t="shared" si="40"/>
        <v>, dropMechanic={LIBSETS_DROP_MECHANIC_MONSTER_NAME}, dropMechanicNames={}},</v>
      </c>
      <c r="BB422" s="21" t="str">
        <f t="shared" si="41"/>
        <v xml:space="preserve"> --Dauntless Combatant / Furchtloser Kombattant   [Cyrodiil]</v>
      </c>
    </row>
    <row r="423" spans="1:54" x14ac:dyDescent="0.25">
      <c r="A423" s="5">
        <v>483</v>
      </c>
      <c r="B423" t="s">
        <v>1760</v>
      </c>
      <c r="C423" t="s">
        <v>1760</v>
      </c>
      <c r="D423" s="3">
        <f t="shared" si="36"/>
        <v>483</v>
      </c>
      <c r="E423" s="59" t="s">
        <v>1823</v>
      </c>
      <c r="F423" s="30" t="s">
        <v>1483</v>
      </c>
      <c r="G423" s="8" t="s">
        <v>1501</v>
      </c>
      <c r="I423" t="s">
        <v>97</v>
      </c>
      <c r="J423" t="s">
        <v>97</v>
      </c>
      <c r="K423">
        <v>-1</v>
      </c>
      <c r="L423">
        <v>-1</v>
      </c>
      <c r="M423">
        <v>-1</v>
      </c>
      <c r="N423">
        <v>0</v>
      </c>
      <c r="O423" s="66" t="s">
        <v>1719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constants'!$B$4:$C$1002,2,FALSE),"")</f>
        <v/>
      </c>
      <c r="U423" s="33" t="s">
        <v>1832</v>
      </c>
      <c r="V423" s="40" t="e">
        <f>IF(U423&lt;&gt;"",IF(U423&lt;&gt;"LIBSETS_DROP_MECHANIC_MONSTER_NAME",VLOOKUP(U423,'LibSets constants'!$I$4:$L$1002,3,FALSE),""),"")</f>
        <v>#N/A</v>
      </c>
      <c r="W423" s="40" t="e">
        <f>IF(U423&lt;&gt;"",IF(U423&lt;&gt;"LIBSETS_DROP_MECHANIC_MONSTER_NAME",VLOOKUP(U423,'LibSets constants'!$I$4:$L$1002,4,FALSE),""),"")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constants'!$I$4:$L$1002,3,FALSE),""),"")</f>
        <v/>
      </c>
      <c r="AB423" s="40" t="str">
        <f>IF(Z423&lt;&gt;"",IF(Z423&lt;&gt;"LIBSETS_DROP_MECHANIC_MONSTER_NAME",VLOOKUP(Z423,'LibSets constants'!$I$4:$L$1002,4,FALSE),""),"")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constants'!$I$4:$L$1002,3,FALSE),""),"")</f>
        <v/>
      </c>
      <c r="AG423" s="40" t="str">
        <f>IF(AE423&lt;&gt;"",IF(AE423&lt;&gt;"LIBSETS_DROP_MECHANIC_MONSTER_NAME",VLOOKUP(AE423,'LibSets constants'!$I$4:$L$1002,4,FALSE),""),"")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constants'!$I$4:$L$1002,3,FALSE),""),"")</f>
        <v/>
      </c>
      <c r="AL423" s="40" t="str">
        <f>IF(AJ423&lt;&gt;"",IF(AJ423&lt;&gt;"LIBSETS_DROP_MECHANIC_MONSTER_NAME",VLOOKUP(AJ423,'LibSets constants'!$I$4:$L$1002,4,FALSE),""),"")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constants'!$I$4:$L$1002,3,FALSE),""),"")</f>
        <v/>
      </c>
      <c r="AQ423" s="40" t="str">
        <f>IF(AO423&lt;&gt;"",IF(AO423&lt;&gt;"LIBSETS_DROP_MECHANIC_MONSTER_NAME",VLOOKUP(AO423,'LibSets constants'!$I$4:$L$1002,4,FALSE),""),"")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constants'!$I$4:$L$1002,3,FALSE),""),"")</f>
        <v/>
      </c>
      <c r="AV423" s="40" t="str">
        <f>IF(AT423&lt;&gt;"",IF(AT423&lt;&gt;"LIBSETS_DROP_MECHANIC_MONSTER_NAME",VLOOKUP(AT423,'LibSets constants'!$I$4:$L$1002,4,FALSE),""),"")</f>
        <v/>
      </c>
      <c r="AW423" s="102" t="s">
        <v>2714</v>
      </c>
      <c r="AX423" s="21" t="str">
        <f t="shared" si="37"/>
        <v/>
      </c>
      <c r="AY423" s="21" t="str">
        <f t="shared" si="38"/>
        <v/>
      </c>
      <c r="AZ423" s="21" t="str">
        <f t="shared" si="39"/>
        <v/>
      </c>
      <c r="BA423" s="21" t="str">
        <f t="shared" si="40"/>
        <v/>
      </c>
      <c r="BB423" s="21" t="str">
        <f t="shared" si="41"/>
        <v/>
      </c>
    </row>
    <row r="424" spans="1:54" x14ac:dyDescent="0.25">
      <c r="A424" s="5">
        <v>484</v>
      </c>
      <c r="B424" t="s">
        <v>1761</v>
      </c>
      <c r="C424" t="s">
        <v>1761</v>
      </c>
      <c r="D424" s="3">
        <f t="shared" si="36"/>
        <v>484</v>
      </c>
      <c r="E424" s="59" t="s">
        <v>1823</v>
      </c>
      <c r="F424" s="30" t="s">
        <v>1483</v>
      </c>
      <c r="G424" s="8" t="s">
        <v>1501</v>
      </c>
      <c r="I424" t="s">
        <v>97</v>
      </c>
      <c r="J424" t="s">
        <v>97</v>
      </c>
      <c r="K424">
        <v>-1</v>
      </c>
      <c r="L424">
        <v>-1</v>
      </c>
      <c r="M424">
        <v>-1</v>
      </c>
      <c r="N424">
        <v>0</v>
      </c>
      <c r="O424" s="66" t="s">
        <v>1719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constants'!$B$4:$C$1002,2,FALSE),"")</f>
        <v/>
      </c>
      <c r="U424" s="33" t="s">
        <v>1832</v>
      </c>
      <c r="V424" s="43" t="e">
        <f>IF(U424&lt;&gt;"",IF(U424&lt;&gt;"LIBSETS_DROP_MECHANIC_MONSTER_NAME",VLOOKUP(U424,'LibSets constants'!$I$4:$L$1002,3,FALSE),""),"")</f>
        <v>#N/A</v>
      </c>
      <c r="W424" s="43" t="e">
        <f>IF(U424&lt;&gt;"",IF(U424&lt;&gt;"LIBSETS_DROP_MECHANIC_MONSTER_NAME",VLOOKUP(U424,'LibSets constants'!$I$4:$L$1002,4,FALSE),""),"")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constants'!$I$4:$L$1002,3,FALSE),""),"")</f>
        <v/>
      </c>
      <c r="AB424" s="43" t="str">
        <f>IF(Z424&lt;&gt;"",IF(Z424&lt;&gt;"LIBSETS_DROP_MECHANIC_MONSTER_NAME",VLOOKUP(Z424,'LibSets constants'!$I$4:$L$1002,4,FALSE),""),"")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constants'!$I$4:$L$1002,3,FALSE),""),"")</f>
        <v/>
      </c>
      <c r="AG424" s="43" t="str">
        <f>IF(AE424&lt;&gt;"",IF(AE424&lt;&gt;"LIBSETS_DROP_MECHANIC_MONSTER_NAME",VLOOKUP(AE424,'LibSets constants'!$I$4:$L$1002,4,FALSE),""),"")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constants'!$I$4:$L$1002,3,FALSE),""),"")</f>
        <v/>
      </c>
      <c r="AL424" s="43" t="str">
        <f>IF(AJ424&lt;&gt;"",IF(AJ424&lt;&gt;"LIBSETS_DROP_MECHANIC_MONSTER_NAME",VLOOKUP(AJ424,'LibSets constants'!$I$4:$L$1002,4,FALSE),""),"")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constants'!$I$4:$L$1002,3,FALSE),""),"")</f>
        <v/>
      </c>
      <c r="AQ424" s="43" t="str">
        <f>IF(AO424&lt;&gt;"",IF(AO424&lt;&gt;"LIBSETS_DROP_MECHANIC_MONSTER_NAME",VLOOKUP(AO424,'LibSets constants'!$I$4:$L$1002,4,FALSE),""),"")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constants'!$I$4:$L$1002,3,FALSE),""),"")</f>
        <v/>
      </c>
      <c r="AV424" s="43" t="str">
        <f>IF(AT424&lt;&gt;"",IF(AT424&lt;&gt;"LIBSETS_DROP_MECHANIC_MONSTER_NAME",VLOOKUP(AT424,'LibSets constants'!$I$4:$L$1002,4,FALSE),""),"")</f>
        <v/>
      </c>
      <c r="AW424" s="102" t="s">
        <v>2714</v>
      </c>
      <c r="AX424" s="21" t="str">
        <f t="shared" si="37"/>
        <v/>
      </c>
      <c r="AY424" s="21" t="str">
        <f t="shared" si="38"/>
        <v/>
      </c>
      <c r="AZ424" s="21" t="str">
        <f t="shared" si="39"/>
        <v/>
      </c>
      <c r="BA424" s="21" t="str">
        <f t="shared" si="40"/>
        <v/>
      </c>
      <c r="BB424" s="21" t="str">
        <f t="shared" si="41"/>
        <v/>
      </c>
    </row>
    <row r="425" spans="1:54" x14ac:dyDescent="0.25">
      <c r="A425" s="5">
        <v>485</v>
      </c>
      <c r="B425" t="s">
        <v>1762</v>
      </c>
      <c r="C425" t="s">
        <v>1762</v>
      </c>
      <c r="D425" s="3">
        <f t="shared" si="36"/>
        <v>485</v>
      </c>
      <c r="E425" s="59" t="s">
        <v>1823</v>
      </c>
      <c r="F425" s="30" t="s">
        <v>1483</v>
      </c>
      <c r="G425" s="8" t="s">
        <v>1501</v>
      </c>
      <c r="I425" t="s">
        <v>97</v>
      </c>
      <c r="J425" t="s">
        <v>97</v>
      </c>
      <c r="K425">
        <v>-1</v>
      </c>
      <c r="L425">
        <v>-1</v>
      </c>
      <c r="M425">
        <v>-1</v>
      </c>
      <c r="N425">
        <v>0</v>
      </c>
      <c r="O425" s="66" t="s">
        <v>1719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constants'!$B$4:$C$1002,2,FALSE),"")</f>
        <v/>
      </c>
      <c r="U425" s="33" t="s">
        <v>1832</v>
      </c>
      <c r="V425" s="43" t="e">
        <f>IF(U425&lt;&gt;"",IF(U425&lt;&gt;"LIBSETS_DROP_MECHANIC_MONSTER_NAME",VLOOKUP(U425,'LibSets constants'!$I$4:$L$1002,3,FALSE),""),"")</f>
        <v>#N/A</v>
      </c>
      <c r="W425" s="43" t="e">
        <f>IF(U425&lt;&gt;"",IF(U425&lt;&gt;"LIBSETS_DROP_MECHANIC_MONSTER_NAME",VLOOKUP(U425,'LibSets constants'!$I$4:$L$1002,4,FALSE),""),"")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constants'!$I$4:$L$1002,3,FALSE),""),"")</f>
        <v/>
      </c>
      <c r="AB425" s="43" t="str">
        <f>IF(Z425&lt;&gt;"",IF(Z425&lt;&gt;"LIBSETS_DROP_MECHANIC_MONSTER_NAME",VLOOKUP(Z425,'LibSets constants'!$I$4:$L$1002,4,FALSE),""),"")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constants'!$I$4:$L$1002,3,FALSE),""),"")</f>
        <v/>
      </c>
      <c r="AG425" s="43" t="str">
        <f>IF(AE425&lt;&gt;"",IF(AE425&lt;&gt;"LIBSETS_DROP_MECHANIC_MONSTER_NAME",VLOOKUP(AE425,'LibSets constants'!$I$4:$L$1002,4,FALSE),""),"")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constants'!$I$4:$L$1002,3,FALSE),""),"")</f>
        <v/>
      </c>
      <c r="AL425" s="43" t="str">
        <f>IF(AJ425&lt;&gt;"",IF(AJ425&lt;&gt;"LIBSETS_DROP_MECHANIC_MONSTER_NAME",VLOOKUP(AJ425,'LibSets constants'!$I$4:$L$1002,4,FALSE),""),"")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constants'!$I$4:$L$1002,3,FALSE),""),"")</f>
        <v/>
      </c>
      <c r="AQ425" s="43" t="str">
        <f>IF(AO425&lt;&gt;"",IF(AO425&lt;&gt;"LIBSETS_DROP_MECHANIC_MONSTER_NAME",VLOOKUP(AO425,'LibSets constants'!$I$4:$L$1002,4,FALSE),""),"")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constants'!$I$4:$L$1002,3,FALSE),""),"")</f>
        <v/>
      </c>
      <c r="AV425" s="43" t="str">
        <f>IF(AT425&lt;&gt;"",IF(AT425&lt;&gt;"LIBSETS_DROP_MECHANIC_MONSTER_NAME",VLOOKUP(AT425,'LibSets constants'!$I$4:$L$1002,4,FALSE),""),"")</f>
        <v/>
      </c>
      <c r="AW425" s="102" t="s">
        <v>2714</v>
      </c>
      <c r="AX425" s="21" t="str">
        <f t="shared" si="37"/>
        <v/>
      </c>
      <c r="AY425" s="21" t="str">
        <f t="shared" si="38"/>
        <v/>
      </c>
      <c r="AZ425" s="21" t="str">
        <f t="shared" si="39"/>
        <v/>
      </c>
      <c r="BA425" s="21" t="str">
        <f t="shared" si="40"/>
        <v/>
      </c>
      <c r="BB425" s="21" t="str">
        <f t="shared" si="41"/>
        <v/>
      </c>
    </row>
    <row r="426" spans="1:54" x14ac:dyDescent="0.25">
      <c r="A426" s="5">
        <v>486</v>
      </c>
      <c r="B426" t="s">
        <v>1763</v>
      </c>
      <c r="C426" t="s">
        <v>1763</v>
      </c>
      <c r="D426" s="3">
        <f t="shared" si="36"/>
        <v>486</v>
      </c>
      <c r="E426" s="59" t="s">
        <v>1823</v>
      </c>
      <c r="F426" s="30" t="s">
        <v>1483</v>
      </c>
      <c r="G426" s="8" t="s">
        <v>1501</v>
      </c>
      <c r="I426" t="s">
        <v>97</v>
      </c>
      <c r="J426" t="s">
        <v>97</v>
      </c>
      <c r="K426">
        <v>-1</v>
      </c>
      <c r="L426">
        <v>-1</v>
      </c>
      <c r="M426">
        <v>-1</v>
      </c>
      <c r="N426">
        <v>0</v>
      </c>
      <c r="O426" s="66" t="s">
        <v>1719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constants'!$B$4:$C$1002,2,FALSE),"")</f>
        <v/>
      </c>
      <c r="U426" s="33" t="s">
        <v>1832</v>
      </c>
      <c r="V426" s="43" t="e">
        <f>IF(U426&lt;&gt;"",IF(U426&lt;&gt;"LIBSETS_DROP_MECHANIC_MONSTER_NAME",VLOOKUP(U426,'LibSets constants'!$I$4:$L$1002,3,FALSE),""),"")</f>
        <v>#N/A</v>
      </c>
      <c r="W426" s="43" t="e">
        <f>IF(U426&lt;&gt;"",IF(U426&lt;&gt;"LIBSETS_DROP_MECHANIC_MONSTER_NAME",VLOOKUP(U426,'LibSets constants'!$I$4:$L$1002,4,FALSE),""),"")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constants'!$I$4:$L$1002,3,FALSE),""),"")</f>
        <v/>
      </c>
      <c r="AB426" s="43" t="str">
        <f>IF(Z426&lt;&gt;"",IF(Z426&lt;&gt;"LIBSETS_DROP_MECHANIC_MONSTER_NAME",VLOOKUP(Z426,'LibSets constants'!$I$4:$L$1002,4,FALSE),""),"")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constants'!$I$4:$L$1002,3,FALSE),""),"")</f>
        <v/>
      </c>
      <c r="AG426" s="43" t="str">
        <f>IF(AE426&lt;&gt;"",IF(AE426&lt;&gt;"LIBSETS_DROP_MECHANIC_MONSTER_NAME",VLOOKUP(AE426,'LibSets constants'!$I$4:$L$1002,4,FALSE),""),"")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constants'!$I$4:$L$1002,3,FALSE),""),"")</f>
        <v/>
      </c>
      <c r="AL426" s="43" t="str">
        <f>IF(AJ426&lt;&gt;"",IF(AJ426&lt;&gt;"LIBSETS_DROP_MECHANIC_MONSTER_NAME",VLOOKUP(AJ426,'LibSets constants'!$I$4:$L$1002,4,FALSE),""),"")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constants'!$I$4:$L$1002,3,FALSE),""),"")</f>
        <v/>
      </c>
      <c r="AQ426" s="43" t="str">
        <f>IF(AO426&lt;&gt;"",IF(AO426&lt;&gt;"LIBSETS_DROP_MECHANIC_MONSTER_NAME",VLOOKUP(AO426,'LibSets constants'!$I$4:$L$1002,4,FALSE),""),"")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constants'!$I$4:$L$1002,3,FALSE),""),"")</f>
        <v/>
      </c>
      <c r="AV426" s="43" t="str">
        <f>IF(AT426&lt;&gt;"",IF(AT426&lt;&gt;"LIBSETS_DROP_MECHANIC_MONSTER_NAME",VLOOKUP(AT426,'LibSets constants'!$I$4:$L$1002,4,FALSE),""),"")</f>
        <v/>
      </c>
      <c r="AW426" s="102" t="s">
        <v>2714</v>
      </c>
      <c r="AX426" s="21" t="str">
        <f t="shared" si="37"/>
        <v/>
      </c>
      <c r="AY426" s="21" t="str">
        <f t="shared" si="38"/>
        <v/>
      </c>
      <c r="AZ426" s="21" t="str">
        <f t="shared" si="39"/>
        <v/>
      </c>
      <c r="BA426" s="21" t="str">
        <f t="shared" si="40"/>
        <v/>
      </c>
      <c r="BB426" s="21" t="str">
        <f t="shared" si="41"/>
        <v/>
      </c>
    </row>
    <row r="427" spans="1:54" x14ac:dyDescent="0.25">
      <c r="A427" s="5">
        <v>487</v>
      </c>
      <c r="B427" t="s">
        <v>1764</v>
      </c>
      <c r="C427" t="s">
        <v>2694</v>
      </c>
      <c r="D427" s="3">
        <f t="shared" si="36"/>
        <v>487</v>
      </c>
      <c r="G427" s="8" t="s">
        <v>1499</v>
      </c>
      <c r="I427" t="s">
        <v>97</v>
      </c>
      <c r="J427" t="s">
        <v>97</v>
      </c>
      <c r="K427">
        <v>418</v>
      </c>
      <c r="L427">
        <v>419</v>
      </c>
      <c r="M427">
        <v>421</v>
      </c>
      <c r="N427">
        <v>0</v>
      </c>
      <c r="O427" s="66" t="s">
        <v>1719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constants'!$B$4:$C$1002,2,FALSE),"")</f>
        <v>Greymoor</v>
      </c>
      <c r="V427" s="43" t="str">
        <f>IF(U427&lt;&gt;"",IF(U427&lt;&gt;"LIBSETS_DROP_MECHANIC_MONSTER_NAME",VLOOKUP(U427,'LibSets constants'!$I$4:$L$1002,3,FALSE),""),"")</f>
        <v/>
      </c>
      <c r="W427" s="43" t="str">
        <f>IF(U427&lt;&gt;"",IF(U427&lt;&gt;"LIBSETS_DROP_MECHANIC_MONSTER_NAME",VLOOKUP(U427,'LibSets constants'!$I$4:$L$1002,4,FALSE),""),"")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constants'!$I$4:$L$1002,3,FALSE),""),"")</f>
        <v/>
      </c>
      <c r="AB427" s="43" t="str">
        <f>IF(Z427&lt;&gt;"",IF(Z427&lt;&gt;"LIBSETS_DROP_MECHANIC_MONSTER_NAME",VLOOKUP(Z427,'LibSets constants'!$I$4:$L$1002,4,FALSE),""),"")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constants'!$I$4:$L$1002,3,FALSE),""),"")</f>
        <v/>
      </c>
      <c r="AG427" s="43" t="str">
        <f>IF(AE427&lt;&gt;"",IF(AE427&lt;&gt;"LIBSETS_DROP_MECHANIC_MONSTER_NAME",VLOOKUP(AE427,'LibSets constants'!$I$4:$L$1002,4,FALSE),""),"")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constants'!$I$4:$L$1002,3,FALSE),""),"")</f>
        <v/>
      </c>
      <c r="AL427" s="43" t="str">
        <f>IF(AJ427&lt;&gt;"",IF(AJ427&lt;&gt;"LIBSETS_DROP_MECHANIC_MONSTER_NAME",VLOOKUP(AJ427,'LibSets constants'!$I$4:$L$1002,4,FALSE),""),"")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constants'!$I$4:$L$1002,3,FALSE),""),"")</f>
        <v/>
      </c>
      <c r="AQ427" s="43" t="str">
        <f>IF(AO427&lt;&gt;"",IF(AO427&lt;&gt;"LIBSETS_DROP_MECHANIC_MONSTER_NAME",VLOOKUP(AO427,'LibSets constants'!$I$4:$L$1002,4,FALSE),""),"")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constants'!$I$4:$L$1002,3,FALSE),""),"")</f>
        <v/>
      </c>
      <c r="AV427" s="43" t="str">
        <f>IF(AT427&lt;&gt;"",IF(AT427&lt;&gt;"LIBSETS_DROP_MECHANIC_MONSTER_NAME",VLOOKUP(AT427,'LibSets constants'!$I$4:$L$1002,4,FALSE),""),"")</f>
        <v/>
      </c>
      <c r="AW427" s="102" t="s">
        <v>2714</v>
      </c>
      <c r="AX427" s="21" t="str">
        <f t="shared" si="37"/>
        <v>[487] = {wayshrines={418,419,421,}, dlcId=DLC_GREYMOOR</v>
      </c>
      <c r="AY427" s="21" t="str">
        <f t="shared" si="38"/>
        <v>, zoneIds={1160}, veteran=false</v>
      </c>
      <c r="AZ427" s="21" t="str">
        <f t="shared" si="39"/>
        <v>, setType=LIBSETS_SETTYPE_OVERLAND</v>
      </c>
      <c r="BA427" s="21" t="str">
        <f t="shared" si="40"/>
        <v>},</v>
      </c>
      <c r="BB427" s="21" t="str">
        <f t="shared" si="41"/>
        <v xml:space="preserve"> --Winter\'s Respite / Winterruhe   [Western Skyrim]</v>
      </c>
    </row>
    <row r="428" spans="1:54" x14ac:dyDescent="0.25">
      <c r="A428" s="5">
        <v>488</v>
      </c>
      <c r="B428" t="s">
        <v>1765</v>
      </c>
      <c r="C428" t="s">
        <v>1766</v>
      </c>
      <c r="D428" s="3">
        <f t="shared" si="36"/>
        <v>488</v>
      </c>
      <c r="G428" s="8" t="s">
        <v>1499</v>
      </c>
      <c r="I428" t="s">
        <v>97</v>
      </c>
      <c r="J428" t="s">
        <v>97</v>
      </c>
      <c r="K428">
        <v>418</v>
      </c>
      <c r="L428">
        <v>419</v>
      </c>
      <c r="M428">
        <v>421</v>
      </c>
      <c r="N428">
        <v>0</v>
      </c>
      <c r="O428" s="66" t="s">
        <v>1719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constants'!$B$4:$C$1002,2,FALSE),"")</f>
        <v>Greymoor</v>
      </c>
      <c r="V428" s="43" t="str">
        <f>IF(U428&lt;&gt;"",IF(U428&lt;&gt;"LIBSETS_DROP_MECHANIC_MONSTER_NAME",VLOOKUP(U428,'LibSets constants'!$I$4:$L$1002,3,FALSE),""),"")</f>
        <v/>
      </c>
      <c r="W428" s="43" t="str">
        <f>IF(U428&lt;&gt;"",IF(U428&lt;&gt;"LIBSETS_DROP_MECHANIC_MONSTER_NAME",VLOOKUP(U428,'LibSets constants'!$I$4:$L$1002,4,FALSE),""),"")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constants'!$I$4:$L$1002,3,FALSE),""),"")</f>
        <v/>
      </c>
      <c r="AB428" s="43" t="str">
        <f>IF(Z428&lt;&gt;"",IF(Z428&lt;&gt;"LIBSETS_DROP_MECHANIC_MONSTER_NAME",VLOOKUP(Z428,'LibSets constants'!$I$4:$L$1002,4,FALSE),""),"")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constants'!$I$4:$L$1002,3,FALSE),""),"")</f>
        <v/>
      </c>
      <c r="AG428" s="43" t="str">
        <f>IF(AE428&lt;&gt;"",IF(AE428&lt;&gt;"LIBSETS_DROP_MECHANIC_MONSTER_NAME",VLOOKUP(AE428,'LibSets constants'!$I$4:$L$1002,4,FALSE),""),"")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constants'!$I$4:$L$1002,3,FALSE),""),"")</f>
        <v/>
      </c>
      <c r="AL428" s="43" t="str">
        <f>IF(AJ428&lt;&gt;"",IF(AJ428&lt;&gt;"LIBSETS_DROP_MECHANIC_MONSTER_NAME",VLOOKUP(AJ428,'LibSets constants'!$I$4:$L$1002,4,FALSE),""),"")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constants'!$I$4:$L$1002,3,FALSE),""),"")</f>
        <v/>
      </c>
      <c r="AQ428" s="43" t="str">
        <f>IF(AO428&lt;&gt;"",IF(AO428&lt;&gt;"LIBSETS_DROP_MECHANIC_MONSTER_NAME",VLOOKUP(AO428,'LibSets constants'!$I$4:$L$1002,4,FALSE),""),"")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constants'!$I$4:$L$1002,3,FALSE),""),"")</f>
        <v/>
      </c>
      <c r="AV428" s="43" t="str">
        <f>IF(AT428&lt;&gt;"",IF(AT428&lt;&gt;"LIBSETS_DROP_MECHANIC_MONSTER_NAME",VLOOKUP(AT428,'LibSets constants'!$I$4:$L$1002,4,FALSE),""),"")</f>
        <v/>
      </c>
      <c r="AW428" s="102" t="s">
        <v>2714</v>
      </c>
      <c r="AX428" s="21" t="str">
        <f t="shared" si="37"/>
        <v>[488] = {wayshrines={418,419,421,}, dlcId=DLC_GREYMOOR</v>
      </c>
      <c r="AY428" s="21" t="str">
        <f t="shared" si="38"/>
        <v>, zoneIds={1160}, veteran=false</v>
      </c>
      <c r="AZ428" s="21" t="str">
        <f t="shared" si="39"/>
        <v>, setType=LIBSETS_SETTYPE_OVERLAND</v>
      </c>
      <c r="BA428" s="21" t="str">
        <f t="shared" si="40"/>
        <v>},</v>
      </c>
      <c r="BB428" s="21" t="str">
        <f t="shared" si="41"/>
        <v xml:space="preserve"> --Venomous Smite / Giftschlag   [Western Skyrim]</v>
      </c>
    </row>
    <row r="429" spans="1:54" x14ac:dyDescent="0.25">
      <c r="A429" s="5">
        <v>489</v>
      </c>
      <c r="B429" t="s">
        <v>1767</v>
      </c>
      <c r="C429" t="s">
        <v>1768</v>
      </c>
      <c r="D429" s="3">
        <f t="shared" si="36"/>
        <v>489</v>
      </c>
      <c r="G429" s="8" t="s">
        <v>1499</v>
      </c>
      <c r="I429" t="s">
        <v>97</v>
      </c>
      <c r="J429" t="s">
        <v>97</v>
      </c>
      <c r="K429">
        <v>418</v>
      </c>
      <c r="L429">
        <v>419</v>
      </c>
      <c r="M429">
        <v>421</v>
      </c>
      <c r="N429">
        <v>0</v>
      </c>
      <c r="O429" s="66" t="s">
        <v>1719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constants'!$B$4:$C$1002,2,FALSE),"")</f>
        <v>Greymoor</v>
      </c>
      <c r="V429" s="43" t="str">
        <f>IF(U429&lt;&gt;"",IF(U429&lt;&gt;"LIBSETS_DROP_MECHANIC_MONSTER_NAME",VLOOKUP(U429,'LibSets constants'!$I$4:$L$1002,3,FALSE),""),"")</f>
        <v/>
      </c>
      <c r="W429" s="43" t="str">
        <f>IF(U429&lt;&gt;"",IF(U429&lt;&gt;"LIBSETS_DROP_MECHANIC_MONSTER_NAME",VLOOKUP(U429,'LibSets constants'!$I$4:$L$1002,4,FALSE),""),"")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constants'!$I$4:$L$1002,3,FALSE),""),"")</f>
        <v/>
      </c>
      <c r="AB429" s="43" t="str">
        <f>IF(Z429&lt;&gt;"",IF(Z429&lt;&gt;"LIBSETS_DROP_MECHANIC_MONSTER_NAME",VLOOKUP(Z429,'LibSets constants'!$I$4:$L$1002,4,FALSE),""),"")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constants'!$I$4:$L$1002,3,FALSE),""),"")</f>
        <v/>
      </c>
      <c r="AG429" s="43" t="str">
        <f>IF(AE429&lt;&gt;"",IF(AE429&lt;&gt;"LIBSETS_DROP_MECHANIC_MONSTER_NAME",VLOOKUP(AE429,'LibSets constants'!$I$4:$L$1002,4,FALSE),""),"")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constants'!$I$4:$L$1002,3,FALSE),""),"")</f>
        <v/>
      </c>
      <c r="AL429" s="43" t="str">
        <f>IF(AJ429&lt;&gt;"",IF(AJ429&lt;&gt;"LIBSETS_DROP_MECHANIC_MONSTER_NAME",VLOOKUP(AJ429,'LibSets constants'!$I$4:$L$1002,4,FALSE),""),"")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constants'!$I$4:$L$1002,3,FALSE),""),"")</f>
        <v/>
      </c>
      <c r="AQ429" s="43" t="str">
        <f>IF(AO429&lt;&gt;"",IF(AO429&lt;&gt;"LIBSETS_DROP_MECHANIC_MONSTER_NAME",VLOOKUP(AO429,'LibSets constants'!$I$4:$L$1002,4,FALSE),""),"")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constants'!$I$4:$L$1002,3,FALSE),""),"")</f>
        <v/>
      </c>
      <c r="AV429" s="43" t="str">
        <f>IF(AT429&lt;&gt;"",IF(AT429&lt;&gt;"LIBSETS_DROP_MECHANIC_MONSTER_NAME",VLOOKUP(AT429,'LibSets constants'!$I$4:$L$1002,4,FALSE),""),"")</f>
        <v/>
      </c>
      <c r="AW429" s="102" t="s">
        <v>2714</v>
      </c>
      <c r="AX429" s="21" t="str">
        <f t="shared" si="37"/>
        <v>[489] = {wayshrines={418,419,421,}, dlcId=DLC_GREYMOOR</v>
      </c>
      <c r="AY429" s="21" t="str">
        <f t="shared" si="38"/>
        <v>, zoneIds={1160}, veteran=false</v>
      </c>
      <c r="AZ429" s="21" t="str">
        <f t="shared" si="39"/>
        <v>, setType=LIBSETS_SETTYPE_OVERLAND</v>
      </c>
      <c r="BA429" s="21" t="str">
        <f t="shared" si="40"/>
        <v>},</v>
      </c>
      <c r="BB429" s="21" t="str">
        <f t="shared" si="41"/>
        <v xml:space="preserve"> --Eternal Vigor / Ewiger Elan   [Western Skyrim]</v>
      </c>
    </row>
    <row r="430" spans="1:54" x14ac:dyDescent="0.25">
      <c r="A430" s="5">
        <v>490</v>
      </c>
      <c r="B430" t="s">
        <v>1769</v>
      </c>
      <c r="C430" t="s">
        <v>2695</v>
      </c>
      <c r="D430" s="3">
        <f t="shared" si="36"/>
        <v>490</v>
      </c>
      <c r="G430" s="8" t="s">
        <v>1493</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constants'!$B$4:$C$1002,2,FALSE),"")</f>
        <v>Greymoor</v>
      </c>
      <c r="V430" s="40" t="str">
        <f>IF(U430&lt;&gt;"",IF(U430&lt;&gt;"LIBSETS_DROP_MECHANIC_MONSTER_NAME",VLOOKUP(U430,'LibSets constants'!$I$4:$L$1002,3,FALSE),""),"")</f>
        <v/>
      </c>
      <c r="W430" s="40" t="str">
        <f>IF(U430&lt;&gt;"",IF(U430&lt;&gt;"LIBSETS_DROP_MECHANIC_MONSTER_NAME",VLOOKUP(U430,'LibSets constants'!$I$4:$L$1002,4,FALSE),""),"")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constants'!$I$4:$L$1002,3,FALSE),""),"")</f>
        <v/>
      </c>
      <c r="AB430" s="40" t="str">
        <f>IF(Z430&lt;&gt;"",IF(Z430&lt;&gt;"LIBSETS_DROP_MECHANIC_MONSTER_NAME",VLOOKUP(Z430,'LibSets constants'!$I$4:$L$1002,4,FALSE),""),"")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constants'!$I$4:$L$1002,3,FALSE),""),"")</f>
        <v/>
      </c>
      <c r="AG430" s="40" t="str">
        <f>IF(AE430&lt;&gt;"",IF(AE430&lt;&gt;"LIBSETS_DROP_MECHANIC_MONSTER_NAME",VLOOKUP(AE430,'LibSets constants'!$I$4:$L$1002,4,FALSE),""),"")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constants'!$I$4:$L$1002,3,FALSE),""),"")</f>
        <v/>
      </c>
      <c r="AL430" s="40" t="str">
        <f>IF(AJ430&lt;&gt;"",IF(AJ430&lt;&gt;"LIBSETS_DROP_MECHANIC_MONSTER_NAME",VLOOKUP(AJ430,'LibSets constants'!$I$4:$L$1002,4,FALSE),""),"")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constants'!$I$4:$L$1002,3,FALSE),""),"")</f>
        <v/>
      </c>
      <c r="AQ430" s="40" t="str">
        <f>IF(AO430&lt;&gt;"",IF(AO430&lt;&gt;"LIBSETS_DROP_MECHANIC_MONSTER_NAME",VLOOKUP(AO430,'LibSets constants'!$I$4:$L$1002,4,FALSE),""),"")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constants'!$I$4:$L$1002,3,FALSE),""),"")</f>
        <v/>
      </c>
      <c r="AV430" s="40" t="str">
        <f>IF(AT430&lt;&gt;"",IF(AT430&lt;&gt;"LIBSETS_DROP_MECHANIC_MONSTER_NAME",VLOOKUP(AT430,'LibSets constants'!$I$4:$L$1002,4,FALSE),""),"")</f>
        <v/>
      </c>
      <c r="AW430" s="102" t="s">
        <v>2714</v>
      </c>
      <c r="AX430" s="21" t="str">
        <f t="shared" si="37"/>
        <v>[490] = {wayshrines={418,418,418,}, traitsNeeded=5, dlcId=DLC_GREYMOOR</v>
      </c>
      <c r="AY430" s="21" t="str">
        <f t="shared" si="38"/>
        <v>, zoneIds={1160,1160,1160}, veteran=false</v>
      </c>
      <c r="AZ430" s="21" t="str">
        <f t="shared" si="39"/>
        <v>, setType=LIBSETS_SETTYPE_CRAFTED</v>
      </c>
      <c r="BA430" s="21" t="str">
        <f t="shared" si="40"/>
        <v>},</v>
      </c>
      <c r="BB430" s="21" t="str">
        <f t="shared" si="41"/>
        <v xml:space="preserve"> --Stuhn\'s Favor / Stuhns Gunst   [Western Skyrim, Western Skyrim, Western Skyrim]</v>
      </c>
    </row>
    <row r="431" spans="1:54" x14ac:dyDescent="0.25">
      <c r="A431" s="5">
        <v>491</v>
      </c>
      <c r="B431" t="s">
        <v>1770</v>
      </c>
      <c r="C431" t="s">
        <v>2696</v>
      </c>
      <c r="D431" s="3">
        <f t="shared" si="36"/>
        <v>491</v>
      </c>
      <c r="G431" s="8" t="s">
        <v>1493</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constants'!$B$4:$C$1002,2,FALSE),"")</f>
        <v>Greymoor</v>
      </c>
      <c r="V431" s="40" t="str">
        <f>IF(U431&lt;&gt;"",IF(U431&lt;&gt;"LIBSETS_DROP_MECHANIC_MONSTER_NAME",VLOOKUP(U431,'LibSets constants'!$I$4:$L$1002,3,FALSE),""),"")</f>
        <v/>
      </c>
      <c r="W431" s="40" t="str">
        <f>IF(U431&lt;&gt;"",IF(U431&lt;&gt;"LIBSETS_DROP_MECHANIC_MONSTER_NAME",VLOOKUP(U431,'LibSets constants'!$I$4:$L$1002,4,FALSE),""),"")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constants'!$I$4:$L$1002,3,FALSE),""),"")</f>
        <v/>
      </c>
      <c r="AB431" s="40" t="str">
        <f>IF(Z431&lt;&gt;"",IF(Z431&lt;&gt;"LIBSETS_DROP_MECHANIC_MONSTER_NAME",VLOOKUP(Z431,'LibSets constants'!$I$4:$L$1002,4,FALSE),""),"")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constants'!$I$4:$L$1002,3,FALSE),""),"")</f>
        <v/>
      </c>
      <c r="AG431" s="40" t="str">
        <f>IF(AE431&lt;&gt;"",IF(AE431&lt;&gt;"LIBSETS_DROP_MECHANIC_MONSTER_NAME",VLOOKUP(AE431,'LibSets constants'!$I$4:$L$1002,4,FALSE),""),"")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constants'!$I$4:$L$1002,3,FALSE),""),"")</f>
        <v/>
      </c>
      <c r="AL431" s="40" t="str">
        <f>IF(AJ431&lt;&gt;"",IF(AJ431&lt;&gt;"LIBSETS_DROP_MECHANIC_MONSTER_NAME",VLOOKUP(AJ431,'LibSets constants'!$I$4:$L$1002,4,FALSE),""),"")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constants'!$I$4:$L$1002,3,FALSE),""),"")</f>
        <v/>
      </c>
      <c r="AQ431" s="40" t="str">
        <f>IF(AO431&lt;&gt;"",IF(AO431&lt;&gt;"LIBSETS_DROP_MECHANIC_MONSTER_NAME",VLOOKUP(AO431,'LibSets constants'!$I$4:$L$1002,4,FALSE),""),"")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constants'!$I$4:$L$1002,3,FALSE),""),"")</f>
        <v/>
      </c>
      <c r="AV431" s="40" t="str">
        <f>IF(AT431&lt;&gt;"",IF(AT431&lt;&gt;"LIBSETS_DROP_MECHANIC_MONSTER_NAME",VLOOKUP(AT431,'LibSets constants'!$I$4:$L$1002,4,FALSE),""),"")</f>
        <v/>
      </c>
      <c r="AW431" s="102" t="s">
        <v>2714</v>
      </c>
      <c r="AX431" s="21" t="str">
        <f t="shared" si="37"/>
        <v>[491] = {wayshrines={417,417,417,}, traitsNeeded=7, dlcId=DLC_GREYMOOR</v>
      </c>
      <c r="AY431" s="21" t="str">
        <f t="shared" si="38"/>
        <v>, zoneIds={1160,1160,1160}, veteran=false</v>
      </c>
      <c r="AZ431" s="21" t="str">
        <f t="shared" si="39"/>
        <v>, setType=LIBSETS_SETTYPE_CRAFTED</v>
      </c>
      <c r="BA431" s="21" t="str">
        <f t="shared" si="40"/>
        <v>},</v>
      </c>
      <c r="BB431" s="21" t="str">
        <f t="shared" si="41"/>
        <v xml:space="preserve"> --Dragon\'s Appetite / Appetit des Drachen   [Western Skyrim, Western Skyrim, Western Skyrim]</v>
      </c>
    </row>
    <row r="432" spans="1:54" x14ac:dyDescent="0.25">
      <c r="A432" s="5">
        <v>492</v>
      </c>
      <c r="B432" t="s">
        <v>1771</v>
      </c>
      <c r="C432" t="s">
        <v>2697</v>
      </c>
      <c r="D432" s="3">
        <f t="shared" si="36"/>
        <v>492</v>
      </c>
      <c r="G432" s="8" t="s">
        <v>1500</v>
      </c>
      <c r="I432" t="s">
        <v>97</v>
      </c>
      <c r="J432" t="s">
        <v>97</v>
      </c>
      <c r="K432">
        <v>434</v>
      </c>
      <c r="L432">
        <v>434</v>
      </c>
      <c r="M432">
        <v>434</v>
      </c>
      <c r="N432">
        <v>0</v>
      </c>
      <c r="O432" s="66" t="s">
        <v>1738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constants'!$B$4:$C$1002,2,FALSE),"")</f>
        <v>Greymoor</v>
      </c>
      <c r="U432" s="33" t="s">
        <v>1565</v>
      </c>
      <c r="V432" s="40" t="str">
        <f>IF(U432&lt;&gt;"",IF(U432&lt;&gt;"LIBSETS_DROP_MECHANIC_MONSTER_NAME",VLOOKUP(U432,'LibSets constants'!$I$4:$L$1002,3,FALSE),""),"")</f>
        <v/>
      </c>
      <c r="W432" s="43" t="str">
        <f>IF(U432&lt;&gt;"",IF(U432&lt;&gt;"LIBSETS_DROP_MECHANIC_MONSTER_NAME",VLOOKUP(U432,'LibSets constants'!$I$4:$L$1002,4,FALSE),""),"")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constants'!$I$4:$L$1002,3,FALSE),""),"")</f>
        <v/>
      </c>
      <c r="AB432" s="43" t="str">
        <f>IF(Z432&lt;&gt;"",IF(Z432&lt;&gt;"LIBSETS_DROP_MECHANIC_MONSTER_NAME",VLOOKUP(Z432,'LibSets constants'!$I$4:$L$1002,4,FALSE),""),"")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constants'!$I$4:$L$1002,3,FALSE),""),"")</f>
        <v/>
      </c>
      <c r="AG432" s="43" t="str">
        <f>IF(AE432&lt;&gt;"",IF(AE432&lt;&gt;"LIBSETS_DROP_MECHANIC_MONSTER_NAME",VLOOKUP(AE432,'LibSets constants'!$I$4:$L$1002,4,FALSE),""),"")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constants'!$I$4:$L$1002,3,FALSE),""),"")</f>
        <v/>
      </c>
      <c r="AL432" s="43" t="str">
        <f>IF(AJ432&lt;&gt;"",IF(AJ432&lt;&gt;"LIBSETS_DROP_MECHANIC_MONSTER_NAME",VLOOKUP(AJ432,'LibSets constants'!$I$4:$L$1002,4,FALSE),""),"")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constants'!$I$4:$L$1002,3,FALSE),""),"")</f>
        <v/>
      </c>
      <c r="AQ432" s="43" t="str">
        <f>IF(AO432&lt;&gt;"",IF(AO432&lt;&gt;"LIBSETS_DROP_MECHANIC_MONSTER_NAME",VLOOKUP(AO432,'LibSets constants'!$I$4:$L$1002,4,FALSE),""),"")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constants'!$I$4:$L$1002,3,FALSE),""),"")</f>
        <v/>
      </c>
      <c r="AV432" s="43" t="str">
        <f>IF(AT432&lt;&gt;"",IF(AT432&lt;&gt;"LIBSETS_DROP_MECHANIC_MONSTER_NAME",VLOOKUP(AT432,'LibSets constants'!$I$4:$L$1002,4,FALSE),""),"")</f>
        <v/>
      </c>
      <c r="AW432" s="102" t="s">
        <v>2714</v>
      </c>
      <c r="AX432" s="21" t="str">
        <f t="shared" si="37"/>
        <v>[492] = {wayshrines={434,434,434,}, dlcId=DLC_GREYMOOR</v>
      </c>
      <c r="AY432" s="21" t="str">
        <f t="shared" si="38"/>
        <v>, zoneIds={1196}, veteran=false</v>
      </c>
      <c r="AZ432" s="21" t="str">
        <f t="shared" si="39"/>
        <v>, setType=LIBSETS_SETTYPE_TRIAL</v>
      </c>
      <c r="BA432" s="21" t="str">
        <f t="shared" si="40"/>
        <v>, dropMechanic={LIBSETS_DROP_MECHANIC_MONSTER_NAME}, dropMechanicNames={}},</v>
      </c>
      <c r="BB432" s="21" t="str">
        <f t="shared" si="41"/>
        <v xml:space="preserve"> --Kyne\'s Wind / Kynes Wind   [Kyne's Aegis]</v>
      </c>
    </row>
    <row r="433" spans="1:54" x14ac:dyDescent="0.25">
      <c r="A433" s="5">
        <v>493</v>
      </c>
      <c r="B433" t="s">
        <v>1772</v>
      </c>
      <c r="C433" t="s">
        <v>2698</v>
      </c>
      <c r="D433" s="3">
        <f t="shared" si="36"/>
        <v>493</v>
      </c>
      <c r="G433" s="8" t="s">
        <v>1500</v>
      </c>
      <c r="I433" t="s">
        <v>98</v>
      </c>
      <c r="J433" t="s">
        <v>97</v>
      </c>
      <c r="K433">
        <v>434</v>
      </c>
      <c r="L433">
        <v>434</v>
      </c>
      <c r="M433">
        <v>434</v>
      </c>
      <c r="N433">
        <v>0</v>
      </c>
      <c r="O433" s="66" t="s">
        <v>1738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constants'!$B$4:$C$1002,2,FALSE),"")</f>
        <v>Greymoor</v>
      </c>
      <c r="U433" s="33" t="s">
        <v>1565</v>
      </c>
      <c r="V433" s="40" t="str">
        <f>IF(U433&lt;&gt;"",IF(U433&lt;&gt;"LIBSETS_DROP_MECHANIC_MONSTER_NAME",VLOOKUP(U433,'LibSets constants'!$I$4:$L$1002,3,FALSE),""),"")</f>
        <v/>
      </c>
      <c r="W433" s="43" t="str">
        <f>IF(U433&lt;&gt;"",IF(U433&lt;&gt;"LIBSETS_DROP_MECHANIC_MONSTER_NAME",VLOOKUP(U433,'LibSets constants'!$I$4:$L$1002,4,FALSE),""),"")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constants'!$I$4:$L$1002,3,FALSE),""),"")</f>
        <v/>
      </c>
      <c r="AB433" s="43" t="str">
        <f>IF(Z433&lt;&gt;"",IF(Z433&lt;&gt;"LIBSETS_DROP_MECHANIC_MONSTER_NAME",VLOOKUP(Z433,'LibSets constants'!$I$4:$L$1002,4,FALSE),""),"")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constants'!$I$4:$L$1002,3,FALSE),""),"")</f>
        <v/>
      </c>
      <c r="AG433" s="43" t="str">
        <f>IF(AE433&lt;&gt;"",IF(AE433&lt;&gt;"LIBSETS_DROP_MECHANIC_MONSTER_NAME",VLOOKUP(AE433,'LibSets constants'!$I$4:$L$1002,4,FALSE),""),"")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constants'!$I$4:$L$1002,3,FALSE),""),"")</f>
        <v/>
      </c>
      <c r="AL433" s="43" t="str">
        <f>IF(AJ433&lt;&gt;"",IF(AJ433&lt;&gt;"LIBSETS_DROP_MECHANIC_MONSTER_NAME",VLOOKUP(AJ433,'LibSets constants'!$I$4:$L$1002,4,FALSE),""),"")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constants'!$I$4:$L$1002,3,FALSE),""),"")</f>
        <v/>
      </c>
      <c r="AQ433" s="43" t="str">
        <f>IF(AO433&lt;&gt;"",IF(AO433&lt;&gt;"LIBSETS_DROP_MECHANIC_MONSTER_NAME",VLOOKUP(AO433,'LibSets constants'!$I$4:$L$1002,4,FALSE),""),"")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constants'!$I$4:$L$1002,3,FALSE),""),"")</f>
        <v/>
      </c>
      <c r="AV433" s="43" t="str">
        <f>IF(AT433&lt;&gt;"",IF(AT433&lt;&gt;"LIBSETS_DROP_MECHANIC_MONSTER_NAME",VLOOKUP(AT433,'LibSets constants'!$I$4:$L$1002,4,FALSE),""),"")</f>
        <v/>
      </c>
      <c r="AW433" s="102" t="s">
        <v>2714</v>
      </c>
      <c r="AX433" s="21" t="str">
        <f t="shared" si="37"/>
        <v>[493] = {wayshrines={434,434,434,}, dlcId=DLC_GREYMOOR</v>
      </c>
      <c r="AY433" s="21" t="str">
        <f t="shared" si="38"/>
        <v>, zoneIds={1196}, veteran=true</v>
      </c>
      <c r="AZ433" s="21" t="str">
        <f t="shared" si="39"/>
        <v>, setType=LIBSETS_SETTYPE_TRIAL</v>
      </c>
      <c r="BA433" s="21" t="str">
        <f t="shared" si="40"/>
        <v>, dropMechanic={LIBSETS_DROP_MECHANIC_MONSTER_NAME}, dropMechanicNames={}},</v>
      </c>
      <c r="BB433" s="21" t="str">
        <f t="shared" si="41"/>
        <v xml:space="preserve"> --Perfected Kyne\'s Wind / Kynes perfektionierter Wind   [Kyne's Aegis]</v>
      </c>
    </row>
    <row r="434" spans="1:54" x14ac:dyDescent="0.25">
      <c r="A434" s="5">
        <v>494</v>
      </c>
      <c r="B434" t="s">
        <v>1773</v>
      </c>
      <c r="C434" t="s">
        <v>2699</v>
      </c>
      <c r="D434" s="3">
        <f t="shared" si="36"/>
        <v>494</v>
      </c>
      <c r="G434" s="8" t="s">
        <v>1500</v>
      </c>
      <c r="I434" t="s">
        <v>97</v>
      </c>
      <c r="J434" t="s">
        <v>97</v>
      </c>
      <c r="K434">
        <v>434</v>
      </c>
      <c r="L434">
        <v>434</v>
      </c>
      <c r="M434">
        <v>434</v>
      </c>
      <c r="N434">
        <v>0</v>
      </c>
      <c r="O434" s="66" t="s">
        <v>1738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constants'!$B$4:$C$1002,2,FALSE),"")</f>
        <v>Greymoor</v>
      </c>
      <c r="U434" s="33" t="s">
        <v>1565</v>
      </c>
      <c r="V434" s="40" t="str">
        <f>IF(U434&lt;&gt;"",IF(U434&lt;&gt;"LIBSETS_DROP_MECHANIC_MONSTER_NAME",VLOOKUP(U434,'LibSets constants'!$I$4:$L$1002,3,FALSE),""),"")</f>
        <v/>
      </c>
      <c r="W434" s="43" t="str">
        <f>IF(U434&lt;&gt;"",IF(U434&lt;&gt;"LIBSETS_DROP_MECHANIC_MONSTER_NAME",VLOOKUP(U434,'LibSets constants'!$I$4:$L$1002,4,FALSE),""),"")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constants'!$I$4:$L$1002,3,FALSE),""),"")</f>
        <v/>
      </c>
      <c r="AB434" s="43" t="str">
        <f>IF(Z434&lt;&gt;"",IF(Z434&lt;&gt;"LIBSETS_DROP_MECHANIC_MONSTER_NAME",VLOOKUP(Z434,'LibSets constants'!$I$4:$L$1002,4,FALSE),""),"")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constants'!$I$4:$L$1002,3,FALSE),""),"")</f>
        <v/>
      </c>
      <c r="AG434" s="43" t="str">
        <f>IF(AE434&lt;&gt;"",IF(AE434&lt;&gt;"LIBSETS_DROP_MECHANIC_MONSTER_NAME",VLOOKUP(AE434,'LibSets constants'!$I$4:$L$1002,4,FALSE),""),"")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constants'!$I$4:$L$1002,3,FALSE),""),"")</f>
        <v/>
      </c>
      <c r="AL434" s="43" t="str">
        <f>IF(AJ434&lt;&gt;"",IF(AJ434&lt;&gt;"LIBSETS_DROP_MECHANIC_MONSTER_NAME",VLOOKUP(AJ434,'LibSets constants'!$I$4:$L$1002,4,FALSE),""),"")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constants'!$I$4:$L$1002,3,FALSE),""),"")</f>
        <v/>
      </c>
      <c r="AQ434" s="43" t="str">
        <f>IF(AO434&lt;&gt;"",IF(AO434&lt;&gt;"LIBSETS_DROP_MECHANIC_MONSTER_NAME",VLOOKUP(AO434,'LibSets constants'!$I$4:$L$1002,4,FALSE),""),"")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constants'!$I$4:$L$1002,3,FALSE),""),"")</f>
        <v/>
      </c>
      <c r="AV434" s="43" t="str">
        <f>IF(AT434&lt;&gt;"",IF(AT434&lt;&gt;"LIBSETS_DROP_MECHANIC_MONSTER_NAME",VLOOKUP(AT434,'LibSets constants'!$I$4:$L$1002,4,FALSE),""),"")</f>
        <v/>
      </c>
      <c r="AW434" s="102" t="s">
        <v>2714</v>
      </c>
      <c r="AX434" s="21" t="str">
        <f t="shared" si="37"/>
        <v>[494] = {wayshrines={434,434,434,}, dlcId=DLC_GREYMOOR</v>
      </c>
      <c r="AY434" s="21" t="str">
        <f t="shared" si="38"/>
        <v>, zoneIds={1196}, veteran=false</v>
      </c>
      <c r="AZ434" s="21" t="str">
        <f t="shared" si="39"/>
        <v>, setType=LIBSETS_SETTYPE_TRIAL</v>
      </c>
      <c r="BA434" s="21" t="str">
        <f t="shared" si="40"/>
        <v>, dropMechanic={LIBSETS_DROP_MECHANIC_MONSTER_NAME}, dropMechanicNames={}},</v>
      </c>
      <c r="BB434" s="21" t="str">
        <f t="shared" si="41"/>
        <v xml:space="preserve"> --Vrol\'s Command / Vrols Befehl   [Kyne's Aegis]</v>
      </c>
    </row>
    <row r="435" spans="1:54" x14ac:dyDescent="0.25">
      <c r="A435" s="5">
        <v>495</v>
      </c>
      <c r="B435" t="s">
        <v>1774</v>
      </c>
      <c r="C435" t="s">
        <v>2700</v>
      </c>
      <c r="D435" s="3">
        <f t="shared" si="36"/>
        <v>495</v>
      </c>
      <c r="G435" s="8" t="s">
        <v>1500</v>
      </c>
      <c r="I435" t="s">
        <v>98</v>
      </c>
      <c r="J435" t="s">
        <v>97</v>
      </c>
      <c r="K435">
        <v>434</v>
      </c>
      <c r="L435">
        <v>434</v>
      </c>
      <c r="M435">
        <v>434</v>
      </c>
      <c r="N435">
        <v>0</v>
      </c>
      <c r="O435" s="66" t="s">
        <v>1738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constants'!$B$4:$C$1002,2,FALSE),"")</f>
        <v>Greymoor</v>
      </c>
      <c r="U435" s="33" t="s">
        <v>1565</v>
      </c>
      <c r="V435" s="40" t="str">
        <f>IF(U435&lt;&gt;"",IF(U435&lt;&gt;"LIBSETS_DROP_MECHANIC_MONSTER_NAME",VLOOKUP(U435,'LibSets constants'!$I$4:$L$1002,3,FALSE),""),"")</f>
        <v/>
      </c>
      <c r="W435" s="43" t="str">
        <f>IF(U435&lt;&gt;"",IF(U435&lt;&gt;"LIBSETS_DROP_MECHANIC_MONSTER_NAME",VLOOKUP(U435,'LibSets constants'!$I$4:$L$1002,4,FALSE),""),"")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constants'!$I$4:$L$1002,3,FALSE),""),"")</f>
        <v/>
      </c>
      <c r="AB435" s="43" t="str">
        <f>IF(Z435&lt;&gt;"",IF(Z435&lt;&gt;"LIBSETS_DROP_MECHANIC_MONSTER_NAME",VLOOKUP(Z435,'LibSets constants'!$I$4:$L$1002,4,FALSE),""),"")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constants'!$I$4:$L$1002,3,FALSE),""),"")</f>
        <v/>
      </c>
      <c r="AG435" s="43" t="str">
        <f>IF(AE435&lt;&gt;"",IF(AE435&lt;&gt;"LIBSETS_DROP_MECHANIC_MONSTER_NAME",VLOOKUP(AE435,'LibSets constants'!$I$4:$L$1002,4,FALSE),""),"")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constants'!$I$4:$L$1002,3,FALSE),""),"")</f>
        <v/>
      </c>
      <c r="AL435" s="43" t="str">
        <f>IF(AJ435&lt;&gt;"",IF(AJ435&lt;&gt;"LIBSETS_DROP_MECHANIC_MONSTER_NAME",VLOOKUP(AJ435,'LibSets constants'!$I$4:$L$1002,4,FALSE),""),"")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constants'!$I$4:$L$1002,3,FALSE),""),"")</f>
        <v/>
      </c>
      <c r="AQ435" s="43" t="str">
        <f>IF(AO435&lt;&gt;"",IF(AO435&lt;&gt;"LIBSETS_DROP_MECHANIC_MONSTER_NAME",VLOOKUP(AO435,'LibSets constants'!$I$4:$L$1002,4,FALSE),""),"")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constants'!$I$4:$L$1002,3,FALSE),""),"")</f>
        <v/>
      </c>
      <c r="AV435" s="43" t="str">
        <f>IF(AT435&lt;&gt;"",IF(AT435&lt;&gt;"LIBSETS_DROP_MECHANIC_MONSTER_NAME",VLOOKUP(AT435,'LibSets constants'!$I$4:$L$1002,4,FALSE),""),"")</f>
        <v/>
      </c>
      <c r="AW435" s="102" t="s">
        <v>2714</v>
      </c>
      <c r="AX435" s="21" t="str">
        <f t="shared" si="37"/>
        <v>[495] = {wayshrines={434,434,434,}, dlcId=DLC_GREYMOOR</v>
      </c>
      <c r="AY435" s="21" t="str">
        <f t="shared" si="38"/>
        <v>, zoneIds={1196}, veteran=true</v>
      </c>
      <c r="AZ435" s="21" t="str">
        <f t="shared" si="39"/>
        <v>, setType=LIBSETS_SETTYPE_TRIAL</v>
      </c>
      <c r="BA435" s="21" t="str">
        <f t="shared" si="40"/>
        <v>, dropMechanic={LIBSETS_DROP_MECHANIC_MONSTER_NAME}, dropMechanicNames={}},</v>
      </c>
      <c r="BB435" s="21" t="str">
        <f t="shared" si="41"/>
        <v xml:space="preserve"> --Perfected Vrol\'s Command / Vrols perfektionierter Befehl   [Kyne's Aegis]</v>
      </c>
    </row>
    <row r="436" spans="1:54" x14ac:dyDescent="0.25">
      <c r="A436" s="5">
        <v>496</v>
      </c>
      <c r="B436" t="s">
        <v>1775</v>
      </c>
      <c r="C436" t="s">
        <v>1776</v>
      </c>
      <c r="D436" s="3">
        <f t="shared" si="36"/>
        <v>496</v>
      </c>
      <c r="G436" s="8" t="s">
        <v>1500</v>
      </c>
      <c r="I436" t="s">
        <v>97</v>
      </c>
      <c r="J436" t="s">
        <v>97</v>
      </c>
      <c r="K436">
        <v>434</v>
      </c>
      <c r="L436">
        <v>434</v>
      </c>
      <c r="M436">
        <v>434</v>
      </c>
      <c r="N436">
        <v>0</v>
      </c>
      <c r="O436" s="66" t="s">
        <v>1738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constants'!$B$4:$C$1002,2,FALSE),"")</f>
        <v>Greymoor</v>
      </c>
      <c r="U436" s="33" t="s">
        <v>1565</v>
      </c>
      <c r="V436" s="40" t="str">
        <f>IF(U436&lt;&gt;"",IF(U436&lt;&gt;"LIBSETS_DROP_MECHANIC_MONSTER_NAME",VLOOKUP(U436,'LibSets constants'!$I$4:$L$1002,3,FALSE),""),"")</f>
        <v/>
      </c>
      <c r="W436" s="43" t="str">
        <f>IF(U436&lt;&gt;"",IF(U436&lt;&gt;"LIBSETS_DROP_MECHANIC_MONSTER_NAME",VLOOKUP(U436,'LibSets constants'!$I$4:$L$1002,4,FALSE),""),"")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constants'!$I$4:$L$1002,3,FALSE),""),"")</f>
        <v/>
      </c>
      <c r="AB436" s="43" t="str">
        <f>IF(Z436&lt;&gt;"",IF(Z436&lt;&gt;"LIBSETS_DROP_MECHANIC_MONSTER_NAME",VLOOKUP(Z436,'LibSets constants'!$I$4:$L$1002,4,FALSE),""),"")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constants'!$I$4:$L$1002,3,FALSE),""),"")</f>
        <v/>
      </c>
      <c r="AG436" s="43" t="str">
        <f>IF(AE436&lt;&gt;"",IF(AE436&lt;&gt;"LIBSETS_DROP_MECHANIC_MONSTER_NAME",VLOOKUP(AE436,'LibSets constants'!$I$4:$L$1002,4,FALSE),""),"")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constants'!$I$4:$L$1002,3,FALSE),""),"")</f>
        <v/>
      </c>
      <c r="AL436" s="43" t="str">
        <f>IF(AJ436&lt;&gt;"",IF(AJ436&lt;&gt;"LIBSETS_DROP_MECHANIC_MONSTER_NAME",VLOOKUP(AJ436,'LibSets constants'!$I$4:$L$1002,4,FALSE),""),"")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constants'!$I$4:$L$1002,3,FALSE),""),"")</f>
        <v/>
      </c>
      <c r="AQ436" s="43" t="str">
        <f>IF(AO436&lt;&gt;"",IF(AO436&lt;&gt;"LIBSETS_DROP_MECHANIC_MONSTER_NAME",VLOOKUP(AO436,'LibSets constants'!$I$4:$L$1002,4,FALSE),""),"")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constants'!$I$4:$L$1002,3,FALSE),""),"")</f>
        <v/>
      </c>
      <c r="AV436" s="43" t="str">
        <f>IF(AT436&lt;&gt;"",IF(AT436&lt;&gt;"LIBSETS_DROP_MECHANIC_MONSTER_NAME",VLOOKUP(AT436,'LibSets constants'!$I$4:$L$1002,4,FALSE),""),"")</f>
        <v/>
      </c>
      <c r="AW436" s="102" t="s">
        <v>2714</v>
      </c>
      <c r="AX436" s="21" t="str">
        <f t="shared" si="37"/>
        <v>[496] = {wayshrines={434,434,434,}, dlcId=DLC_GREYMOOR</v>
      </c>
      <c r="AY436" s="21" t="str">
        <f t="shared" si="38"/>
        <v>, zoneIds={1196}, veteran=false</v>
      </c>
      <c r="AZ436" s="21" t="str">
        <f t="shared" si="39"/>
        <v>, setType=LIBSETS_SETTYPE_TRIAL</v>
      </c>
      <c r="BA436" s="21" t="str">
        <f t="shared" si="40"/>
        <v>, dropMechanic={LIBSETS_DROP_MECHANIC_MONSTER_NAME}, dropMechanicNames={}},</v>
      </c>
      <c r="BB436" s="21" t="str">
        <f t="shared" si="41"/>
        <v xml:space="preserve"> --Roaring Opportunist / Brüllender Opportunist   [Kyne's Aegis]</v>
      </c>
    </row>
    <row r="437" spans="1:54" x14ac:dyDescent="0.25">
      <c r="A437" s="5">
        <v>497</v>
      </c>
      <c r="B437" t="s">
        <v>1777</v>
      </c>
      <c r="C437" t="s">
        <v>1778</v>
      </c>
      <c r="D437" s="3">
        <f t="shared" si="36"/>
        <v>497</v>
      </c>
      <c r="G437" s="8" t="s">
        <v>1500</v>
      </c>
      <c r="I437" t="s">
        <v>98</v>
      </c>
      <c r="J437" t="s">
        <v>97</v>
      </c>
      <c r="K437">
        <v>434</v>
      </c>
      <c r="L437">
        <v>434</v>
      </c>
      <c r="M437">
        <v>434</v>
      </c>
      <c r="N437">
        <v>0</v>
      </c>
      <c r="O437" s="66" t="s">
        <v>1738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constants'!$B$4:$C$1002,2,FALSE),"")</f>
        <v>Greymoor</v>
      </c>
      <c r="U437" s="33" t="s">
        <v>1565</v>
      </c>
      <c r="V437" s="40" t="str">
        <f>IF(U437&lt;&gt;"",IF(U437&lt;&gt;"LIBSETS_DROP_MECHANIC_MONSTER_NAME",VLOOKUP(U437,'LibSets constants'!$I$4:$L$1002,3,FALSE),""),"")</f>
        <v/>
      </c>
      <c r="W437" s="43" t="str">
        <f>IF(U437&lt;&gt;"",IF(U437&lt;&gt;"LIBSETS_DROP_MECHANIC_MONSTER_NAME",VLOOKUP(U437,'LibSets constants'!$I$4:$L$1002,4,FALSE),""),"")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constants'!$I$4:$L$1002,3,FALSE),""),"")</f>
        <v/>
      </c>
      <c r="AB437" s="43" t="str">
        <f>IF(Z437&lt;&gt;"",IF(Z437&lt;&gt;"LIBSETS_DROP_MECHANIC_MONSTER_NAME",VLOOKUP(Z437,'LibSets constants'!$I$4:$L$1002,4,FALSE),""),"")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constants'!$I$4:$L$1002,3,FALSE),""),"")</f>
        <v/>
      </c>
      <c r="AG437" s="43" t="str">
        <f>IF(AE437&lt;&gt;"",IF(AE437&lt;&gt;"LIBSETS_DROP_MECHANIC_MONSTER_NAME",VLOOKUP(AE437,'LibSets constants'!$I$4:$L$1002,4,FALSE),""),"")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constants'!$I$4:$L$1002,3,FALSE),""),"")</f>
        <v/>
      </c>
      <c r="AL437" s="43" t="str">
        <f>IF(AJ437&lt;&gt;"",IF(AJ437&lt;&gt;"LIBSETS_DROP_MECHANIC_MONSTER_NAME",VLOOKUP(AJ437,'LibSets constants'!$I$4:$L$1002,4,FALSE),""),"")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constants'!$I$4:$L$1002,3,FALSE),""),"")</f>
        <v/>
      </c>
      <c r="AQ437" s="43" t="str">
        <f>IF(AO437&lt;&gt;"",IF(AO437&lt;&gt;"LIBSETS_DROP_MECHANIC_MONSTER_NAME",VLOOKUP(AO437,'LibSets constants'!$I$4:$L$1002,4,FALSE),""),"")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constants'!$I$4:$L$1002,3,FALSE),""),"")</f>
        <v/>
      </c>
      <c r="AV437" s="43" t="str">
        <f>IF(AT437&lt;&gt;"",IF(AT437&lt;&gt;"LIBSETS_DROP_MECHANIC_MONSTER_NAME",VLOOKUP(AT437,'LibSets constants'!$I$4:$L$1002,4,FALSE),""),"")</f>
        <v/>
      </c>
      <c r="AW437" s="102" t="s">
        <v>2714</v>
      </c>
      <c r="AX437" s="21" t="str">
        <f t="shared" si="37"/>
        <v>[497] = {wayshrines={434,434,434,}, dlcId=DLC_GREYMOOR</v>
      </c>
      <c r="AY437" s="21" t="str">
        <f t="shared" si="38"/>
        <v>, zoneIds={1196}, veteran=true</v>
      </c>
      <c r="AZ437" s="21" t="str">
        <f t="shared" si="39"/>
        <v>, setType=LIBSETS_SETTYPE_TRIAL</v>
      </c>
      <c r="BA437" s="21" t="str">
        <f t="shared" si="40"/>
        <v>, dropMechanic={LIBSETS_DROP_MECHANIC_MONSTER_NAME}, dropMechanicNames={}},</v>
      </c>
      <c r="BB437" s="21" t="str">
        <f t="shared" si="41"/>
        <v xml:space="preserve"> --Perfected Roaring Opportunist / Perfektionierter brüllender Opportunist   [Kyne's Aegis]</v>
      </c>
    </row>
    <row r="438" spans="1:54" x14ac:dyDescent="0.25">
      <c r="A438" s="5">
        <v>498</v>
      </c>
      <c r="B438" t="s">
        <v>1779</v>
      </c>
      <c r="C438" t="s">
        <v>2701</v>
      </c>
      <c r="D438" s="3">
        <f t="shared" si="36"/>
        <v>498</v>
      </c>
      <c r="G438" s="8" t="s">
        <v>1500</v>
      </c>
      <c r="I438" t="s">
        <v>97</v>
      </c>
      <c r="J438" t="s">
        <v>97</v>
      </c>
      <c r="K438">
        <v>434</v>
      </c>
      <c r="L438">
        <v>434</v>
      </c>
      <c r="M438">
        <v>434</v>
      </c>
      <c r="N438">
        <v>0</v>
      </c>
      <c r="O438" s="66" t="s">
        <v>1738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constants'!$B$4:$C$1002,2,FALSE),"")</f>
        <v>Greymoor</v>
      </c>
      <c r="U438" s="33" t="s">
        <v>1565</v>
      </c>
      <c r="V438" s="40" t="str">
        <f>IF(U438&lt;&gt;"",IF(U438&lt;&gt;"LIBSETS_DROP_MECHANIC_MONSTER_NAME",VLOOKUP(U438,'LibSets constants'!$I$4:$L$1002,3,FALSE),""),"")</f>
        <v/>
      </c>
      <c r="W438" s="43" t="str">
        <f>IF(U438&lt;&gt;"",IF(U438&lt;&gt;"LIBSETS_DROP_MECHANIC_MONSTER_NAME",VLOOKUP(U438,'LibSets constants'!$I$4:$L$1002,4,FALSE),""),"")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constants'!$I$4:$L$1002,3,FALSE),""),"")</f>
        <v/>
      </c>
      <c r="AB438" s="43" t="str">
        <f>IF(Z438&lt;&gt;"",IF(Z438&lt;&gt;"LIBSETS_DROP_MECHANIC_MONSTER_NAME",VLOOKUP(Z438,'LibSets constants'!$I$4:$L$1002,4,FALSE),""),"")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constants'!$I$4:$L$1002,3,FALSE),""),"")</f>
        <v/>
      </c>
      <c r="AG438" s="43" t="str">
        <f>IF(AE438&lt;&gt;"",IF(AE438&lt;&gt;"LIBSETS_DROP_MECHANIC_MONSTER_NAME",VLOOKUP(AE438,'LibSets constants'!$I$4:$L$1002,4,FALSE),""),"")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constants'!$I$4:$L$1002,3,FALSE),""),"")</f>
        <v/>
      </c>
      <c r="AL438" s="43" t="str">
        <f>IF(AJ438&lt;&gt;"",IF(AJ438&lt;&gt;"LIBSETS_DROP_MECHANIC_MONSTER_NAME",VLOOKUP(AJ438,'LibSets constants'!$I$4:$L$1002,4,FALSE),""),"")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constants'!$I$4:$L$1002,3,FALSE),""),"")</f>
        <v/>
      </c>
      <c r="AQ438" s="43" t="str">
        <f>IF(AO438&lt;&gt;"",IF(AO438&lt;&gt;"LIBSETS_DROP_MECHANIC_MONSTER_NAME",VLOOKUP(AO438,'LibSets constants'!$I$4:$L$1002,4,FALSE),""),"")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constants'!$I$4:$L$1002,3,FALSE),""),"")</f>
        <v/>
      </c>
      <c r="AV438" s="43" t="str">
        <f>IF(AT438&lt;&gt;"",IF(AT438&lt;&gt;"LIBSETS_DROP_MECHANIC_MONSTER_NAME",VLOOKUP(AT438,'LibSets constants'!$I$4:$L$1002,4,FALSE),""),"")</f>
        <v/>
      </c>
      <c r="AW438" s="102" t="s">
        <v>2714</v>
      </c>
      <c r="AX438" s="21" t="str">
        <f t="shared" si="37"/>
        <v>[498] = {wayshrines={434,434,434,}, dlcId=DLC_GREYMOOR</v>
      </c>
      <c r="AY438" s="21" t="str">
        <f t="shared" si="38"/>
        <v>, zoneIds={1196}, veteran=false</v>
      </c>
      <c r="AZ438" s="21" t="str">
        <f t="shared" si="39"/>
        <v>, setType=LIBSETS_SETTYPE_TRIAL</v>
      </c>
      <c r="BA438" s="21" t="str">
        <f t="shared" si="40"/>
        <v>, dropMechanic={LIBSETS_DROP_MECHANIC_MONSTER_NAME}, dropMechanicNames={}},</v>
      </c>
      <c r="BB438" s="21" t="str">
        <f t="shared" si="41"/>
        <v xml:space="preserve"> --Yandir\'s Might / Yandirs Macht   [Kyne's Aegis]</v>
      </c>
    </row>
    <row r="439" spans="1:54" x14ac:dyDescent="0.25">
      <c r="A439" s="5">
        <v>499</v>
      </c>
      <c r="B439" t="s">
        <v>1780</v>
      </c>
      <c r="C439" t="s">
        <v>2702</v>
      </c>
      <c r="D439" s="3">
        <f t="shared" si="36"/>
        <v>499</v>
      </c>
      <c r="G439" s="8" t="s">
        <v>1500</v>
      </c>
      <c r="I439" t="s">
        <v>98</v>
      </c>
      <c r="J439" t="s">
        <v>97</v>
      </c>
      <c r="K439">
        <v>434</v>
      </c>
      <c r="L439">
        <v>434</v>
      </c>
      <c r="M439">
        <v>434</v>
      </c>
      <c r="N439">
        <v>0</v>
      </c>
      <c r="O439" s="66" t="s">
        <v>1738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constants'!$B$4:$C$1002,2,FALSE),"")</f>
        <v>Greymoor</v>
      </c>
      <c r="U439" s="33" t="s">
        <v>1565</v>
      </c>
      <c r="V439" s="40" t="str">
        <f>IF(U439&lt;&gt;"",IF(U439&lt;&gt;"LIBSETS_DROP_MECHANIC_MONSTER_NAME",VLOOKUP(U439,'LibSets constants'!$I$4:$L$1002,3,FALSE),""),"")</f>
        <v/>
      </c>
      <c r="W439" s="43" t="str">
        <f>IF(U439&lt;&gt;"",IF(U439&lt;&gt;"LIBSETS_DROP_MECHANIC_MONSTER_NAME",VLOOKUP(U439,'LibSets constants'!$I$4:$L$1002,4,FALSE),""),"")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constants'!$I$4:$L$1002,3,FALSE),""),"")</f>
        <v/>
      </c>
      <c r="AB439" s="43" t="str">
        <f>IF(Z439&lt;&gt;"",IF(Z439&lt;&gt;"LIBSETS_DROP_MECHANIC_MONSTER_NAME",VLOOKUP(Z439,'LibSets constants'!$I$4:$L$1002,4,FALSE),""),"")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constants'!$I$4:$L$1002,3,FALSE),""),"")</f>
        <v/>
      </c>
      <c r="AG439" s="43" t="str">
        <f>IF(AE439&lt;&gt;"",IF(AE439&lt;&gt;"LIBSETS_DROP_MECHANIC_MONSTER_NAME",VLOOKUP(AE439,'LibSets constants'!$I$4:$L$1002,4,FALSE),""),"")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constants'!$I$4:$L$1002,3,FALSE),""),"")</f>
        <v/>
      </c>
      <c r="AL439" s="43" t="str">
        <f>IF(AJ439&lt;&gt;"",IF(AJ439&lt;&gt;"LIBSETS_DROP_MECHANIC_MONSTER_NAME",VLOOKUP(AJ439,'LibSets constants'!$I$4:$L$1002,4,FALSE),""),"")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constants'!$I$4:$L$1002,3,FALSE),""),"")</f>
        <v/>
      </c>
      <c r="AQ439" s="43" t="str">
        <f>IF(AO439&lt;&gt;"",IF(AO439&lt;&gt;"LIBSETS_DROP_MECHANIC_MONSTER_NAME",VLOOKUP(AO439,'LibSets constants'!$I$4:$L$1002,4,FALSE),""),"")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constants'!$I$4:$L$1002,3,FALSE),""),"")</f>
        <v/>
      </c>
      <c r="AV439" s="43" t="str">
        <f>IF(AT439&lt;&gt;"",IF(AT439&lt;&gt;"LIBSETS_DROP_MECHANIC_MONSTER_NAME",VLOOKUP(AT439,'LibSets constants'!$I$4:$L$1002,4,FALSE),""),"")</f>
        <v/>
      </c>
      <c r="AW439" s="102" t="s">
        <v>2714</v>
      </c>
      <c r="AX439" s="21" t="str">
        <f t="shared" si="37"/>
        <v>[499] = {wayshrines={434,434,434,}, dlcId=DLC_GREYMOOR</v>
      </c>
      <c r="AY439" s="21" t="str">
        <f t="shared" si="38"/>
        <v>, zoneIds={1196}, veteran=true</v>
      </c>
      <c r="AZ439" s="21" t="str">
        <f t="shared" si="39"/>
        <v>, setType=LIBSETS_SETTYPE_TRIAL</v>
      </c>
      <c r="BA439" s="21" t="str">
        <f t="shared" si="40"/>
        <v>, dropMechanic={LIBSETS_DROP_MECHANIC_MONSTER_NAME}, dropMechanicNames={}},</v>
      </c>
      <c r="BB439" s="21" t="str">
        <f t="shared" si="41"/>
        <v xml:space="preserve"> --Perfected Yandir\'s Might / Yandirs perfektionierte Macht   [Kyne's Aegis]</v>
      </c>
    </row>
    <row r="440" spans="1:54" x14ac:dyDescent="0.25">
      <c r="A440" s="5">
        <v>500</v>
      </c>
      <c r="B440" t="s">
        <v>1781</v>
      </c>
      <c r="C440" t="s">
        <v>2703</v>
      </c>
      <c r="D440" s="3">
        <f t="shared" si="36"/>
        <v>500</v>
      </c>
      <c r="E440" s="42" t="s">
        <v>1824</v>
      </c>
      <c r="F440" s="30" t="s">
        <v>1483</v>
      </c>
      <c r="G440" s="8"/>
      <c r="N440">
        <v>0</v>
      </c>
      <c r="O440" s="66" t="s">
        <v>1719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constants'!$B$4:$C$1002,2,FALSE),"")</f>
        <v>Greymoor</v>
      </c>
      <c r="V440" s="40" t="str">
        <f>IF(U440&lt;&gt;"",IF(U440&lt;&gt;"LIBSETS_DROP_MECHANIC_MONSTER_NAME",VLOOKUP(U440,'LibSets constants'!$I$4:$L$1002,3,FALSE),""),"")</f>
        <v/>
      </c>
      <c r="W440" s="43" t="str">
        <f>IF(U440&lt;&gt;"",IF(U440&lt;&gt;"LIBSETS_DROP_MECHANIC_MONSTER_NAME",VLOOKUP(U440,'LibSets constants'!$I$4:$L$1002,4,FALSE),""),"")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constants'!$I$4:$L$1002,3,FALSE),""),"")</f>
        <v/>
      </c>
      <c r="AB440" s="43" t="str">
        <f>IF(Z440&lt;&gt;"",IF(Z440&lt;&gt;"LIBSETS_DROP_MECHANIC_MONSTER_NAME",VLOOKUP(Z440,'LibSets constants'!$I$4:$L$1002,4,FALSE),""),"")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constants'!$I$4:$L$1002,3,FALSE),""),"")</f>
        <v/>
      </c>
      <c r="AG440" s="43" t="str">
        <f>IF(AE440&lt;&gt;"",IF(AE440&lt;&gt;"LIBSETS_DROP_MECHANIC_MONSTER_NAME",VLOOKUP(AE440,'LibSets constants'!$I$4:$L$1002,4,FALSE),""),"")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constants'!$I$4:$L$1002,3,FALSE),""),"")</f>
        <v/>
      </c>
      <c r="AL440" s="43" t="str">
        <f>IF(AJ440&lt;&gt;"",IF(AJ440&lt;&gt;"LIBSETS_DROP_MECHANIC_MONSTER_NAME",VLOOKUP(AJ440,'LibSets constants'!$I$4:$L$1002,4,FALSE),""),"")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constants'!$I$4:$L$1002,3,FALSE),""),"")</f>
        <v/>
      </c>
      <c r="AQ440" s="43" t="str">
        <f>IF(AO440&lt;&gt;"",IF(AO440&lt;&gt;"LIBSETS_DROP_MECHANIC_MONSTER_NAME",VLOOKUP(AO440,'LibSets constants'!$I$4:$L$1002,4,FALSE),""),"")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constants'!$I$4:$L$1002,3,FALSE),""),"")</f>
        <v/>
      </c>
      <c r="AV440" s="43" t="str">
        <f>IF(AT440&lt;&gt;"",IF(AT440&lt;&gt;"LIBSETS_DROP_MECHANIC_MONSTER_NAME",VLOOKUP(AT440,'LibSets constants'!$I$4:$L$1002,4,FALSE),""),"")</f>
        <v/>
      </c>
      <c r="AW440" s="102" t="s">
        <v>2714</v>
      </c>
      <c r="AX440" s="21" t="str">
        <f t="shared" si="37"/>
        <v/>
      </c>
      <c r="AY440" s="21" t="str">
        <f t="shared" si="38"/>
        <v/>
      </c>
      <c r="AZ440" s="21" t="str">
        <f t="shared" si="39"/>
        <v/>
      </c>
      <c r="BA440" s="21" t="str">
        <f t="shared" si="40"/>
        <v/>
      </c>
      <c r="BB440" s="21" t="str">
        <f t="shared" si="41"/>
        <v/>
      </c>
    </row>
    <row r="441" spans="1:54" x14ac:dyDescent="0.25">
      <c r="A441" s="5">
        <v>501</v>
      </c>
      <c r="B441" t="s">
        <v>1783</v>
      </c>
      <c r="C441" t="s">
        <v>1782</v>
      </c>
      <c r="D441" s="3">
        <f t="shared" si="36"/>
        <v>501</v>
      </c>
      <c r="G441" s="8" t="s">
        <v>1712</v>
      </c>
      <c r="I441" t="s">
        <v>97</v>
      </c>
      <c r="J441" t="s">
        <v>97</v>
      </c>
      <c r="K441">
        <v>-1</v>
      </c>
      <c r="L441">
        <v>-1</v>
      </c>
      <c r="M441">
        <v>-1</v>
      </c>
      <c r="N441">
        <v>0</v>
      </c>
      <c r="O441" s="66" t="s">
        <v>1829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1635</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constants'!$B$4:$C$1002,2,FALSE),"")</f>
        <v>Greymoor</v>
      </c>
      <c r="U441" s="3" t="s">
        <v>1709</v>
      </c>
      <c r="V441" s="40" t="str">
        <f>IF(U441&lt;&gt;"",IF(U441&lt;&gt;"LIBSETS_DROP_MECHANIC_MONSTER_NAME",VLOOKUP(U441,'LibSets constants'!$I$4:$L$1002,3,FALSE),""),"")</f>
        <v>Antiquities (Mythic set items)</v>
      </c>
      <c r="W441" s="43" t="str">
        <f>IF(U441&lt;&gt;"",IF(U441&lt;&gt;"LIBSETS_DROP_MECHANIC_MONSTER_NAME",VLOOKUP(U441,'LibSets constants'!$I$4:$L$1002,4,FALSE),""),"")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constants'!$I$4:$L$1002,3,FALSE),""),"")</f>
        <v/>
      </c>
      <c r="AB441" s="43" t="str">
        <f>IF(Z441&lt;&gt;"",IF(Z441&lt;&gt;"LIBSETS_DROP_MECHANIC_MONSTER_NAME",VLOOKUP(Z441,'LibSets constants'!$I$4:$L$1002,4,FALSE),""),"")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constants'!$I$4:$L$1002,3,FALSE),""),"")</f>
        <v/>
      </c>
      <c r="AG441" s="43" t="str">
        <f>IF(AE441&lt;&gt;"",IF(AE441&lt;&gt;"LIBSETS_DROP_MECHANIC_MONSTER_NAME",VLOOKUP(AE441,'LibSets constants'!$I$4:$L$1002,4,FALSE),""),"")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constants'!$I$4:$L$1002,3,FALSE),""),"")</f>
        <v/>
      </c>
      <c r="AL441" s="43" t="str">
        <f>IF(AJ441&lt;&gt;"",IF(AJ441&lt;&gt;"LIBSETS_DROP_MECHANIC_MONSTER_NAME",VLOOKUP(AJ441,'LibSets constants'!$I$4:$L$1002,4,FALSE),""),"")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constants'!$I$4:$L$1002,3,FALSE),""),"")</f>
        <v/>
      </c>
      <c r="AQ441" s="43" t="str">
        <f>IF(AO441&lt;&gt;"",IF(AO441&lt;&gt;"LIBSETS_DROP_MECHANIC_MONSTER_NAME",VLOOKUP(AO441,'LibSets constants'!$I$4:$L$1002,4,FALSE),""),"")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constants'!$I$4:$L$1002,3,FALSE),""),"")</f>
        <v/>
      </c>
      <c r="AV441" s="43" t="str">
        <f>IF(AT441&lt;&gt;"",IF(AT441&lt;&gt;"LIBSETS_DROP_MECHANIC_MONSTER_NAME",VLOOKUP(AT441,'LibSets constants'!$I$4:$L$1002,4,FALSE),""),"")</f>
        <v/>
      </c>
      <c r="AW441" s="102" t="s">
        <v>2714</v>
      </c>
      <c r="AX441" s="21" t="str">
        <f t="shared" si="37"/>
        <v>[501] = {wayshrines={-1,-1,-1,}, dlcId=DLC_GREYMOOR</v>
      </c>
      <c r="AY441" s="21" t="str">
        <f t="shared" si="38"/>
        <v>, veteran=false</v>
      </c>
      <c r="AZ441" s="21" t="str">
        <f t="shared" si="39"/>
        <v>, setType=LIBSETS_SETTYPE_MYTHIC</v>
      </c>
      <c r="BA441" s="21" t="str">
        <f t="shared" si="40"/>
        <v>, dropMechanic={LIBSETS_DROP_MECHANIC_ANTIQUITIES}},</v>
      </c>
      <c r="BB441" s="21" t="str">
        <f t="shared" si="41"/>
        <v xml:space="preserve"> --Thrassian Stranglers / Thrassische Würger   [Antiquities]</v>
      </c>
    </row>
    <row r="442" spans="1:54" x14ac:dyDescent="0.25">
      <c r="A442" s="5">
        <v>502</v>
      </c>
      <c r="B442" t="s">
        <v>1784</v>
      </c>
      <c r="C442" t="s">
        <v>1784</v>
      </c>
      <c r="D442" s="3">
        <f t="shared" si="36"/>
        <v>502</v>
      </c>
      <c r="E442" t="s">
        <v>1825</v>
      </c>
      <c r="F442" s="30" t="s">
        <v>1483</v>
      </c>
      <c r="G442" s="8"/>
      <c r="N442">
        <v>0</v>
      </c>
      <c r="O442" s="66" t="s">
        <v>1719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constants'!$B$4:$C$1002,2,FALSE),"")</f>
        <v>Greymoor</v>
      </c>
      <c r="V442" s="40" t="str">
        <f>IF(U442&lt;&gt;"",IF(U442&lt;&gt;"LIBSETS_DROP_MECHANIC_MONSTER_NAME",VLOOKUP(U442,'LibSets constants'!$I$4:$L$1002,3,FALSE),""),"")</f>
        <v/>
      </c>
      <c r="W442" s="43" t="str">
        <f>IF(U442&lt;&gt;"",IF(U442&lt;&gt;"LIBSETS_DROP_MECHANIC_MONSTER_NAME",VLOOKUP(U442,'LibSets constants'!$I$4:$L$1002,4,FALSE),""),"")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constants'!$I$4:$L$1002,3,FALSE),""),"")</f>
        <v/>
      </c>
      <c r="AB442" s="43" t="str">
        <f>IF(Z442&lt;&gt;"",IF(Z442&lt;&gt;"LIBSETS_DROP_MECHANIC_MONSTER_NAME",VLOOKUP(Z442,'LibSets constants'!$I$4:$L$1002,4,FALSE),""),"")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constants'!$I$4:$L$1002,3,FALSE),""),"")</f>
        <v/>
      </c>
      <c r="AG442" s="43" t="str">
        <f>IF(AE442&lt;&gt;"",IF(AE442&lt;&gt;"LIBSETS_DROP_MECHANIC_MONSTER_NAME",VLOOKUP(AE442,'LibSets constants'!$I$4:$L$1002,4,FALSE),""),"")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constants'!$I$4:$L$1002,3,FALSE),""),"")</f>
        <v/>
      </c>
      <c r="AL442" s="43" t="str">
        <f>IF(AJ442&lt;&gt;"",IF(AJ442&lt;&gt;"LIBSETS_DROP_MECHANIC_MONSTER_NAME",VLOOKUP(AJ442,'LibSets constants'!$I$4:$L$1002,4,FALSE),""),"")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constants'!$I$4:$L$1002,3,FALSE),""),"")</f>
        <v/>
      </c>
      <c r="AQ442" s="43" t="str">
        <f>IF(AO442&lt;&gt;"",IF(AO442&lt;&gt;"LIBSETS_DROP_MECHANIC_MONSTER_NAME",VLOOKUP(AO442,'LibSets constants'!$I$4:$L$1002,4,FALSE),""),"")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constants'!$I$4:$L$1002,3,FALSE),""),"")</f>
        <v/>
      </c>
      <c r="AV442" s="43" t="str">
        <f>IF(AT442&lt;&gt;"",IF(AT442&lt;&gt;"LIBSETS_DROP_MECHANIC_MONSTER_NAME",VLOOKUP(AT442,'LibSets constants'!$I$4:$L$1002,4,FALSE),""),"")</f>
        <v/>
      </c>
      <c r="AW442" s="102" t="s">
        <v>2714</v>
      </c>
      <c r="AX442" s="21" t="str">
        <f t="shared" si="37"/>
        <v/>
      </c>
      <c r="AY442" s="21" t="str">
        <f t="shared" si="38"/>
        <v/>
      </c>
      <c r="AZ442" s="21" t="str">
        <f t="shared" si="39"/>
        <v/>
      </c>
      <c r="BA442" s="21" t="str">
        <f t="shared" si="40"/>
        <v/>
      </c>
      <c r="BB442" s="21" t="str">
        <f t="shared" si="41"/>
        <v/>
      </c>
    </row>
    <row r="443" spans="1:54" x14ac:dyDescent="0.25">
      <c r="A443" s="5">
        <v>503</v>
      </c>
      <c r="B443" t="s">
        <v>1785</v>
      </c>
      <c r="C443" t="s">
        <v>1786</v>
      </c>
      <c r="D443" s="3">
        <f t="shared" si="36"/>
        <v>503</v>
      </c>
      <c r="G443" s="8" t="s">
        <v>1712</v>
      </c>
      <c r="I443" t="s">
        <v>97</v>
      </c>
      <c r="J443" t="s">
        <v>97</v>
      </c>
      <c r="K443">
        <v>-1</v>
      </c>
      <c r="L443">
        <v>-1</v>
      </c>
      <c r="M443">
        <v>-1</v>
      </c>
      <c r="N443">
        <v>0</v>
      </c>
      <c r="O443" s="66" t="s">
        <v>1829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1635</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constants'!$B$4:$C$1002,2,FALSE),"")</f>
        <v>Greymoor</v>
      </c>
      <c r="U443" s="3" t="s">
        <v>1709</v>
      </c>
      <c r="V443" s="40" t="str">
        <f>IF(U443&lt;&gt;"",IF(U443&lt;&gt;"LIBSETS_DROP_MECHANIC_MONSTER_NAME",VLOOKUP(U443,'LibSets constants'!$I$4:$L$1002,3,FALSE),""),"")</f>
        <v>Antiquities (Mythic set items)</v>
      </c>
      <c r="W443" s="43" t="str">
        <f>IF(U443&lt;&gt;"",IF(U443&lt;&gt;"LIBSETS_DROP_MECHANIC_MONSTER_NAME",VLOOKUP(U443,'LibSets constants'!$I$4:$L$1002,4,FALSE),""),"")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constants'!$I$4:$L$1002,3,FALSE),""),"")</f>
        <v/>
      </c>
      <c r="AB443" s="43" t="str">
        <f>IF(Z443&lt;&gt;"",IF(Z443&lt;&gt;"LIBSETS_DROP_MECHANIC_MONSTER_NAME",VLOOKUP(Z443,'LibSets constants'!$I$4:$L$1002,4,FALSE),""),"")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constants'!$I$4:$L$1002,3,FALSE),""),"")</f>
        <v/>
      </c>
      <c r="AG443" s="43" t="str">
        <f>IF(AE443&lt;&gt;"",IF(AE443&lt;&gt;"LIBSETS_DROP_MECHANIC_MONSTER_NAME",VLOOKUP(AE443,'LibSets constants'!$I$4:$L$1002,4,FALSE),""),"")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constants'!$I$4:$L$1002,3,FALSE),""),"")</f>
        <v/>
      </c>
      <c r="AL443" s="43" t="str">
        <f>IF(AJ443&lt;&gt;"",IF(AJ443&lt;&gt;"LIBSETS_DROP_MECHANIC_MONSTER_NAME",VLOOKUP(AJ443,'LibSets constants'!$I$4:$L$1002,4,FALSE),""),"")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constants'!$I$4:$L$1002,3,FALSE),""),"")</f>
        <v/>
      </c>
      <c r="AQ443" s="43" t="str">
        <f>IF(AO443&lt;&gt;"",IF(AO443&lt;&gt;"LIBSETS_DROP_MECHANIC_MONSTER_NAME",VLOOKUP(AO443,'LibSets constants'!$I$4:$L$1002,4,FALSE),""),"")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constants'!$I$4:$L$1002,3,FALSE),""),"")</f>
        <v/>
      </c>
      <c r="AV443" s="43" t="str">
        <f>IF(AT443&lt;&gt;"",IF(AT443&lt;&gt;"LIBSETS_DROP_MECHANIC_MONSTER_NAME",VLOOKUP(AT443,'LibSets constants'!$I$4:$L$1002,4,FALSE),""),"")</f>
        <v/>
      </c>
      <c r="AW443" s="102" t="s">
        <v>2714</v>
      </c>
      <c r="AX443" s="21" t="str">
        <f t="shared" si="37"/>
        <v>[503] = {wayshrines={-1,-1,-1,}, dlcId=DLC_GREYMOOR</v>
      </c>
      <c r="AY443" s="21" t="str">
        <f t="shared" si="38"/>
        <v>, veteran=false</v>
      </c>
      <c r="AZ443" s="21" t="str">
        <f t="shared" si="39"/>
        <v>, setType=LIBSETS_SETTYPE_MYTHIC</v>
      </c>
      <c r="BA443" s="21" t="str">
        <f t="shared" si="40"/>
        <v>, dropMechanic={LIBSETS_DROP_MECHANIC_ANTIQUITIES}},</v>
      </c>
      <c r="BB443" s="21" t="str">
        <f t="shared" si="41"/>
        <v xml:space="preserve"> --Ring of the Wild Hunt / Ring der Wilden Jagd   [Antiquities]</v>
      </c>
    </row>
    <row r="444" spans="1:54" x14ac:dyDescent="0.25">
      <c r="A444" s="5">
        <v>504</v>
      </c>
      <c r="B444" t="s">
        <v>1787</v>
      </c>
      <c r="C444" t="s">
        <v>2704</v>
      </c>
      <c r="D444" s="3">
        <f t="shared" si="36"/>
        <v>504</v>
      </c>
      <c r="E444" t="s">
        <v>1826</v>
      </c>
      <c r="F444" s="30" t="s">
        <v>1483</v>
      </c>
      <c r="G444" s="8"/>
      <c r="N444">
        <v>0</v>
      </c>
      <c r="O444" s="66" t="s">
        <v>1719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constants'!$B$4:$C$1002,2,FALSE),"")</f>
        <v>Greymoor</v>
      </c>
      <c r="V444" s="40" t="str">
        <f>IF(U444&lt;&gt;"",IF(U444&lt;&gt;"LIBSETS_DROP_MECHANIC_MONSTER_NAME",VLOOKUP(U444,'LibSets constants'!$I$4:$L$1002,3,FALSE),""),"")</f>
        <v/>
      </c>
      <c r="W444" s="43" t="str">
        <f>IF(U444&lt;&gt;"",IF(U444&lt;&gt;"LIBSETS_DROP_MECHANIC_MONSTER_NAME",VLOOKUP(U444,'LibSets constants'!$I$4:$L$1002,4,FALSE),""),"")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constants'!$I$4:$L$1002,3,FALSE),""),"")</f>
        <v/>
      </c>
      <c r="AB444" s="43" t="str">
        <f>IF(Z444&lt;&gt;"",IF(Z444&lt;&gt;"LIBSETS_DROP_MECHANIC_MONSTER_NAME",VLOOKUP(Z444,'LibSets constants'!$I$4:$L$1002,4,FALSE),""),"")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constants'!$I$4:$L$1002,3,FALSE),""),"")</f>
        <v/>
      </c>
      <c r="AG444" s="43" t="str">
        <f>IF(AE444&lt;&gt;"",IF(AE444&lt;&gt;"LIBSETS_DROP_MECHANIC_MONSTER_NAME",VLOOKUP(AE444,'LibSets constants'!$I$4:$L$1002,4,FALSE),""),"")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constants'!$I$4:$L$1002,3,FALSE),""),"")</f>
        <v/>
      </c>
      <c r="AL444" s="43" t="str">
        <f>IF(AJ444&lt;&gt;"",IF(AJ444&lt;&gt;"LIBSETS_DROP_MECHANIC_MONSTER_NAME",VLOOKUP(AJ444,'LibSets constants'!$I$4:$L$1002,4,FALSE),""),"")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constants'!$I$4:$L$1002,3,FALSE),""),"")</f>
        <v/>
      </c>
      <c r="AQ444" s="43" t="str">
        <f>IF(AO444&lt;&gt;"",IF(AO444&lt;&gt;"LIBSETS_DROP_MECHANIC_MONSTER_NAME",VLOOKUP(AO444,'LibSets constants'!$I$4:$L$1002,4,FALSE),""),"")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constants'!$I$4:$L$1002,3,FALSE),""),"")</f>
        <v/>
      </c>
      <c r="AV444" s="43" t="str">
        <f>IF(AT444&lt;&gt;"",IF(AT444&lt;&gt;"LIBSETS_DROP_MECHANIC_MONSTER_NAME",VLOOKUP(AT444,'LibSets constants'!$I$4:$L$1002,4,FALSE),""),"")</f>
        <v/>
      </c>
      <c r="AW444" s="102" t="s">
        <v>2714</v>
      </c>
      <c r="AX444" s="21" t="str">
        <f t="shared" si="37"/>
        <v/>
      </c>
      <c r="AY444" s="21" t="str">
        <f t="shared" si="38"/>
        <v/>
      </c>
      <c r="AZ444" s="21" t="str">
        <f t="shared" si="39"/>
        <v/>
      </c>
      <c r="BA444" s="21" t="str">
        <f t="shared" si="40"/>
        <v/>
      </c>
      <c r="BB444" s="21" t="str">
        <f t="shared" si="41"/>
        <v/>
      </c>
    </row>
    <row r="445" spans="1:54" x14ac:dyDescent="0.25">
      <c r="A445" s="5">
        <v>505</v>
      </c>
      <c r="B445" t="s">
        <v>1789</v>
      </c>
      <c r="C445" t="s">
        <v>1788</v>
      </c>
      <c r="D445" s="3">
        <f t="shared" si="36"/>
        <v>505</v>
      </c>
      <c r="G445" s="8" t="s">
        <v>1712</v>
      </c>
      <c r="I445" t="s">
        <v>97</v>
      </c>
      <c r="J445" t="s">
        <v>97</v>
      </c>
      <c r="K445">
        <v>-1</v>
      </c>
      <c r="L445">
        <v>-1</v>
      </c>
      <c r="M445">
        <v>-1</v>
      </c>
      <c r="N445">
        <v>0</v>
      </c>
      <c r="O445" s="66" t="s">
        <v>1829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1635</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constants'!$B$4:$C$1002,2,FALSE),"")</f>
        <v>Greymoor</v>
      </c>
      <c r="U445" s="3" t="s">
        <v>1709</v>
      </c>
      <c r="V445" s="40" t="str">
        <f>IF(U445&lt;&gt;"",IF(U445&lt;&gt;"LIBSETS_DROP_MECHANIC_MONSTER_NAME",VLOOKUP(U445,'LibSets constants'!$I$4:$L$1002,3,FALSE),""),"")</f>
        <v>Antiquities (Mythic set items)</v>
      </c>
      <c r="W445" s="43" t="str">
        <f>IF(U445&lt;&gt;"",IF(U445&lt;&gt;"LIBSETS_DROP_MECHANIC_MONSTER_NAME",VLOOKUP(U445,'LibSets constants'!$I$4:$L$1002,4,FALSE),""),"")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constants'!$I$4:$L$1002,3,FALSE),""),"")</f>
        <v/>
      </c>
      <c r="AB445" s="43" t="str">
        <f>IF(Z445&lt;&gt;"",IF(Z445&lt;&gt;"LIBSETS_DROP_MECHANIC_MONSTER_NAME",VLOOKUP(Z445,'LibSets constants'!$I$4:$L$1002,4,FALSE),""),"")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constants'!$I$4:$L$1002,3,FALSE),""),"")</f>
        <v/>
      </c>
      <c r="AG445" s="43" t="str">
        <f>IF(AE445&lt;&gt;"",IF(AE445&lt;&gt;"LIBSETS_DROP_MECHANIC_MONSTER_NAME",VLOOKUP(AE445,'LibSets constants'!$I$4:$L$1002,4,FALSE),""),"")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constants'!$I$4:$L$1002,3,FALSE),""),"")</f>
        <v/>
      </c>
      <c r="AL445" s="43" t="str">
        <f>IF(AJ445&lt;&gt;"",IF(AJ445&lt;&gt;"LIBSETS_DROP_MECHANIC_MONSTER_NAME",VLOOKUP(AJ445,'LibSets constants'!$I$4:$L$1002,4,FALSE),""),"")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constants'!$I$4:$L$1002,3,FALSE),""),"")</f>
        <v/>
      </c>
      <c r="AQ445" s="43" t="str">
        <f>IF(AO445&lt;&gt;"",IF(AO445&lt;&gt;"LIBSETS_DROP_MECHANIC_MONSTER_NAME",VLOOKUP(AO445,'LibSets constants'!$I$4:$L$1002,4,FALSE),""),"")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constants'!$I$4:$L$1002,3,FALSE),""),"")</f>
        <v/>
      </c>
      <c r="AV445" s="43" t="str">
        <f>IF(AT445&lt;&gt;"",IF(AT445&lt;&gt;"LIBSETS_DROP_MECHANIC_MONSTER_NAME",VLOOKUP(AT445,'LibSets constants'!$I$4:$L$1002,4,FALSE),""),"")</f>
        <v/>
      </c>
      <c r="AW445" s="102" t="s">
        <v>2714</v>
      </c>
      <c r="AX445" s="21" t="str">
        <f t="shared" si="37"/>
        <v>[505] = {wayshrines={-1,-1,-1,}, dlcId=DLC_GREYMOOR</v>
      </c>
      <c r="AY445" s="21" t="str">
        <f t="shared" si="38"/>
        <v>, veteran=false</v>
      </c>
      <c r="AZ445" s="21" t="str">
        <f t="shared" si="39"/>
        <v>, setType=LIBSETS_SETTYPE_MYTHIC</v>
      </c>
      <c r="BA445" s="21" t="str">
        <f t="shared" si="40"/>
        <v>, dropMechanic={LIBSETS_DROP_MECHANIC_ANTIQUITIES}},</v>
      </c>
      <c r="BB445" s="21" t="str">
        <f t="shared" si="41"/>
        <v xml:space="preserve"> --Torc of Tonal Constancy / Torques der Klangkonstanz   [Antiquities]</v>
      </c>
    </row>
    <row r="446" spans="1:54" x14ac:dyDescent="0.25">
      <c r="A446" s="5">
        <v>506</v>
      </c>
      <c r="B446" t="s">
        <v>1790</v>
      </c>
      <c r="C446" t="s">
        <v>1791</v>
      </c>
      <c r="D446" s="3">
        <f t="shared" si="36"/>
        <v>506</v>
      </c>
      <c r="G446" s="8" t="s">
        <v>1493</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constants'!$B$4:$C$1002,2,FALSE),"")</f>
        <v>Greymoor</v>
      </c>
      <c r="V446" s="40" t="str">
        <f>IF(U446&lt;&gt;"",IF(U446&lt;&gt;"LIBSETS_DROP_MECHANIC_MONSTER_NAME",VLOOKUP(U446,'LibSets constants'!$I$4:$L$1002,3,FALSE),""),"")</f>
        <v/>
      </c>
      <c r="W446" s="43" t="str">
        <f>IF(U446&lt;&gt;"",IF(U446&lt;&gt;"LIBSETS_DROP_MECHANIC_MONSTER_NAME",VLOOKUP(U446,'LibSets constants'!$I$4:$L$1002,4,FALSE),""),"")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constants'!$I$4:$L$1002,3,FALSE),""),"")</f>
        <v/>
      </c>
      <c r="AB446" s="43" t="str">
        <f>IF(Z446&lt;&gt;"",IF(Z446&lt;&gt;"LIBSETS_DROP_MECHANIC_MONSTER_NAME",VLOOKUP(Z446,'LibSets constants'!$I$4:$L$1002,4,FALSE),""),"")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constants'!$I$4:$L$1002,3,FALSE),""),"")</f>
        <v/>
      </c>
      <c r="AG446" s="43" t="str">
        <f>IF(AE446&lt;&gt;"",IF(AE446&lt;&gt;"LIBSETS_DROP_MECHANIC_MONSTER_NAME",VLOOKUP(AE446,'LibSets constants'!$I$4:$L$1002,4,FALSE),""),"")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constants'!$I$4:$L$1002,3,FALSE),""),"")</f>
        <v/>
      </c>
      <c r="AL446" s="43" t="str">
        <f>IF(AJ446&lt;&gt;"",IF(AJ446&lt;&gt;"LIBSETS_DROP_MECHANIC_MONSTER_NAME",VLOOKUP(AJ446,'LibSets constants'!$I$4:$L$1002,4,FALSE),""),"")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constants'!$I$4:$L$1002,3,FALSE),""),"")</f>
        <v/>
      </c>
      <c r="AQ446" s="43" t="str">
        <f>IF(AO446&lt;&gt;"",IF(AO446&lt;&gt;"LIBSETS_DROP_MECHANIC_MONSTER_NAME",VLOOKUP(AO446,'LibSets constants'!$I$4:$L$1002,4,FALSE),""),"")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constants'!$I$4:$L$1002,3,FALSE),""),"")</f>
        <v/>
      </c>
      <c r="AV446" s="43" t="str">
        <f>IF(AT446&lt;&gt;"",IF(AT446&lt;&gt;"LIBSETS_DROP_MECHANIC_MONSTER_NAME",VLOOKUP(AT446,'LibSets constants'!$I$4:$L$1002,4,FALSE),""),"")</f>
        <v/>
      </c>
      <c r="AW446" s="102" t="s">
        <v>2714</v>
      </c>
      <c r="AX446" s="21" t="str">
        <f t="shared" si="37"/>
        <v>[506] = {wayshrines={430,430,430,}, traitsNeeded=3, dlcId=DLC_GREYMOOR</v>
      </c>
      <c r="AY446" s="21" t="str">
        <f t="shared" si="38"/>
        <v>, zoneIds={1161,1161,1161}, veteran=false</v>
      </c>
      <c r="AZ446" s="21" t="str">
        <f t="shared" si="39"/>
        <v>, setType=LIBSETS_SETTYPE_CRAFTED</v>
      </c>
      <c r="BA446" s="21" t="str">
        <f t="shared" si="40"/>
        <v>},</v>
      </c>
      <c r="BB446" s="21" t="str">
        <f t="shared" si="41"/>
        <v xml:space="preserve"> --Spell Parasite / Magieparasit   [Blackreach: Greymoor Caverns, Blackreach: Greymoor Caverns, Blackreach: Greymoor Caverns]</v>
      </c>
    </row>
    <row r="447" spans="1:54" x14ac:dyDescent="0.25">
      <c r="A447" s="5">
        <v>509</v>
      </c>
      <c r="B447" t="s">
        <v>1792</v>
      </c>
      <c r="C447" t="s">
        <v>1792</v>
      </c>
      <c r="D447" s="3">
        <f t="shared" si="36"/>
        <v>509</v>
      </c>
      <c r="E447" s="59" t="s">
        <v>1823</v>
      </c>
      <c r="F447" s="30" t="s">
        <v>1483</v>
      </c>
      <c r="G447" s="8" t="s">
        <v>1501</v>
      </c>
      <c r="N447">
        <v>0</v>
      </c>
      <c r="O447" s="66" t="s">
        <v>1719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constants'!$B$4:$C$1002,2,FALSE),"")</f>
        <v/>
      </c>
      <c r="U447" s="33" t="s">
        <v>1832</v>
      </c>
      <c r="V447" s="40" t="e">
        <f>IF(U447&lt;&gt;"",IF(U447&lt;&gt;"LIBSETS_DROP_MECHANIC_MONSTER_NAME",VLOOKUP(U447,'LibSets constants'!$I$4:$L$1002,3,FALSE),""),"")</f>
        <v>#N/A</v>
      </c>
      <c r="W447" s="43" t="e">
        <f>IF(U447&lt;&gt;"",IF(U447&lt;&gt;"LIBSETS_DROP_MECHANIC_MONSTER_NAME",VLOOKUP(U447,'LibSets constants'!$I$4:$L$1002,4,FALSE),""),"")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constants'!$I$4:$L$1002,3,FALSE),""),"")</f>
        <v/>
      </c>
      <c r="AB447" s="43" t="str">
        <f>IF(Z447&lt;&gt;"",IF(Z447&lt;&gt;"LIBSETS_DROP_MECHANIC_MONSTER_NAME",VLOOKUP(Z447,'LibSets constants'!$I$4:$L$1002,4,FALSE),""),"")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constants'!$I$4:$L$1002,3,FALSE),""),"")</f>
        <v/>
      </c>
      <c r="AG447" s="43" t="str">
        <f>IF(AE447&lt;&gt;"",IF(AE447&lt;&gt;"LIBSETS_DROP_MECHANIC_MONSTER_NAME",VLOOKUP(AE447,'LibSets constants'!$I$4:$L$1002,4,FALSE),""),"")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constants'!$I$4:$L$1002,3,FALSE),""),"")</f>
        <v/>
      </c>
      <c r="AL447" s="43" t="str">
        <f>IF(AJ447&lt;&gt;"",IF(AJ447&lt;&gt;"LIBSETS_DROP_MECHANIC_MONSTER_NAME",VLOOKUP(AJ447,'LibSets constants'!$I$4:$L$1002,4,FALSE),""),"")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constants'!$I$4:$L$1002,3,FALSE),""),"")</f>
        <v/>
      </c>
      <c r="AQ447" s="43" t="str">
        <f>IF(AO447&lt;&gt;"",IF(AO447&lt;&gt;"LIBSETS_DROP_MECHANIC_MONSTER_NAME",VLOOKUP(AO447,'LibSets constants'!$I$4:$L$1002,4,FALSE),""),"")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constants'!$I$4:$L$1002,3,FALSE),""),"")</f>
        <v/>
      </c>
      <c r="AV447" s="43" t="str">
        <f>IF(AT447&lt;&gt;"",IF(AT447&lt;&gt;"LIBSETS_DROP_MECHANIC_MONSTER_NAME",VLOOKUP(AT447,'LibSets constants'!$I$4:$L$1002,4,FALSE),""),"")</f>
        <v/>
      </c>
      <c r="AW447" s="102" t="s">
        <v>2714</v>
      </c>
      <c r="AX447" s="21" t="str">
        <f t="shared" si="37"/>
        <v/>
      </c>
      <c r="AY447" s="21" t="str">
        <f t="shared" si="38"/>
        <v/>
      </c>
      <c r="AZ447" s="21" t="str">
        <f t="shared" si="39"/>
        <v/>
      </c>
      <c r="BA447" s="21" t="str">
        <f t="shared" si="40"/>
        <v/>
      </c>
      <c r="BB447" s="21" t="str">
        <f t="shared" si="41"/>
        <v/>
      </c>
    </row>
    <row r="448" spans="1:54" x14ac:dyDescent="0.25">
      <c r="A448" s="5">
        <v>510</v>
      </c>
      <c r="B448" t="s">
        <v>1793</v>
      </c>
      <c r="C448" t="s">
        <v>1793</v>
      </c>
      <c r="D448" s="3">
        <f t="shared" si="36"/>
        <v>510</v>
      </c>
      <c r="E448" s="59" t="s">
        <v>1823</v>
      </c>
      <c r="F448" s="30" t="s">
        <v>1483</v>
      </c>
      <c r="G448" s="8" t="s">
        <v>1501</v>
      </c>
      <c r="N448">
        <v>0</v>
      </c>
      <c r="O448" s="66" t="s">
        <v>1719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constants'!$B$4:$C$1002,2,FALSE),"")</f>
        <v/>
      </c>
      <c r="U448" s="33" t="s">
        <v>1832</v>
      </c>
      <c r="V448" s="40" t="e">
        <f>IF(U448&lt;&gt;"",IF(U448&lt;&gt;"LIBSETS_DROP_MECHANIC_MONSTER_NAME",VLOOKUP(U448,'LibSets constants'!$I$4:$L$1002,3,FALSE),""),"")</f>
        <v>#N/A</v>
      </c>
      <c r="W448" s="43" t="e">
        <f>IF(U448&lt;&gt;"",IF(U448&lt;&gt;"LIBSETS_DROP_MECHANIC_MONSTER_NAME",VLOOKUP(U448,'LibSets constants'!$I$4:$L$1002,4,FALSE),""),"")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constants'!$I$4:$L$1002,3,FALSE),""),"")</f>
        <v/>
      </c>
      <c r="AB448" s="43" t="str">
        <f>IF(Z448&lt;&gt;"",IF(Z448&lt;&gt;"LIBSETS_DROP_MECHANIC_MONSTER_NAME",VLOOKUP(Z448,'LibSets constants'!$I$4:$L$1002,4,FALSE),""),"")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constants'!$I$4:$L$1002,3,FALSE),""),"")</f>
        <v/>
      </c>
      <c r="AG448" s="43" t="str">
        <f>IF(AE448&lt;&gt;"",IF(AE448&lt;&gt;"LIBSETS_DROP_MECHANIC_MONSTER_NAME",VLOOKUP(AE448,'LibSets constants'!$I$4:$L$1002,4,FALSE),""),"")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constants'!$I$4:$L$1002,3,FALSE),""),"")</f>
        <v/>
      </c>
      <c r="AL448" s="43" t="str">
        <f>IF(AJ448&lt;&gt;"",IF(AJ448&lt;&gt;"LIBSETS_DROP_MECHANIC_MONSTER_NAME",VLOOKUP(AJ448,'LibSets constants'!$I$4:$L$1002,4,FALSE),""),"")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constants'!$I$4:$L$1002,3,FALSE),""),"")</f>
        <v/>
      </c>
      <c r="AQ448" s="43" t="str">
        <f>IF(AO448&lt;&gt;"",IF(AO448&lt;&gt;"LIBSETS_DROP_MECHANIC_MONSTER_NAME",VLOOKUP(AO448,'LibSets constants'!$I$4:$L$1002,4,FALSE),""),"")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constants'!$I$4:$L$1002,3,FALSE),""),"")</f>
        <v/>
      </c>
      <c r="AV448" s="43" t="str">
        <f>IF(AT448&lt;&gt;"",IF(AT448&lt;&gt;"LIBSETS_DROP_MECHANIC_MONSTER_NAME",VLOOKUP(AT448,'LibSets constants'!$I$4:$L$1002,4,FALSE),""),"")</f>
        <v/>
      </c>
      <c r="AW448" s="102" t="s">
        <v>2714</v>
      </c>
      <c r="AX448" s="21" t="str">
        <f t="shared" si="37"/>
        <v/>
      </c>
      <c r="AY448" s="21" t="str">
        <f t="shared" si="38"/>
        <v/>
      </c>
      <c r="AZ448" s="21" t="str">
        <f t="shared" si="39"/>
        <v/>
      </c>
      <c r="BA448" s="21" t="str">
        <f t="shared" si="40"/>
        <v/>
      </c>
      <c r="BB448" s="21" t="str">
        <f t="shared" si="41"/>
        <v/>
      </c>
    </row>
    <row r="449" spans="1:54" x14ac:dyDescent="0.25">
      <c r="A449" s="5">
        <v>511</v>
      </c>
      <c r="B449" t="s">
        <v>1794</v>
      </c>
      <c r="C449" t="s">
        <v>1794</v>
      </c>
      <c r="D449" s="3">
        <f t="shared" si="36"/>
        <v>511</v>
      </c>
      <c r="E449" s="59" t="s">
        <v>1823</v>
      </c>
      <c r="F449" s="30" t="s">
        <v>1483</v>
      </c>
      <c r="G449" s="8" t="s">
        <v>1501</v>
      </c>
      <c r="N449">
        <v>0</v>
      </c>
      <c r="O449" s="66" t="s">
        <v>1719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constants'!$B$4:$C$1002,2,FALSE),"")</f>
        <v/>
      </c>
      <c r="U449" s="33" t="s">
        <v>1832</v>
      </c>
      <c r="V449" s="40" t="e">
        <f>IF(U449&lt;&gt;"",IF(U449&lt;&gt;"LIBSETS_DROP_MECHANIC_MONSTER_NAME",VLOOKUP(U449,'LibSets constants'!$I$4:$L$1002,3,FALSE),""),"")</f>
        <v>#N/A</v>
      </c>
      <c r="W449" s="43" t="e">
        <f>IF(U449&lt;&gt;"",IF(U449&lt;&gt;"LIBSETS_DROP_MECHANIC_MONSTER_NAME",VLOOKUP(U449,'LibSets constants'!$I$4:$L$1002,4,FALSE),""),"")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constants'!$I$4:$L$1002,3,FALSE),""),"")</f>
        <v/>
      </c>
      <c r="AB449" s="43" t="str">
        <f>IF(Z449&lt;&gt;"",IF(Z449&lt;&gt;"LIBSETS_DROP_MECHANIC_MONSTER_NAME",VLOOKUP(Z449,'LibSets constants'!$I$4:$L$1002,4,FALSE),""),"")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constants'!$I$4:$L$1002,3,FALSE),""),"")</f>
        <v/>
      </c>
      <c r="AG449" s="43" t="str">
        <f>IF(AE449&lt;&gt;"",IF(AE449&lt;&gt;"LIBSETS_DROP_MECHANIC_MONSTER_NAME",VLOOKUP(AE449,'LibSets constants'!$I$4:$L$1002,4,FALSE),""),"")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constants'!$I$4:$L$1002,3,FALSE),""),"")</f>
        <v/>
      </c>
      <c r="AL449" s="43" t="str">
        <f>IF(AJ449&lt;&gt;"",IF(AJ449&lt;&gt;"LIBSETS_DROP_MECHANIC_MONSTER_NAME",VLOOKUP(AJ449,'LibSets constants'!$I$4:$L$1002,4,FALSE),""),"")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constants'!$I$4:$L$1002,3,FALSE),""),"")</f>
        <v/>
      </c>
      <c r="AQ449" s="43" t="str">
        <f>IF(AO449&lt;&gt;"",IF(AO449&lt;&gt;"LIBSETS_DROP_MECHANIC_MONSTER_NAME",VLOOKUP(AO449,'LibSets constants'!$I$4:$L$1002,4,FALSE),""),"")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constants'!$I$4:$L$1002,3,FALSE),""),"")</f>
        <v/>
      </c>
      <c r="AV449" s="43" t="str">
        <f>IF(AT449&lt;&gt;"",IF(AT449&lt;&gt;"LIBSETS_DROP_MECHANIC_MONSTER_NAME",VLOOKUP(AT449,'LibSets constants'!$I$4:$L$1002,4,FALSE),""),"")</f>
        <v/>
      </c>
      <c r="AW449" s="102" t="s">
        <v>2714</v>
      </c>
      <c r="AX449" s="21" t="str">
        <f t="shared" si="37"/>
        <v/>
      </c>
      <c r="AY449" s="21" t="str">
        <f t="shared" si="38"/>
        <v/>
      </c>
      <c r="AZ449" s="21" t="str">
        <f t="shared" si="39"/>
        <v/>
      </c>
      <c r="BA449" s="21" t="str">
        <f t="shared" si="40"/>
        <v/>
      </c>
      <c r="BB449" s="21" t="str">
        <f t="shared" si="41"/>
        <v/>
      </c>
    </row>
    <row r="450" spans="1:54" x14ac:dyDescent="0.25">
      <c r="A450" s="5">
        <v>512</v>
      </c>
      <c r="B450" t="s">
        <v>1795</v>
      </c>
      <c r="C450" t="s">
        <v>1795</v>
      </c>
      <c r="D450" s="3">
        <f t="shared" si="36"/>
        <v>512</v>
      </c>
      <c r="E450" s="59" t="s">
        <v>1823</v>
      </c>
      <c r="F450" s="30" t="s">
        <v>1483</v>
      </c>
      <c r="G450" s="8" t="s">
        <v>1501</v>
      </c>
      <c r="N450">
        <v>0</v>
      </c>
      <c r="O450" s="66" t="s">
        <v>1719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constants'!$B$4:$C$1002,2,FALSE),"")</f>
        <v/>
      </c>
      <c r="U450" s="33" t="s">
        <v>1832</v>
      </c>
      <c r="V450" s="40" t="e">
        <f>IF(U450&lt;&gt;"",IF(U450&lt;&gt;"LIBSETS_DROP_MECHANIC_MONSTER_NAME",VLOOKUP(U450,'LibSets constants'!$I$4:$L$1002,3,FALSE),""),"")</f>
        <v>#N/A</v>
      </c>
      <c r="W450" s="43" t="e">
        <f>IF(U450&lt;&gt;"",IF(U450&lt;&gt;"LIBSETS_DROP_MECHANIC_MONSTER_NAME",VLOOKUP(U450,'LibSets constants'!$I$4:$L$1002,4,FALSE),""),"")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constants'!$I$4:$L$1002,3,FALSE),""),"")</f>
        <v/>
      </c>
      <c r="AB450" s="43" t="str">
        <f>IF(Z450&lt;&gt;"",IF(Z450&lt;&gt;"LIBSETS_DROP_MECHANIC_MONSTER_NAME",VLOOKUP(Z450,'LibSets constants'!$I$4:$L$1002,4,FALSE),""),"")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constants'!$I$4:$L$1002,3,FALSE),""),"")</f>
        <v/>
      </c>
      <c r="AG450" s="43" t="str">
        <f>IF(AE450&lt;&gt;"",IF(AE450&lt;&gt;"LIBSETS_DROP_MECHANIC_MONSTER_NAME",VLOOKUP(AE450,'LibSets constants'!$I$4:$L$1002,4,FALSE),""),"")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constants'!$I$4:$L$1002,3,FALSE),""),"")</f>
        <v/>
      </c>
      <c r="AL450" s="43" t="str">
        <f>IF(AJ450&lt;&gt;"",IF(AJ450&lt;&gt;"LIBSETS_DROP_MECHANIC_MONSTER_NAME",VLOOKUP(AJ450,'LibSets constants'!$I$4:$L$1002,4,FALSE),""),"")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constants'!$I$4:$L$1002,3,FALSE),""),"")</f>
        <v/>
      </c>
      <c r="AQ450" s="43" t="str">
        <f>IF(AO450&lt;&gt;"",IF(AO450&lt;&gt;"LIBSETS_DROP_MECHANIC_MONSTER_NAME",VLOOKUP(AO450,'LibSets constants'!$I$4:$L$1002,4,FALSE),""),"")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constants'!$I$4:$L$1002,3,FALSE),""),"")</f>
        <v/>
      </c>
      <c r="AV450" s="43" t="str">
        <f>IF(AT450&lt;&gt;"",IF(AT450&lt;&gt;"LIBSETS_DROP_MECHANIC_MONSTER_NAME",VLOOKUP(AT450,'LibSets constants'!$I$4:$L$1002,4,FALSE),""),"")</f>
        <v/>
      </c>
      <c r="AW450" s="102" t="s">
        <v>2714</v>
      </c>
      <c r="AX450" s="21" t="str">
        <f t="shared" si="37"/>
        <v/>
      </c>
      <c r="AY450" s="21" t="str">
        <f t="shared" si="38"/>
        <v/>
      </c>
      <c r="AZ450" s="21" t="str">
        <f t="shared" si="39"/>
        <v/>
      </c>
      <c r="BA450" s="21" t="str">
        <f t="shared" si="40"/>
        <v/>
      </c>
      <c r="BB450" s="21" t="str">
        <f t="shared" si="41"/>
        <v/>
      </c>
    </row>
    <row r="451" spans="1:54" x14ac:dyDescent="0.25">
      <c r="A451" s="5">
        <v>513</v>
      </c>
      <c r="B451" t="s">
        <v>2193</v>
      </c>
      <c r="C451" t="s">
        <v>1837</v>
      </c>
      <c r="D451" s="3">
        <f t="shared" ref="D451:D504" si="42">A451</f>
        <v>513</v>
      </c>
      <c r="G451" s="3" t="s">
        <v>1496</v>
      </c>
      <c r="I451" t="s">
        <v>97</v>
      </c>
      <c r="J451" t="s">
        <v>97</v>
      </c>
      <c r="K451">
        <v>436</v>
      </c>
      <c r="L451">
        <v>436</v>
      </c>
      <c r="M451">
        <v>436</v>
      </c>
      <c r="N451">
        <v>0</v>
      </c>
      <c r="O451" s="66" t="s">
        <v>1836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constants'!$B$4:$C$1002,2,FALSE),"")</f>
        <v>Stonethorn</v>
      </c>
      <c r="V451" s="40" t="str">
        <f>IF(U451&lt;&gt;"",IF(U451&lt;&gt;"LIBSETS_DROP_MECHANIC_MONSTER_NAME",VLOOKUP(U451,'LibSets constants'!$I$4:$L$1002,3,FALSE),""),"")</f>
        <v/>
      </c>
      <c r="W451" s="43" t="str">
        <f>IF(U451&lt;&gt;"",IF(U451&lt;&gt;"LIBSETS_DROP_MECHANIC_MONSTER_NAME",VLOOKUP(U451,'LibSets constants'!$I$4:$L$1002,4,FALSE),""),"")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constants'!$I$4:$L$1002,3,FALSE),""),"")</f>
        <v/>
      </c>
      <c r="AB451" s="43" t="str">
        <f>IF(Z451&lt;&gt;"",IF(Z451&lt;&gt;"LIBSETS_DROP_MECHANIC_MONSTER_NAME",VLOOKUP(Z451,'LibSets constants'!$I$4:$L$1002,4,FALSE),""),"")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constants'!$I$4:$L$1002,3,FALSE),""),"")</f>
        <v/>
      </c>
      <c r="AG451" s="43" t="str">
        <f>IF(AE451&lt;&gt;"",IF(AE451&lt;&gt;"LIBSETS_DROP_MECHANIC_MONSTER_NAME",VLOOKUP(AE451,'LibSets constants'!$I$4:$L$1002,4,FALSE),""),"")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constants'!$I$4:$L$1002,3,FALSE),""),"")</f>
        <v/>
      </c>
      <c r="AL451" s="43" t="str">
        <f>IF(AJ451&lt;&gt;"",IF(AJ451&lt;&gt;"LIBSETS_DROP_MECHANIC_MONSTER_NAME",VLOOKUP(AJ451,'LibSets constants'!$I$4:$L$1002,4,FALSE),""),"")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constants'!$I$4:$L$1002,3,FALSE),""),"")</f>
        <v/>
      </c>
      <c r="AQ451" s="43" t="str">
        <f>IF(AO451&lt;&gt;"",IF(AO451&lt;&gt;"LIBSETS_DROP_MECHANIC_MONSTER_NAME",VLOOKUP(AO451,'LibSets constants'!$I$4:$L$1002,4,FALSE),""),"")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constants'!$I$4:$L$1002,3,FALSE),""),"")</f>
        <v/>
      </c>
      <c r="AV451" s="43" t="str">
        <f>IF(AT451&lt;&gt;"",IF(AT451&lt;&gt;"LIBSETS_DROP_MECHANIC_MONSTER_NAME",VLOOKUP(AT451,'LibSets constants'!$I$4:$L$1002,4,FALSE),""),"")</f>
        <v/>
      </c>
      <c r="AW451" s="102" t="s">
        <v>2714</v>
      </c>
      <c r="AX451" s="21" t="str">
        <f t="shared" si="37"/>
        <v>[513] = {wayshrines={436,436,436,}, dlcId=DLC_STONETHORN</v>
      </c>
      <c r="AY451" s="21" t="str">
        <f t="shared" si="38"/>
        <v>, zoneIds={1201}, veteran=false</v>
      </c>
      <c r="AZ451" s="21" t="str">
        <f t="shared" si="39"/>
        <v>, setType=LIBSETS_SETTYPE_DUNGEON</v>
      </c>
      <c r="BA451" s="21" t="str">
        <f t="shared" si="40"/>
        <v>},</v>
      </c>
      <c r="BB451" s="21" t="str">
        <f t="shared" si="41"/>
        <v xml:space="preserve"> --Talfyg’s Treachery / Talfygs Verrat   [Castle Thorn]</v>
      </c>
    </row>
    <row r="452" spans="1:54" x14ac:dyDescent="0.25">
      <c r="A452" s="5">
        <v>514</v>
      </c>
      <c r="B452" t="s">
        <v>2194</v>
      </c>
      <c r="C452" t="s">
        <v>1838</v>
      </c>
      <c r="D452" s="3">
        <f t="shared" si="42"/>
        <v>514</v>
      </c>
      <c r="G452" s="3" t="s">
        <v>1496</v>
      </c>
      <c r="I452" t="s">
        <v>97</v>
      </c>
      <c r="J452" t="s">
        <v>97</v>
      </c>
      <c r="K452">
        <v>436</v>
      </c>
      <c r="L452">
        <v>436</v>
      </c>
      <c r="M452">
        <v>436</v>
      </c>
      <c r="N452">
        <v>0</v>
      </c>
      <c r="O452" s="66" t="s">
        <v>1836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constants'!$B$4:$C$1002,2,FALSE),"")</f>
        <v>Stonethorn</v>
      </c>
      <c r="V452" s="40" t="str">
        <f>IF(U452&lt;&gt;"",IF(U452&lt;&gt;"LIBSETS_DROP_MECHANIC_MONSTER_NAME",VLOOKUP(U452,'LibSets constants'!$I$4:$L$1002,3,FALSE),""),"")</f>
        <v/>
      </c>
      <c r="W452" s="43" t="str">
        <f>IF(U452&lt;&gt;"",IF(U452&lt;&gt;"LIBSETS_DROP_MECHANIC_MONSTER_NAME",VLOOKUP(U452,'LibSets constants'!$I$4:$L$1002,4,FALSE),""),"")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constants'!$I$4:$L$1002,3,FALSE),""),"")</f>
        <v/>
      </c>
      <c r="AB452" s="43" t="str">
        <f>IF(Z452&lt;&gt;"",IF(Z452&lt;&gt;"LIBSETS_DROP_MECHANIC_MONSTER_NAME",VLOOKUP(Z452,'LibSets constants'!$I$4:$L$1002,4,FALSE),""),"")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constants'!$I$4:$L$1002,3,FALSE),""),"")</f>
        <v/>
      </c>
      <c r="AG452" s="43" t="str">
        <f>IF(AE452&lt;&gt;"",IF(AE452&lt;&gt;"LIBSETS_DROP_MECHANIC_MONSTER_NAME",VLOOKUP(AE452,'LibSets constants'!$I$4:$L$1002,4,FALSE),""),"")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constants'!$I$4:$L$1002,3,FALSE),""),"")</f>
        <v/>
      </c>
      <c r="AL452" s="43" t="str">
        <f>IF(AJ452&lt;&gt;"",IF(AJ452&lt;&gt;"LIBSETS_DROP_MECHANIC_MONSTER_NAME",VLOOKUP(AJ452,'LibSets constants'!$I$4:$L$1002,4,FALSE),""),"")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constants'!$I$4:$L$1002,3,FALSE),""),"")</f>
        <v/>
      </c>
      <c r="AQ452" s="43" t="str">
        <f>IF(AO452&lt;&gt;"",IF(AO452&lt;&gt;"LIBSETS_DROP_MECHANIC_MONSTER_NAME",VLOOKUP(AO452,'LibSets constants'!$I$4:$L$1002,4,FALSE),""),"")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constants'!$I$4:$L$1002,3,FALSE),""),"")</f>
        <v/>
      </c>
      <c r="AV452" s="43" t="str">
        <f>IF(AT452&lt;&gt;"",IF(AT452&lt;&gt;"LIBSETS_DROP_MECHANIC_MONSTER_NAME",VLOOKUP(AT452,'LibSets constants'!$I$4:$L$1002,4,FALSE),""),"")</f>
        <v/>
      </c>
      <c r="AW452" s="102" t="s">
        <v>2714</v>
      </c>
      <c r="AX452" s="21" t="str">
        <f t="shared" ref="AX452:AX504"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Y452" s="21" t="str">
        <f t="shared" ref="AY452:AY504" si="44">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Z452" s="21" t="str">
        <f t="shared" ref="AZ452:AZ504" si="45">IF(F452&lt;&gt;"Not in the game (anymore)",IF(A452&lt;&gt;"",", setType="&amp;G452,"")&amp;IF(J452="true",", multiTrialSet=true",""),"")</f>
        <v>, setType=LIBSETS_SETTYPE_DUNGEON</v>
      </c>
      <c r="BA452" s="21" t="str">
        <f t="shared" ref="BA452:BA515" si="46">IF(AW452&lt;&gt;"",", isProcSetAllowedInPvP="&amp; AW452,"") &amp; 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B452" s="21" t="str">
        <f t="shared" ref="BB452:BB504" si="47">IF(F452&lt;&gt;"Not in the game (anymore)",IF(C452&lt;&gt;"",CONCATENATE(" --",C452," / ",B452,"   [",IF(Q452&lt;&gt;"",Q452,""),IF(Y452&lt;&gt;"",", "&amp;Y452,""),IF(AD452&lt;&gt;"",", "&amp;AD452,""),IF(AI452&lt;&gt;"",", "&amp;AI452,""),IF(AN452&lt;&gt;"",", "&amp;AN452,""),IF(AS452&lt;&gt;"",", "&amp;AS452,""),"]")),"")</f>
        <v xml:space="preserve"> --Unleashed Terror / Entfesselter Schrecken   [Castle Thorn]</v>
      </c>
    </row>
    <row r="453" spans="1:54" x14ac:dyDescent="0.25">
      <c r="A453" s="5">
        <v>515</v>
      </c>
      <c r="B453" t="s">
        <v>2195</v>
      </c>
      <c r="C453" t="s">
        <v>1839</v>
      </c>
      <c r="D453" s="3">
        <f t="shared" si="42"/>
        <v>515</v>
      </c>
      <c r="G453" s="3" t="s">
        <v>1496</v>
      </c>
      <c r="I453" t="s">
        <v>97</v>
      </c>
      <c r="J453" t="s">
        <v>97</v>
      </c>
      <c r="K453">
        <v>436</v>
      </c>
      <c r="L453">
        <v>436</v>
      </c>
      <c r="M453">
        <v>436</v>
      </c>
      <c r="N453">
        <v>0</v>
      </c>
      <c r="O453" s="66" t="s">
        <v>1836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constants'!$B$4:$C$1002,2,FALSE),"")</f>
        <v>Stonethorn</v>
      </c>
      <c r="V453" s="40" t="str">
        <f>IF(U453&lt;&gt;"",IF(U453&lt;&gt;"LIBSETS_DROP_MECHANIC_MONSTER_NAME",VLOOKUP(U453,'LibSets constants'!$I$4:$L$1002,3,FALSE),""),"")</f>
        <v/>
      </c>
      <c r="W453" s="43" t="str">
        <f>IF(U453&lt;&gt;"",IF(U453&lt;&gt;"LIBSETS_DROP_MECHANIC_MONSTER_NAME",VLOOKUP(U453,'LibSets constants'!$I$4:$L$1002,4,FALSE),""),"")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constants'!$I$4:$L$1002,3,FALSE),""),"")</f>
        <v/>
      </c>
      <c r="AB453" s="43" t="str">
        <f>IF(Z453&lt;&gt;"",IF(Z453&lt;&gt;"LIBSETS_DROP_MECHANIC_MONSTER_NAME",VLOOKUP(Z453,'LibSets constants'!$I$4:$L$1002,4,FALSE),""),"")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constants'!$I$4:$L$1002,3,FALSE),""),"")</f>
        <v/>
      </c>
      <c r="AG453" s="43" t="str">
        <f>IF(AE453&lt;&gt;"",IF(AE453&lt;&gt;"LIBSETS_DROP_MECHANIC_MONSTER_NAME",VLOOKUP(AE453,'LibSets constants'!$I$4:$L$1002,4,FALSE),""),"")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constants'!$I$4:$L$1002,3,FALSE),""),"")</f>
        <v/>
      </c>
      <c r="AL453" s="43" t="str">
        <f>IF(AJ453&lt;&gt;"",IF(AJ453&lt;&gt;"LIBSETS_DROP_MECHANIC_MONSTER_NAME",VLOOKUP(AJ453,'LibSets constants'!$I$4:$L$1002,4,FALSE),""),"")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constants'!$I$4:$L$1002,3,FALSE),""),"")</f>
        <v/>
      </c>
      <c r="AQ453" s="43" t="str">
        <f>IF(AO453&lt;&gt;"",IF(AO453&lt;&gt;"LIBSETS_DROP_MECHANIC_MONSTER_NAME",VLOOKUP(AO453,'LibSets constants'!$I$4:$L$1002,4,FALSE),""),"")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constants'!$I$4:$L$1002,3,FALSE),""),"")</f>
        <v/>
      </c>
      <c r="AV453" s="43" t="str">
        <f>IF(AT453&lt;&gt;"",IF(AT453&lt;&gt;"LIBSETS_DROP_MECHANIC_MONSTER_NAME",VLOOKUP(AT453,'LibSets constants'!$I$4:$L$1002,4,FALSE),""),"")</f>
        <v/>
      </c>
      <c r="AW453" s="102" t="s">
        <v>2714</v>
      </c>
      <c r="AX453" s="21" t="str">
        <f t="shared" si="43"/>
        <v>[515] = {wayshrines={436,436,436,}, dlcId=DLC_STONETHORN</v>
      </c>
      <c r="AY453" s="21" t="str">
        <f t="shared" si="44"/>
        <v>, zoneIds={1201}, veteran=false</v>
      </c>
      <c r="AZ453" s="21" t="str">
        <f t="shared" si="45"/>
        <v>, setType=LIBSETS_SETTYPE_DUNGEON</v>
      </c>
      <c r="BA453" s="21" t="str">
        <f t="shared" si="46"/>
        <v>},</v>
      </c>
      <c r="BB453" s="21" t="str">
        <f t="shared" si="47"/>
        <v xml:space="preserve"> --Crimson Twilight / Scharlachrotes Zwielicht   [Castle Thorn]</v>
      </c>
    </row>
    <row r="454" spans="1:54" x14ac:dyDescent="0.25">
      <c r="A454" s="5">
        <v>516</v>
      </c>
      <c r="B454" t="s">
        <v>2196</v>
      </c>
      <c r="C454" t="s">
        <v>1841</v>
      </c>
      <c r="D454" s="3">
        <f t="shared" si="42"/>
        <v>516</v>
      </c>
      <c r="G454" s="3" t="s">
        <v>1496</v>
      </c>
      <c r="I454" t="s">
        <v>97</v>
      </c>
      <c r="J454" t="s">
        <v>97</v>
      </c>
      <c r="K454">
        <v>435</v>
      </c>
      <c r="L454">
        <v>435</v>
      </c>
      <c r="M454">
        <v>435</v>
      </c>
      <c r="N454">
        <v>0</v>
      </c>
      <c r="O454" s="66" t="s">
        <v>1844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constants'!$B$4:$C$1002,2,FALSE),"")</f>
        <v>Stonethorn</v>
      </c>
      <c r="V454" s="42" t="str">
        <f>IF(U454&lt;&gt;"",IF(U454&lt;&gt;"LIBSETS_DROP_MECHANIC_MONSTER_NAME",VLOOKUP(U454,'LibSets constants'!$I$4:$L$1002,3,FALSE),""),"")</f>
        <v/>
      </c>
      <c r="W454" s="39" t="str">
        <f>IF(U454&lt;&gt;"",IF(U454&lt;&gt;"LIBSETS_DROP_MECHANIC_MONSTER_NAME",VLOOKUP(U454,'LibSets constants'!$I$4:$L$1002,4,FALSE),""),"")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constants'!$I$4:$L$1002,3,FALSE),""),"")</f>
        <v/>
      </c>
      <c r="AB454" s="43" t="str">
        <f>IF(Z454&lt;&gt;"",IF(Z454&lt;&gt;"LIBSETS_DROP_MECHANIC_MONSTER_NAME",VLOOKUP(Z454,'LibSets constants'!$I$4:$L$1002,4,FALSE),""),"")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constants'!$I$4:$L$1002,3,FALSE),""),"")</f>
        <v/>
      </c>
      <c r="AG454" s="43" t="str">
        <f>IF(AE454&lt;&gt;"",IF(AE454&lt;&gt;"LIBSETS_DROP_MECHANIC_MONSTER_NAME",VLOOKUP(AE454,'LibSets constants'!$I$4:$L$1002,4,FALSE),""),"")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constants'!$I$4:$L$1002,3,FALSE),""),"")</f>
        <v/>
      </c>
      <c r="AL454" s="43" t="str">
        <f>IF(AJ454&lt;&gt;"",IF(AJ454&lt;&gt;"LIBSETS_DROP_MECHANIC_MONSTER_NAME",VLOOKUP(AJ454,'LibSets constants'!$I$4:$L$1002,4,FALSE),""),"")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constants'!$I$4:$L$1002,3,FALSE),""),"")</f>
        <v/>
      </c>
      <c r="AQ454" s="43" t="str">
        <f>IF(AO454&lt;&gt;"",IF(AO454&lt;&gt;"LIBSETS_DROP_MECHANIC_MONSTER_NAME",VLOOKUP(AO454,'LibSets constants'!$I$4:$L$1002,4,FALSE),""),"")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constants'!$I$4:$L$1002,3,FALSE),""),"")</f>
        <v/>
      </c>
      <c r="AV454" s="43" t="str">
        <f>IF(AT454&lt;&gt;"",IF(AT454&lt;&gt;"LIBSETS_DROP_MECHANIC_MONSTER_NAME",VLOOKUP(AT454,'LibSets constants'!$I$4:$L$1002,4,FALSE),""),"")</f>
        <v/>
      </c>
      <c r="AW454" s="102" t="s">
        <v>2714</v>
      </c>
      <c r="AX454" s="21" t="str">
        <f t="shared" si="43"/>
        <v>[516] = {wayshrines={435,435,435,}, dlcId=DLC_STONETHORN</v>
      </c>
      <c r="AY454" s="21" t="str">
        <f t="shared" si="44"/>
        <v>, zoneIds={1197}, veteran=false</v>
      </c>
      <c r="AZ454" s="21" t="str">
        <f t="shared" si="45"/>
        <v>, setType=LIBSETS_SETTYPE_DUNGEON</v>
      </c>
      <c r="BA454" s="21" t="str">
        <f t="shared" si="46"/>
        <v>},</v>
      </c>
      <c r="BB454" s="21" t="str">
        <f t="shared" si="47"/>
        <v xml:space="preserve"> --Elemental Catalyst / Elementarer Katalysator   [Stone Garden]</v>
      </c>
    </row>
    <row r="455" spans="1:54" x14ac:dyDescent="0.25">
      <c r="A455" s="5">
        <v>517</v>
      </c>
      <c r="B455" t="s">
        <v>2197</v>
      </c>
      <c r="C455" t="s">
        <v>1842</v>
      </c>
      <c r="D455" s="3">
        <f t="shared" si="42"/>
        <v>517</v>
      </c>
      <c r="G455" s="3" t="s">
        <v>1496</v>
      </c>
      <c r="I455" t="s">
        <v>97</v>
      </c>
      <c r="J455" t="s">
        <v>97</v>
      </c>
      <c r="K455">
        <v>435</v>
      </c>
      <c r="L455">
        <v>435</v>
      </c>
      <c r="M455">
        <v>435</v>
      </c>
      <c r="N455">
        <v>0</v>
      </c>
      <c r="O455" s="66" t="s">
        <v>1844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constants'!$B$4:$C$1002,2,FALSE),"")</f>
        <v>Stonethorn</v>
      </c>
      <c r="V455" s="42" t="str">
        <f>IF(U455&lt;&gt;"",IF(U455&lt;&gt;"LIBSETS_DROP_MECHANIC_MONSTER_NAME",VLOOKUP(U455,'LibSets constants'!$I$4:$L$1002,3,FALSE),""),"")</f>
        <v/>
      </c>
      <c r="W455" s="39" t="str">
        <f>IF(U455&lt;&gt;"",IF(U455&lt;&gt;"LIBSETS_DROP_MECHANIC_MONSTER_NAME",VLOOKUP(U455,'LibSets constants'!$I$4:$L$1002,4,FALSE),""),"")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constants'!$I$4:$L$1002,3,FALSE),""),"")</f>
        <v/>
      </c>
      <c r="AB455" s="43" t="str">
        <f>IF(Z455&lt;&gt;"",IF(Z455&lt;&gt;"LIBSETS_DROP_MECHANIC_MONSTER_NAME",VLOOKUP(Z455,'LibSets constants'!$I$4:$L$1002,4,FALSE),""),"")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constants'!$I$4:$L$1002,3,FALSE),""),"")</f>
        <v/>
      </c>
      <c r="AG455" s="43" t="str">
        <f>IF(AE455&lt;&gt;"",IF(AE455&lt;&gt;"LIBSETS_DROP_MECHANIC_MONSTER_NAME",VLOOKUP(AE455,'LibSets constants'!$I$4:$L$1002,4,FALSE),""),"")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constants'!$I$4:$L$1002,3,FALSE),""),"")</f>
        <v/>
      </c>
      <c r="AL455" s="43" t="str">
        <f>IF(AJ455&lt;&gt;"",IF(AJ455&lt;&gt;"LIBSETS_DROP_MECHANIC_MONSTER_NAME",VLOOKUP(AJ455,'LibSets constants'!$I$4:$L$1002,4,FALSE),""),"")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constants'!$I$4:$L$1002,3,FALSE),""),"")</f>
        <v/>
      </c>
      <c r="AQ455" s="43" t="str">
        <f>IF(AO455&lt;&gt;"",IF(AO455&lt;&gt;"LIBSETS_DROP_MECHANIC_MONSTER_NAME",VLOOKUP(AO455,'LibSets constants'!$I$4:$L$1002,4,FALSE),""),"")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constants'!$I$4:$L$1002,3,FALSE),""),"")</f>
        <v/>
      </c>
      <c r="AV455" s="43" t="str">
        <f>IF(AT455&lt;&gt;"",IF(AT455&lt;&gt;"LIBSETS_DROP_MECHANIC_MONSTER_NAME",VLOOKUP(AT455,'LibSets constants'!$I$4:$L$1002,4,FALSE),""),"")</f>
        <v/>
      </c>
      <c r="AW455" s="102" t="s">
        <v>2714</v>
      </c>
      <c r="AX455" s="21" t="str">
        <f t="shared" si="43"/>
        <v>[517] = {wayshrines={435,435,435,}, dlcId=DLC_STONETHORN</v>
      </c>
      <c r="AY455" s="21" t="str">
        <f t="shared" si="44"/>
        <v>, zoneIds={1197}, veteran=false</v>
      </c>
      <c r="AZ455" s="21" t="str">
        <f t="shared" si="45"/>
        <v>, setType=LIBSETS_SETTYPE_DUNGEON</v>
      </c>
      <c r="BA455" s="21" t="str">
        <f t="shared" si="46"/>
        <v>},</v>
      </c>
      <c r="BB455" s="21" t="str">
        <f t="shared" si="47"/>
        <v xml:space="preserve"> --Kraglen’s Howl / Kraglens Heulen   [Stone Garden]</v>
      </c>
    </row>
    <row r="456" spans="1:54" x14ac:dyDescent="0.25">
      <c r="A456" s="5">
        <v>518</v>
      </c>
      <c r="B456" t="s">
        <v>2198</v>
      </c>
      <c r="C456" t="s">
        <v>1843</v>
      </c>
      <c r="D456" s="3">
        <f t="shared" si="42"/>
        <v>518</v>
      </c>
      <c r="G456" s="3" t="s">
        <v>1496</v>
      </c>
      <c r="I456" t="s">
        <v>97</v>
      </c>
      <c r="J456" t="s">
        <v>97</v>
      </c>
      <c r="K456">
        <v>435</v>
      </c>
      <c r="L456">
        <v>435</v>
      </c>
      <c r="M456">
        <v>435</v>
      </c>
      <c r="N456">
        <v>0</v>
      </c>
      <c r="O456" s="66" t="s">
        <v>1844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constants'!$B$4:$C$1002,2,FALSE),"")</f>
        <v>Stonethorn</v>
      </c>
      <c r="V456" s="42" t="str">
        <f>IF(U456&lt;&gt;"",IF(U456&lt;&gt;"LIBSETS_DROP_MECHANIC_MONSTER_NAME",VLOOKUP(U456,'LibSets constants'!$I$4:$L$1002,3,FALSE),""),"")</f>
        <v/>
      </c>
      <c r="W456" s="39" t="str">
        <f>IF(U456&lt;&gt;"",IF(U456&lt;&gt;"LIBSETS_DROP_MECHANIC_MONSTER_NAME",VLOOKUP(U456,'LibSets constants'!$I$4:$L$1002,4,FALSE),""),"")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constants'!$I$4:$L$1002,3,FALSE),""),"")</f>
        <v/>
      </c>
      <c r="AB456" s="43" t="str">
        <f>IF(Z456&lt;&gt;"",IF(Z456&lt;&gt;"LIBSETS_DROP_MECHANIC_MONSTER_NAME",VLOOKUP(Z456,'LibSets constants'!$I$4:$L$1002,4,FALSE),""),"")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constants'!$I$4:$L$1002,3,FALSE),""),"")</f>
        <v/>
      </c>
      <c r="AG456" s="43" t="str">
        <f>IF(AE456&lt;&gt;"",IF(AE456&lt;&gt;"LIBSETS_DROP_MECHANIC_MONSTER_NAME",VLOOKUP(AE456,'LibSets constants'!$I$4:$L$1002,4,FALSE),""),"")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constants'!$I$4:$L$1002,3,FALSE),""),"")</f>
        <v/>
      </c>
      <c r="AL456" s="43" t="str">
        <f>IF(AJ456&lt;&gt;"",IF(AJ456&lt;&gt;"LIBSETS_DROP_MECHANIC_MONSTER_NAME",VLOOKUP(AJ456,'LibSets constants'!$I$4:$L$1002,4,FALSE),""),"")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constants'!$I$4:$L$1002,3,FALSE),""),"")</f>
        <v/>
      </c>
      <c r="AQ456" s="43" t="str">
        <f>IF(AO456&lt;&gt;"",IF(AO456&lt;&gt;"LIBSETS_DROP_MECHANIC_MONSTER_NAME",VLOOKUP(AO456,'LibSets constants'!$I$4:$L$1002,4,FALSE),""),"")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constants'!$I$4:$L$1002,3,FALSE),""),"")</f>
        <v/>
      </c>
      <c r="AV456" s="43" t="str">
        <f>IF(AT456&lt;&gt;"",IF(AT456&lt;&gt;"LIBSETS_DROP_MECHANIC_MONSTER_NAME",VLOOKUP(AT456,'LibSets constants'!$I$4:$L$1002,4,FALSE),""),"")</f>
        <v/>
      </c>
      <c r="AW456" s="102" t="s">
        <v>2714</v>
      </c>
      <c r="AX456" s="21" t="str">
        <f t="shared" si="43"/>
        <v>[518] = {wayshrines={435,435,435,}, dlcId=DLC_STONETHORN</v>
      </c>
      <c r="AY456" s="21" t="str">
        <f t="shared" si="44"/>
        <v>, zoneIds={1197}, veteran=false</v>
      </c>
      <c r="AZ456" s="21" t="str">
        <f t="shared" si="45"/>
        <v>, setType=LIBSETS_SETTYPE_DUNGEON</v>
      </c>
      <c r="BA456" s="21" t="str">
        <f t="shared" si="46"/>
        <v>},</v>
      </c>
      <c r="BB456" s="21" t="str">
        <f t="shared" si="47"/>
        <v xml:space="preserve"> --Arkasis’s Genius / Arkasis' Genie   [Stone Garden]</v>
      </c>
    </row>
    <row r="457" spans="1:54" x14ac:dyDescent="0.25">
      <c r="A457" s="5">
        <v>519</v>
      </c>
      <c r="B457" t="s">
        <v>1796</v>
      </c>
      <c r="C457" t="s">
        <v>1797</v>
      </c>
      <c r="D457" s="3">
        <f t="shared" si="42"/>
        <v>519</v>
      </c>
      <c r="G457" s="8" t="s">
        <v>1712</v>
      </c>
      <c r="I457" t="s">
        <v>97</v>
      </c>
      <c r="J457" t="s">
        <v>97</v>
      </c>
      <c r="K457">
        <v>-1</v>
      </c>
      <c r="L457">
        <v>-1</v>
      </c>
      <c r="M457">
        <v>-1</v>
      </c>
      <c r="N457">
        <v>0</v>
      </c>
      <c r="O457" s="66" t="s">
        <v>1829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1635</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constants'!$B$4:$C$1002,2,FALSE),"")</f>
        <v>Greymoor</v>
      </c>
      <c r="U457" s="3" t="s">
        <v>1709</v>
      </c>
      <c r="V457" s="40" t="str">
        <f>IF(U457&lt;&gt;"",IF(U457&lt;&gt;"LIBSETS_DROP_MECHANIC_MONSTER_NAME",VLOOKUP(U457,'LibSets constants'!$I$4:$L$1002,3,FALSE),""),"")</f>
        <v>Antiquities (Mythic set items)</v>
      </c>
      <c r="W457" s="43" t="str">
        <f>IF(U457&lt;&gt;"",IF(U457&lt;&gt;"LIBSETS_DROP_MECHANIC_MONSTER_NAME",VLOOKUP(U457,'LibSets constants'!$I$4:$L$1002,4,FALSE),""),"")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constants'!$I$4:$L$1002,3,FALSE),""),"")</f>
        <v/>
      </c>
      <c r="AB457" s="43" t="str">
        <f>IF(Z457&lt;&gt;"",IF(Z457&lt;&gt;"LIBSETS_DROP_MECHANIC_MONSTER_NAME",VLOOKUP(Z457,'LibSets constants'!$I$4:$L$1002,4,FALSE),""),"")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constants'!$I$4:$L$1002,3,FALSE),""),"")</f>
        <v/>
      </c>
      <c r="AG457" s="43" t="str">
        <f>IF(AE457&lt;&gt;"",IF(AE457&lt;&gt;"LIBSETS_DROP_MECHANIC_MONSTER_NAME",VLOOKUP(AE457,'LibSets constants'!$I$4:$L$1002,4,FALSE),""),"")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constants'!$I$4:$L$1002,3,FALSE),""),"")</f>
        <v/>
      </c>
      <c r="AL457" s="43" t="str">
        <f>IF(AJ457&lt;&gt;"",IF(AJ457&lt;&gt;"LIBSETS_DROP_MECHANIC_MONSTER_NAME",VLOOKUP(AJ457,'LibSets constants'!$I$4:$L$1002,4,FALSE),""),"")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constants'!$I$4:$L$1002,3,FALSE),""),"")</f>
        <v/>
      </c>
      <c r="AQ457" s="43" t="str">
        <f>IF(AO457&lt;&gt;"",IF(AO457&lt;&gt;"LIBSETS_DROP_MECHANIC_MONSTER_NAME",VLOOKUP(AO457,'LibSets constants'!$I$4:$L$1002,4,FALSE),""),"")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constants'!$I$4:$L$1002,3,FALSE),""),"")</f>
        <v/>
      </c>
      <c r="AV457" s="43" t="str">
        <f>IF(AT457&lt;&gt;"",IF(AT457&lt;&gt;"LIBSETS_DROP_MECHANIC_MONSTER_NAME",VLOOKUP(AT457,'LibSets constants'!$I$4:$L$1002,4,FALSE),""),"")</f>
        <v/>
      </c>
      <c r="AW457" s="102" t="s">
        <v>2714</v>
      </c>
      <c r="AX457" s="21" t="str">
        <f t="shared" si="43"/>
        <v>[519] = {wayshrines={-1,-1,-1,}, dlcId=DLC_GREYMOOR</v>
      </c>
      <c r="AY457" s="21" t="str">
        <f t="shared" si="44"/>
        <v>, veteran=false</v>
      </c>
      <c r="AZ457" s="21" t="str">
        <f t="shared" si="45"/>
        <v>, setType=LIBSETS_SETTYPE_MYTHIC</v>
      </c>
      <c r="BA457" s="21" t="str">
        <f t="shared" si="46"/>
        <v>, dropMechanic={LIBSETS_DROP_MECHANIC_ANTIQUITIES}},</v>
      </c>
      <c r="BB457" s="21" t="str">
        <f t="shared" si="47"/>
        <v xml:space="preserve"> --Snow Treaders / Schneetreter   [Antiquities]</v>
      </c>
    </row>
    <row r="458" spans="1:54" x14ac:dyDescent="0.25">
      <c r="A458" s="5">
        <v>520</v>
      </c>
      <c r="B458" t="s">
        <v>1798</v>
      </c>
      <c r="C458" t="s">
        <v>2705</v>
      </c>
      <c r="D458" s="3">
        <f t="shared" si="42"/>
        <v>520</v>
      </c>
      <c r="G458" s="8" t="s">
        <v>1712</v>
      </c>
      <c r="I458" t="s">
        <v>97</v>
      </c>
      <c r="J458" t="s">
        <v>97</v>
      </c>
      <c r="K458">
        <v>-1</v>
      </c>
      <c r="L458">
        <v>-1</v>
      </c>
      <c r="M458">
        <v>-1</v>
      </c>
      <c r="N458">
        <v>0</v>
      </c>
      <c r="O458" s="66" t="s">
        <v>1829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1635</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constants'!$B$4:$C$1002,2,FALSE),"")</f>
        <v>Greymoor</v>
      </c>
      <c r="U458" s="3" t="s">
        <v>1709</v>
      </c>
      <c r="V458" s="40" t="str">
        <f>IF(U458&lt;&gt;"",IF(U458&lt;&gt;"LIBSETS_DROP_MECHANIC_MONSTER_NAME",VLOOKUP(U458,'LibSets constants'!$I$4:$L$1002,3,FALSE),""),"")</f>
        <v>Antiquities (Mythic set items)</v>
      </c>
      <c r="W458" s="43" t="str">
        <f>IF(U458&lt;&gt;"",IF(U458&lt;&gt;"LIBSETS_DROP_MECHANIC_MONSTER_NAME",VLOOKUP(U458,'LibSets constants'!$I$4:$L$1002,4,FALSE),""),"")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constants'!$I$4:$L$1002,3,FALSE),""),"")</f>
        <v/>
      </c>
      <c r="AB458" s="43" t="str">
        <f>IF(Z458&lt;&gt;"",IF(Z458&lt;&gt;"LIBSETS_DROP_MECHANIC_MONSTER_NAME",VLOOKUP(Z458,'LibSets constants'!$I$4:$L$1002,4,FALSE),""),"")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constants'!$I$4:$L$1002,3,FALSE),""),"")</f>
        <v/>
      </c>
      <c r="AG458" s="43" t="str">
        <f>IF(AE458&lt;&gt;"",IF(AE458&lt;&gt;"LIBSETS_DROP_MECHANIC_MONSTER_NAME",VLOOKUP(AE458,'LibSets constants'!$I$4:$L$1002,4,FALSE),""),"")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constants'!$I$4:$L$1002,3,FALSE),""),"")</f>
        <v/>
      </c>
      <c r="AL458" s="43" t="str">
        <f>IF(AJ458&lt;&gt;"",IF(AJ458&lt;&gt;"LIBSETS_DROP_MECHANIC_MONSTER_NAME",VLOOKUP(AJ458,'LibSets constants'!$I$4:$L$1002,4,FALSE),""),"")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constants'!$I$4:$L$1002,3,FALSE),""),"")</f>
        <v/>
      </c>
      <c r="AQ458" s="43" t="str">
        <f>IF(AO458&lt;&gt;"",IF(AO458&lt;&gt;"LIBSETS_DROP_MECHANIC_MONSTER_NAME",VLOOKUP(AO458,'LibSets constants'!$I$4:$L$1002,4,FALSE),""),"")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constants'!$I$4:$L$1002,3,FALSE),""),"")</f>
        <v/>
      </c>
      <c r="AV458" s="43" t="str">
        <f>IF(AT458&lt;&gt;"",IF(AT458&lt;&gt;"LIBSETS_DROP_MECHANIC_MONSTER_NAME",VLOOKUP(AT458,'LibSets constants'!$I$4:$L$1002,4,FALSE),""),"")</f>
        <v/>
      </c>
      <c r="AW458" s="102" t="s">
        <v>2714</v>
      </c>
      <c r="AX458" s="21" t="str">
        <f t="shared" si="43"/>
        <v>[520] = {wayshrines={-1,-1,-1,}, dlcId=DLC_GREYMOOR</v>
      </c>
      <c r="AY458" s="21" t="str">
        <f t="shared" si="44"/>
        <v>, veteran=false</v>
      </c>
      <c r="AZ458" s="21" t="str">
        <f t="shared" si="45"/>
        <v>, setType=LIBSETS_SETTYPE_MYTHIC</v>
      </c>
      <c r="BA458" s="21" t="str">
        <f t="shared" si="46"/>
        <v>, dropMechanic={LIBSETS_DROP_MECHANIC_ANTIQUITIES}},</v>
      </c>
      <c r="BB458" s="21" t="str">
        <f t="shared" si="47"/>
        <v xml:space="preserve"> --Malacath\'s Band of Brutality / Malacaths Band der Brutalität   [Antiquities]</v>
      </c>
    </row>
    <row r="459" spans="1:54" x14ac:dyDescent="0.25">
      <c r="A459" s="5">
        <v>521</v>
      </c>
      <c r="B459" t="s">
        <v>1799</v>
      </c>
      <c r="C459" t="s">
        <v>2706</v>
      </c>
      <c r="D459" s="3">
        <f t="shared" si="42"/>
        <v>521</v>
      </c>
      <c r="E459" s="42"/>
      <c r="G459" s="8" t="s">
        <v>1712</v>
      </c>
      <c r="I459" t="s">
        <v>97</v>
      </c>
      <c r="J459" t="s">
        <v>97</v>
      </c>
      <c r="K459">
        <v>-1</v>
      </c>
      <c r="L459">
        <v>-1</v>
      </c>
      <c r="M459">
        <v>-1</v>
      </c>
      <c r="N459">
        <v>0</v>
      </c>
      <c r="O459" s="66" t="s">
        <v>1829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1635</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constants'!$B$4:$C$1002,2,FALSE),"")</f>
        <v>Greymoor</v>
      </c>
      <c r="U459" s="3" t="s">
        <v>1709</v>
      </c>
      <c r="V459" s="40" t="str">
        <f>IF(U459&lt;&gt;"",IF(U459&lt;&gt;"LIBSETS_DROP_MECHANIC_MONSTER_NAME",VLOOKUP(U459,'LibSets constants'!$I$4:$L$1002,3,FALSE),""),"")</f>
        <v>Antiquities (Mythic set items)</v>
      </c>
      <c r="W459" s="43" t="str">
        <f>IF(U459&lt;&gt;"",IF(U459&lt;&gt;"LIBSETS_DROP_MECHANIC_MONSTER_NAME",VLOOKUP(U459,'LibSets constants'!$I$4:$L$1002,4,FALSE),""),"")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constants'!$I$4:$L$1002,3,FALSE),""),"")</f>
        <v/>
      </c>
      <c r="AB459" s="43" t="str">
        <f>IF(Z459&lt;&gt;"",IF(Z459&lt;&gt;"LIBSETS_DROP_MECHANIC_MONSTER_NAME",VLOOKUP(Z459,'LibSets constants'!$I$4:$L$1002,4,FALSE),""),"")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constants'!$I$4:$L$1002,3,FALSE),""),"")</f>
        <v/>
      </c>
      <c r="AG459" s="43" t="str">
        <f>IF(AE459&lt;&gt;"",IF(AE459&lt;&gt;"LIBSETS_DROP_MECHANIC_MONSTER_NAME",VLOOKUP(AE459,'LibSets constants'!$I$4:$L$1002,4,FALSE),""),"")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constants'!$I$4:$L$1002,3,FALSE),""),"")</f>
        <v/>
      </c>
      <c r="AL459" s="43" t="str">
        <f>IF(AJ459&lt;&gt;"",IF(AJ459&lt;&gt;"LIBSETS_DROP_MECHANIC_MONSTER_NAME",VLOOKUP(AJ459,'LibSets constants'!$I$4:$L$1002,4,FALSE),""),"")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constants'!$I$4:$L$1002,3,FALSE),""),"")</f>
        <v/>
      </c>
      <c r="AQ459" s="43" t="str">
        <f>IF(AO459&lt;&gt;"",IF(AO459&lt;&gt;"LIBSETS_DROP_MECHANIC_MONSTER_NAME",VLOOKUP(AO459,'LibSets constants'!$I$4:$L$1002,4,FALSE),""),"")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constants'!$I$4:$L$1002,3,FALSE),""),"")</f>
        <v/>
      </c>
      <c r="AV459" s="43" t="str">
        <f>IF(AT459&lt;&gt;"",IF(AT459&lt;&gt;"LIBSETS_DROP_MECHANIC_MONSTER_NAME",VLOOKUP(AT459,'LibSets constants'!$I$4:$L$1002,4,FALSE),""),"")</f>
        <v/>
      </c>
      <c r="AW459" s="102" t="s">
        <v>2714</v>
      </c>
      <c r="AX459" s="21" t="str">
        <f t="shared" si="43"/>
        <v>[521] = {wayshrines={-1,-1,-1,}, dlcId=DLC_GREYMOOR</v>
      </c>
      <c r="AY459" s="21" t="str">
        <f t="shared" si="44"/>
        <v>, veteran=false</v>
      </c>
      <c r="AZ459" s="21" t="str">
        <f t="shared" si="45"/>
        <v>, setType=LIBSETS_SETTYPE_MYTHIC</v>
      </c>
      <c r="BA459" s="21" t="str">
        <f t="shared" si="46"/>
        <v>, dropMechanic={LIBSETS_DROP_MECHANIC_ANTIQUITIES}},</v>
      </c>
      <c r="BB459" s="21" t="str">
        <f t="shared" si="47"/>
        <v xml:space="preserve"> --Bloodlord\'s Embrace / Umarmung des Blutfürsten   [Antiquities]</v>
      </c>
    </row>
    <row r="460" spans="1:54" x14ac:dyDescent="0.25">
      <c r="A460" s="5">
        <v>522</v>
      </c>
      <c r="B460" t="s">
        <v>1800</v>
      </c>
      <c r="C460" t="s">
        <v>1801</v>
      </c>
      <c r="D460" s="3">
        <f t="shared" si="42"/>
        <v>522</v>
      </c>
      <c r="E460" s="42"/>
      <c r="G460" s="8" t="s">
        <v>1491</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1635</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constants'!$B$4:$C$1002,2,FALSE),"")</f>
        <v>Greymoor</v>
      </c>
      <c r="U460" s="33" t="s">
        <v>1577</v>
      </c>
      <c r="V460" s="40" t="str">
        <f>IF(U460&lt;&gt;"",IF(U460&lt;&gt;"LIBSETS_DROP_MECHANIC_MONSTER_NAME",VLOOKUP(U460,'LibSets constants'!$I$4:$L$1002,3,FALSE),""),"")</f>
        <v>Arena stage chest</v>
      </c>
      <c r="W460" s="43" t="str">
        <f>IF(U460&lt;&gt;"",IF(U460&lt;&gt;"LIBSETS_DROP_MECHANIC_MONSTER_NAME",VLOOKUP(U460,'LibSets constants'!$I$4:$L$1002,4,FALSE),""),"")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constants'!$I$4:$L$1002,3,FALSE),""),"")</f>
        <v/>
      </c>
      <c r="AB460" s="43" t="str">
        <f>IF(Z460&lt;&gt;"",IF(Z460&lt;&gt;"LIBSETS_DROP_MECHANIC_MONSTER_NAME",VLOOKUP(Z460,'LibSets constants'!$I$4:$L$1002,4,FALSE),""),"")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constants'!$I$4:$L$1002,3,FALSE),""),"")</f>
        <v/>
      </c>
      <c r="AG460" s="43" t="str">
        <f>IF(AE460&lt;&gt;"",IF(AE460&lt;&gt;"LIBSETS_DROP_MECHANIC_MONSTER_NAME",VLOOKUP(AE460,'LibSets constants'!$I$4:$L$1002,4,FALSE),""),"")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constants'!$I$4:$L$1002,3,FALSE),""),"")</f>
        <v/>
      </c>
      <c r="AL460" s="43" t="str">
        <f>IF(AJ460&lt;&gt;"",IF(AJ460&lt;&gt;"LIBSETS_DROP_MECHANIC_MONSTER_NAME",VLOOKUP(AJ460,'LibSets constants'!$I$4:$L$1002,4,FALSE),""),"")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constants'!$I$4:$L$1002,3,FALSE),""),"")</f>
        <v/>
      </c>
      <c r="AQ460" s="43" t="str">
        <f>IF(AO460&lt;&gt;"",IF(AO460&lt;&gt;"LIBSETS_DROP_MECHANIC_MONSTER_NAME",VLOOKUP(AO460,'LibSets constants'!$I$4:$L$1002,4,FALSE),""),"")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constants'!$I$4:$L$1002,3,FALSE),""),"")</f>
        <v/>
      </c>
      <c r="AV460" s="43" t="str">
        <f>IF(AT460&lt;&gt;"",IF(AT460&lt;&gt;"LIBSETS_DROP_MECHANIC_MONSTER_NAME",VLOOKUP(AT460,'LibSets constants'!$I$4:$L$1002,4,FALSE),""),"")</f>
        <v/>
      </c>
      <c r="AW460" s="102" t="s">
        <v>2714</v>
      </c>
      <c r="AX460" s="21" t="str">
        <f t="shared" si="43"/>
        <v>[522] = {wayshrines={249,249,249,}, dlcId=DLC_GREYMOOR</v>
      </c>
      <c r="AY460" s="21" t="str">
        <f t="shared" si="44"/>
        <v>, zoneIds={677}, veteran=true</v>
      </c>
      <c r="AZ460" s="21" t="str">
        <f t="shared" si="45"/>
        <v>, setType=LIBSETS_SETTYPE_ARENA</v>
      </c>
      <c r="BA460" s="21" t="str">
        <f t="shared" si="46"/>
        <v>, dropMechanic={LIBSETS_DROP_MECHANIC_ARENA_STAGE_CHEST}},</v>
      </c>
      <c r="BB460" s="21" t="str">
        <f t="shared" si="47"/>
        <v xml:space="preserve"> --Perfected Merciless Charge / Perfektionierter gnadenloser Ansturm   [Maelstrom Arena]</v>
      </c>
    </row>
    <row r="461" spans="1:54" x14ac:dyDescent="0.25">
      <c r="A461" s="5">
        <v>523</v>
      </c>
      <c r="B461" t="s">
        <v>1802</v>
      </c>
      <c r="C461" t="s">
        <v>1803</v>
      </c>
      <c r="D461" s="3">
        <f t="shared" si="42"/>
        <v>523</v>
      </c>
      <c r="E461" s="42"/>
      <c r="G461" s="8" t="s">
        <v>1491</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1635</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constants'!$B$4:$C$1002,2,FALSE),"")</f>
        <v>Greymoor</v>
      </c>
      <c r="U461" s="33" t="s">
        <v>1577</v>
      </c>
      <c r="V461" s="40" t="str">
        <f>IF(U461&lt;&gt;"",IF(U461&lt;&gt;"LIBSETS_DROP_MECHANIC_MONSTER_NAME",VLOOKUP(U461,'LibSets constants'!$I$4:$L$1002,3,FALSE),""),"")</f>
        <v>Arena stage chest</v>
      </c>
      <c r="W461" s="43" t="str">
        <f>IF(U461&lt;&gt;"",IF(U461&lt;&gt;"LIBSETS_DROP_MECHANIC_MONSTER_NAME",VLOOKUP(U461,'LibSets constants'!$I$4:$L$1002,4,FALSE),""),"")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constants'!$I$4:$L$1002,3,FALSE),""),"")</f>
        <v/>
      </c>
      <c r="AB461" s="43" t="str">
        <f>IF(Z461&lt;&gt;"",IF(Z461&lt;&gt;"LIBSETS_DROP_MECHANIC_MONSTER_NAME",VLOOKUP(Z461,'LibSets constants'!$I$4:$L$1002,4,FALSE),""),"")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constants'!$I$4:$L$1002,3,FALSE),""),"")</f>
        <v/>
      </c>
      <c r="AG461" s="43" t="str">
        <f>IF(AE461&lt;&gt;"",IF(AE461&lt;&gt;"LIBSETS_DROP_MECHANIC_MONSTER_NAME",VLOOKUP(AE461,'LibSets constants'!$I$4:$L$1002,4,FALSE),""),"")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constants'!$I$4:$L$1002,3,FALSE),""),"")</f>
        <v/>
      </c>
      <c r="AL461" s="43" t="str">
        <f>IF(AJ461&lt;&gt;"",IF(AJ461&lt;&gt;"LIBSETS_DROP_MECHANIC_MONSTER_NAME",VLOOKUP(AJ461,'LibSets constants'!$I$4:$L$1002,4,FALSE),""),"")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constants'!$I$4:$L$1002,3,FALSE),""),"")</f>
        <v/>
      </c>
      <c r="AQ461" s="43" t="str">
        <f>IF(AO461&lt;&gt;"",IF(AO461&lt;&gt;"LIBSETS_DROP_MECHANIC_MONSTER_NAME",VLOOKUP(AO461,'LibSets constants'!$I$4:$L$1002,4,FALSE),""),"")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constants'!$I$4:$L$1002,3,FALSE),""),"")</f>
        <v/>
      </c>
      <c r="AV461" s="43" t="str">
        <f>IF(AT461&lt;&gt;"",IF(AT461&lt;&gt;"LIBSETS_DROP_MECHANIC_MONSTER_NAME",VLOOKUP(AT461,'LibSets constants'!$I$4:$L$1002,4,FALSE),""),"")</f>
        <v/>
      </c>
      <c r="AW461" s="102" t="s">
        <v>2714</v>
      </c>
      <c r="AX461" s="21" t="str">
        <f t="shared" si="43"/>
        <v>[523] = {wayshrines={249,249,249,}, dlcId=DLC_GREYMOOR</v>
      </c>
      <c r="AY461" s="21" t="str">
        <f t="shared" si="44"/>
        <v>, zoneIds={677}, veteran=true</v>
      </c>
      <c r="AZ461" s="21" t="str">
        <f t="shared" si="45"/>
        <v>, setType=LIBSETS_SETTYPE_ARENA</v>
      </c>
      <c r="BA461" s="21" t="str">
        <f t="shared" si="46"/>
        <v>, dropMechanic={LIBSETS_DROP_MECHANIC_ARENA_STAGE_CHEST}},</v>
      </c>
      <c r="BB461" s="21" t="str">
        <f t="shared" si="47"/>
        <v xml:space="preserve"> --Perfected Rampaging Slash / Perfektionierter tobender Schnitt   [Maelstrom Arena]</v>
      </c>
    </row>
    <row r="462" spans="1:54" x14ac:dyDescent="0.25">
      <c r="A462" s="5">
        <v>524</v>
      </c>
      <c r="B462" t="s">
        <v>1805</v>
      </c>
      <c r="C462" t="s">
        <v>1804</v>
      </c>
      <c r="D462" s="3">
        <f t="shared" si="42"/>
        <v>524</v>
      </c>
      <c r="E462" s="42"/>
      <c r="G462" s="8" t="s">
        <v>1491</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1635</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constants'!$B$4:$C$1002,2,FALSE),"")</f>
        <v>Greymoor</v>
      </c>
      <c r="U462" s="33" t="s">
        <v>1577</v>
      </c>
      <c r="V462" s="40" t="str">
        <f>IF(U462&lt;&gt;"",IF(U462&lt;&gt;"LIBSETS_DROP_MECHANIC_MONSTER_NAME",VLOOKUP(U462,'LibSets constants'!$I$4:$L$1002,3,FALSE),""),"")</f>
        <v>Arena stage chest</v>
      </c>
      <c r="W462" s="43" t="str">
        <f>IF(U462&lt;&gt;"",IF(U462&lt;&gt;"LIBSETS_DROP_MECHANIC_MONSTER_NAME",VLOOKUP(U462,'LibSets constants'!$I$4:$L$1002,4,FALSE),""),"")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constants'!$I$4:$L$1002,3,FALSE),""),"")</f>
        <v/>
      </c>
      <c r="AB462" s="43" t="str">
        <f>IF(Z462&lt;&gt;"",IF(Z462&lt;&gt;"LIBSETS_DROP_MECHANIC_MONSTER_NAME",VLOOKUP(Z462,'LibSets constants'!$I$4:$L$1002,4,FALSE),""),"")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constants'!$I$4:$L$1002,3,FALSE),""),"")</f>
        <v/>
      </c>
      <c r="AG462" s="43" t="str">
        <f>IF(AE462&lt;&gt;"",IF(AE462&lt;&gt;"LIBSETS_DROP_MECHANIC_MONSTER_NAME",VLOOKUP(AE462,'LibSets constants'!$I$4:$L$1002,4,FALSE),""),"")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constants'!$I$4:$L$1002,3,FALSE),""),"")</f>
        <v/>
      </c>
      <c r="AL462" s="43" t="str">
        <f>IF(AJ462&lt;&gt;"",IF(AJ462&lt;&gt;"LIBSETS_DROP_MECHANIC_MONSTER_NAME",VLOOKUP(AJ462,'LibSets constants'!$I$4:$L$1002,4,FALSE),""),"")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constants'!$I$4:$L$1002,3,FALSE),""),"")</f>
        <v/>
      </c>
      <c r="AQ462" s="43" t="str">
        <f>IF(AO462&lt;&gt;"",IF(AO462&lt;&gt;"LIBSETS_DROP_MECHANIC_MONSTER_NAME",VLOOKUP(AO462,'LibSets constants'!$I$4:$L$1002,4,FALSE),""),"")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constants'!$I$4:$L$1002,3,FALSE),""),"")</f>
        <v/>
      </c>
      <c r="AV462" s="43" t="str">
        <f>IF(AT462&lt;&gt;"",IF(AT462&lt;&gt;"LIBSETS_DROP_MECHANIC_MONSTER_NAME",VLOOKUP(AT462,'LibSets constants'!$I$4:$L$1002,4,FALSE),""),"")</f>
        <v/>
      </c>
      <c r="AW462" s="102" t="s">
        <v>2714</v>
      </c>
      <c r="AX462" s="21" t="str">
        <f t="shared" si="43"/>
        <v>[524] = {wayshrines={249,249,249,}, dlcId=DLC_GREYMOOR</v>
      </c>
      <c r="AY462" s="21" t="str">
        <f t="shared" si="44"/>
        <v>, zoneIds={677}, veteran=true</v>
      </c>
      <c r="AZ462" s="21" t="str">
        <f t="shared" si="45"/>
        <v>, setType=LIBSETS_SETTYPE_ARENA</v>
      </c>
      <c r="BA462" s="21" t="str">
        <f t="shared" si="46"/>
        <v>, dropMechanic={LIBSETS_DROP_MECHANIC_ARENA_STAGE_CHEST}},</v>
      </c>
      <c r="BB462" s="21" t="str">
        <f t="shared" si="47"/>
        <v xml:space="preserve"> --Perfected Cruel Flurry / Perfektionierter grausamer Schlaghagel   [Maelstrom Arena]</v>
      </c>
    </row>
    <row r="463" spans="1:54" x14ac:dyDescent="0.25">
      <c r="A463" s="5">
        <v>525</v>
      </c>
      <c r="B463" t="s">
        <v>1807</v>
      </c>
      <c r="C463" t="s">
        <v>1806</v>
      </c>
      <c r="D463" s="3">
        <f t="shared" si="42"/>
        <v>525</v>
      </c>
      <c r="E463" s="42"/>
      <c r="G463" s="8" t="s">
        <v>1491</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1635</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constants'!$B$4:$C$1002,2,FALSE),"")</f>
        <v>Greymoor</v>
      </c>
      <c r="U463" s="33" t="s">
        <v>1577</v>
      </c>
      <c r="V463" s="40" t="str">
        <f>IF(U463&lt;&gt;"",IF(U463&lt;&gt;"LIBSETS_DROP_MECHANIC_MONSTER_NAME",VLOOKUP(U463,'LibSets constants'!$I$4:$L$1002,3,FALSE),""),"")</f>
        <v>Arena stage chest</v>
      </c>
      <c r="W463" s="43" t="str">
        <f>IF(U463&lt;&gt;"",IF(U463&lt;&gt;"LIBSETS_DROP_MECHANIC_MONSTER_NAME",VLOOKUP(U463,'LibSets constants'!$I$4:$L$1002,4,FALSE),""),"")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constants'!$I$4:$L$1002,3,FALSE),""),"")</f>
        <v/>
      </c>
      <c r="AB463" s="43" t="str">
        <f>IF(Z463&lt;&gt;"",IF(Z463&lt;&gt;"LIBSETS_DROP_MECHANIC_MONSTER_NAME",VLOOKUP(Z463,'LibSets constants'!$I$4:$L$1002,4,FALSE),""),"")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constants'!$I$4:$L$1002,3,FALSE),""),"")</f>
        <v/>
      </c>
      <c r="AG463" s="43" t="str">
        <f>IF(AE463&lt;&gt;"",IF(AE463&lt;&gt;"LIBSETS_DROP_MECHANIC_MONSTER_NAME",VLOOKUP(AE463,'LibSets constants'!$I$4:$L$1002,4,FALSE),""),"")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constants'!$I$4:$L$1002,3,FALSE),""),"")</f>
        <v/>
      </c>
      <c r="AL463" s="43" t="str">
        <f>IF(AJ463&lt;&gt;"",IF(AJ463&lt;&gt;"LIBSETS_DROP_MECHANIC_MONSTER_NAME",VLOOKUP(AJ463,'LibSets constants'!$I$4:$L$1002,4,FALSE),""),"")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constants'!$I$4:$L$1002,3,FALSE),""),"")</f>
        <v/>
      </c>
      <c r="AQ463" s="43" t="str">
        <f>IF(AO463&lt;&gt;"",IF(AO463&lt;&gt;"LIBSETS_DROP_MECHANIC_MONSTER_NAME",VLOOKUP(AO463,'LibSets constants'!$I$4:$L$1002,4,FALSE),""),"")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constants'!$I$4:$L$1002,3,FALSE),""),"")</f>
        <v/>
      </c>
      <c r="AV463" s="43" t="str">
        <f>IF(AT463&lt;&gt;"",IF(AT463&lt;&gt;"LIBSETS_DROP_MECHANIC_MONSTER_NAME",VLOOKUP(AT463,'LibSets constants'!$I$4:$L$1002,4,FALSE),""),"")</f>
        <v/>
      </c>
      <c r="AW463" s="102" t="s">
        <v>2714</v>
      </c>
      <c r="AX463" s="21" t="str">
        <f t="shared" si="43"/>
        <v>[525] = {wayshrines={249,249,249,}, dlcId=DLC_GREYMOOR</v>
      </c>
      <c r="AY463" s="21" t="str">
        <f t="shared" si="44"/>
        <v>, zoneIds={677}, veteran=true</v>
      </c>
      <c r="AZ463" s="21" t="str">
        <f t="shared" si="45"/>
        <v>, setType=LIBSETS_SETTYPE_ARENA</v>
      </c>
      <c r="BA463" s="21" t="str">
        <f t="shared" si="46"/>
        <v>, dropMechanic={LIBSETS_DROP_MECHANIC_ARENA_STAGE_CHEST}},</v>
      </c>
      <c r="BB463" s="21" t="str">
        <f t="shared" si="47"/>
        <v xml:space="preserve"> --Perfected Thunderous Volley / Perfektionierte donnernde Salve   [Maelstrom Arena]</v>
      </c>
    </row>
    <row r="464" spans="1:54" x14ac:dyDescent="0.25">
      <c r="A464" s="5">
        <v>526</v>
      </c>
      <c r="B464" t="s">
        <v>1809</v>
      </c>
      <c r="C464" t="s">
        <v>1808</v>
      </c>
      <c r="D464" s="3">
        <f t="shared" si="42"/>
        <v>526</v>
      </c>
      <c r="E464" s="42"/>
      <c r="G464" s="8" t="s">
        <v>1491</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1635</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constants'!$B$4:$C$1002,2,FALSE),"")</f>
        <v>Greymoor</v>
      </c>
      <c r="U464" s="33" t="s">
        <v>1577</v>
      </c>
      <c r="V464" s="40" t="str">
        <f>IF(U464&lt;&gt;"",IF(U464&lt;&gt;"LIBSETS_DROP_MECHANIC_MONSTER_NAME",VLOOKUP(U464,'LibSets constants'!$I$4:$L$1002,3,FALSE),""),"")</f>
        <v>Arena stage chest</v>
      </c>
      <c r="W464" s="43" t="str">
        <f>IF(U464&lt;&gt;"",IF(U464&lt;&gt;"LIBSETS_DROP_MECHANIC_MONSTER_NAME",VLOOKUP(U464,'LibSets constants'!$I$4:$L$1002,4,FALSE),""),"")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constants'!$I$4:$L$1002,3,FALSE),""),"")</f>
        <v/>
      </c>
      <c r="AB464" s="43" t="str">
        <f>IF(Z464&lt;&gt;"",IF(Z464&lt;&gt;"LIBSETS_DROP_MECHANIC_MONSTER_NAME",VLOOKUP(Z464,'LibSets constants'!$I$4:$L$1002,4,FALSE),""),"")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constants'!$I$4:$L$1002,3,FALSE),""),"")</f>
        <v/>
      </c>
      <c r="AG464" s="43" t="str">
        <f>IF(AE464&lt;&gt;"",IF(AE464&lt;&gt;"LIBSETS_DROP_MECHANIC_MONSTER_NAME",VLOOKUP(AE464,'LibSets constants'!$I$4:$L$1002,4,FALSE),""),"")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constants'!$I$4:$L$1002,3,FALSE),""),"")</f>
        <v/>
      </c>
      <c r="AL464" s="43" t="str">
        <f>IF(AJ464&lt;&gt;"",IF(AJ464&lt;&gt;"LIBSETS_DROP_MECHANIC_MONSTER_NAME",VLOOKUP(AJ464,'LibSets constants'!$I$4:$L$1002,4,FALSE),""),"")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constants'!$I$4:$L$1002,3,FALSE),""),"")</f>
        <v/>
      </c>
      <c r="AQ464" s="43" t="str">
        <f>IF(AO464&lt;&gt;"",IF(AO464&lt;&gt;"LIBSETS_DROP_MECHANIC_MONSTER_NAME",VLOOKUP(AO464,'LibSets constants'!$I$4:$L$1002,4,FALSE),""),"")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constants'!$I$4:$L$1002,3,FALSE),""),"")</f>
        <v/>
      </c>
      <c r="AV464" s="43" t="str">
        <f>IF(AT464&lt;&gt;"",IF(AT464&lt;&gt;"LIBSETS_DROP_MECHANIC_MONSTER_NAME",VLOOKUP(AT464,'LibSets constants'!$I$4:$L$1002,4,FALSE),""),"")</f>
        <v/>
      </c>
      <c r="AW464" s="102" t="s">
        <v>2715</v>
      </c>
      <c r="AX464" s="21" t="str">
        <f t="shared" si="43"/>
        <v>[526] = {wayshrines={249,249,249,}, dlcId=DLC_GREYMOOR</v>
      </c>
      <c r="AY464" s="21" t="str">
        <f t="shared" si="44"/>
        <v>, zoneIds={677}, veteran=true</v>
      </c>
      <c r="AZ464" s="21" t="str">
        <f t="shared" si="45"/>
        <v>, setType=LIBSETS_SETTYPE_ARENA</v>
      </c>
      <c r="BA464" s="21" t="str">
        <f t="shared" si="46"/>
        <v>, isProcSetAllowedInPvP=1, dropMechanic={LIBSETS_DROP_MECHANIC_ARENA_STAGE_CHEST}},</v>
      </c>
      <c r="BB464" s="21" t="str">
        <f t="shared" si="47"/>
        <v xml:space="preserve"> --Perfected Crushing Wall / Perfektionierte zermalmende Mauer   [Maelstrom Arena]</v>
      </c>
    </row>
    <row r="465" spans="1:54" x14ac:dyDescent="0.25">
      <c r="A465" s="5">
        <v>527</v>
      </c>
      <c r="B465" t="s">
        <v>1810</v>
      </c>
      <c r="C465" t="s">
        <v>1811</v>
      </c>
      <c r="D465" s="3">
        <f t="shared" si="42"/>
        <v>527</v>
      </c>
      <c r="E465" s="42"/>
      <c r="G465" s="8" t="s">
        <v>1491</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1635</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constants'!$B$4:$C$1002,2,FALSE),"")</f>
        <v>Greymoor</v>
      </c>
      <c r="U465" s="33" t="s">
        <v>1577</v>
      </c>
      <c r="V465" s="40" t="str">
        <f>IF(U465&lt;&gt;"",IF(U465&lt;&gt;"LIBSETS_DROP_MECHANIC_MONSTER_NAME",VLOOKUP(U465,'LibSets constants'!$I$4:$L$1002,3,FALSE),""),"")</f>
        <v>Arena stage chest</v>
      </c>
      <c r="W465" s="43" t="str">
        <f>IF(U465&lt;&gt;"",IF(U465&lt;&gt;"LIBSETS_DROP_MECHANIC_MONSTER_NAME",VLOOKUP(U465,'LibSets constants'!$I$4:$L$1002,4,FALSE),""),"")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constants'!$I$4:$L$1002,3,FALSE),""),"")</f>
        <v/>
      </c>
      <c r="AB465" s="43" t="str">
        <f>IF(Z465&lt;&gt;"",IF(Z465&lt;&gt;"LIBSETS_DROP_MECHANIC_MONSTER_NAME",VLOOKUP(Z465,'LibSets constants'!$I$4:$L$1002,4,FALSE),""),"")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constants'!$I$4:$L$1002,3,FALSE),""),"")</f>
        <v/>
      </c>
      <c r="AG465" s="43" t="str">
        <f>IF(AE465&lt;&gt;"",IF(AE465&lt;&gt;"LIBSETS_DROP_MECHANIC_MONSTER_NAME",VLOOKUP(AE465,'LibSets constants'!$I$4:$L$1002,4,FALSE),""),"")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constants'!$I$4:$L$1002,3,FALSE),""),"")</f>
        <v/>
      </c>
      <c r="AL465" s="43" t="str">
        <f>IF(AJ465&lt;&gt;"",IF(AJ465&lt;&gt;"LIBSETS_DROP_MECHANIC_MONSTER_NAME",VLOOKUP(AJ465,'LibSets constants'!$I$4:$L$1002,4,FALSE),""),"")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constants'!$I$4:$L$1002,3,FALSE),""),"")</f>
        <v/>
      </c>
      <c r="AQ465" s="43" t="str">
        <f>IF(AO465&lt;&gt;"",IF(AO465&lt;&gt;"LIBSETS_DROP_MECHANIC_MONSTER_NAME",VLOOKUP(AO465,'LibSets constants'!$I$4:$L$1002,4,FALSE),""),"")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constants'!$I$4:$L$1002,3,FALSE),""),"")</f>
        <v/>
      </c>
      <c r="AV465" s="43" t="str">
        <f>IF(AT465&lt;&gt;"",IF(AT465&lt;&gt;"LIBSETS_DROP_MECHANIC_MONSTER_NAME",VLOOKUP(AT465,'LibSets constants'!$I$4:$L$1002,4,FALSE),""),"")</f>
        <v/>
      </c>
      <c r="AW465" s="102" t="s">
        <v>2714</v>
      </c>
      <c r="AX465" s="21" t="str">
        <f t="shared" si="43"/>
        <v>[527] = {wayshrines={249,249,249,}, dlcId=DLC_GREYMOOR</v>
      </c>
      <c r="AY465" s="21" t="str">
        <f t="shared" si="44"/>
        <v>, zoneIds={677}, veteran=true</v>
      </c>
      <c r="AZ465" s="21" t="str">
        <f t="shared" si="45"/>
        <v>, setType=LIBSETS_SETTYPE_ARENA</v>
      </c>
      <c r="BA465" s="21" t="str">
        <f t="shared" si="46"/>
        <v>, dropMechanic={LIBSETS_DROP_MECHANIC_ARENA_STAGE_CHEST}},</v>
      </c>
      <c r="BB465" s="21" t="str">
        <f t="shared" si="47"/>
        <v xml:space="preserve"> --Perfected Precise Regeneration / Perfektionierte präzise Regeneration   [Maelstrom Arena]</v>
      </c>
    </row>
    <row r="466" spans="1:54" x14ac:dyDescent="0.25">
      <c r="A466" s="5">
        <v>528</v>
      </c>
      <c r="B466" t="s">
        <v>1813</v>
      </c>
      <c r="C466" t="s">
        <v>1812</v>
      </c>
      <c r="D466" s="3">
        <f t="shared" si="42"/>
        <v>528</v>
      </c>
      <c r="E466" s="42"/>
      <c r="G466" s="8" t="s">
        <v>1491</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1635</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constants'!$B$4:$C$1002,2,FALSE),"")</f>
        <v>Greymoor</v>
      </c>
      <c r="U466" s="33" t="s">
        <v>1577</v>
      </c>
      <c r="V466" s="40" t="str">
        <f>IF(U466&lt;&gt;"",IF(U466&lt;&gt;"LIBSETS_DROP_MECHANIC_MONSTER_NAME",VLOOKUP(U466,'LibSets constants'!$I$4:$L$1002,3,FALSE),""),"")</f>
        <v>Arena stage chest</v>
      </c>
      <c r="W466" s="43" t="str">
        <f>IF(U466&lt;&gt;"",IF(U466&lt;&gt;"LIBSETS_DROP_MECHANIC_MONSTER_NAME",VLOOKUP(U466,'LibSets constants'!$I$4:$L$1002,4,FALSE),""),"")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constants'!$I$4:$L$1002,3,FALSE),""),"")</f>
        <v/>
      </c>
      <c r="AB466" s="43" t="str">
        <f>IF(Z466&lt;&gt;"",IF(Z466&lt;&gt;"LIBSETS_DROP_MECHANIC_MONSTER_NAME",VLOOKUP(Z466,'LibSets constants'!$I$4:$L$1002,4,FALSE),""),"")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constants'!$I$4:$L$1002,3,FALSE),""),"")</f>
        <v/>
      </c>
      <c r="AG466" s="43" t="str">
        <f>IF(AE466&lt;&gt;"",IF(AE466&lt;&gt;"LIBSETS_DROP_MECHANIC_MONSTER_NAME",VLOOKUP(AE466,'LibSets constants'!$I$4:$L$1002,4,FALSE),""),"")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constants'!$I$4:$L$1002,3,FALSE),""),"")</f>
        <v/>
      </c>
      <c r="AL466" s="43" t="str">
        <f>IF(AJ466&lt;&gt;"",IF(AJ466&lt;&gt;"LIBSETS_DROP_MECHANIC_MONSTER_NAME",VLOOKUP(AJ466,'LibSets constants'!$I$4:$L$1002,4,FALSE),""),"")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constants'!$I$4:$L$1002,3,FALSE),""),"")</f>
        <v/>
      </c>
      <c r="AQ466" s="43" t="str">
        <f>IF(AO466&lt;&gt;"",IF(AO466&lt;&gt;"LIBSETS_DROP_MECHANIC_MONSTER_NAME",VLOOKUP(AO466,'LibSets constants'!$I$4:$L$1002,4,FALSE),""),"")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constants'!$I$4:$L$1002,3,FALSE),""),"")</f>
        <v/>
      </c>
      <c r="AV466" s="43" t="str">
        <f>IF(AT466&lt;&gt;"",IF(AT466&lt;&gt;"LIBSETS_DROP_MECHANIC_MONSTER_NAME",VLOOKUP(AT466,'LibSets constants'!$I$4:$L$1002,4,FALSE),""),"")</f>
        <v/>
      </c>
      <c r="AW466" s="102" t="s">
        <v>2714</v>
      </c>
      <c r="AX466" s="21" t="str">
        <f t="shared" si="43"/>
        <v>[528] = {wayshrines={270,270,270,}, dlcId=DLC_GREYMOOR</v>
      </c>
      <c r="AY466" s="21" t="str">
        <f t="shared" si="44"/>
        <v>, zoneIds={635}, veteran=true</v>
      </c>
      <c r="AZ466" s="21" t="str">
        <f t="shared" si="45"/>
        <v>, setType=LIBSETS_SETTYPE_ARENA</v>
      </c>
      <c r="BA466" s="21" t="str">
        <f t="shared" si="46"/>
        <v>, dropMechanic={LIBSETS_DROP_MECHANIC_ARENA_STAGE_CHEST}},</v>
      </c>
      <c r="BB466" s="21" t="str">
        <f t="shared" si="47"/>
        <v xml:space="preserve"> --Perfected Titanic Cleave / Perfektioniertes titanisches Trennen   [Dragonstar Arena]</v>
      </c>
    </row>
    <row r="467" spans="1:54" x14ac:dyDescent="0.25">
      <c r="A467" s="5">
        <v>529</v>
      </c>
      <c r="B467" t="s">
        <v>1815</v>
      </c>
      <c r="C467" t="s">
        <v>1814</v>
      </c>
      <c r="D467" s="3">
        <f t="shared" si="42"/>
        <v>529</v>
      </c>
      <c r="E467" s="42"/>
      <c r="G467" s="8" t="s">
        <v>1491</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1635</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constants'!$B$4:$C$1002,2,FALSE),"")</f>
        <v>Greymoor</v>
      </c>
      <c r="U467" s="33" t="s">
        <v>1577</v>
      </c>
      <c r="V467" s="40" t="str">
        <f>IF(U467&lt;&gt;"",IF(U467&lt;&gt;"LIBSETS_DROP_MECHANIC_MONSTER_NAME",VLOOKUP(U467,'LibSets constants'!$I$4:$L$1002,3,FALSE),""),"")</f>
        <v>Arena stage chest</v>
      </c>
      <c r="W467" s="43" t="str">
        <f>IF(U467&lt;&gt;"",IF(U467&lt;&gt;"LIBSETS_DROP_MECHANIC_MONSTER_NAME",VLOOKUP(U467,'LibSets constants'!$I$4:$L$1002,4,FALSE),""),"")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constants'!$I$4:$L$1002,3,FALSE),""),"")</f>
        <v/>
      </c>
      <c r="AB467" s="43" t="str">
        <f>IF(Z467&lt;&gt;"",IF(Z467&lt;&gt;"LIBSETS_DROP_MECHANIC_MONSTER_NAME",VLOOKUP(Z467,'LibSets constants'!$I$4:$L$1002,4,FALSE),""),"")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constants'!$I$4:$L$1002,3,FALSE),""),"")</f>
        <v/>
      </c>
      <c r="AG467" s="43" t="str">
        <f>IF(AE467&lt;&gt;"",IF(AE467&lt;&gt;"LIBSETS_DROP_MECHANIC_MONSTER_NAME",VLOOKUP(AE467,'LibSets constants'!$I$4:$L$1002,4,FALSE),""),"")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constants'!$I$4:$L$1002,3,FALSE),""),"")</f>
        <v/>
      </c>
      <c r="AL467" s="43" t="str">
        <f>IF(AJ467&lt;&gt;"",IF(AJ467&lt;&gt;"LIBSETS_DROP_MECHANIC_MONSTER_NAME",VLOOKUP(AJ467,'LibSets constants'!$I$4:$L$1002,4,FALSE),""),"")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constants'!$I$4:$L$1002,3,FALSE),""),"")</f>
        <v/>
      </c>
      <c r="AQ467" s="43" t="str">
        <f>IF(AO467&lt;&gt;"",IF(AO467&lt;&gt;"LIBSETS_DROP_MECHANIC_MONSTER_NAME",VLOOKUP(AO467,'LibSets constants'!$I$4:$L$1002,4,FALSE),""),"")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constants'!$I$4:$L$1002,3,FALSE),""),"")</f>
        <v/>
      </c>
      <c r="AV467" s="43" t="str">
        <f>IF(AT467&lt;&gt;"",IF(AT467&lt;&gt;"LIBSETS_DROP_MECHANIC_MONSTER_NAME",VLOOKUP(AT467,'LibSets constants'!$I$4:$L$1002,4,FALSE),""),"")</f>
        <v/>
      </c>
      <c r="AW467" s="102" t="s">
        <v>2714</v>
      </c>
      <c r="AX467" s="21" t="str">
        <f t="shared" si="43"/>
        <v>[529] = {wayshrines={270,270,270,}, dlcId=DLC_GREYMOOR</v>
      </c>
      <c r="AY467" s="21" t="str">
        <f t="shared" si="44"/>
        <v>, zoneIds={635}, veteran=true</v>
      </c>
      <c r="AZ467" s="21" t="str">
        <f t="shared" si="45"/>
        <v>, setType=LIBSETS_SETTYPE_ARENA</v>
      </c>
      <c r="BA467" s="21" t="str">
        <f t="shared" si="46"/>
        <v>, dropMechanic={LIBSETS_DROP_MECHANIC_ARENA_STAGE_CHEST}},</v>
      </c>
      <c r="BB467" s="21" t="str">
        <f t="shared" si="47"/>
        <v xml:space="preserve"> --Perfected Puncturing Remedy / Perfektionierte durchschlagende Genesung   [Dragonstar Arena]</v>
      </c>
    </row>
    <row r="468" spans="1:54" x14ac:dyDescent="0.25">
      <c r="A468" s="5">
        <v>530</v>
      </c>
      <c r="B468" t="s">
        <v>1816</v>
      </c>
      <c r="C468" t="s">
        <v>1817</v>
      </c>
      <c r="D468" s="3">
        <f t="shared" si="42"/>
        <v>530</v>
      </c>
      <c r="E468" s="42"/>
      <c r="G468" s="8" t="s">
        <v>1491</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1635</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constants'!$B$4:$C$1002,2,FALSE),"")</f>
        <v>Greymoor</v>
      </c>
      <c r="U468" s="33" t="s">
        <v>1577</v>
      </c>
      <c r="V468" s="40" t="str">
        <f>IF(U468&lt;&gt;"",IF(U468&lt;&gt;"LIBSETS_DROP_MECHANIC_MONSTER_NAME",VLOOKUP(U468,'LibSets constants'!$I$4:$L$1002,3,FALSE),""),"")</f>
        <v>Arena stage chest</v>
      </c>
      <c r="W468" s="43" t="str">
        <f>IF(U468&lt;&gt;"",IF(U468&lt;&gt;"LIBSETS_DROP_MECHANIC_MONSTER_NAME",VLOOKUP(U468,'LibSets constants'!$I$4:$L$1002,4,FALSE),""),"")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constants'!$I$4:$L$1002,3,FALSE),""),"")</f>
        <v/>
      </c>
      <c r="AB468" s="43" t="str">
        <f>IF(Z468&lt;&gt;"",IF(Z468&lt;&gt;"LIBSETS_DROP_MECHANIC_MONSTER_NAME",VLOOKUP(Z468,'LibSets constants'!$I$4:$L$1002,4,FALSE),""),"")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constants'!$I$4:$L$1002,3,FALSE),""),"")</f>
        <v/>
      </c>
      <c r="AG468" s="43" t="str">
        <f>IF(AE468&lt;&gt;"",IF(AE468&lt;&gt;"LIBSETS_DROP_MECHANIC_MONSTER_NAME",VLOOKUP(AE468,'LibSets constants'!$I$4:$L$1002,4,FALSE),""),"")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constants'!$I$4:$L$1002,3,FALSE),""),"")</f>
        <v/>
      </c>
      <c r="AL468" s="43" t="str">
        <f>IF(AJ468&lt;&gt;"",IF(AJ468&lt;&gt;"LIBSETS_DROP_MECHANIC_MONSTER_NAME",VLOOKUP(AJ468,'LibSets constants'!$I$4:$L$1002,4,FALSE),""),"")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constants'!$I$4:$L$1002,3,FALSE),""),"")</f>
        <v/>
      </c>
      <c r="AQ468" s="43" t="str">
        <f>IF(AO468&lt;&gt;"",IF(AO468&lt;&gt;"LIBSETS_DROP_MECHANIC_MONSTER_NAME",VLOOKUP(AO468,'LibSets constants'!$I$4:$L$1002,4,FALSE),""),"")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constants'!$I$4:$L$1002,3,FALSE),""),"")</f>
        <v/>
      </c>
      <c r="AV468" s="43" t="str">
        <f>IF(AT468&lt;&gt;"",IF(AT468&lt;&gt;"LIBSETS_DROP_MECHANIC_MONSTER_NAME",VLOOKUP(AT468,'LibSets constants'!$I$4:$L$1002,4,FALSE),""),"")</f>
        <v/>
      </c>
      <c r="AW468" s="102" t="s">
        <v>2714</v>
      </c>
      <c r="AX468" s="21" t="str">
        <f t="shared" si="43"/>
        <v>[530] = {wayshrines={270,270,270,}, dlcId=DLC_GREYMOOR</v>
      </c>
      <c r="AY468" s="21" t="str">
        <f t="shared" si="44"/>
        <v>, zoneIds={635}, veteran=true</v>
      </c>
      <c r="AZ468" s="21" t="str">
        <f t="shared" si="45"/>
        <v>, setType=LIBSETS_SETTYPE_ARENA</v>
      </c>
      <c r="BA468" s="21" t="str">
        <f t="shared" si="46"/>
        <v>, dropMechanic={LIBSETS_DROP_MECHANIC_ARENA_STAGE_CHEST}},</v>
      </c>
      <c r="BB468" s="21" t="str">
        <f t="shared" si="47"/>
        <v xml:space="preserve"> --Perfected Stinging Slashes / Perfektionierte stechende Schnitte   [Dragonstar Arena]</v>
      </c>
    </row>
    <row r="469" spans="1:54" x14ac:dyDescent="0.25">
      <c r="A469" s="5">
        <v>531</v>
      </c>
      <c r="B469" t="s">
        <v>1819</v>
      </c>
      <c r="C469" t="s">
        <v>1818</v>
      </c>
      <c r="D469" s="3">
        <f t="shared" si="42"/>
        <v>531</v>
      </c>
      <c r="E469" s="42"/>
      <c r="G469" s="8" t="s">
        <v>1491</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1635</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constants'!$B$4:$C$1002,2,FALSE),"")</f>
        <v>Greymoor</v>
      </c>
      <c r="U469" s="33" t="s">
        <v>1577</v>
      </c>
      <c r="V469" s="40" t="str">
        <f>IF(U469&lt;&gt;"",IF(U469&lt;&gt;"LIBSETS_DROP_MECHANIC_MONSTER_NAME",VLOOKUP(U469,'LibSets constants'!$I$4:$L$1002,3,FALSE),""),"")</f>
        <v>Arena stage chest</v>
      </c>
      <c r="W469" s="43" t="str">
        <f>IF(U469&lt;&gt;"",IF(U469&lt;&gt;"LIBSETS_DROP_MECHANIC_MONSTER_NAME",VLOOKUP(U469,'LibSets constants'!$I$4:$L$1002,4,FALSE),""),"")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constants'!$I$4:$L$1002,3,FALSE),""),"")</f>
        <v/>
      </c>
      <c r="AB469" s="43" t="str">
        <f>IF(Z469&lt;&gt;"",IF(Z469&lt;&gt;"LIBSETS_DROP_MECHANIC_MONSTER_NAME",VLOOKUP(Z469,'LibSets constants'!$I$4:$L$1002,4,FALSE),""),"")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constants'!$I$4:$L$1002,3,FALSE),""),"")</f>
        <v/>
      </c>
      <c r="AG469" s="43" t="str">
        <f>IF(AE469&lt;&gt;"",IF(AE469&lt;&gt;"LIBSETS_DROP_MECHANIC_MONSTER_NAME",VLOOKUP(AE469,'LibSets constants'!$I$4:$L$1002,4,FALSE),""),"")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constants'!$I$4:$L$1002,3,FALSE),""),"")</f>
        <v/>
      </c>
      <c r="AL469" s="43" t="str">
        <f>IF(AJ469&lt;&gt;"",IF(AJ469&lt;&gt;"LIBSETS_DROP_MECHANIC_MONSTER_NAME",VLOOKUP(AJ469,'LibSets constants'!$I$4:$L$1002,4,FALSE),""),"")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constants'!$I$4:$L$1002,3,FALSE),""),"")</f>
        <v/>
      </c>
      <c r="AQ469" s="43" t="str">
        <f>IF(AO469&lt;&gt;"",IF(AO469&lt;&gt;"LIBSETS_DROP_MECHANIC_MONSTER_NAME",VLOOKUP(AO469,'LibSets constants'!$I$4:$L$1002,4,FALSE),""),"")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constants'!$I$4:$L$1002,3,FALSE),""),"")</f>
        <v/>
      </c>
      <c r="AV469" s="43" t="str">
        <f>IF(AT469&lt;&gt;"",IF(AT469&lt;&gt;"LIBSETS_DROP_MECHANIC_MONSTER_NAME",VLOOKUP(AT469,'LibSets constants'!$I$4:$L$1002,4,FALSE),""),"")</f>
        <v/>
      </c>
      <c r="AW469" s="102" t="s">
        <v>2715</v>
      </c>
      <c r="AX469" s="21" t="str">
        <f t="shared" si="43"/>
        <v>[531] = {wayshrines={270,270,270,}, dlcId=DLC_GREYMOOR</v>
      </c>
      <c r="AY469" s="21" t="str">
        <f t="shared" si="44"/>
        <v>, zoneIds={635}, veteran=true</v>
      </c>
      <c r="AZ469" s="21" t="str">
        <f t="shared" si="45"/>
        <v>, setType=LIBSETS_SETTYPE_ARENA</v>
      </c>
      <c r="BA469" s="21" t="str">
        <f t="shared" si="46"/>
        <v>, isProcSetAllowedInPvP=1, dropMechanic={LIBSETS_DROP_MECHANIC_ARENA_STAGE_CHEST}},</v>
      </c>
      <c r="BB469" s="21" t="str">
        <f t="shared" si="47"/>
        <v xml:space="preserve"> --Perfected Caustic Arrow / Perfektionierter beißender Pfeil   [Dragonstar Arena]</v>
      </c>
    </row>
    <row r="470" spans="1:54" x14ac:dyDescent="0.25">
      <c r="A470" s="5">
        <v>532</v>
      </c>
      <c r="B470" t="s">
        <v>1820</v>
      </c>
      <c r="C470" t="s">
        <v>1821</v>
      </c>
      <c r="D470" s="3">
        <f t="shared" si="42"/>
        <v>532</v>
      </c>
      <c r="E470" s="42"/>
      <c r="G470" s="8" t="s">
        <v>1491</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1635</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constants'!$B$4:$C$1002,2,FALSE),"")</f>
        <v>Greymoor</v>
      </c>
      <c r="U470" s="33" t="s">
        <v>1577</v>
      </c>
      <c r="V470" s="40" t="str">
        <f>IF(U470&lt;&gt;"",IF(U470&lt;&gt;"LIBSETS_DROP_MECHANIC_MONSTER_NAME",VLOOKUP(U470,'LibSets constants'!$I$4:$L$1002,3,FALSE),""),"")</f>
        <v>Arena stage chest</v>
      </c>
      <c r="W470" s="43" t="str">
        <f>IF(U470&lt;&gt;"",IF(U470&lt;&gt;"LIBSETS_DROP_MECHANIC_MONSTER_NAME",VLOOKUP(U470,'LibSets constants'!$I$4:$L$1002,4,FALSE),""),"")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constants'!$I$4:$L$1002,3,FALSE),""),"")</f>
        <v/>
      </c>
      <c r="AB470" s="43" t="str">
        <f>IF(Z470&lt;&gt;"",IF(Z470&lt;&gt;"LIBSETS_DROP_MECHANIC_MONSTER_NAME",VLOOKUP(Z470,'LibSets constants'!$I$4:$L$1002,4,FALSE),""),"")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constants'!$I$4:$L$1002,3,FALSE),""),"")</f>
        <v/>
      </c>
      <c r="AG470" s="43" t="str">
        <f>IF(AE470&lt;&gt;"",IF(AE470&lt;&gt;"LIBSETS_DROP_MECHANIC_MONSTER_NAME",VLOOKUP(AE470,'LibSets constants'!$I$4:$L$1002,4,FALSE),""),"")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constants'!$I$4:$L$1002,3,FALSE),""),"")</f>
        <v/>
      </c>
      <c r="AL470" s="43" t="str">
        <f>IF(AJ470&lt;&gt;"",IF(AJ470&lt;&gt;"LIBSETS_DROP_MECHANIC_MONSTER_NAME",VLOOKUP(AJ470,'LibSets constants'!$I$4:$L$1002,4,FALSE),""),"")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constants'!$I$4:$L$1002,3,FALSE),""),"")</f>
        <v/>
      </c>
      <c r="AQ470" s="43" t="str">
        <f>IF(AO470&lt;&gt;"",IF(AO470&lt;&gt;"LIBSETS_DROP_MECHANIC_MONSTER_NAME",VLOOKUP(AO470,'LibSets constants'!$I$4:$L$1002,4,FALSE),""),"")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constants'!$I$4:$L$1002,3,FALSE),""),"")</f>
        <v/>
      </c>
      <c r="AV470" s="43" t="str">
        <f>IF(AT470&lt;&gt;"",IF(AT470&lt;&gt;"LIBSETS_DROP_MECHANIC_MONSTER_NAME",VLOOKUP(AT470,'LibSets constants'!$I$4:$L$1002,4,FALSE),""),"")</f>
        <v/>
      </c>
      <c r="AW470" s="102" t="s">
        <v>2714</v>
      </c>
      <c r="AX470" s="21" t="str">
        <f t="shared" si="43"/>
        <v>[532] = {wayshrines={270,270,270,}, dlcId=DLC_GREYMOOR</v>
      </c>
      <c r="AY470" s="21" t="str">
        <f t="shared" si="44"/>
        <v>, zoneIds={635}, veteran=true</v>
      </c>
      <c r="AZ470" s="21" t="str">
        <f t="shared" si="45"/>
        <v>, setType=LIBSETS_SETTYPE_ARENA</v>
      </c>
      <c r="BA470" s="21" t="str">
        <f t="shared" si="46"/>
        <v>, dropMechanic={LIBSETS_DROP_MECHANIC_ARENA_STAGE_CHEST}},</v>
      </c>
      <c r="BB470" s="21" t="str">
        <f t="shared" si="47"/>
        <v xml:space="preserve"> --Perfected Destructive Impact / Perfektionierter zerstörerischer Einschlag   [Dragonstar Arena]</v>
      </c>
    </row>
    <row r="471" spans="1:54" x14ac:dyDescent="0.25">
      <c r="A471" s="5">
        <v>533</v>
      </c>
      <c r="B471" t="s">
        <v>1831</v>
      </c>
      <c r="C471" t="s">
        <v>1830</v>
      </c>
      <c r="D471" s="3">
        <f t="shared" si="42"/>
        <v>533</v>
      </c>
      <c r="E471" s="42"/>
      <c r="G471" s="8" t="s">
        <v>1491</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1635</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constants'!$B$4:$C$1002,2,FALSE),"")</f>
        <v>Greymoor</v>
      </c>
      <c r="U471" s="33" t="s">
        <v>1577</v>
      </c>
      <c r="V471" s="40" t="str">
        <f>IF(U471&lt;&gt;"",IF(U471&lt;&gt;"LIBSETS_DROP_MECHANIC_MONSTER_NAME",VLOOKUP(U471,'LibSets constants'!$I$4:$L$1002,3,FALSE),""),"")</f>
        <v>Arena stage chest</v>
      </c>
      <c r="W471" s="3" t="str">
        <f>IF(U471&lt;&gt;"",IF(U471&lt;&gt;"LIBSETS_DROP_MECHANIC_MONSTER_NAME",VLOOKUP(U471,'LibSets constants'!$I$4:$L$1002,4,FALSE),""),"")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constants'!$I$4:$L$1002,3,FALSE),""),"")</f>
        <v/>
      </c>
      <c r="AB471" s="3" t="str">
        <f>IF(Z471&lt;&gt;"",IF(Z471&lt;&gt;"LIBSETS_DROP_MECHANIC_MONSTER_NAME",VLOOKUP(Z471,'LibSets constants'!$I$4:$L$1002,4,FALSE),""),"")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constants'!$I$4:$L$1002,3,FALSE),""),"")</f>
        <v/>
      </c>
      <c r="AG471" s="3" t="str">
        <f>IF(AE471&lt;&gt;"",IF(AE471&lt;&gt;"LIBSETS_DROP_MECHANIC_MONSTER_NAME",VLOOKUP(AE471,'LibSets constants'!$I$4:$L$1002,4,FALSE),""),"")</f>
        <v/>
      </c>
      <c r="AH471" s="3" t="str">
        <f>IF(G471&lt;&gt;"LIBSETS_SETTYPE_BATTLEGROUND",IF(G471&lt;&gt;"LIBSETS_SETTYPE_SPECIAL",IF(AI471&lt;&gt;"",VLOOKUP(AI471,'ESO zone constants'!$D$3:$H$4953,5,FALSE),""),""),"")</f>
        <v/>
      </c>
      <c r="AK471" s="3" t="str">
        <f>IF(AJ471&lt;&gt;"",IF(AJ471&lt;&gt;"LIBSETS_DROP_MECHANIC_MONSTER_NAME",VLOOKUP(AJ471,'LibSets constants'!$I$4:$L$1002,3,FALSE),""),"")</f>
        <v/>
      </c>
      <c r="AL471" s="3" t="str">
        <f>IF(AJ471&lt;&gt;"",IF(AJ471&lt;&gt;"LIBSETS_DROP_MECHANIC_MONSTER_NAME",VLOOKUP(AJ471,'LibSets constants'!$I$4:$L$1002,4,FALSE),""),"")</f>
        <v/>
      </c>
      <c r="AM471" s="3" t="str">
        <f>IF(G471&lt;&gt;"LIBSETS_SETTYPE_BATTLEGROUND",IF(G471&lt;&gt;"LIBSETS_SETTYPE_SPECIAL",IF(AN471&lt;&gt;"",VLOOKUP(AN471,'ESO zone constants'!$D$3:$H$4953,5,FALSE),""),""),"")</f>
        <v/>
      </c>
      <c r="AP471" s="3" t="str">
        <f>IF(AO471&lt;&gt;"",IF(AO471&lt;&gt;"LIBSETS_DROP_MECHANIC_MONSTER_NAME",VLOOKUP(AO471,'LibSets constants'!$I$4:$L$1002,3,FALSE),""),"")</f>
        <v/>
      </c>
      <c r="AQ471" s="3" t="str">
        <f>IF(AO471&lt;&gt;"",IF(AO471&lt;&gt;"LIBSETS_DROP_MECHANIC_MONSTER_NAME",VLOOKUP(AO471,'LibSets constants'!$I$4:$L$1002,4,FALSE),""),"")</f>
        <v/>
      </c>
      <c r="AR471" s="3" t="str">
        <f>IF(G471&lt;&gt;"LIBSETS_SETTYPE_BATTLEGROUND",IF(G471&lt;&gt;"LIBSETS_SETTYPE_SPECIAL",IF(AS471&lt;&gt;"",VLOOKUP(AS471,'ESO zone constants'!$D$3:$H$4953,5,FALSE),""),""),"")</f>
        <v/>
      </c>
      <c r="AU471" s="3" t="str">
        <f>IF(AT471&lt;&gt;"",IF(AT471&lt;&gt;"LIBSETS_DROP_MECHANIC_MONSTER_NAME",VLOOKUP(AT471,'LibSets constants'!$I$4:$L$1002,3,FALSE),""),"")</f>
        <v/>
      </c>
      <c r="AV471" s="3" t="str">
        <f>IF(AT471&lt;&gt;"",IF(AT471&lt;&gt;"LIBSETS_DROP_MECHANIC_MONSTER_NAME",VLOOKUP(AT471,'LibSets constants'!$I$4:$L$1002,4,FALSE),""),"")</f>
        <v/>
      </c>
      <c r="AW471" s="102" t="s">
        <v>2714</v>
      </c>
      <c r="AX471" s="21" t="str">
        <f t="shared" si="43"/>
        <v>[533] = {wayshrines={270,270,270,}, dlcId=DLC_GREYMOOR</v>
      </c>
      <c r="AY471" s="21" t="str">
        <f t="shared" si="44"/>
        <v>, zoneIds={635}, veteran=true</v>
      </c>
      <c r="AZ471" s="21" t="str">
        <f t="shared" si="45"/>
        <v>, setType=LIBSETS_SETTYPE_ARENA</v>
      </c>
      <c r="BA471" s="21" t="str">
        <f t="shared" si="46"/>
        <v>, dropMechanic={LIBSETS_DROP_MECHANIC_ARENA_STAGE_CHEST}},</v>
      </c>
      <c r="BB471" s="21" t="str">
        <f t="shared" si="47"/>
        <v xml:space="preserve"> --Perfected Grand Rejuvenation / Pefektionierte Große Verjüngung   [Dragonstar Arena]</v>
      </c>
    </row>
    <row r="472" spans="1:54" ht="15.75" x14ac:dyDescent="0.25">
      <c r="A472" s="5">
        <v>534</v>
      </c>
      <c r="B472" t="s">
        <v>2199</v>
      </c>
      <c r="C472" s="67" t="s">
        <v>1845</v>
      </c>
      <c r="D472" s="3">
        <f t="shared" si="42"/>
        <v>534</v>
      </c>
      <c r="G472" s="3" t="s">
        <v>1498</v>
      </c>
      <c r="H472">
        <v>3</v>
      </c>
      <c r="I472" t="s">
        <v>1485</v>
      </c>
      <c r="J472" t="s">
        <v>97</v>
      </c>
      <c r="K472">
        <v>435</v>
      </c>
      <c r="L472">
        <v>435</v>
      </c>
      <c r="M472">
        <v>435</v>
      </c>
      <c r="N472">
        <v>0</v>
      </c>
      <c r="O472" s="66" t="s">
        <v>1844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constants'!$B$4:$C$1002,2,FALSE),"")</f>
        <v>Stonethorn</v>
      </c>
      <c r="U472" s="33" t="s">
        <v>1565</v>
      </c>
      <c r="V472" s="42" t="s">
        <v>2201</v>
      </c>
      <c r="W472" s="39" t="s">
        <v>2202</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constants'!$I$4:$L$1002,3,FALSE),""),"")</f>
        <v/>
      </c>
      <c r="AB472" s="43" t="str">
        <f>IF(Z472&lt;&gt;"",IF(Z472&lt;&gt;"LIBSETS_DROP_MECHANIC_MONSTER_NAME",VLOOKUP(Z472,'LibSets constants'!$I$4:$L$1002,4,FALSE),""),"")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constants'!$I$4:$L$1002,3,FALSE),""),"")</f>
        <v/>
      </c>
      <c r="AG472" s="43" t="str">
        <f>IF(AE472&lt;&gt;"",IF(AE472&lt;&gt;"LIBSETS_DROP_MECHANIC_MONSTER_NAME",VLOOKUP(AE472,'LibSets constants'!$I$4:$L$1002,4,FALSE),""),"")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constants'!$I$4:$L$1002,3,FALSE),""),"")</f>
        <v/>
      </c>
      <c r="AL472" s="43" t="str">
        <f>IF(AJ472&lt;&gt;"",IF(AJ472&lt;&gt;"LIBSETS_DROP_MECHANIC_MONSTER_NAME",VLOOKUP(AJ472,'LibSets constants'!$I$4:$L$1002,4,FALSE),""),"")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constants'!$I$4:$L$1002,3,FALSE),""),"")</f>
        <v/>
      </c>
      <c r="AQ472" s="43" t="str">
        <f>IF(AO472&lt;&gt;"",IF(AO472&lt;&gt;"LIBSETS_DROP_MECHANIC_MONSTER_NAME",VLOOKUP(AO472,'LibSets constants'!$I$4:$L$1002,4,FALSE),""),"")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constants'!$I$4:$L$1002,3,FALSE),""),"")</f>
        <v/>
      </c>
      <c r="AV472" s="43" t="str">
        <f>IF(AT472&lt;&gt;"",IF(AT472&lt;&gt;"LIBSETS_DROP_MECHANIC_MONSTER_NAME",VLOOKUP(AT472,'LibSets constants'!$I$4:$L$1002,4,FALSE),""),"")</f>
        <v/>
      </c>
      <c r="AW472" s="102" t="s">
        <v>2714</v>
      </c>
      <c r="AX472" s="21" t="str">
        <f t="shared" si="43"/>
        <v>[534] = {wayshrines={435,435,435,}, dlcId=DLC_STONETHORN</v>
      </c>
      <c r="AY472" s="21" t="str">
        <f t="shared" si="44"/>
        <v>, zoneIds={1197}, veteran={[EQUIP_TYPE_HEAD]=true, [EQUIP_TYPE_SHOULDERS]=false}</v>
      </c>
      <c r="AZ472" s="21" t="str">
        <f t="shared" si="45"/>
        <v>, setType=LIBSETS_SETTYPE_MONSTER</v>
      </c>
      <c r="BA472" s="21" t="str">
        <f t="shared" si="46"/>
        <v>, dropMechanic={LIBSETS_DROP_MECHANIC_MONSTER_NAME}, dropMechanicNames={['en']='Arkasis the Mad Alchemist', ['de']='Arkasis der verrückte Alchemist'}},</v>
      </c>
      <c r="BB472" s="21" t="str">
        <f t="shared" si="47"/>
        <v xml:space="preserve"> --Stone Husk / Steinhülle   [Stone Garden]</v>
      </c>
    </row>
    <row r="473" spans="1:54" ht="15.75" x14ac:dyDescent="0.25">
      <c r="A473" s="5">
        <v>535</v>
      </c>
      <c r="B473" t="s">
        <v>2200</v>
      </c>
      <c r="C473" s="67" t="s">
        <v>1840</v>
      </c>
      <c r="D473" s="3">
        <f t="shared" si="42"/>
        <v>535</v>
      </c>
      <c r="G473" s="3" t="s">
        <v>1498</v>
      </c>
      <c r="H473">
        <v>3</v>
      </c>
      <c r="I473" t="s">
        <v>1485</v>
      </c>
      <c r="J473" t="s">
        <v>97</v>
      </c>
      <c r="K473">
        <v>436</v>
      </c>
      <c r="L473">
        <v>436</v>
      </c>
      <c r="M473">
        <v>436</v>
      </c>
      <c r="N473">
        <v>0</v>
      </c>
      <c r="O473" s="66" t="s">
        <v>1836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constants'!$B$4:$C$1002,2,FALSE),"")</f>
        <v>Stonethorn</v>
      </c>
      <c r="U473" s="33" t="s">
        <v>1565</v>
      </c>
      <c r="V473" s="42" t="s">
        <v>1840</v>
      </c>
      <c r="W473" s="39" t="s">
        <v>2200</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constants'!$I$4:$L$1002,3,FALSE),""),"")</f>
        <v/>
      </c>
      <c r="AB473" s="43" t="str">
        <f>IF(Z473&lt;&gt;"",IF(Z473&lt;&gt;"LIBSETS_DROP_MECHANIC_MONSTER_NAME",VLOOKUP(Z473,'LibSets constants'!$I$4:$L$1002,4,FALSE),""),"")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constants'!$I$4:$L$1002,3,FALSE),""),"")</f>
        <v/>
      </c>
      <c r="AG473" s="43" t="str">
        <f>IF(AE473&lt;&gt;"",IF(AE473&lt;&gt;"LIBSETS_DROP_MECHANIC_MONSTER_NAME",VLOOKUP(AE473,'LibSets constants'!$I$4:$L$1002,4,FALSE),""),"")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constants'!$I$4:$L$1002,3,FALSE),""),"")</f>
        <v/>
      </c>
      <c r="AL473" s="43" t="str">
        <f>IF(AJ473&lt;&gt;"",IF(AJ473&lt;&gt;"LIBSETS_DROP_MECHANIC_MONSTER_NAME",VLOOKUP(AJ473,'LibSets constants'!$I$4:$L$1002,4,FALSE),""),"")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constants'!$I$4:$L$1002,3,FALSE),""),"")</f>
        <v/>
      </c>
      <c r="AQ473" s="43" t="str">
        <f>IF(AO473&lt;&gt;"",IF(AO473&lt;&gt;"LIBSETS_DROP_MECHANIC_MONSTER_NAME",VLOOKUP(AO473,'LibSets constants'!$I$4:$L$1002,4,FALSE),""),"")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constants'!$I$4:$L$1002,3,FALSE),""),"")</f>
        <v/>
      </c>
      <c r="AV473" s="43" t="str">
        <f>IF(AT473&lt;&gt;"",IF(AT473&lt;&gt;"LIBSETS_DROP_MECHANIC_MONSTER_NAME",VLOOKUP(AT473,'LibSets constants'!$I$4:$L$1002,4,FALSE),""),"")</f>
        <v/>
      </c>
      <c r="AW473" s="102" t="s">
        <v>2714</v>
      </c>
      <c r="AX473" s="21" t="str">
        <f t="shared" si="43"/>
        <v>[535] = {wayshrines={436,436,436,}, dlcId=DLC_STONETHORN</v>
      </c>
      <c r="AY473" s="21" t="str">
        <f t="shared" si="44"/>
        <v>, zoneIds={1201}, veteran={[EQUIP_TYPE_HEAD]=true, [EQUIP_TYPE_SHOULDERS]=false}</v>
      </c>
      <c r="AZ473" s="21" t="str">
        <f t="shared" si="45"/>
        <v>, setType=LIBSETS_SETTYPE_MONSTER</v>
      </c>
      <c r="BA473" s="21" t="str">
        <f t="shared" si="46"/>
        <v>, dropMechanic={LIBSETS_DROP_MECHANIC_MONSTER_NAME}, dropMechanicNames={['en']='Lady Thorn', ['de']='Fürstin Dorn'}},</v>
      </c>
      <c r="BB473" s="21" t="str">
        <f t="shared" si="47"/>
        <v xml:space="preserve"> --Lady Thorn / Fürstin Dorn   [Castle Thorn]</v>
      </c>
    </row>
    <row r="474" spans="1:54" x14ac:dyDescent="0.25">
      <c r="A474" s="5">
        <v>536</v>
      </c>
      <c r="B474" t="s">
        <v>2271</v>
      </c>
      <c r="C474" t="s">
        <v>2270</v>
      </c>
      <c r="D474" s="3">
        <f t="shared" si="42"/>
        <v>536</v>
      </c>
      <c r="G474" s="3" t="s">
        <v>1499</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constants'!$B$4:$C$1002,2,FALSE),"")</f>
        <v>Markarth</v>
      </c>
      <c r="U474" s="33" t="s">
        <v>1581</v>
      </c>
      <c r="V474" s="40" t="str">
        <f>IF(U474&lt;&gt;"",IF(U474&lt;&gt;"LIBSETS_DROP_MECHANIC_MONSTER_NAME",VLOOKUP(U474,'LibSets constants'!$I$4:$L$1002,3,FALSE),""),"")</f>
        <v>Delve bosses have a chance to drop a waist or feet.</v>
      </c>
      <c r="W474" s="43" t="str">
        <f>IF(U474&lt;&gt;"",IF(U474&lt;&gt;"LIBSETS_DROP_MECHANIC_MONSTER_NAME",VLOOKUP(U474,'LibSets constants'!$I$4:$L$1002,4,FALSE),""),"")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1581</v>
      </c>
      <c r="AA474" s="43" t="str">
        <f>IF(Z474&lt;&gt;"",IF(Z474&lt;&gt;"LIBSETS_DROP_MECHANIC_MONSTER_NAME",VLOOKUP(Z474,'LibSets constants'!$I$4:$L$1002,3,FALSE),""),"")</f>
        <v>Delve bosses have a chance to drop a waist or feet.</v>
      </c>
      <c r="AB474" s="43" t="str">
        <f>IF(Z474&lt;&gt;"",IF(Z474&lt;&gt;"LIBSETS_DROP_MECHANIC_MONSTER_NAME",VLOOKUP(Z474,'LibSets constants'!$I$4:$L$1002,4,FALSE),""),"")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1583</v>
      </c>
      <c r="AF474" s="43" t="str">
        <f>IF(AE474&lt;&gt;"",IF(AE474&lt;&gt;"LIBSETS_DROP_MECHANIC_MONSTER_NAME",VLOOKUP(AE474,'LibSets constants'!$I$4:$L$1002,3,FALSE),""),"")</f>
        <v>Public dungeon bosses have a chance to drop a shoulder, hand, or weapon.</v>
      </c>
      <c r="AG474" s="43" t="str">
        <f>IF(AE474&lt;&gt;"",IF(AE474&lt;&gt;"LIBSETS_DROP_MECHANIC_MONSTER_NAME",VLOOKUP(AE474,'LibSets constants'!$I$4:$L$1002,4,FALSE),""),"")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1584</v>
      </c>
      <c r="AK474" s="43" t="str">
        <f>IF(AJ474&lt;&gt;"",IF(AJ474&lt;&gt;"LIBSETS_DROP_MECHANIC_MONSTER_NAME",VLOOKUP(AJ474,'LibSets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constants'!$I$4:$L$1002,3,FALSE),""),"")</f>
        <v/>
      </c>
      <c r="AQ474" s="43" t="str">
        <f>IF(AO474&lt;&gt;"",IF(AO474&lt;&gt;"LIBSETS_DROP_MECHANIC_MONSTER_NAME",VLOOKUP(AO474,'LibSets constants'!$I$4:$L$1002,4,FALSE),""),"")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constants'!$I$4:$L$1002,3,FALSE),""),"")</f>
        <v/>
      </c>
      <c r="AV474" s="43" t="str">
        <f>IF(AT474&lt;&gt;"",IF(AT474&lt;&gt;"LIBSETS_DROP_MECHANIC_MONSTER_NAME",VLOOKUP(AT474,'LibSets constants'!$I$4:$L$1002,4,FALSE),""),"")</f>
        <v/>
      </c>
      <c r="AW474" s="102" t="s">
        <v>2714</v>
      </c>
      <c r="AX474" s="21" t="str">
        <f t="shared" si="43"/>
        <v>[536] = {wayshrines={441,441,441,}, dlcId=DLC_MARKARTH</v>
      </c>
      <c r="AY474" s="21" t="str">
        <f t="shared" si="44"/>
        <v>, zoneIds={1207,1207,1207}, veteran=false</v>
      </c>
      <c r="AZ474" s="21" t="str">
        <f t="shared" si="45"/>
        <v>, setType=LIBSETS_SETTYPE_OVERLAND</v>
      </c>
      <c r="BA474" s="21" t="str">
        <f t="shared" si="46"/>
        <v>, dropMechanic={LIBSETS_DROP_MECHANIC_OVERLAND_BOSS_DELVE,LIBSETS_DROP_MECHANIC_OVERLAND_BOSS_DELVE,LIBSETS_DROP_MECHANIC_OVERLAND_BOSS_PUBLIC_DUNGEON,LIBSETS_DROP_MECHANIC_OVERLAND_CHEST}},</v>
      </c>
      <c r="BB474" s="21" t="str">
        <f t="shared" si="47"/>
        <v xml:space="preserve"> --Radiant Bastion / Strahlende Bastion   [The Reach, The Reach, The Reach]</v>
      </c>
    </row>
    <row r="475" spans="1:54" x14ac:dyDescent="0.25">
      <c r="A475" s="5">
        <v>537</v>
      </c>
      <c r="B475" t="s">
        <v>2272</v>
      </c>
      <c r="C475" t="s">
        <v>2294</v>
      </c>
      <c r="D475" s="3">
        <f t="shared" si="42"/>
        <v>537</v>
      </c>
      <c r="G475" s="3" t="s">
        <v>1499</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constants'!$B$4:$C$1002,2,FALSE),"")</f>
        <v>Markarth</v>
      </c>
      <c r="U475" s="33" t="s">
        <v>1581</v>
      </c>
      <c r="V475" s="40" t="str">
        <f>IF(U475&lt;&gt;"",IF(U475&lt;&gt;"LIBSETS_DROP_MECHANIC_MONSTER_NAME",VLOOKUP(U475,'LibSets constants'!$I$4:$L$1002,3,FALSE),""),"")</f>
        <v>Delve bosses have a chance to drop a waist or feet.</v>
      </c>
      <c r="W475" s="43" t="str">
        <f>IF(U475&lt;&gt;"",IF(U475&lt;&gt;"LIBSETS_DROP_MECHANIC_MONSTER_NAME",VLOOKUP(U475,'LibSets constants'!$I$4:$L$1002,4,FALSE),""),"")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1581</v>
      </c>
      <c r="AA475" s="43" t="str">
        <f>IF(Z475&lt;&gt;"",IF(Z475&lt;&gt;"LIBSETS_DROP_MECHANIC_MONSTER_NAME",VLOOKUP(Z475,'LibSets constants'!$I$4:$L$1002,3,FALSE),""),"")</f>
        <v>Delve bosses have a chance to drop a waist or feet.</v>
      </c>
      <c r="AB475" s="43" t="str">
        <f>IF(Z475&lt;&gt;"",IF(Z475&lt;&gt;"LIBSETS_DROP_MECHANIC_MONSTER_NAME",VLOOKUP(Z475,'LibSets constants'!$I$4:$L$1002,4,FALSE),""),"")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1583</v>
      </c>
      <c r="AF475" s="43" t="str">
        <f>IF(AE475&lt;&gt;"",IF(AE475&lt;&gt;"LIBSETS_DROP_MECHANIC_MONSTER_NAME",VLOOKUP(AE475,'LibSets constants'!$I$4:$L$1002,3,FALSE),""),"")</f>
        <v>Public dungeon bosses have a chance to drop a shoulder, hand, or weapon.</v>
      </c>
      <c r="AG475" s="43" t="str">
        <f>IF(AE475&lt;&gt;"",IF(AE475&lt;&gt;"LIBSETS_DROP_MECHANIC_MONSTER_NAME",VLOOKUP(AE475,'LibSets constants'!$I$4:$L$1002,4,FALSE),""),"")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1584</v>
      </c>
      <c r="AK475" s="43" t="str">
        <f>IF(AJ475&lt;&gt;"",IF(AJ475&lt;&gt;"LIBSETS_DROP_MECHANIC_MONSTER_NAME",VLOOKUP(AJ475,'LibSets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constants'!$I$4:$L$1002,3,FALSE),""),"")</f>
        <v/>
      </c>
      <c r="AQ475" s="43" t="str">
        <f>IF(AO475&lt;&gt;"",IF(AO475&lt;&gt;"LIBSETS_DROP_MECHANIC_MONSTER_NAME",VLOOKUP(AO475,'LibSets constants'!$I$4:$L$1002,4,FALSE),""),"")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constants'!$I$4:$L$1002,3,FALSE),""),"")</f>
        <v/>
      </c>
      <c r="AV475" s="43" t="str">
        <f>IF(AT475&lt;&gt;"",IF(AT475&lt;&gt;"LIBSETS_DROP_MECHANIC_MONSTER_NAME",VLOOKUP(AT475,'LibSets constants'!$I$4:$L$1002,4,FALSE),""),"")</f>
        <v/>
      </c>
      <c r="AW475" s="102" t="s">
        <v>2714</v>
      </c>
      <c r="AX475" s="21" t="str">
        <f t="shared" si="43"/>
        <v>[537] = {wayshrines={441,441,441,}, dlcId=DLC_MARKARTH</v>
      </c>
      <c r="AY475" s="21" t="str">
        <f t="shared" si="44"/>
        <v>, zoneIds={1207,1207,1207}, veteran=false</v>
      </c>
      <c r="AZ475" s="21" t="str">
        <f t="shared" si="45"/>
        <v>, setType=LIBSETS_SETTYPE_OVERLAND</v>
      </c>
      <c r="BA475" s="21" t="str">
        <f t="shared" si="46"/>
        <v>, dropMechanic={LIBSETS_DROP_MECHANIC_OVERLAND_BOSS_DELVE,LIBSETS_DROP_MECHANIC_OVERLAND_BOSS_DELVE,LIBSETS_DROP_MECHANIC_OVERLAND_BOSS_PUBLIC_DUNGEON,LIBSETS_DROP_MECHANIC_OVERLAND_CHEST}},</v>
      </c>
      <c r="BB475" s="21" t="str">
        <f t="shared" si="47"/>
        <v xml:space="preserve"> --Voidcaller / Leerenrufer   [The Reach, The Reach, The Reach]</v>
      </c>
    </row>
    <row r="476" spans="1:54" x14ac:dyDescent="0.25">
      <c r="A476" s="5">
        <v>538</v>
      </c>
      <c r="B476" t="s">
        <v>2273</v>
      </c>
      <c r="C476" t="s">
        <v>2707</v>
      </c>
      <c r="D476" s="3">
        <f t="shared" si="42"/>
        <v>538</v>
      </c>
      <c r="G476" s="3" t="s">
        <v>1499</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constants'!$B$4:$C$1002,2,FALSE),"")</f>
        <v>Markarth</v>
      </c>
      <c r="U476" s="33" t="s">
        <v>1581</v>
      </c>
      <c r="V476" s="40" t="str">
        <f>IF(U476&lt;&gt;"",IF(U476&lt;&gt;"LIBSETS_DROP_MECHANIC_MONSTER_NAME",VLOOKUP(U476,'LibSets constants'!$I$4:$L$1002,3,FALSE),""),"")</f>
        <v>Delve bosses have a chance to drop a waist or feet.</v>
      </c>
      <c r="W476" s="43" t="str">
        <f>IF(U476&lt;&gt;"",IF(U476&lt;&gt;"LIBSETS_DROP_MECHANIC_MONSTER_NAME",VLOOKUP(U476,'LibSets constants'!$I$4:$L$1002,4,FALSE),""),"")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1581</v>
      </c>
      <c r="AA476" s="43" t="str">
        <f>IF(Z476&lt;&gt;"",IF(Z476&lt;&gt;"LIBSETS_DROP_MECHANIC_MONSTER_NAME",VLOOKUP(Z476,'LibSets constants'!$I$4:$L$1002,3,FALSE),""),"")</f>
        <v>Delve bosses have a chance to drop a waist or feet.</v>
      </c>
      <c r="AB476" s="43" t="str">
        <f>IF(Z476&lt;&gt;"",IF(Z476&lt;&gt;"LIBSETS_DROP_MECHANIC_MONSTER_NAME",VLOOKUP(Z476,'LibSets constants'!$I$4:$L$1002,4,FALSE),""),"")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1583</v>
      </c>
      <c r="AF476" s="43" t="str">
        <f>IF(AE476&lt;&gt;"",IF(AE476&lt;&gt;"LIBSETS_DROP_MECHANIC_MONSTER_NAME",VLOOKUP(AE476,'LibSets constants'!$I$4:$L$1002,3,FALSE),""),"")</f>
        <v>Public dungeon bosses have a chance to drop a shoulder, hand, or weapon.</v>
      </c>
      <c r="AG476" s="43" t="str">
        <f>IF(AE476&lt;&gt;"",IF(AE476&lt;&gt;"LIBSETS_DROP_MECHANIC_MONSTER_NAME",VLOOKUP(AE476,'LibSets constants'!$I$4:$L$1002,4,FALSE),""),"")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1584</v>
      </c>
      <c r="AK476" s="43" t="str">
        <f>IF(AJ476&lt;&gt;"",IF(AJ476&lt;&gt;"LIBSETS_DROP_MECHANIC_MONSTER_NAME",VLOOKUP(AJ476,'LibSets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constants'!$I$4:$L$1002,3,FALSE),""),"")</f>
        <v/>
      </c>
      <c r="AQ476" s="43" t="str">
        <f>IF(AO476&lt;&gt;"",IF(AO476&lt;&gt;"LIBSETS_DROP_MECHANIC_MONSTER_NAME",VLOOKUP(AO476,'LibSets constants'!$I$4:$L$1002,4,FALSE),""),"")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constants'!$I$4:$L$1002,3,FALSE),""),"")</f>
        <v/>
      </c>
      <c r="AV476" s="43" t="str">
        <f>IF(AT476&lt;&gt;"",IF(AT476&lt;&gt;"LIBSETS_DROP_MECHANIC_MONSTER_NAME",VLOOKUP(AT476,'LibSets constants'!$I$4:$L$1002,4,FALSE),""),"")</f>
        <v/>
      </c>
      <c r="AW476" s="102" t="s">
        <v>2715</v>
      </c>
      <c r="AX476" s="21" t="str">
        <f t="shared" si="43"/>
        <v>[538] = {wayshrines={441,441,441,}, dlcId=DLC_MARKARTH</v>
      </c>
      <c r="AY476" s="21" t="str">
        <f t="shared" si="44"/>
        <v>, zoneIds={1207,1207,1207}, veteran=false</v>
      </c>
      <c r="AZ476" s="21" t="str">
        <f t="shared" si="45"/>
        <v>, setType=LIBSETS_SETTYPE_OVERLAND</v>
      </c>
      <c r="BA476" s="21" t="str">
        <f t="shared" si="46"/>
        <v>, isProcSetAllowedInPvP=1, dropMechanic={LIBSETS_DROP_MECHANIC_OVERLAND_BOSS_DELVE,LIBSETS_DROP_MECHANIC_OVERLAND_BOSS_DELVE,LIBSETS_DROP_MECHANIC_OVERLAND_BOSS_PUBLIC_DUNGEON,LIBSETS_DROP_MECHANIC_OVERLAND_CHEST}},</v>
      </c>
      <c r="BB476" s="21" t="str">
        <f t="shared" si="47"/>
        <v xml:space="preserve"> --Witch-Knight\'s Defiance / Trotz des Hexenritters   [The Reach, The Reach, The Reach]</v>
      </c>
    </row>
    <row r="477" spans="1:54" x14ac:dyDescent="0.25">
      <c r="A477" s="5">
        <v>539</v>
      </c>
      <c r="B477" t="s">
        <v>2274</v>
      </c>
      <c r="C477" t="s">
        <v>2708</v>
      </c>
      <c r="D477" s="3">
        <f t="shared" si="42"/>
        <v>539</v>
      </c>
      <c r="G477" s="3" t="s">
        <v>1493</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constants'!$B$4:$C$1002,2,FALSE),"")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constants'!$I$4:$L$1002,3,FALSE),""),"")</f>
        <v/>
      </c>
      <c r="AB477" s="43" t="str">
        <f>IF(Z477&lt;&gt;"",IF(Z477&lt;&gt;"LIBSETS_DROP_MECHANIC_MONSTER_NAME",VLOOKUP(Z477,'LibSets constants'!$I$4:$L$1002,4,FALSE),""),"")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constants'!$I$4:$L$1002,3,FALSE),""),"")</f>
        <v/>
      </c>
      <c r="AG477" s="43" t="str">
        <f>IF(AE477&lt;&gt;"",IF(AE477&lt;&gt;"LIBSETS_DROP_MECHANIC_MONSTER_NAME",VLOOKUP(AE477,'LibSets constants'!$I$4:$L$1002,4,FALSE),""),"")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constants'!$I$4:$L$1002,3,FALSE),""),"")</f>
        <v/>
      </c>
      <c r="AL477" s="43" t="str">
        <f>IF(AJ477&lt;&gt;"",IF(AJ477&lt;&gt;"LIBSETS_DROP_MECHANIC_MONSTER_NAME",VLOOKUP(AJ477,'LibSets constants'!$I$4:$L$1002,4,FALSE),""),"")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constants'!$I$4:$L$1002,3,FALSE),""),"")</f>
        <v/>
      </c>
      <c r="AQ477" s="43" t="str">
        <f>IF(AO477&lt;&gt;"",IF(AO477&lt;&gt;"LIBSETS_DROP_MECHANIC_MONSTER_NAME",VLOOKUP(AO477,'LibSets constants'!$I$4:$L$1002,4,FALSE),""),"")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constants'!$I$4:$L$1002,3,FALSE),""),"")</f>
        <v/>
      </c>
      <c r="AV477" s="43" t="str">
        <f>IF(AT477&lt;&gt;"",IF(AT477&lt;&gt;"LIBSETS_DROP_MECHANIC_MONSTER_NAME",VLOOKUP(AT477,'LibSets constants'!$I$4:$L$1002,4,FALSE),""),"")</f>
        <v/>
      </c>
      <c r="AW477" s="102" t="s">
        <v>2715</v>
      </c>
      <c r="AX477" s="21" t="str">
        <f t="shared" si="43"/>
        <v>[539] = {wayshrines={447,447,447,}, traitsNeeded=3, dlcId=DLC_MARKARTH</v>
      </c>
      <c r="AY477" s="21" t="str">
        <f t="shared" si="44"/>
        <v>, zoneIds={1207,1207,1207}, veteran=false</v>
      </c>
      <c r="AZ477" s="21" t="str">
        <f t="shared" si="45"/>
        <v>, setType=LIBSETS_SETTYPE_CRAFTED</v>
      </c>
      <c r="BA477" s="21" t="str">
        <f t="shared" si="46"/>
        <v>, isProcSetAllowedInPvP=1},</v>
      </c>
      <c r="BB477" s="21" t="str">
        <f t="shared" si="47"/>
        <v xml:space="preserve"> --Red Eagle\'s Fury / Zorn des Roten Adlers   [The Reach, The Reach, The Reach]</v>
      </c>
    </row>
    <row r="478" spans="1:54" x14ac:dyDescent="0.25">
      <c r="A478" s="5">
        <v>540</v>
      </c>
      <c r="B478" t="s">
        <v>2275</v>
      </c>
      <c r="C478" t="s">
        <v>2295</v>
      </c>
      <c r="D478" s="3">
        <f t="shared" si="42"/>
        <v>540</v>
      </c>
      <c r="G478" s="3" t="s">
        <v>1493</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constants'!$B$4:$C$1002,2,FALSE),"")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constants'!$I$4:$L$1002,3,FALSE),""),"")</f>
        <v/>
      </c>
      <c r="AB478" s="43" t="str">
        <f>IF(Z478&lt;&gt;"",IF(Z478&lt;&gt;"LIBSETS_DROP_MECHANIC_MONSTER_NAME",VLOOKUP(Z478,'LibSets constants'!$I$4:$L$1002,4,FALSE),""),"")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constants'!$I$4:$L$1002,3,FALSE),""),"")</f>
        <v/>
      </c>
      <c r="AG478" s="43" t="str">
        <f>IF(AE478&lt;&gt;"",IF(AE478&lt;&gt;"LIBSETS_DROP_MECHANIC_MONSTER_NAME",VLOOKUP(AE478,'LibSets constants'!$I$4:$L$1002,4,FALSE),""),"")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constants'!$I$4:$L$1002,3,FALSE),""),"")</f>
        <v/>
      </c>
      <c r="AL478" s="43" t="str">
        <f>IF(AJ478&lt;&gt;"",IF(AJ478&lt;&gt;"LIBSETS_DROP_MECHANIC_MONSTER_NAME",VLOOKUP(AJ478,'LibSets constants'!$I$4:$L$1002,4,FALSE),""),"")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constants'!$I$4:$L$1002,3,FALSE),""),"")</f>
        <v/>
      </c>
      <c r="AQ478" s="43" t="str">
        <f>IF(AO478&lt;&gt;"",IF(AO478&lt;&gt;"LIBSETS_DROP_MECHANIC_MONSTER_NAME",VLOOKUP(AO478,'LibSets constants'!$I$4:$L$1002,4,FALSE),""),"")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constants'!$I$4:$L$1002,3,FALSE),""),"")</f>
        <v/>
      </c>
      <c r="AV478" s="43" t="str">
        <f>IF(AT478&lt;&gt;"",IF(AT478&lt;&gt;"LIBSETS_DROP_MECHANIC_MONSTER_NAME",VLOOKUP(AT478,'LibSets constants'!$I$4:$L$1002,4,FALSE),""),"")</f>
        <v/>
      </c>
      <c r="AW478" s="102" t="s">
        <v>2714</v>
      </c>
      <c r="AX478" s="21" t="str">
        <f t="shared" si="43"/>
        <v>[540] = {wayshrines={442,442,442,}, traitsNeeded=6, dlcId=DLC_MARKARTH</v>
      </c>
      <c r="AY478" s="21" t="str">
        <f t="shared" si="44"/>
        <v>, zoneIds={1207,1207,1207}, veteran=false</v>
      </c>
      <c r="AZ478" s="21" t="str">
        <f t="shared" si="45"/>
        <v>, setType=LIBSETS_SETTYPE_CRAFTED</v>
      </c>
      <c r="BA478" s="21" t="str">
        <f t="shared" si="46"/>
        <v>},</v>
      </c>
      <c r="BB478" s="21" t="str">
        <f t="shared" si="47"/>
        <v xml:space="preserve"> --Legacy of Karth / Erbe des Karth   [The Reach, The Reach, The Reach]</v>
      </c>
    </row>
    <row r="479" spans="1:54" x14ac:dyDescent="0.25">
      <c r="A479" s="5">
        <v>541</v>
      </c>
      <c r="B479" t="s">
        <v>2276</v>
      </c>
      <c r="C479" t="s">
        <v>2296</v>
      </c>
      <c r="D479" s="3">
        <f t="shared" si="42"/>
        <v>541</v>
      </c>
      <c r="G479" s="3" t="s">
        <v>1493</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constants'!$B$4:$C$1002,2,FALSE),"")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constants'!$I$4:$L$1002,3,FALSE),""),"")</f>
        <v/>
      </c>
      <c r="AB479" s="43" t="str">
        <f>IF(Z479&lt;&gt;"",IF(Z479&lt;&gt;"LIBSETS_DROP_MECHANIC_MONSTER_NAME",VLOOKUP(Z479,'LibSets constants'!$I$4:$L$1002,4,FALSE),""),"")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constants'!$I$4:$L$1002,3,FALSE),""),"")</f>
        <v/>
      </c>
      <c r="AG479" s="43" t="str">
        <f>IF(AE479&lt;&gt;"",IF(AE479&lt;&gt;"LIBSETS_DROP_MECHANIC_MONSTER_NAME",VLOOKUP(AE479,'LibSets constants'!$I$4:$L$1002,4,FALSE),""),"")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constants'!$I$4:$L$1002,3,FALSE),""),"")</f>
        <v/>
      </c>
      <c r="AL479" s="43" t="str">
        <f>IF(AJ479&lt;&gt;"",IF(AJ479&lt;&gt;"LIBSETS_DROP_MECHANIC_MONSTER_NAME",VLOOKUP(AJ479,'LibSets constants'!$I$4:$L$1002,4,FALSE),""),"")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constants'!$I$4:$L$1002,3,FALSE),""),"")</f>
        <v/>
      </c>
      <c r="AQ479" s="43" t="str">
        <f>IF(AO479&lt;&gt;"",IF(AO479&lt;&gt;"LIBSETS_DROP_MECHANIC_MONSTER_NAME",VLOOKUP(AO479,'LibSets constants'!$I$4:$L$1002,4,FALSE),""),"")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constants'!$I$4:$L$1002,3,FALSE),""),"")</f>
        <v/>
      </c>
      <c r="AV479" s="43" t="str">
        <f>IF(AT479&lt;&gt;"",IF(AT479&lt;&gt;"LIBSETS_DROP_MECHANIC_MONSTER_NAME",VLOOKUP(AT479,'LibSets constants'!$I$4:$L$1002,4,FALSE),""),"")</f>
        <v/>
      </c>
      <c r="AW479" s="102" t="s">
        <v>2715</v>
      </c>
      <c r="AX479" s="21" t="str">
        <f t="shared" si="43"/>
        <v>[541] = {wayshrines={446,446,446,}, traitsNeeded=9, dlcId=DLC_MARKARTH</v>
      </c>
      <c r="AY479" s="21" t="str">
        <f t="shared" si="44"/>
        <v>, zoneIds={1208,1208,1208}, veteran=false</v>
      </c>
      <c r="AZ479" s="21" t="str">
        <f t="shared" si="45"/>
        <v>, setType=LIBSETS_SETTYPE_CRAFTED</v>
      </c>
      <c r="BA479" s="21" t="str">
        <f t="shared" si="46"/>
        <v>, isProcSetAllowedInPvP=1},</v>
      </c>
      <c r="BB479" s="21" t="str">
        <f t="shared" si="47"/>
        <v xml:space="preserve"> --Aetherial Ascension / Ätherischer Aufstieg   [Blackreach: Arkthzand Cavern, Blackreach: Arkthzand Cavern, Blackreach: Arkthzand Cavern]</v>
      </c>
    </row>
    <row r="480" spans="1:54" x14ac:dyDescent="0.25">
      <c r="A480" s="5">
        <v>542</v>
      </c>
      <c r="B480" t="s">
        <v>2277</v>
      </c>
      <c r="C480" t="s">
        <v>2297</v>
      </c>
      <c r="D480" s="3">
        <f t="shared" si="42"/>
        <v>542</v>
      </c>
      <c r="G480" s="3" t="s">
        <v>1499</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constants'!$B$4:$C$1002,2,FALSE),"")</f>
        <v>Markarth</v>
      </c>
      <c r="U480" s="33" t="s">
        <v>1581</v>
      </c>
      <c r="V480" s="40" t="str">
        <f>IF(U480&lt;&gt;"",IF(U480&lt;&gt;"LIBSETS_DROP_MECHANIC_MONSTER_NAME",VLOOKUP(U480,'LibSets constants'!$I$4:$L$1002,3,FALSE),""),"")</f>
        <v>Delve bosses have a chance to drop a waist or feet.</v>
      </c>
      <c r="W480" s="43" t="str">
        <f>IF(U480&lt;&gt;"",IF(U480&lt;&gt;"LIBSETS_DROP_MECHANIC_MONSTER_NAME",VLOOKUP(U480,'LibSets constants'!$I$4:$L$1002,4,FALSE),""),"")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1581</v>
      </c>
      <c r="AA480" s="43" t="str">
        <f>IF(Z480&lt;&gt;"",IF(Z480&lt;&gt;"LIBSETS_DROP_MECHANIC_MONSTER_NAME",VLOOKUP(Z480,'LibSets constants'!$I$4:$L$1002,3,FALSE),""),"")</f>
        <v>Delve bosses have a chance to drop a waist or feet.</v>
      </c>
      <c r="AB480" s="43" t="str">
        <f>IF(Z480&lt;&gt;"",IF(Z480&lt;&gt;"LIBSETS_DROP_MECHANIC_MONSTER_NAME",VLOOKUP(Z480,'LibSets constants'!$I$4:$L$1002,4,FALSE),""),"")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1583</v>
      </c>
      <c r="AF480" s="43" t="str">
        <f>IF(AE480&lt;&gt;"",IF(AE480&lt;&gt;"LIBSETS_DROP_MECHANIC_MONSTER_NAME",VLOOKUP(AE480,'LibSets constants'!$I$4:$L$1002,3,FALSE),""),"")</f>
        <v>Public dungeon bosses have a chance to drop a shoulder, hand, or weapon.</v>
      </c>
      <c r="AG480" s="43" t="str">
        <f>IF(AE480&lt;&gt;"",IF(AE480&lt;&gt;"LIBSETS_DROP_MECHANIC_MONSTER_NAME",VLOOKUP(AE480,'LibSets constants'!$I$4:$L$1002,4,FALSE),""),"")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1584</v>
      </c>
      <c r="AK480" s="43" t="str">
        <f>IF(AJ480&lt;&gt;"",IF(AJ480&lt;&gt;"LIBSETS_DROP_MECHANIC_MONSTER_NAME",VLOOKUP(AJ480,'LibSets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constants'!$I$4:$L$1002,3,FALSE),""),"")</f>
        <v/>
      </c>
      <c r="AQ480" s="43" t="str">
        <f>IF(AO480&lt;&gt;"",IF(AO480&lt;&gt;"LIBSETS_DROP_MECHANIC_MONSTER_NAME",VLOOKUP(AO480,'LibSets constants'!$I$4:$L$1002,4,FALSE),""),"")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constants'!$I$4:$L$1002,3,FALSE),""),"")</f>
        <v/>
      </c>
      <c r="AV480" s="43" t="str">
        <f>IF(AT480&lt;&gt;"",IF(AT480&lt;&gt;"LIBSETS_DROP_MECHANIC_MONSTER_NAME",VLOOKUP(AT480,'LibSets constants'!$I$4:$L$1002,4,FALSE),""),"")</f>
        <v/>
      </c>
      <c r="AW480" s="102" t="s">
        <v>2714</v>
      </c>
      <c r="AX480" s="21" t="str">
        <f t="shared" si="43"/>
        <v>[542] = {wayshrines={441,-1,-1,}, dlcId=DLC_MARKARTH</v>
      </c>
      <c r="AY480" s="21" t="str">
        <f t="shared" si="44"/>
        <v>, zoneIds={1207}, veteran=false</v>
      </c>
      <c r="AZ480" s="21" t="str">
        <f t="shared" si="45"/>
        <v>, setType=LIBSETS_SETTYPE_OVERLAND</v>
      </c>
      <c r="BA480" s="21" t="str">
        <f t="shared" si="46"/>
        <v>, dropMechanic={LIBSETS_DROP_MECHANIC_OVERLAND_BOSS_DELVE,LIBSETS_DROP_MECHANIC_OVERLAND_BOSS_DELVE,LIBSETS_DROP_MECHANIC_OVERLAND_BOSS_PUBLIC_DUNGEON,LIBSETS_DROP_MECHANIC_OVERLAND_CHEST}},</v>
      </c>
      <c r="BB480" s="21" t="str">
        <f t="shared" si="47"/>
        <v xml:space="preserve"> --Hex Siphon / Fluchsiphon   [The Reach]</v>
      </c>
    </row>
    <row r="481" spans="1:54" x14ac:dyDescent="0.25">
      <c r="A481" s="5">
        <v>543</v>
      </c>
      <c r="B481" t="s">
        <v>2278</v>
      </c>
      <c r="C481" t="s">
        <v>2298</v>
      </c>
      <c r="D481" s="3">
        <f t="shared" si="42"/>
        <v>543</v>
      </c>
      <c r="G481" s="3" t="s">
        <v>1499</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constants'!$B$4:$C$1002,2,FALSE),"")</f>
        <v>Markarth</v>
      </c>
      <c r="U481" s="33" t="s">
        <v>1581</v>
      </c>
      <c r="V481" s="40" t="str">
        <f>IF(U481&lt;&gt;"",IF(U481&lt;&gt;"LIBSETS_DROP_MECHANIC_MONSTER_NAME",VLOOKUP(U481,'LibSets constants'!$I$4:$L$1002,3,FALSE),""),"")</f>
        <v>Delve bosses have a chance to drop a waist or feet.</v>
      </c>
      <c r="W481" s="43" t="str">
        <f>IF(U481&lt;&gt;"",IF(U481&lt;&gt;"LIBSETS_DROP_MECHANIC_MONSTER_NAME",VLOOKUP(U481,'LibSets constants'!$I$4:$L$1002,4,FALSE),""),"")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1581</v>
      </c>
      <c r="AA481" s="43" t="str">
        <f>IF(Z481&lt;&gt;"",IF(Z481&lt;&gt;"LIBSETS_DROP_MECHANIC_MONSTER_NAME",VLOOKUP(Z481,'LibSets constants'!$I$4:$L$1002,3,FALSE),""),"")</f>
        <v>Delve bosses have a chance to drop a waist or feet.</v>
      </c>
      <c r="AB481" s="43" t="str">
        <f>IF(Z481&lt;&gt;"",IF(Z481&lt;&gt;"LIBSETS_DROP_MECHANIC_MONSTER_NAME",VLOOKUP(Z481,'LibSets constants'!$I$4:$L$1002,4,FALSE),""),"")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1583</v>
      </c>
      <c r="AF481" s="43" t="str">
        <f>IF(AE481&lt;&gt;"",IF(AE481&lt;&gt;"LIBSETS_DROP_MECHANIC_MONSTER_NAME",VLOOKUP(AE481,'LibSets constants'!$I$4:$L$1002,3,FALSE),""),"")</f>
        <v>Public dungeon bosses have a chance to drop a shoulder, hand, or weapon.</v>
      </c>
      <c r="AG481" s="43" t="str">
        <f>IF(AE481&lt;&gt;"",IF(AE481&lt;&gt;"LIBSETS_DROP_MECHANIC_MONSTER_NAME",VLOOKUP(AE481,'LibSets constants'!$I$4:$L$1002,4,FALSE),""),"")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1584</v>
      </c>
      <c r="AK481" s="43" t="str">
        <f>IF(AJ481&lt;&gt;"",IF(AJ481&lt;&gt;"LIBSETS_DROP_MECHANIC_MONSTER_NAME",VLOOKUP(AJ481,'LibSets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constants'!$I$4:$L$1002,3,FALSE),""),"")</f>
        <v/>
      </c>
      <c r="AQ481" s="43" t="str">
        <f>IF(AO481&lt;&gt;"",IF(AO481&lt;&gt;"LIBSETS_DROP_MECHANIC_MONSTER_NAME",VLOOKUP(AO481,'LibSets constants'!$I$4:$L$1002,4,FALSE),""),"")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constants'!$I$4:$L$1002,3,FALSE),""),"")</f>
        <v/>
      </c>
      <c r="AV481" s="43" t="str">
        <f>IF(AT481&lt;&gt;"",IF(AT481&lt;&gt;"LIBSETS_DROP_MECHANIC_MONSTER_NAME",VLOOKUP(AT481,'LibSets constants'!$I$4:$L$1002,4,FALSE),""),"")</f>
        <v/>
      </c>
      <c r="AW481" s="102" t="s">
        <v>2714</v>
      </c>
      <c r="AX481" s="21" t="str">
        <f t="shared" si="43"/>
        <v>[543] = {wayshrines={441,-1,-1,}, dlcId=DLC_MARKARTH</v>
      </c>
      <c r="AY481" s="21" t="str">
        <f t="shared" si="44"/>
        <v>, zoneIds={1207}, veteran=false</v>
      </c>
      <c r="AZ481" s="21" t="str">
        <f t="shared" si="45"/>
        <v>, setType=LIBSETS_SETTYPE_OVERLAND</v>
      </c>
      <c r="BA481" s="21" t="str">
        <f t="shared" si="46"/>
        <v>, dropMechanic={LIBSETS_DROP_MECHANIC_OVERLAND_BOSS_DELVE,LIBSETS_DROP_MECHANIC_OVERLAND_BOSS_DELVE,LIBSETS_DROP_MECHANIC_OVERLAND_BOSS_PUBLIC_DUNGEON,LIBSETS_DROP_MECHANIC_OVERLAND_CHEST}},</v>
      </c>
      <c r="BB481" s="21" t="str">
        <f t="shared" si="47"/>
        <v xml:space="preserve"> --Pestilent Host / Pestilenter Wirt   [The Reach]</v>
      </c>
    </row>
    <row r="482" spans="1:54" x14ac:dyDescent="0.25">
      <c r="A482" s="5">
        <v>544</v>
      </c>
      <c r="B482" t="s">
        <v>2279</v>
      </c>
      <c r="C482" t="s">
        <v>2299</v>
      </c>
      <c r="D482" s="3">
        <f t="shared" si="42"/>
        <v>544</v>
      </c>
      <c r="G482" s="3" t="s">
        <v>1499</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constants'!$B$4:$C$1002,2,FALSE),"")</f>
        <v>Markarth</v>
      </c>
      <c r="U482" s="33" t="s">
        <v>1581</v>
      </c>
      <c r="V482" s="40" t="str">
        <f>IF(U482&lt;&gt;"",IF(U482&lt;&gt;"LIBSETS_DROP_MECHANIC_MONSTER_NAME",VLOOKUP(U482,'LibSets constants'!$I$4:$L$1002,3,FALSE),""),"")</f>
        <v>Delve bosses have a chance to drop a waist or feet.</v>
      </c>
      <c r="W482" s="43" t="str">
        <f>IF(U482&lt;&gt;"",IF(U482&lt;&gt;"LIBSETS_DROP_MECHANIC_MONSTER_NAME",VLOOKUP(U482,'LibSets constants'!$I$4:$L$1002,4,FALSE),""),"")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1581</v>
      </c>
      <c r="AA482" s="43" t="str">
        <f>IF(Z482&lt;&gt;"",IF(Z482&lt;&gt;"LIBSETS_DROP_MECHANIC_MONSTER_NAME",VLOOKUP(Z482,'LibSets constants'!$I$4:$L$1002,3,FALSE),""),"")</f>
        <v>Delve bosses have a chance to drop a waist or feet.</v>
      </c>
      <c r="AB482" s="43" t="str">
        <f>IF(Z482&lt;&gt;"",IF(Z482&lt;&gt;"LIBSETS_DROP_MECHANIC_MONSTER_NAME",VLOOKUP(Z482,'LibSets constants'!$I$4:$L$1002,4,FALSE),""),"")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1583</v>
      </c>
      <c r="AF482" s="43" t="str">
        <f>IF(AE482&lt;&gt;"",IF(AE482&lt;&gt;"LIBSETS_DROP_MECHANIC_MONSTER_NAME",VLOOKUP(AE482,'LibSets constants'!$I$4:$L$1002,3,FALSE),""),"")</f>
        <v>Public dungeon bosses have a chance to drop a shoulder, hand, or weapon.</v>
      </c>
      <c r="AG482" s="43" t="str">
        <f>IF(AE482&lt;&gt;"",IF(AE482&lt;&gt;"LIBSETS_DROP_MECHANIC_MONSTER_NAME",VLOOKUP(AE482,'LibSets constants'!$I$4:$L$1002,4,FALSE),""),"")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1584</v>
      </c>
      <c r="AK482" s="43" t="str">
        <f>IF(AJ482&lt;&gt;"",IF(AJ482&lt;&gt;"LIBSETS_DROP_MECHANIC_MONSTER_NAME",VLOOKUP(AJ482,'LibSets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constants'!$I$4:$L$1002,3,FALSE),""),"")</f>
        <v/>
      </c>
      <c r="AQ482" s="43" t="str">
        <f>IF(AO482&lt;&gt;"",IF(AO482&lt;&gt;"LIBSETS_DROP_MECHANIC_MONSTER_NAME",VLOOKUP(AO482,'LibSets constants'!$I$4:$L$1002,4,FALSE),""),"")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constants'!$I$4:$L$1002,3,FALSE),""),"")</f>
        <v/>
      </c>
      <c r="AV482" s="43" t="str">
        <f>IF(AT482&lt;&gt;"",IF(AT482&lt;&gt;"LIBSETS_DROP_MECHANIC_MONSTER_NAME",VLOOKUP(AT482,'LibSets constants'!$I$4:$L$1002,4,FALSE),""),"")</f>
        <v/>
      </c>
      <c r="AW482" s="102" t="s">
        <v>2714</v>
      </c>
      <c r="AX482" s="21" t="str">
        <f t="shared" si="43"/>
        <v>[544] = {wayshrines={441,441,441,}, dlcId=DLC_MARKARTH</v>
      </c>
      <c r="AY482" s="21" t="str">
        <f t="shared" si="44"/>
        <v>, zoneIds={1207,1207,1207}, veteran=false</v>
      </c>
      <c r="AZ482" s="21" t="str">
        <f t="shared" si="45"/>
        <v>, setType=LIBSETS_SETTYPE_OVERLAND</v>
      </c>
      <c r="BA482" s="21" t="str">
        <f t="shared" si="46"/>
        <v>, dropMechanic={LIBSETS_DROP_MECHANIC_OVERLAND_BOSS_DELVE,LIBSETS_DROP_MECHANIC_OVERLAND_BOSS_DELVE,LIBSETS_DROP_MECHANIC_OVERLAND_BOSS_PUBLIC_DUNGEON,LIBSETS_DROP_MECHANIC_OVERLAND_CHEST}},</v>
      </c>
      <c r="BB482" s="21" t="str">
        <f t="shared" si="47"/>
        <v xml:space="preserve"> --Explosive Rebuke / Explosiver Tadel   [The Reach, The Reach, The Reach]</v>
      </c>
    </row>
    <row r="483" spans="1:54" x14ac:dyDescent="0.25">
      <c r="A483" s="5">
        <v>557</v>
      </c>
      <c r="B483" t="s">
        <v>2280</v>
      </c>
      <c r="C483" t="s">
        <v>2709</v>
      </c>
      <c r="D483" s="3">
        <f t="shared" si="42"/>
        <v>557</v>
      </c>
      <c r="E483" s="42"/>
      <c r="G483" s="8" t="s">
        <v>1491</v>
      </c>
      <c r="I483" t="s">
        <v>97</v>
      </c>
      <c r="J483" t="s">
        <v>97</v>
      </c>
      <c r="K483">
        <v>457</v>
      </c>
      <c r="L483">
        <v>457</v>
      </c>
      <c r="M483">
        <v>457</v>
      </c>
      <c r="N483">
        <v>0</v>
      </c>
      <c r="O483" s="66" t="s">
        <v>2250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constants'!$B$4:$C$1002,2,FALSE),"")</f>
        <v>Markarth</v>
      </c>
      <c r="U483" s="33" t="s">
        <v>1577</v>
      </c>
      <c r="V483" s="40" t="str">
        <f>IF(U483&lt;&gt;"",IF(U483&lt;&gt;"LIBSETS_DROP_MECHANIC_MONSTER_NAME",VLOOKUP(U483,'LibSets constants'!$I$4:$L$1002,3,FALSE),""),"")</f>
        <v>Arena stage chest</v>
      </c>
      <c r="W483" s="43" t="str">
        <f>IF(U483&lt;&gt;"",IF(U483&lt;&gt;"LIBSETS_DROP_MECHANIC_MONSTER_NAME",VLOOKUP(U483,'LibSets constants'!$I$4:$L$1002,4,FALSE),""),"")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constants'!$I$4:$L$1002,3,FALSE),""),"")</f>
        <v/>
      </c>
      <c r="AB483" s="43" t="str">
        <f>IF(Z483&lt;&gt;"",IF(Z483&lt;&gt;"LIBSETS_DROP_MECHANIC_MONSTER_NAME",VLOOKUP(Z483,'LibSets constants'!$I$4:$L$1002,4,FALSE),""),"")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constants'!$I$4:$L$1002,3,FALSE),""),"")</f>
        <v/>
      </c>
      <c r="AG483" s="43" t="str">
        <f>IF(AE483&lt;&gt;"",IF(AE483&lt;&gt;"LIBSETS_DROP_MECHANIC_MONSTER_NAME",VLOOKUP(AE483,'LibSets constants'!$I$4:$L$1002,4,FALSE),""),"")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constants'!$I$4:$L$1002,3,FALSE),""),"")</f>
        <v/>
      </c>
      <c r="AL483" s="43" t="str">
        <f>IF(AJ483&lt;&gt;"",IF(AJ483&lt;&gt;"LIBSETS_DROP_MECHANIC_MONSTER_NAME",VLOOKUP(AJ483,'LibSets constants'!$I$4:$L$1002,4,FALSE),""),"")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constants'!$I$4:$L$1002,3,FALSE),""),"")</f>
        <v/>
      </c>
      <c r="AQ483" s="43" t="str">
        <f>IF(AO483&lt;&gt;"",IF(AO483&lt;&gt;"LIBSETS_DROP_MECHANIC_MONSTER_NAME",VLOOKUP(AO483,'LibSets constants'!$I$4:$L$1002,4,FALSE),""),"")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constants'!$I$4:$L$1002,3,FALSE),""),"")</f>
        <v/>
      </c>
      <c r="AV483" s="43" t="str">
        <f>IF(AT483&lt;&gt;"",IF(AT483&lt;&gt;"LIBSETS_DROP_MECHANIC_MONSTER_NAME",VLOOKUP(AT483,'LibSets constants'!$I$4:$L$1002,4,FALSE),""),"")</f>
        <v/>
      </c>
      <c r="AW483" s="102" t="s">
        <v>2714</v>
      </c>
      <c r="AX483" s="21" t="str">
        <f t="shared" si="43"/>
        <v>[557] = {wayshrines={457,457,457,}, dlcId=DLC_MARKARTH</v>
      </c>
      <c r="AY483" s="21" t="str">
        <f t="shared" si="44"/>
        <v>, zoneIds={1227}, veteran=false</v>
      </c>
      <c r="AZ483" s="21" t="str">
        <f t="shared" si="45"/>
        <v>, setType=LIBSETS_SETTYPE_ARENA</v>
      </c>
      <c r="BA483" s="21" t="str">
        <f t="shared" si="46"/>
        <v>, dropMechanic={LIBSETS_DROP_MECHANIC_ARENA_STAGE_CHEST}},</v>
      </c>
      <c r="BB483" s="21" t="str">
        <f t="shared" si="47"/>
        <v xml:space="preserve"> --Executioner\'s Blade / Henkersklinge   [Vateshran Hollows]</v>
      </c>
    </row>
    <row r="484" spans="1:54" x14ac:dyDescent="0.25">
      <c r="A484" s="5">
        <v>558</v>
      </c>
      <c r="B484" t="s">
        <v>2281</v>
      </c>
      <c r="C484" t="s">
        <v>2300</v>
      </c>
      <c r="D484" s="3">
        <f t="shared" si="42"/>
        <v>558</v>
      </c>
      <c r="E484" s="42"/>
      <c r="G484" s="8" t="s">
        <v>1491</v>
      </c>
      <c r="I484" t="s">
        <v>97</v>
      </c>
      <c r="J484" t="s">
        <v>97</v>
      </c>
      <c r="K484">
        <v>457</v>
      </c>
      <c r="L484">
        <v>457</v>
      </c>
      <c r="M484">
        <v>457</v>
      </c>
      <c r="N484">
        <v>0</v>
      </c>
      <c r="O484" s="66" t="s">
        <v>2250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constants'!$B$4:$C$1002,2,FALSE),"")</f>
        <v>Markarth</v>
      </c>
      <c r="U484" s="33" t="s">
        <v>1577</v>
      </c>
      <c r="V484" s="40" t="str">
        <f>IF(U484&lt;&gt;"",IF(U484&lt;&gt;"LIBSETS_DROP_MECHANIC_MONSTER_NAME",VLOOKUP(U484,'LibSets constants'!$I$4:$L$1002,3,FALSE),""),"")</f>
        <v>Arena stage chest</v>
      </c>
      <c r="W484" s="43" t="str">
        <f>IF(U484&lt;&gt;"",IF(U484&lt;&gt;"LIBSETS_DROP_MECHANIC_MONSTER_NAME",VLOOKUP(U484,'LibSets constants'!$I$4:$L$1002,4,FALSE),""),"")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constants'!$I$4:$L$1002,3,FALSE),""),"")</f>
        <v/>
      </c>
      <c r="AB484" s="43" t="str">
        <f>IF(Z484&lt;&gt;"",IF(Z484&lt;&gt;"LIBSETS_DROP_MECHANIC_MONSTER_NAME",VLOOKUP(Z484,'LibSets constants'!$I$4:$L$1002,4,FALSE),""),"")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constants'!$I$4:$L$1002,3,FALSE),""),"")</f>
        <v/>
      </c>
      <c r="AG484" s="43" t="str">
        <f>IF(AE484&lt;&gt;"",IF(AE484&lt;&gt;"LIBSETS_DROP_MECHANIC_MONSTER_NAME",VLOOKUP(AE484,'LibSets constants'!$I$4:$L$1002,4,FALSE),""),"")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constants'!$I$4:$L$1002,3,FALSE),""),"")</f>
        <v/>
      </c>
      <c r="AL484" s="43" t="str">
        <f>IF(AJ484&lt;&gt;"",IF(AJ484&lt;&gt;"LIBSETS_DROP_MECHANIC_MONSTER_NAME",VLOOKUP(AJ484,'LibSets constants'!$I$4:$L$1002,4,FALSE),""),"")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constants'!$I$4:$L$1002,3,FALSE),""),"")</f>
        <v/>
      </c>
      <c r="AQ484" s="43" t="str">
        <f>IF(AO484&lt;&gt;"",IF(AO484&lt;&gt;"LIBSETS_DROP_MECHANIC_MONSTER_NAME",VLOOKUP(AO484,'LibSets constants'!$I$4:$L$1002,4,FALSE),""),"")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constants'!$I$4:$L$1002,3,FALSE),""),"")</f>
        <v/>
      </c>
      <c r="AV484" s="43" t="str">
        <f>IF(AT484&lt;&gt;"",IF(AT484&lt;&gt;"LIBSETS_DROP_MECHANIC_MONSTER_NAME",VLOOKUP(AT484,'LibSets constants'!$I$4:$L$1002,4,FALSE),""),"")</f>
        <v/>
      </c>
      <c r="AW484" s="102" t="s">
        <v>2714</v>
      </c>
      <c r="AX484" s="21" t="str">
        <f t="shared" si="43"/>
        <v>[558] = {wayshrines={457,457,457,}, dlcId=DLC_MARKARTH</v>
      </c>
      <c r="AY484" s="21" t="str">
        <f t="shared" si="44"/>
        <v>, zoneIds={1227}, veteran=false</v>
      </c>
      <c r="AZ484" s="21" t="str">
        <f t="shared" si="45"/>
        <v>, setType=LIBSETS_SETTYPE_ARENA</v>
      </c>
      <c r="BA484" s="21" t="str">
        <f t="shared" si="46"/>
        <v>, dropMechanic={LIBSETS_DROP_MECHANIC_ARENA_STAGE_CHEST}},</v>
      </c>
      <c r="BB484" s="21" t="str">
        <f t="shared" si="47"/>
        <v xml:space="preserve"> --Void Bash / LeerenWucht   [Vateshran Hollows]</v>
      </c>
    </row>
    <row r="485" spans="1:54" x14ac:dyDescent="0.25">
      <c r="A485" s="5">
        <v>559</v>
      </c>
      <c r="B485" t="s">
        <v>2282</v>
      </c>
      <c r="C485" t="s">
        <v>2301</v>
      </c>
      <c r="D485" s="3">
        <f t="shared" si="42"/>
        <v>559</v>
      </c>
      <c r="E485" s="42"/>
      <c r="G485" s="8" t="s">
        <v>1491</v>
      </c>
      <c r="I485" t="s">
        <v>97</v>
      </c>
      <c r="J485" t="s">
        <v>97</v>
      </c>
      <c r="K485">
        <v>457</v>
      </c>
      <c r="L485">
        <v>457</v>
      </c>
      <c r="M485">
        <v>457</v>
      </c>
      <c r="N485">
        <v>0</v>
      </c>
      <c r="O485" s="66" t="s">
        <v>2250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constants'!$B$4:$C$1002,2,FALSE),"")</f>
        <v>Markarth</v>
      </c>
      <c r="U485" s="33" t="s">
        <v>1577</v>
      </c>
      <c r="V485" s="40" t="str">
        <f>IF(U485&lt;&gt;"",IF(U485&lt;&gt;"LIBSETS_DROP_MECHANIC_MONSTER_NAME",VLOOKUP(U485,'LibSets constants'!$I$4:$L$1002,3,FALSE),""),"")</f>
        <v>Arena stage chest</v>
      </c>
      <c r="W485" s="43" t="str">
        <f>IF(U485&lt;&gt;"",IF(U485&lt;&gt;"LIBSETS_DROP_MECHANIC_MONSTER_NAME",VLOOKUP(U485,'LibSets constants'!$I$4:$L$1002,4,FALSE),""),"")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constants'!$I$4:$L$1002,3,FALSE),""),"")</f>
        <v/>
      </c>
      <c r="AB485" s="43" t="str">
        <f>IF(Z485&lt;&gt;"",IF(Z485&lt;&gt;"LIBSETS_DROP_MECHANIC_MONSTER_NAME",VLOOKUP(Z485,'LibSets constants'!$I$4:$L$1002,4,FALSE),""),"")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constants'!$I$4:$L$1002,3,FALSE),""),"")</f>
        <v/>
      </c>
      <c r="AG485" s="43" t="str">
        <f>IF(AE485&lt;&gt;"",IF(AE485&lt;&gt;"LIBSETS_DROP_MECHANIC_MONSTER_NAME",VLOOKUP(AE485,'LibSets constants'!$I$4:$L$1002,4,FALSE),""),"")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constants'!$I$4:$L$1002,3,FALSE),""),"")</f>
        <v/>
      </c>
      <c r="AL485" s="43" t="str">
        <f>IF(AJ485&lt;&gt;"",IF(AJ485&lt;&gt;"LIBSETS_DROP_MECHANIC_MONSTER_NAME",VLOOKUP(AJ485,'LibSets constants'!$I$4:$L$1002,4,FALSE),""),"")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constants'!$I$4:$L$1002,3,FALSE),""),"")</f>
        <v/>
      </c>
      <c r="AQ485" s="43" t="str">
        <f>IF(AO485&lt;&gt;"",IF(AO485&lt;&gt;"LIBSETS_DROP_MECHANIC_MONSTER_NAME",VLOOKUP(AO485,'LibSets constants'!$I$4:$L$1002,4,FALSE),""),"")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constants'!$I$4:$L$1002,3,FALSE),""),"")</f>
        <v/>
      </c>
      <c r="AV485" s="43" t="str">
        <f>IF(AT485&lt;&gt;"",IF(AT485&lt;&gt;"LIBSETS_DROP_MECHANIC_MONSTER_NAME",VLOOKUP(AT485,'LibSets constants'!$I$4:$L$1002,4,FALSE),""),"")</f>
        <v/>
      </c>
      <c r="AW485" s="102" t="s">
        <v>2714</v>
      </c>
      <c r="AX485" s="21" t="str">
        <f t="shared" si="43"/>
        <v>[559] = {wayshrines={457,457,457,}, dlcId=DLC_MARKARTH</v>
      </c>
      <c r="AY485" s="21" t="str">
        <f t="shared" si="44"/>
        <v>, zoneIds={1227}, veteran=false</v>
      </c>
      <c r="AZ485" s="21" t="str">
        <f t="shared" si="45"/>
        <v>, setType=LIBSETS_SETTYPE_ARENA</v>
      </c>
      <c r="BA485" s="21" t="str">
        <f t="shared" si="46"/>
        <v>, dropMechanic={LIBSETS_DROP_MECHANIC_ARENA_STAGE_CHEST}},</v>
      </c>
      <c r="BB485" s="21" t="str">
        <f t="shared" si="47"/>
        <v xml:space="preserve"> --Frenzied Momentum / Tobendes Momentum   [Vateshran Hollows]</v>
      </c>
    </row>
    <row r="486" spans="1:54" x14ac:dyDescent="0.25">
      <c r="A486" s="5">
        <v>560</v>
      </c>
      <c r="B486" t="s">
        <v>2283</v>
      </c>
      <c r="C486" t="s">
        <v>2302</v>
      </c>
      <c r="D486" s="3">
        <f t="shared" si="42"/>
        <v>560</v>
      </c>
      <c r="E486" s="42"/>
      <c r="G486" s="8" t="s">
        <v>1491</v>
      </c>
      <c r="I486" t="s">
        <v>97</v>
      </c>
      <c r="J486" t="s">
        <v>97</v>
      </c>
      <c r="K486">
        <v>457</v>
      </c>
      <c r="L486">
        <v>457</v>
      </c>
      <c r="M486">
        <v>457</v>
      </c>
      <c r="N486">
        <v>0</v>
      </c>
      <c r="O486" s="66" t="s">
        <v>2250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constants'!$B$4:$C$1002,2,FALSE),"")</f>
        <v>Markarth</v>
      </c>
      <c r="U486" s="33" t="s">
        <v>1577</v>
      </c>
      <c r="V486" s="40" t="str">
        <f>IF(U486&lt;&gt;"",IF(U486&lt;&gt;"LIBSETS_DROP_MECHANIC_MONSTER_NAME",VLOOKUP(U486,'LibSets constants'!$I$4:$L$1002,3,FALSE),""),"")</f>
        <v>Arena stage chest</v>
      </c>
      <c r="W486" s="43" t="str">
        <f>IF(U486&lt;&gt;"",IF(U486&lt;&gt;"LIBSETS_DROP_MECHANIC_MONSTER_NAME",VLOOKUP(U486,'LibSets constants'!$I$4:$L$1002,4,FALSE),""),"")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constants'!$I$4:$L$1002,3,FALSE),""),"")</f>
        <v/>
      </c>
      <c r="AB486" s="43" t="str">
        <f>IF(Z486&lt;&gt;"",IF(Z486&lt;&gt;"LIBSETS_DROP_MECHANIC_MONSTER_NAME",VLOOKUP(Z486,'LibSets constants'!$I$4:$L$1002,4,FALSE),""),"")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constants'!$I$4:$L$1002,3,FALSE),""),"")</f>
        <v/>
      </c>
      <c r="AG486" s="43" t="str">
        <f>IF(AE486&lt;&gt;"",IF(AE486&lt;&gt;"LIBSETS_DROP_MECHANIC_MONSTER_NAME",VLOOKUP(AE486,'LibSets constants'!$I$4:$L$1002,4,FALSE),""),"")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constants'!$I$4:$L$1002,3,FALSE),""),"")</f>
        <v/>
      </c>
      <c r="AL486" s="43" t="str">
        <f>IF(AJ486&lt;&gt;"",IF(AJ486&lt;&gt;"LIBSETS_DROP_MECHANIC_MONSTER_NAME",VLOOKUP(AJ486,'LibSets constants'!$I$4:$L$1002,4,FALSE),""),"")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constants'!$I$4:$L$1002,3,FALSE),""),"")</f>
        <v/>
      </c>
      <c r="AQ486" s="43" t="str">
        <f>IF(AO486&lt;&gt;"",IF(AO486&lt;&gt;"LIBSETS_DROP_MECHANIC_MONSTER_NAME",VLOOKUP(AO486,'LibSets constants'!$I$4:$L$1002,4,FALSE),""),"")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constants'!$I$4:$L$1002,3,FALSE),""),"")</f>
        <v/>
      </c>
      <c r="AV486" s="43" t="str">
        <f>IF(AT486&lt;&gt;"",IF(AT486&lt;&gt;"LIBSETS_DROP_MECHANIC_MONSTER_NAME",VLOOKUP(AT486,'LibSets constants'!$I$4:$L$1002,4,FALSE),""),"")</f>
        <v/>
      </c>
      <c r="AW486" s="102" t="s">
        <v>2714</v>
      </c>
      <c r="AX486" s="21" t="str">
        <f t="shared" si="43"/>
        <v>[560] = {wayshrines={457,457,457,}, dlcId=DLC_MARKARTH</v>
      </c>
      <c r="AY486" s="21" t="str">
        <f t="shared" si="44"/>
        <v>, zoneIds={1227}, veteran=false</v>
      </c>
      <c r="AZ486" s="21" t="str">
        <f t="shared" si="45"/>
        <v>, setType=LIBSETS_SETTYPE_ARENA</v>
      </c>
      <c r="BA486" s="21" t="str">
        <f t="shared" si="46"/>
        <v>, dropMechanic={LIBSETS_DROP_MECHANIC_ARENA_STAGE_CHEST}},</v>
      </c>
      <c r="BB486" s="21" t="str">
        <f t="shared" si="47"/>
        <v xml:space="preserve"> --Point-Blank Snipe / Volltreffer   [Vateshran Hollows]</v>
      </c>
    </row>
    <row r="487" spans="1:54" x14ac:dyDescent="0.25">
      <c r="A487" s="5">
        <v>561</v>
      </c>
      <c r="B487" t="s">
        <v>2284</v>
      </c>
      <c r="C487" t="s">
        <v>2303</v>
      </c>
      <c r="D487" s="3">
        <f t="shared" si="42"/>
        <v>561</v>
      </c>
      <c r="E487" s="42"/>
      <c r="G487" s="8" t="s">
        <v>1491</v>
      </c>
      <c r="I487" t="s">
        <v>97</v>
      </c>
      <c r="J487" t="s">
        <v>97</v>
      </c>
      <c r="K487">
        <v>457</v>
      </c>
      <c r="L487">
        <v>457</v>
      </c>
      <c r="M487">
        <v>457</v>
      </c>
      <c r="N487">
        <v>0</v>
      </c>
      <c r="O487" s="66" t="s">
        <v>2250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constants'!$B$4:$C$1002,2,FALSE),"")</f>
        <v>Markarth</v>
      </c>
      <c r="U487" s="33" t="s">
        <v>1577</v>
      </c>
      <c r="V487" s="40" t="str">
        <f>IF(U487&lt;&gt;"",IF(U487&lt;&gt;"LIBSETS_DROP_MECHANIC_MONSTER_NAME",VLOOKUP(U487,'LibSets constants'!$I$4:$L$1002,3,FALSE),""),"")</f>
        <v>Arena stage chest</v>
      </c>
      <c r="W487" s="43" t="str">
        <f>IF(U487&lt;&gt;"",IF(U487&lt;&gt;"LIBSETS_DROP_MECHANIC_MONSTER_NAME",VLOOKUP(U487,'LibSets constants'!$I$4:$L$1002,4,FALSE),""),"")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constants'!$I$4:$L$1002,3,FALSE),""),"")</f>
        <v/>
      </c>
      <c r="AB487" s="43" t="str">
        <f>IF(Z487&lt;&gt;"",IF(Z487&lt;&gt;"LIBSETS_DROP_MECHANIC_MONSTER_NAME",VLOOKUP(Z487,'LibSets constants'!$I$4:$L$1002,4,FALSE),""),"")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constants'!$I$4:$L$1002,3,FALSE),""),"")</f>
        <v/>
      </c>
      <c r="AG487" s="43" t="str">
        <f>IF(AE487&lt;&gt;"",IF(AE487&lt;&gt;"LIBSETS_DROP_MECHANIC_MONSTER_NAME",VLOOKUP(AE487,'LibSets constants'!$I$4:$L$1002,4,FALSE),""),"")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constants'!$I$4:$L$1002,3,FALSE),""),"")</f>
        <v/>
      </c>
      <c r="AL487" s="43" t="str">
        <f>IF(AJ487&lt;&gt;"",IF(AJ487&lt;&gt;"LIBSETS_DROP_MECHANIC_MONSTER_NAME",VLOOKUP(AJ487,'LibSets constants'!$I$4:$L$1002,4,FALSE),""),"")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constants'!$I$4:$L$1002,3,FALSE),""),"")</f>
        <v/>
      </c>
      <c r="AQ487" s="43" t="str">
        <f>IF(AO487&lt;&gt;"",IF(AO487&lt;&gt;"LIBSETS_DROP_MECHANIC_MONSTER_NAME",VLOOKUP(AO487,'LibSets constants'!$I$4:$L$1002,4,FALSE),""),"")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constants'!$I$4:$L$1002,3,FALSE),""),"")</f>
        <v/>
      </c>
      <c r="AV487" s="43" t="str">
        <f>IF(AT487&lt;&gt;"",IF(AT487&lt;&gt;"LIBSETS_DROP_MECHANIC_MONSTER_NAME",VLOOKUP(AT487,'LibSets constants'!$I$4:$L$1002,4,FALSE),""),"")</f>
        <v/>
      </c>
      <c r="AW487" s="102" t="s">
        <v>2714</v>
      </c>
      <c r="AX487" s="21" t="str">
        <f t="shared" si="43"/>
        <v>[561] = {wayshrines={457,457,457,}, dlcId=DLC_MARKARTH</v>
      </c>
      <c r="AY487" s="21" t="str">
        <f t="shared" si="44"/>
        <v>, zoneIds={1227}, veteran=false</v>
      </c>
      <c r="AZ487" s="21" t="str">
        <f t="shared" si="45"/>
        <v>, setType=LIBSETS_SETTYPE_ARENA</v>
      </c>
      <c r="BA487" s="21" t="str">
        <f t="shared" si="46"/>
        <v>, dropMechanic={LIBSETS_DROP_MECHANIC_ARENA_STAGE_CHEST}},</v>
      </c>
      <c r="BB487" s="21" t="str">
        <f t="shared" si="47"/>
        <v xml:space="preserve"> --Wrath of Elements / Zorn der Elemente   [Vateshran Hollows]</v>
      </c>
    </row>
    <row r="488" spans="1:54" x14ac:dyDescent="0.25">
      <c r="A488" s="5">
        <v>562</v>
      </c>
      <c r="B488" t="s">
        <v>2285</v>
      </c>
      <c r="C488" t="s">
        <v>2304</v>
      </c>
      <c r="D488" s="3">
        <f t="shared" si="42"/>
        <v>562</v>
      </c>
      <c r="E488" s="42"/>
      <c r="G488" s="8" t="s">
        <v>1491</v>
      </c>
      <c r="I488" t="s">
        <v>97</v>
      </c>
      <c r="J488" t="s">
        <v>97</v>
      </c>
      <c r="K488">
        <v>457</v>
      </c>
      <c r="L488">
        <v>457</v>
      </c>
      <c r="M488">
        <v>457</v>
      </c>
      <c r="N488">
        <v>0</v>
      </c>
      <c r="O488" s="66" t="s">
        <v>2250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constants'!$B$4:$C$1002,2,FALSE),"")</f>
        <v>Markarth</v>
      </c>
      <c r="U488" s="33" t="s">
        <v>1577</v>
      </c>
      <c r="V488" s="40" t="str">
        <f>IF(U488&lt;&gt;"",IF(U488&lt;&gt;"LIBSETS_DROP_MECHANIC_MONSTER_NAME",VLOOKUP(U488,'LibSets constants'!$I$4:$L$1002,3,FALSE),""),"")</f>
        <v>Arena stage chest</v>
      </c>
      <c r="W488" s="43" t="str">
        <f>IF(U488&lt;&gt;"",IF(U488&lt;&gt;"LIBSETS_DROP_MECHANIC_MONSTER_NAME",VLOOKUP(U488,'LibSets constants'!$I$4:$L$1002,4,FALSE),""),"")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constants'!$I$4:$L$1002,3,FALSE),""),"")</f>
        <v/>
      </c>
      <c r="AB488" s="43" t="str">
        <f>IF(Z488&lt;&gt;"",IF(Z488&lt;&gt;"LIBSETS_DROP_MECHANIC_MONSTER_NAME",VLOOKUP(Z488,'LibSets constants'!$I$4:$L$1002,4,FALSE),""),"")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constants'!$I$4:$L$1002,3,FALSE),""),"")</f>
        <v/>
      </c>
      <c r="AG488" s="43" t="str">
        <f>IF(AE488&lt;&gt;"",IF(AE488&lt;&gt;"LIBSETS_DROP_MECHANIC_MONSTER_NAME",VLOOKUP(AE488,'LibSets constants'!$I$4:$L$1002,4,FALSE),""),"")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constants'!$I$4:$L$1002,3,FALSE),""),"")</f>
        <v/>
      </c>
      <c r="AL488" s="43" t="str">
        <f>IF(AJ488&lt;&gt;"",IF(AJ488&lt;&gt;"LIBSETS_DROP_MECHANIC_MONSTER_NAME",VLOOKUP(AJ488,'LibSets constants'!$I$4:$L$1002,4,FALSE),""),"")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constants'!$I$4:$L$1002,3,FALSE),""),"")</f>
        <v/>
      </c>
      <c r="AQ488" s="43" t="str">
        <f>IF(AO488&lt;&gt;"",IF(AO488&lt;&gt;"LIBSETS_DROP_MECHANIC_MONSTER_NAME",VLOOKUP(AO488,'LibSets constants'!$I$4:$L$1002,4,FALSE),""),"")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constants'!$I$4:$L$1002,3,FALSE),""),"")</f>
        <v/>
      </c>
      <c r="AV488" s="43" t="str">
        <f>IF(AT488&lt;&gt;"",IF(AT488&lt;&gt;"LIBSETS_DROP_MECHANIC_MONSTER_NAME",VLOOKUP(AT488,'LibSets constants'!$I$4:$L$1002,4,FALSE),""),"")</f>
        <v/>
      </c>
      <c r="AW488" s="102" t="s">
        <v>2714</v>
      </c>
      <c r="AX488" s="21" t="str">
        <f t="shared" si="43"/>
        <v>[562] = {wayshrines={457,457,457,}, dlcId=DLC_MARKARTH</v>
      </c>
      <c r="AY488" s="21" t="str">
        <f t="shared" si="44"/>
        <v>, zoneIds={1227}, veteran=false</v>
      </c>
      <c r="AZ488" s="21" t="str">
        <f t="shared" si="45"/>
        <v>, setType=LIBSETS_SETTYPE_ARENA</v>
      </c>
      <c r="BA488" s="21" t="str">
        <f t="shared" si="46"/>
        <v>, dropMechanic={LIBSETS_DROP_MECHANIC_ARENA_STAGE_CHEST}},</v>
      </c>
      <c r="BB488" s="21" t="str">
        <f t="shared" si="47"/>
        <v xml:space="preserve"> --Force Overflow / Machtüberschuss   [Vateshran Hollows]</v>
      </c>
    </row>
    <row r="489" spans="1:54" x14ac:dyDescent="0.25">
      <c r="A489" s="5">
        <v>563</v>
      </c>
      <c r="B489" t="s">
        <v>2288</v>
      </c>
      <c r="C489" t="s">
        <v>2710</v>
      </c>
      <c r="D489" s="3">
        <f t="shared" si="42"/>
        <v>563</v>
      </c>
      <c r="E489" s="42"/>
      <c r="G489" s="8" t="s">
        <v>1491</v>
      </c>
      <c r="I489" t="s">
        <v>98</v>
      </c>
      <c r="J489" t="s">
        <v>97</v>
      </c>
      <c r="K489">
        <v>457</v>
      </c>
      <c r="L489">
        <v>457</v>
      </c>
      <c r="M489">
        <v>457</v>
      </c>
      <c r="N489">
        <v>0</v>
      </c>
      <c r="O489" s="66" t="s">
        <v>2250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constants'!$B$4:$C$1002,2,FALSE),"")</f>
        <v>Markarth</v>
      </c>
      <c r="U489" s="33" t="s">
        <v>1577</v>
      </c>
      <c r="V489" s="40" t="str">
        <f>IF(U489&lt;&gt;"",IF(U489&lt;&gt;"LIBSETS_DROP_MECHANIC_MONSTER_NAME",VLOOKUP(U489,'LibSets constants'!$I$4:$L$1002,3,FALSE),""),"")</f>
        <v>Arena stage chest</v>
      </c>
      <c r="W489" s="43" t="str">
        <f>IF(U489&lt;&gt;"",IF(U489&lt;&gt;"LIBSETS_DROP_MECHANIC_MONSTER_NAME",VLOOKUP(U489,'LibSets constants'!$I$4:$L$1002,4,FALSE),""),"")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constants'!$I$4:$L$1002,3,FALSE),""),"")</f>
        <v/>
      </c>
      <c r="AB489" s="43" t="str">
        <f>IF(Z489&lt;&gt;"",IF(Z489&lt;&gt;"LIBSETS_DROP_MECHANIC_MONSTER_NAME",VLOOKUP(Z489,'LibSets constants'!$I$4:$L$1002,4,FALSE),""),"")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constants'!$I$4:$L$1002,3,FALSE),""),"")</f>
        <v/>
      </c>
      <c r="AG489" s="43" t="str">
        <f>IF(AE489&lt;&gt;"",IF(AE489&lt;&gt;"LIBSETS_DROP_MECHANIC_MONSTER_NAME",VLOOKUP(AE489,'LibSets constants'!$I$4:$L$1002,4,FALSE),""),"")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constants'!$I$4:$L$1002,3,FALSE),""),"")</f>
        <v/>
      </c>
      <c r="AL489" s="43" t="str">
        <f>IF(AJ489&lt;&gt;"",IF(AJ489&lt;&gt;"LIBSETS_DROP_MECHANIC_MONSTER_NAME",VLOOKUP(AJ489,'LibSets constants'!$I$4:$L$1002,4,FALSE),""),"")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constants'!$I$4:$L$1002,3,FALSE),""),"")</f>
        <v/>
      </c>
      <c r="AQ489" s="43" t="str">
        <f>IF(AO489&lt;&gt;"",IF(AO489&lt;&gt;"LIBSETS_DROP_MECHANIC_MONSTER_NAME",VLOOKUP(AO489,'LibSets constants'!$I$4:$L$1002,4,FALSE),""),"")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constants'!$I$4:$L$1002,3,FALSE),""),"")</f>
        <v/>
      </c>
      <c r="AV489" s="43" t="str">
        <f>IF(AT489&lt;&gt;"",IF(AT489&lt;&gt;"LIBSETS_DROP_MECHANIC_MONSTER_NAME",VLOOKUP(AT489,'LibSets constants'!$I$4:$L$1002,4,FALSE),""),"")</f>
        <v/>
      </c>
      <c r="AW489" s="102" t="s">
        <v>2714</v>
      </c>
      <c r="AX489" s="21" t="str">
        <f t="shared" si="43"/>
        <v>[563] = {wayshrines={457,457,457,}, dlcId=DLC_MARKARTH</v>
      </c>
      <c r="AY489" s="21" t="str">
        <f t="shared" si="44"/>
        <v>, zoneIds={1227}, veteran=true</v>
      </c>
      <c r="AZ489" s="21" t="str">
        <f t="shared" si="45"/>
        <v>, setType=LIBSETS_SETTYPE_ARENA</v>
      </c>
      <c r="BA489" s="21" t="str">
        <f t="shared" si="46"/>
        <v>, dropMechanic={LIBSETS_DROP_MECHANIC_ARENA_STAGE_CHEST}},</v>
      </c>
      <c r="BB489" s="21" t="str">
        <f t="shared" si="47"/>
        <v xml:space="preserve"> --Perfected Executioner\'s Blade / Perfektionierte Klinge des Henkers   [Vateshran Hollows]</v>
      </c>
    </row>
    <row r="490" spans="1:54" x14ac:dyDescent="0.25">
      <c r="A490" s="5">
        <v>564</v>
      </c>
      <c r="B490" t="s">
        <v>2289</v>
      </c>
      <c r="C490" t="s">
        <v>2305</v>
      </c>
      <c r="D490" s="3">
        <f t="shared" si="42"/>
        <v>564</v>
      </c>
      <c r="E490" s="42"/>
      <c r="G490" s="8" t="s">
        <v>1491</v>
      </c>
      <c r="I490" t="s">
        <v>98</v>
      </c>
      <c r="J490" t="s">
        <v>97</v>
      </c>
      <c r="K490">
        <v>457</v>
      </c>
      <c r="L490">
        <v>457</v>
      </c>
      <c r="M490">
        <v>457</v>
      </c>
      <c r="N490">
        <v>0</v>
      </c>
      <c r="O490" s="66" t="s">
        <v>2250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constants'!$B$4:$C$1002,2,FALSE),"")</f>
        <v>Markarth</v>
      </c>
      <c r="U490" s="33" t="s">
        <v>1577</v>
      </c>
      <c r="V490" s="40" t="str">
        <f>IF(U490&lt;&gt;"",IF(U490&lt;&gt;"LIBSETS_DROP_MECHANIC_MONSTER_NAME",VLOOKUP(U490,'LibSets constants'!$I$4:$L$1002,3,FALSE),""),"")</f>
        <v>Arena stage chest</v>
      </c>
      <c r="W490" s="43" t="str">
        <f>IF(U490&lt;&gt;"",IF(U490&lt;&gt;"LIBSETS_DROP_MECHANIC_MONSTER_NAME",VLOOKUP(U490,'LibSets constants'!$I$4:$L$1002,4,FALSE),""),"")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constants'!$I$4:$L$1002,3,FALSE),""),"")</f>
        <v/>
      </c>
      <c r="AB490" s="43" t="str">
        <f>IF(Z490&lt;&gt;"",IF(Z490&lt;&gt;"LIBSETS_DROP_MECHANIC_MONSTER_NAME",VLOOKUP(Z490,'LibSets constants'!$I$4:$L$1002,4,FALSE),""),"")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constants'!$I$4:$L$1002,3,FALSE),""),"")</f>
        <v/>
      </c>
      <c r="AG490" s="43" t="str">
        <f>IF(AE490&lt;&gt;"",IF(AE490&lt;&gt;"LIBSETS_DROP_MECHANIC_MONSTER_NAME",VLOOKUP(AE490,'LibSets constants'!$I$4:$L$1002,4,FALSE),""),"")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constants'!$I$4:$L$1002,3,FALSE),""),"")</f>
        <v/>
      </c>
      <c r="AL490" s="43" t="str">
        <f>IF(AJ490&lt;&gt;"",IF(AJ490&lt;&gt;"LIBSETS_DROP_MECHANIC_MONSTER_NAME",VLOOKUP(AJ490,'LibSets constants'!$I$4:$L$1002,4,FALSE),""),"")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constants'!$I$4:$L$1002,3,FALSE),""),"")</f>
        <v/>
      </c>
      <c r="AQ490" s="43" t="str">
        <f>IF(AO490&lt;&gt;"",IF(AO490&lt;&gt;"LIBSETS_DROP_MECHANIC_MONSTER_NAME",VLOOKUP(AO490,'LibSets constants'!$I$4:$L$1002,4,FALSE),""),"")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constants'!$I$4:$L$1002,3,FALSE),""),"")</f>
        <v/>
      </c>
      <c r="AV490" s="43" t="str">
        <f>IF(AT490&lt;&gt;"",IF(AT490&lt;&gt;"LIBSETS_DROP_MECHANIC_MONSTER_NAME",VLOOKUP(AT490,'LibSets constants'!$I$4:$L$1002,4,FALSE),""),"")</f>
        <v/>
      </c>
      <c r="AW490" s="102" t="s">
        <v>2714</v>
      </c>
      <c r="AX490" s="21" t="str">
        <f t="shared" si="43"/>
        <v>[564] = {wayshrines={457,457,457,}, dlcId=DLC_MARKARTH</v>
      </c>
      <c r="AY490" s="21" t="str">
        <f t="shared" si="44"/>
        <v>, zoneIds={1227}, veteran=true</v>
      </c>
      <c r="AZ490" s="21" t="str">
        <f t="shared" si="45"/>
        <v>, setType=LIBSETS_SETTYPE_ARENA</v>
      </c>
      <c r="BA490" s="21" t="str">
        <f t="shared" si="46"/>
        <v>, dropMechanic={LIBSETS_DROP_MECHANIC_ARENA_STAGE_CHEST}},</v>
      </c>
      <c r="BB490" s="21" t="str">
        <f t="shared" si="47"/>
        <v xml:space="preserve"> --Perfected Void Bash / Perfektionierte Leerenwucht   [Vateshran Hollows]</v>
      </c>
    </row>
    <row r="491" spans="1:54" x14ac:dyDescent="0.25">
      <c r="A491" s="5">
        <v>565</v>
      </c>
      <c r="B491" t="s">
        <v>2290</v>
      </c>
      <c r="C491" t="s">
        <v>2306</v>
      </c>
      <c r="D491" s="3">
        <f t="shared" si="42"/>
        <v>565</v>
      </c>
      <c r="E491" s="42"/>
      <c r="G491" s="8" t="s">
        <v>1491</v>
      </c>
      <c r="I491" t="s">
        <v>98</v>
      </c>
      <c r="J491" t="s">
        <v>97</v>
      </c>
      <c r="K491">
        <v>457</v>
      </c>
      <c r="L491">
        <v>457</v>
      </c>
      <c r="M491">
        <v>457</v>
      </c>
      <c r="N491">
        <v>0</v>
      </c>
      <c r="O491" s="66" t="s">
        <v>2250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constants'!$B$4:$C$1002,2,FALSE),"")</f>
        <v>Markarth</v>
      </c>
      <c r="U491" s="33" t="s">
        <v>1577</v>
      </c>
      <c r="V491" s="40" t="str">
        <f>IF(U491&lt;&gt;"",IF(U491&lt;&gt;"LIBSETS_DROP_MECHANIC_MONSTER_NAME",VLOOKUP(U491,'LibSets constants'!$I$4:$L$1002,3,FALSE),""),"")</f>
        <v>Arena stage chest</v>
      </c>
      <c r="W491" s="43" t="str">
        <f>IF(U491&lt;&gt;"",IF(U491&lt;&gt;"LIBSETS_DROP_MECHANIC_MONSTER_NAME",VLOOKUP(U491,'LibSets constants'!$I$4:$L$1002,4,FALSE),""),"")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constants'!$I$4:$L$1002,3,FALSE),""),"")</f>
        <v/>
      </c>
      <c r="AB491" s="43" t="str">
        <f>IF(Z491&lt;&gt;"",IF(Z491&lt;&gt;"LIBSETS_DROP_MECHANIC_MONSTER_NAME",VLOOKUP(Z491,'LibSets constants'!$I$4:$L$1002,4,FALSE),""),"")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constants'!$I$4:$L$1002,3,FALSE),""),"")</f>
        <v/>
      </c>
      <c r="AG491" s="43" t="str">
        <f>IF(AE491&lt;&gt;"",IF(AE491&lt;&gt;"LIBSETS_DROP_MECHANIC_MONSTER_NAME",VLOOKUP(AE491,'LibSets constants'!$I$4:$L$1002,4,FALSE),""),"")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constants'!$I$4:$L$1002,3,FALSE),""),"")</f>
        <v/>
      </c>
      <c r="AL491" s="43" t="str">
        <f>IF(AJ491&lt;&gt;"",IF(AJ491&lt;&gt;"LIBSETS_DROP_MECHANIC_MONSTER_NAME",VLOOKUP(AJ491,'LibSets constants'!$I$4:$L$1002,4,FALSE),""),"")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constants'!$I$4:$L$1002,3,FALSE),""),"")</f>
        <v/>
      </c>
      <c r="AQ491" s="43" t="str">
        <f>IF(AO491&lt;&gt;"",IF(AO491&lt;&gt;"LIBSETS_DROP_MECHANIC_MONSTER_NAME",VLOOKUP(AO491,'LibSets constants'!$I$4:$L$1002,4,FALSE),""),"")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constants'!$I$4:$L$1002,3,FALSE),""),"")</f>
        <v/>
      </c>
      <c r="AV491" s="43" t="str">
        <f>IF(AT491&lt;&gt;"",IF(AT491&lt;&gt;"LIBSETS_DROP_MECHANIC_MONSTER_NAME",VLOOKUP(AT491,'LibSets constants'!$I$4:$L$1002,4,FALSE),""),"")</f>
        <v/>
      </c>
      <c r="AW491" s="102" t="s">
        <v>2714</v>
      </c>
      <c r="AX491" s="21" t="str">
        <f t="shared" si="43"/>
        <v>[565] = {wayshrines={457,457,457,}, dlcId=DLC_MARKARTH</v>
      </c>
      <c r="AY491" s="21" t="str">
        <f t="shared" si="44"/>
        <v>, zoneIds={1227}, veteran=true</v>
      </c>
      <c r="AZ491" s="21" t="str">
        <f t="shared" si="45"/>
        <v>, setType=LIBSETS_SETTYPE_ARENA</v>
      </c>
      <c r="BA491" s="21" t="str">
        <f t="shared" si="46"/>
        <v>, dropMechanic={LIBSETS_DROP_MECHANIC_ARENA_STAGE_CHEST}},</v>
      </c>
      <c r="BB491" s="21" t="str">
        <f t="shared" si="47"/>
        <v xml:space="preserve"> --Perfected Frenzied Momentum / Perfektioniertes tobendes Momentum   [Vateshran Hollows]</v>
      </c>
    </row>
    <row r="492" spans="1:54" x14ac:dyDescent="0.25">
      <c r="A492" s="5">
        <v>566</v>
      </c>
      <c r="B492" t="s">
        <v>2291</v>
      </c>
      <c r="C492" t="s">
        <v>2307</v>
      </c>
      <c r="D492" s="3">
        <f t="shared" si="42"/>
        <v>566</v>
      </c>
      <c r="E492" s="42"/>
      <c r="G492" s="8" t="s">
        <v>1491</v>
      </c>
      <c r="I492" t="s">
        <v>98</v>
      </c>
      <c r="J492" t="s">
        <v>97</v>
      </c>
      <c r="K492">
        <v>457</v>
      </c>
      <c r="L492">
        <v>457</v>
      </c>
      <c r="M492">
        <v>457</v>
      </c>
      <c r="N492">
        <v>0</v>
      </c>
      <c r="O492" s="66" t="s">
        <v>2250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constants'!$B$4:$C$1002,2,FALSE),"")</f>
        <v>Markarth</v>
      </c>
      <c r="U492" s="33" t="s">
        <v>1577</v>
      </c>
      <c r="V492" s="40" t="str">
        <f>IF(U492&lt;&gt;"",IF(U492&lt;&gt;"LIBSETS_DROP_MECHANIC_MONSTER_NAME",VLOOKUP(U492,'LibSets constants'!$I$4:$L$1002,3,FALSE),""),"")</f>
        <v>Arena stage chest</v>
      </c>
      <c r="W492" s="43" t="str">
        <f>IF(U492&lt;&gt;"",IF(U492&lt;&gt;"LIBSETS_DROP_MECHANIC_MONSTER_NAME",VLOOKUP(U492,'LibSets constants'!$I$4:$L$1002,4,FALSE),""),"")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constants'!$I$4:$L$1002,3,FALSE),""),"")</f>
        <v/>
      </c>
      <c r="AB492" s="43" t="str">
        <f>IF(Z492&lt;&gt;"",IF(Z492&lt;&gt;"LIBSETS_DROP_MECHANIC_MONSTER_NAME",VLOOKUP(Z492,'LibSets constants'!$I$4:$L$1002,4,FALSE),""),"")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constants'!$I$4:$L$1002,3,FALSE),""),"")</f>
        <v/>
      </c>
      <c r="AG492" s="43" t="str">
        <f>IF(AE492&lt;&gt;"",IF(AE492&lt;&gt;"LIBSETS_DROP_MECHANIC_MONSTER_NAME",VLOOKUP(AE492,'LibSets constants'!$I$4:$L$1002,4,FALSE),""),"")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constants'!$I$4:$L$1002,3,FALSE),""),"")</f>
        <v/>
      </c>
      <c r="AL492" s="43" t="str">
        <f>IF(AJ492&lt;&gt;"",IF(AJ492&lt;&gt;"LIBSETS_DROP_MECHANIC_MONSTER_NAME",VLOOKUP(AJ492,'LibSets constants'!$I$4:$L$1002,4,FALSE),""),"")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constants'!$I$4:$L$1002,3,FALSE),""),"")</f>
        <v/>
      </c>
      <c r="AQ492" s="43" t="str">
        <f>IF(AO492&lt;&gt;"",IF(AO492&lt;&gt;"LIBSETS_DROP_MECHANIC_MONSTER_NAME",VLOOKUP(AO492,'LibSets constants'!$I$4:$L$1002,4,FALSE),""),"")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constants'!$I$4:$L$1002,3,FALSE),""),"")</f>
        <v/>
      </c>
      <c r="AV492" s="43" t="str">
        <f>IF(AT492&lt;&gt;"",IF(AT492&lt;&gt;"LIBSETS_DROP_MECHANIC_MONSTER_NAME",VLOOKUP(AT492,'LibSets constants'!$I$4:$L$1002,4,FALSE),""),"")</f>
        <v/>
      </c>
      <c r="AW492" s="102" t="s">
        <v>2714</v>
      </c>
      <c r="AX492" s="21" t="str">
        <f t="shared" si="43"/>
        <v>[566] = {wayshrines={457,457,457,}, dlcId=DLC_MARKARTH</v>
      </c>
      <c r="AY492" s="21" t="str">
        <f t="shared" si="44"/>
        <v>, zoneIds={1227}, veteran=true</v>
      </c>
      <c r="AZ492" s="21" t="str">
        <f t="shared" si="45"/>
        <v>, setType=LIBSETS_SETTYPE_ARENA</v>
      </c>
      <c r="BA492" s="21" t="str">
        <f t="shared" si="46"/>
        <v>, dropMechanic={LIBSETS_DROP_MECHANIC_ARENA_STAGE_CHEST}},</v>
      </c>
      <c r="BB492" s="21" t="str">
        <f t="shared" si="47"/>
        <v xml:space="preserve"> --Perfected Point-Blank Snipe / Perfektionierter Volltreffer   [Vateshran Hollows]</v>
      </c>
    </row>
    <row r="493" spans="1:54" x14ac:dyDescent="0.25">
      <c r="A493" s="5">
        <v>567</v>
      </c>
      <c r="B493" t="s">
        <v>2292</v>
      </c>
      <c r="C493" t="s">
        <v>2308</v>
      </c>
      <c r="D493" s="3">
        <f t="shared" si="42"/>
        <v>567</v>
      </c>
      <c r="E493" s="42"/>
      <c r="G493" s="8" t="s">
        <v>1491</v>
      </c>
      <c r="I493" t="s">
        <v>98</v>
      </c>
      <c r="J493" t="s">
        <v>97</v>
      </c>
      <c r="K493">
        <v>457</v>
      </c>
      <c r="L493">
        <v>457</v>
      </c>
      <c r="M493">
        <v>457</v>
      </c>
      <c r="N493">
        <v>0</v>
      </c>
      <c r="O493" s="66" t="s">
        <v>2250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constants'!$B$4:$C$1002,2,FALSE),"")</f>
        <v>Markarth</v>
      </c>
      <c r="U493" s="33" t="s">
        <v>1577</v>
      </c>
      <c r="V493" s="40" t="str">
        <f>IF(U493&lt;&gt;"",IF(U493&lt;&gt;"LIBSETS_DROP_MECHANIC_MONSTER_NAME",VLOOKUP(U493,'LibSets constants'!$I$4:$L$1002,3,FALSE),""),"")</f>
        <v>Arena stage chest</v>
      </c>
      <c r="W493" s="43" t="str">
        <f>IF(U493&lt;&gt;"",IF(U493&lt;&gt;"LIBSETS_DROP_MECHANIC_MONSTER_NAME",VLOOKUP(U493,'LibSets constants'!$I$4:$L$1002,4,FALSE),""),"")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constants'!$I$4:$L$1002,3,FALSE),""),"")</f>
        <v/>
      </c>
      <c r="AB493" s="43" t="str">
        <f>IF(Z493&lt;&gt;"",IF(Z493&lt;&gt;"LIBSETS_DROP_MECHANIC_MONSTER_NAME",VLOOKUP(Z493,'LibSets constants'!$I$4:$L$1002,4,FALSE),""),"")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constants'!$I$4:$L$1002,3,FALSE),""),"")</f>
        <v/>
      </c>
      <c r="AG493" s="43" t="str">
        <f>IF(AE493&lt;&gt;"",IF(AE493&lt;&gt;"LIBSETS_DROP_MECHANIC_MONSTER_NAME",VLOOKUP(AE493,'LibSets constants'!$I$4:$L$1002,4,FALSE),""),"")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constants'!$I$4:$L$1002,3,FALSE),""),"")</f>
        <v/>
      </c>
      <c r="AL493" s="43" t="str">
        <f>IF(AJ493&lt;&gt;"",IF(AJ493&lt;&gt;"LIBSETS_DROP_MECHANIC_MONSTER_NAME",VLOOKUP(AJ493,'LibSets constants'!$I$4:$L$1002,4,FALSE),""),"")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constants'!$I$4:$L$1002,3,FALSE),""),"")</f>
        <v/>
      </c>
      <c r="AQ493" s="43" t="str">
        <f>IF(AO493&lt;&gt;"",IF(AO493&lt;&gt;"LIBSETS_DROP_MECHANIC_MONSTER_NAME",VLOOKUP(AO493,'LibSets constants'!$I$4:$L$1002,4,FALSE),""),"")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constants'!$I$4:$L$1002,3,FALSE),""),"")</f>
        <v/>
      </c>
      <c r="AV493" s="43" t="str">
        <f>IF(AT493&lt;&gt;"",IF(AT493&lt;&gt;"LIBSETS_DROP_MECHANIC_MONSTER_NAME",VLOOKUP(AT493,'LibSets constants'!$I$4:$L$1002,4,FALSE),""),"")</f>
        <v/>
      </c>
      <c r="AW493" s="102" t="s">
        <v>2714</v>
      </c>
      <c r="AX493" s="21" t="str">
        <f t="shared" si="43"/>
        <v>[567] = {wayshrines={457,457,457,}, dlcId=DLC_MARKARTH</v>
      </c>
      <c r="AY493" s="21" t="str">
        <f t="shared" si="44"/>
        <v>, zoneIds={1227}, veteran=true</v>
      </c>
      <c r="AZ493" s="21" t="str">
        <f t="shared" si="45"/>
        <v>, setType=LIBSETS_SETTYPE_ARENA</v>
      </c>
      <c r="BA493" s="21" t="str">
        <f t="shared" si="46"/>
        <v>, dropMechanic={LIBSETS_DROP_MECHANIC_ARENA_STAGE_CHEST}},</v>
      </c>
      <c r="BB493" s="21" t="str">
        <f t="shared" si="47"/>
        <v xml:space="preserve"> --Perfected Wrath of Elements / Perfektionierter Zorn der Elemente   [Vateshran Hollows]</v>
      </c>
    </row>
    <row r="494" spans="1:54" x14ac:dyDescent="0.25">
      <c r="A494" s="5">
        <v>568</v>
      </c>
      <c r="B494" t="s">
        <v>2293</v>
      </c>
      <c r="C494" t="s">
        <v>2309</v>
      </c>
      <c r="D494" s="3">
        <f t="shared" si="42"/>
        <v>568</v>
      </c>
      <c r="E494" s="42"/>
      <c r="G494" s="8" t="s">
        <v>1491</v>
      </c>
      <c r="I494" t="s">
        <v>98</v>
      </c>
      <c r="J494" t="s">
        <v>97</v>
      </c>
      <c r="K494">
        <v>457</v>
      </c>
      <c r="L494">
        <v>457</v>
      </c>
      <c r="M494">
        <v>457</v>
      </c>
      <c r="N494">
        <v>0</v>
      </c>
      <c r="O494" s="66" t="s">
        <v>2250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constants'!$B$4:$C$1002,2,FALSE),"")</f>
        <v>Markarth</v>
      </c>
      <c r="U494" s="33" t="s">
        <v>1577</v>
      </c>
      <c r="V494" s="40" t="str">
        <f>IF(U494&lt;&gt;"",IF(U494&lt;&gt;"LIBSETS_DROP_MECHANIC_MONSTER_NAME",VLOOKUP(U494,'LibSets constants'!$I$4:$L$1002,3,FALSE),""),"")</f>
        <v>Arena stage chest</v>
      </c>
      <c r="W494" s="43" t="str">
        <f>IF(U494&lt;&gt;"",IF(U494&lt;&gt;"LIBSETS_DROP_MECHANIC_MONSTER_NAME",VLOOKUP(U494,'LibSets constants'!$I$4:$L$1002,4,FALSE),""),"")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constants'!$I$4:$L$1002,3,FALSE),""),"")</f>
        <v/>
      </c>
      <c r="AB494" s="43" t="str">
        <f>IF(Z494&lt;&gt;"",IF(Z494&lt;&gt;"LIBSETS_DROP_MECHANIC_MONSTER_NAME",VLOOKUP(Z494,'LibSets constants'!$I$4:$L$1002,4,FALSE),""),"")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constants'!$I$4:$L$1002,3,FALSE),""),"")</f>
        <v/>
      </c>
      <c r="AG494" s="43" t="str">
        <f>IF(AE494&lt;&gt;"",IF(AE494&lt;&gt;"LIBSETS_DROP_MECHANIC_MONSTER_NAME",VLOOKUP(AE494,'LibSets constants'!$I$4:$L$1002,4,FALSE),""),"")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constants'!$I$4:$L$1002,3,FALSE),""),"")</f>
        <v/>
      </c>
      <c r="AL494" s="43" t="str">
        <f>IF(AJ494&lt;&gt;"",IF(AJ494&lt;&gt;"LIBSETS_DROP_MECHANIC_MONSTER_NAME",VLOOKUP(AJ494,'LibSets constants'!$I$4:$L$1002,4,FALSE),""),"")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constants'!$I$4:$L$1002,3,FALSE),""),"")</f>
        <v/>
      </c>
      <c r="AQ494" s="43" t="str">
        <f>IF(AO494&lt;&gt;"",IF(AO494&lt;&gt;"LIBSETS_DROP_MECHANIC_MONSTER_NAME",VLOOKUP(AO494,'LibSets constants'!$I$4:$L$1002,4,FALSE),""),"")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constants'!$I$4:$L$1002,3,FALSE),""),"")</f>
        <v/>
      </c>
      <c r="AV494" s="43" t="str">
        <f>IF(AT494&lt;&gt;"",IF(AT494&lt;&gt;"LIBSETS_DROP_MECHANIC_MONSTER_NAME",VLOOKUP(AT494,'LibSets constants'!$I$4:$L$1002,4,FALSE),""),"")</f>
        <v/>
      </c>
      <c r="AW494" s="102" t="s">
        <v>2714</v>
      </c>
      <c r="AX494" s="21" t="str">
        <f t="shared" si="43"/>
        <v>[568] = {wayshrines={457,457,457,}, dlcId=DLC_MARKARTH</v>
      </c>
      <c r="AY494" s="21" t="str">
        <f t="shared" si="44"/>
        <v>, zoneIds={1227}, veteran=true</v>
      </c>
      <c r="AZ494" s="21" t="str">
        <f t="shared" si="45"/>
        <v>, setType=LIBSETS_SETTYPE_ARENA</v>
      </c>
      <c r="BA494" s="21" t="str">
        <f t="shared" si="46"/>
        <v>, dropMechanic={LIBSETS_DROP_MECHANIC_ARENA_STAGE_CHEST}},</v>
      </c>
      <c r="BB494" s="21" t="str">
        <f t="shared" si="47"/>
        <v xml:space="preserve"> --Perfected Force Overflow / Perfektionierter Machtüberschuss   [Vateshran Hollows]</v>
      </c>
    </row>
    <row r="495" spans="1:54" ht="15.75" x14ac:dyDescent="0.25">
      <c r="A495" s="5">
        <v>569</v>
      </c>
      <c r="B495" t="s">
        <v>2455</v>
      </c>
      <c r="C495" s="67" t="s">
        <v>2433</v>
      </c>
      <c r="D495" s="3">
        <f t="shared" si="42"/>
        <v>569</v>
      </c>
      <c r="G495" s="3" t="s">
        <v>1496</v>
      </c>
      <c r="I495" t="s">
        <v>97</v>
      </c>
      <c r="J495" t="s">
        <v>97</v>
      </c>
      <c r="K495" s="37">
        <v>437</v>
      </c>
      <c r="L495" s="37">
        <v>437</v>
      </c>
      <c r="M495" s="37">
        <v>437</v>
      </c>
      <c r="N495">
        <v>0</v>
      </c>
      <c r="O495" s="66" t="s">
        <v>2440</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constants'!$B$4:$C$1002,2,FALSE),"")</f>
        <v>Flames of Ambition</v>
      </c>
      <c r="U495" s="3"/>
      <c r="V495" s="40" t="str">
        <f>IF(U495&lt;&gt;"",IF(U495&lt;&gt;"LIBSETS_DROP_MECHANIC_MONSTER_NAME",VLOOKUP(U495,'LibSets constants'!$I$4:$L$1002,3,FALSE),""),"")</f>
        <v/>
      </c>
      <c r="W495" s="40" t="str">
        <f>IF(U495&lt;&gt;"",IF(U495&lt;&gt;"LIBSETS_DROP_MECHANIC_MONSTER_NAME",VLOOKUP(U495,'LibSets constants'!$I$4:$L$1002,4,FALSE),""),"")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constants'!$I$4:$L$1002,3,FALSE),""),"")</f>
        <v/>
      </c>
      <c r="AB495" s="43" t="str">
        <f>IF(Z495&lt;&gt;"",IF(Z495&lt;&gt;"LIBSETS_DROP_MECHANIC_MONSTER_NAME",VLOOKUP(Z495,'LibSets constants'!$I$4:$L$1002,4,FALSE),""),"")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constants'!$I$4:$L$1002,3,FALSE),""),"")</f>
        <v/>
      </c>
      <c r="AG495" s="43" t="str">
        <f>IF(AE495&lt;&gt;"",IF(AE495&lt;&gt;"LIBSETS_DROP_MECHANIC_MONSTER_NAME",VLOOKUP(AE495,'LibSets constants'!$I$4:$L$1002,4,FALSE),""),"")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constants'!$I$4:$L$1002,3,FALSE),""),"")</f>
        <v/>
      </c>
      <c r="AL495" s="43" t="str">
        <f>IF(AJ495&lt;&gt;"",IF(AJ495&lt;&gt;"LIBSETS_DROP_MECHANIC_MONSTER_NAME",VLOOKUP(AJ495,'LibSets constants'!$I$4:$L$1002,4,FALSE),""),"")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constants'!$I$4:$L$1002,3,FALSE),""),"")</f>
        <v/>
      </c>
      <c r="AQ495" s="43" t="str">
        <f>IF(AO495&lt;&gt;"",IF(AO495&lt;&gt;"LIBSETS_DROP_MECHANIC_MONSTER_NAME",VLOOKUP(AO495,'LibSets constants'!$I$4:$L$1002,4,FALSE),""),"")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constants'!$I$4:$L$1002,3,FALSE),""),"")</f>
        <v/>
      </c>
      <c r="AV495" s="43" t="str">
        <f>IF(AT495&lt;&gt;"",IF(AT495&lt;&gt;"LIBSETS_DROP_MECHANIC_MONSTER_NAME",VLOOKUP(AT495,'LibSets constants'!$I$4:$L$1002,4,FALSE),""),"")</f>
        <v/>
      </c>
      <c r="AW495" s="102" t="s">
        <v>2714</v>
      </c>
      <c r="AX495" s="21" t="str">
        <f t="shared" si="43"/>
        <v>[569] = {wayshrines={437,437,437,}, dlcId=DLC_FLAMES_OF_AMBITION</v>
      </c>
      <c r="AY495" s="21" t="str">
        <f t="shared" si="44"/>
        <v>, zoneIds={1228}, veteran=false</v>
      </c>
      <c r="AZ495" s="21" t="str">
        <f t="shared" si="45"/>
        <v>, setType=LIBSETS_SETTYPE_DUNGEON</v>
      </c>
      <c r="BA495" s="21" t="str">
        <f t="shared" si="46"/>
        <v>},</v>
      </c>
      <c r="BB495" s="21" t="str">
        <f t="shared" si="47"/>
        <v xml:space="preserve"> --True-Sworn Fury  / Wahrgeschworenen-Raserei   [Black Drake Villa]</v>
      </c>
    </row>
    <row r="496" spans="1:54" ht="15.75" x14ac:dyDescent="0.25">
      <c r="A496" s="5">
        <v>570</v>
      </c>
      <c r="B496" t="s">
        <v>2456</v>
      </c>
      <c r="C496" s="67" t="s">
        <v>2434</v>
      </c>
      <c r="D496" s="3">
        <f t="shared" si="42"/>
        <v>570</v>
      </c>
      <c r="G496" s="3" t="s">
        <v>1496</v>
      </c>
      <c r="I496" t="s">
        <v>97</v>
      </c>
      <c r="J496" t="s">
        <v>97</v>
      </c>
      <c r="K496" s="37">
        <v>437</v>
      </c>
      <c r="L496" s="37">
        <v>437</v>
      </c>
      <c r="M496" s="37">
        <v>437</v>
      </c>
      <c r="N496">
        <v>0</v>
      </c>
      <c r="O496" s="66" t="s">
        <v>2440</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constants'!$B$4:$C$1002,2,FALSE),"")</f>
        <v>Flames of Ambition</v>
      </c>
      <c r="U496" s="3"/>
      <c r="V496" s="40" t="str">
        <f>IF(U496&lt;&gt;"",IF(U496&lt;&gt;"LIBSETS_DROP_MECHANIC_MONSTER_NAME",VLOOKUP(U496,'LibSets constants'!$I$4:$L$1002,3,FALSE),""),"")</f>
        <v/>
      </c>
      <c r="W496" s="40" t="str">
        <f>IF(U496&lt;&gt;"",IF(U496&lt;&gt;"LIBSETS_DROP_MECHANIC_MONSTER_NAME",VLOOKUP(U496,'LibSets constants'!$I$4:$L$1002,4,FALSE),""),"")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constants'!$I$4:$L$1002,3,FALSE),""),"")</f>
        <v/>
      </c>
      <c r="AB496" s="43" t="str">
        <f>IF(Z496&lt;&gt;"",IF(Z496&lt;&gt;"LIBSETS_DROP_MECHANIC_MONSTER_NAME",VLOOKUP(Z496,'LibSets constants'!$I$4:$L$1002,4,FALSE),""),"")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constants'!$I$4:$L$1002,3,FALSE),""),"")</f>
        <v/>
      </c>
      <c r="AG496" s="43" t="str">
        <f>IF(AE496&lt;&gt;"",IF(AE496&lt;&gt;"LIBSETS_DROP_MECHANIC_MONSTER_NAME",VLOOKUP(AE496,'LibSets constants'!$I$4:$L$1002,4,FALSE),""),"")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constants'!$I$4:$L$1002,3,FALSE),""),"")</f>
        <v/>
      </c>
      <c r="AL496" s="43" t="str">
        <f>IF(AJ496&lt;&gt;"",IF(AJ496&lt;&gt;"LIBSETS_DROP_MECHANIC_MONSTER_NAME",VLOOKUP(AJ496,'LibSets constants'!$I$4:$L$1002,4,FALSE),""),"")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constants'!$I$4:$L$1002,3,FALSE),""),"")</f>
        <v/>
      </c>
      <c r="AQ496" s="43" t="str">
        <f>IF(AO496&lt;&gt;"",IF(AO496&lt;&gt;"LIBSETS_DROP_MECHANIC_MONSTER_NAME",VLOOKUP(AO496,'LibSets constants'!$I$4:$L$1002,4,FALSE),""),"")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constants'!$I$4:$L$1002,3,FALSE),""),"")</f>
        <v/>
      </c>
      <c r="AV496" s="43" t="str">
        <f>IF(AT496&lt;&gt;"",IF(AT496&lt;&gt;"LIBSETS_DROP_MECHANIC_MONSTER_NAME",VLOOKUP(AT496,'LibSets constants'!$I$4:$L$1002,4,FALSE),""),"")</f>
        <v/>
      </c>
      <c r="AW496" s="102" t="s">
        <v>2714</v>
      </c>
      <c r="AX496" s="21" t="str">
        <f t="shared" si="43"/>
        <v>[570] = {wayshrines={437,437,437,}, dlcId=DLC_FLAMES_OF_AMBITION</v>
      </c>
      <c r="AY496" s="21" t="str">
        <f t="shared" si="44"/>
        <v>, zoneIds={1228}, veteran=false</v>
      </c>
      <c r="AZ496" s="21" t="str">
        <f t="shared" si="45"/>
        <v>, setType=LIBSETS_SETTYPE_DUNGEON</v>
      </c>
      <c r="BA496" s="21" t="str">
        <f t="shared" si="46"/>
        <v>},</v>
      </c>
      <c r="BB496" s="21" t="str">
        <f t="shared" si="47"/>
        <v xml:space="preserve"> --Kinras’s Wrath / Kinra's Zorn   [Black Drake Villa]</v>
      </c>
    </row>
    <row r="497" spans="1:54" ht="15.75" x14ac:dyDescent="0.25">
      <c r="A497" s="5">
        <v>571</v>
      </c>
      <c r="B497" t="s">
        <v>2457</v>
      </c>
      <c r="C497" s="67" t="s">
        <v>2435</v>
      </c>
      <c r="D497" s="3">
        <f t="shared" si="42"/>
        <v>571</v>
      </c>
      <c r="E497" s="42"/>
      <c r="G497" s="3" t="s">
        <v>1496</v>
      </c>
      <c r="I497" t="s">
        <v>97</v>
      </c>
      <c r="J497" t="s">
        <v>97</v>
      </c>
      <c r="K497" s="37">
        <v>437</v>
      </c>
      <c r="L497" s="37">
        <v>437</v>
      </c>
      <c r="M497" s="37">
        <v>437</v>
      </c>
      <c r="N497">
        <v>0</v>
      </c>
      <c r="O497" s="66" t="s">
        <v>2440</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constants'!$B$4:$C$1002,2,FALSE),"")</f>
        <v>Flames of Ambition</v>
      </c>
      <c r="U497" s="3"/>
      <c r="V497" s="40" t="str">
        <f>IF(U497&lt;&gt;"",IF(U497&lt;&gt;"LIBSETS_DROP_MECHANIC_MONSTER_NAME",VLOOKUP(U497,'LibSets constants'!$I$4:$L$1002,3,FALSE),""),"")</f>
        <v/>
      </c>
      <c r="W497" s="40" t="str">
        <f>IF(U497&lt;&gt;"",IF(U497&lt;&gt;"LIBSETS_DROP_MECHANIC_MONSTER_NAME",VLOOKUP(U497,'LibSets constants'!$I$4:$L$1002,4,FALSE),""),"")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constants'!$I$4:$L$1002,3,FALSE),""),"")</f>
        <v/>
      </c>
      <c r="AB497" s="43" t="str">
        <f>IF(Z497&lt;&gt;"",IF(Z497&lt;&gt;"LIBSETS_DROP_MECHANIC_MONSTER_NAME",VLOOKUP(Z497,'LibSets constants'!$I$4:$L$1002,4,FALSE),""),"")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constants'!$I$4:$L$1002,3,FALSE),""),"")</f>
        <v/>
      </c>
      <c r="AG497" s="43" t="str">
        <f>IF(AE497&lt;&gt;"",IF(AE497&lt;&gt;"LIBSETS_DROP_MECHANIC_MONSTER_NAME",VLOOKUP(AE497,'LibSets constants'!$I$4:$L$1002,4,FALSE),""),"")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constants'!$I$4:$L$1002,3,FALSE),""),"")</f>
        <v/>
      </c>
      <c r="AL497" s="43" t="str">
        <f>IF(AJ497&lt;&gt;"",IF(AJ497&lt;&gt;"LIBSETS_DROP_MECHANIC_MONSTER_NAME",VLOOKUP(AJ497,'LibSets constants'!$I$4:$L$1002,4,FALSE),""),"")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constants'!$I$4:$L$1002,3,FALSE),""),"")</f>
        <v/>
      </c>
      <c r="AQ497" s="43" t="str">
        <f>IF(AO497&lt;&gt;"",IF(AO497&lt;&gt;"LIBSETS_DROP_MECHANIC_MONSTER_NAME",VLOOKUP(AO497,'LibSets constants'!$I$4:$L$1002,4,FALSE),""),"")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constants'!$I$4:$L$1002,3,FALSE),""),"")</f>
        <v/>
      </c>
      <c r="AV497" s="43" t="str">
        <f>IF(AT497&lt;&gt;"",IF(AT497&lt;&gt;"LIBSETS_DROP_MECHANIC_MONSTER_NAME",VLOOKUP(AT497,'LibSets constants'!$I$4:$L$1002,4,FALSE),""),"")</f>
        <v/>
      </c>
      <c r="AW497" s="102" t="s">
        <v>2714</v>
      </c>
      <c r="AX497" s="21" t="str">
        <f t="shared" si="43"/>
        <v>[571] = {wayshrines={437,437,437,}, dlcId=DLC_FLAMES_OF_AMBITION</v>
      </c>
      <c r="AY497" s="21" t="str">
        <f t="shared" si="44"/>
        <v>, zoneIds={1228}, veteran=false</v>
      </c>
      <c r="AZ497" s="21" t="str">
        <f t="shared" si="45"/>
        <v>, setType=LIBSETS_SETTYPE_DUNGEON</v>
      </c>
      <c r="BA497" s="21" t="str">
        <f t="shared" si="46"/>
        <v>},</v>
      </c>
      <c r="BB497" s="21" t="str">
        <f t="shared" si="47"/>
        <v xml:space="preserve"> --Drake’s Rush / Dracheneile   [Black Drake Villa]</v>
      </c>
    </row>
    <row r="498" spans="1:54" ht="15.75" x14ac:dyDescent="0.25">
      <c r="A498" s="5">
        <v>572</v>
      </c>
      <c r="B498" t="s">
        <v>2458</v>
      </c>
      <c r="C498" s="67" t="s">
        <v>2436</v>
      </c>
      <c r="D498" s="3">
        <f t="shared" si="42"/>
        <v>572</v>
      </c>
      <c r="G498" s="3" t="s">
        <v>1496</v>
      </c>
      <c r="I498" t="s">
        <v>97</v>
      </c>
      <c r="J498" t="s">
        <v>97</v>
      </c>
      <c r="K498" s="37">
        <v>454</v>
      </c>
      <c r="L498" s="37">
        <v>454</v>
      </c>
      <c r="M498" s="37">
        <v>454</v>
      </c>
      <c r="N498">
        <v>0</v>
      </c>
      <c r="O498" s="66" t="s">
        <v>2441</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constants'!$B$4:$C$1002,2,FALSE),"")</f>
        <v>Flames of Ambition</v>
      </c>
      <c r="U498" s="3"/>
      <c r="V498" s="40" t="str">
        <f>IF(U498&lt;&gt;"",IF(U498&lt;&gt;"LIBSETS_DROP_MECHANIC_MONSTER_NAME",VLOOKUP(U498,'LibSets constants'!$I$4:$L$1002,3,FALSE),""),"")</f>
        <v/>
      </c>
      <c r="W498" s="40" t="str">
        <f>IF(U498&lt;&gt;"",IF(U498&lt;&gt;"LIBSETS_DROP_MECHANIC_MONSTER_NAME",VLOOKUP(U498,'LibSets constants'!$I$4:$L$1002,4,FALSE),""),"")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constants'!$I$4:$L$1002,3,FALSE),""),"")</f>
        <v/>
      </c>
      <c r="AB498" s="43" t="str">
        <f>IF(Z498&lt;&gt;"",IF(Z498&lt;&gt;"LIBSETS_DROP_MECHANIC_MONSTER_NAME",VLOOKUP(Z498,'LibSets constants'!$I$4:$L$1002,4,FALSE),""),"")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constants'!$I$4:$L$1002,3,FALSE),""),"")</f>
        <v/>
      </c>
      <c r="AG498" s="43" t="str">
        <f>IF(AE498&lt;&gt;"",IF(AE498&lt;&gt;"LIBSETS_DROP_MECHANIC_MONSTER_NAME",VLOOKUP(AE498,'LibSets constants'!$I$4:$L$1002,4,FALSE),""),"")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constants'!$I$4:$L$1002,3,FALSE),""),"")</f>
        <v/>
      </c>
      <c r="AL498" s="43" t="str">
        <f>IF(AJ498&lt;&gt;"",IF(AJ498&lt;&gt;"LIBSETS_DROP_MECHANIC_MONSTER_NAME",VLOOKUP(AJ498,'LibSets constants'!$I$4:$L$1002,4,FALSE),""),"")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constants'!$I$4:$L$1002,3,FALSE),""),"")</f>
        <v/>
      </c>
      <c r="AQ498" s="43" t="str">
        <f>IF(AO498&lt;&gt;"",IF(AO498&lt;&gt;"LIBSETS_DROP_MECHANIC_MONSTER_NAME",VLOOKUP(AO498,'LibSets constants'!$I$4:$L$1002,4,FALSE),""),"")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constants'!$I$4:$L$1002,3,FALSE),""),"")</f>
        <v/>
      </c>
      <c r="AV498" s="43" t="str">
        <f>IF(AT498&lt;&gt;"",IF(AT498&lt;&gt;"LIBSETS_DROP_MECHANIC_MONSTER_NAME",VLOOKUP(AT498,'LibSets constants'!$I$4:$L$1002,4,FALSE),""),"")</f>
        <v/>
      </c>
      <c r="AW498" s="102" t="s">
        <v>2714</v>
      </c>
      <c r="AX498" s="21" t="str">
        <f t="shared" si="43"/>
        <v>[572] = {wayshrines={454,454,454,}, dlcId=DLC_FLAMES_OF_AMBITION</v>
      </c>
      <c r="AY498" s="21" t="str">
        <f t="shared" si="44"/>
        <v>, zoneIds={1229}, veteran=false</v>
      </c>
      <c r="AZ498" s="21" t="str">
        <f t="shared" si="45"/>
        <v>, setType=LIBSETS_SETTYPE_DUNGEON</v>
      </c>
      <c r="BA498" s="21" t="str">
        <f t="shared" si="46"/>
        <v>},</v>
      </c>
      <c r="BB498" s="21" t="str">
        <f t="shared" si="47"/>
        <v xml:space="preserve"> --Unleashed Ritualist / Entfesselter Ritualist   [The Cauldron]</v>
      </c>
    </row>
    <row r="499" spans="1:54" ht="15.75" x14ac:dyDescent="0.25">
      <c r="A499" s="5">
        <v>573</v>
      </c>
      <c r="B499" t="s">
        <v>2459</v>
      </c>
      <c r="C499" s="67" t="s">
        <v>2437</v>
      </c>
      <c r="D499" s="3">
        <f t="shared" si="42"/>
        <v>573</v>
      </c>
      <c r="G499" s="3" t="s">
        <v>1496</v>
      </c>
      <c r="I499" t="s">
        <v>97</v>
      </c>
      <c r="J499" t="s">
        <v>97</v>
      </c>
      <c r="K499" s="37">
        <v>454</v>
      </c>
      <c r="L499" s="37">
        <v>454</v>
      </c>
      <c r="M499" s="37">
        <v>454</v>
      </c>
      <c r="N499">
        <v>0</v>
      </c>
      <c r="O499" s="66" t="s">
        <v>2441</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constants'!$B$4:$C$1002,2,FALSE),"")</f>
        <v>Flames of Ambition</v>
      </c>
      <c r="U499" s="3"/>
      <c r="V499" s="40" t="str">
        <f>IF(U499&lt;&gt;"",IF(U499&lt;&gt;"LIBSETS_DROP_MECHANIC_MONSTER_NAME",VLOOKUP(U499,'LibSets constants'!$I$4:$L$1002,3,FALSE),""),"")</f>
        <v/>
      </c>
      <c r="W499" s="40" t="str">
        <f>IF(U499&lt;&gt;"",IF(U499&lt;&gt;"LIBSETS_DROP_MECHANIC_MONSTER_NAME",VLOOKUP(U499,'LibSets constants'!$I$4:$L$1002,4,FALSE),""),"")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constants'!$I$4:$L$1002,3,FALSE),""),"")</f>
        <v/>
      </c>
      <c r="AB499" s="43" t="str">
        <f>IF(Z499&lt;&gt;"",IF(Z499&lt;&gt;"LIBSETS_DROP_MECHANIC_MONSTER_NAME",VLOOKUP(Z499,'LibSets constants'!$I$4:$L$1002,4,FALSE),""),"")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constants'!$I$4:$L$1002,3,FALSE),""),"")</f>
        <v/>
      </c>
      <c r="AG499" s="43" t="str">
        <f>IF(AE499&lt;&gt;"",IF(AE499&lt;&gt;"LIBSETS_DROP_MECHANIC_MONSTER_NAME",VLOOKUP(AE499,'LibSets constants'!$I$4:$L$1002,4,FALSE),""),"")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constants'!$I$4:$L$1002,3,FALSE),""),"")</f>
        <v/>
      </c>
      <c r="AL499" s="43" t="str">
        <f>IF(AJ499&lt;&gt;"",IF(AJ499&lt;&gt;"LIBSETS_DROP_MECHANIC_MONSTER_NAME",VLOOKUP(AJ499,'LibSets constants'!$I$4:$L$1002,4,FALSE),""),"")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constants'!$I$4:$L$1002,3,FALSE),""),"")</f>
        <v/>
      </c>
      <c r="AQ499" s="43" t="str">
        <f>IF(AO499&lt;&gt;"",IF(AO499&lt;&gt;"LIBSETS_DROP_MECHANIC_MONSTER_NAME",VLOOKUP(AO499,'LibSets constants'!$I$4:$L$1002,4,FALSE),""),"")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constants'!$I$4:$L$1002,3,FALSE),""),"")</f>
        <v/>
      </c>
      <c r="AV499" s="43" t="str">
        <f>IF(AT499&lt;&gt;"",IF(AT499&lt;&gt;"LIBSETS_DROP_MECHANIC_MONSTER_NAME",VLOOKUP(AT499,'LibSets constants'!$I$4:$L$1002,4,FALSE),""),"")</f>
        <v/>
      </c>
      <c r="AW499" s="102" t="s">
        <v>2715</v>
      </c>
      <c r="AX499" s="21" t="str">
        <f t="shared" si="43"/>
        <v>[573] = {wayshrines={454,454,454,}, dlcId=DLC_FLAMES_OF_AMBITION</v>
      </c>
      <c r="AY499" s="21" t="str">
        <f t="shared" si="44"/>
        <v>, zoneIds={1229}, veteran=false</v>
      </c>
      <c r="AZ499" s="21" t="str">
        <f t="shared" si="45"/>
        <v>, setType=LIBSETS_SETTYPE_DUNGEON</v>
      </c>
      <c r="BA499" s="21" t="str">
        <f t="shared" si="46"/>
        <v>, isProcSetAllowedInPvP=1},</v>
      </c>
      <c r="BB499" s="21" t="str">
        <f t="shared" si="47"/>
        <v xml:space="preserve"> --Dagon’s Dominion / Dagons Herrschaft   [The Cauldron]</v>
      </c>
    </row>
    <row r="500" spans="1:54" ht="15.75" x14ac:dyDescent="0.25">
      <c r="A500" s="5">
        <v>574</v>
      </c>
      <c r="B500" t="s">
        <v>2460</v>
      </c>
      <c r="C500" s="67" t="s">
        <v>2438</v>
      </c>
      <c r="D500" s="3">
        <f t="shared" si="42"/>
        <v>574</v>
      </c>
      <c r="G500" s="3" t="s">
        <v>1496</v>
      </c>
      <c r="I500" t="s">
        <v>97</v>
      </c>
      <c r="J500" t="s">
        <v>97</v>
      </c>
      <c r="K500" s="37">
        <v>454</v>
      </c>
      <c r="L500" s="37">
        <v>454</v>
      </c>
      <c r="M500" s="37">
        <v>454</v>
      </c>
      <c r="N500">
        <v>0</v>
      </c>
      <c r="O500" s="66" t="s">
        <v>2441</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constants'!$B$4:$C$1002,2,FALSE),"")</f>
        <v>Flames of Ambition</v>
      </c>
      <c r="U500" s="3"/>
      <c r="V500" s="40" t="str">
        <f>IF(U500&lt;&gt;"",IF(U500&lt;&gt;"LIBSETS_DROP_MECHANIC_MONSTER_NAME",VLOOKUP(U500,'LibSets constants'!$I$4:$L$1002,3,FALSE),""),"")</f>
        <v/>
      </c>
      <c r="W500" s="40" t="str">
        <f>IF(U500&lt;&gt;"",IF(U500&lt;&gt;"LIBSETS_DROP_MECHANIC_MONSTER_NAME",VLOOKUP(U500,'LibSets constants'!$I$4:$L$1002,4,FALSE),""),"")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constants'!$I$4:$L$1002,3,FALSE),""),"")</f>
        <v/>
      </c>
      <c r="AB500" s="43" t="str">
        <f>IF(Z500&lt;&gt;"",IF(Z500&lt;&gt;"LIBSETS_DROP_MECHANIC_MONSTER_NAME",VLOOKUP(Z500,'LibSets constants'!$I$4:$L$1002,4,FALSE),""),"")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constants'!$I$4:$L$1002,3,FALSE),""),"")</f>
        <v/>
      </c>
      <c r="AG500" s="43" t="str">
        <f>IF(AE500&lt;&gt;"",IF(AE500&lt;&gt;"LIBSETS_DROP_MECHANIC_MONSTER_NAME",VLOOKUP(AE500,'LibSets constants'!$I$4:$L$1002,4,FALSE),""),"")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constants'!$I$4:$L$1002,3,FALSE),""),"")</f>
        <v/>
      </c>
      <c r="AL500" s="43" t="str">
        <f>IF(AJ500&lt;&gt;"",IF(AJ500&lt;&gt;"LIBSETS_DROP_MECHANIC_MONSTER_NAME",VLOOKUP(AJ500,'LibSets constants'!$I$4:$L$1002,4,FALSE),""),"")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constants'!$I$4:$L$1002,3,FALSE),""),"")</f>
        <v/>
      </c>
      <c r="AQ500" s="43" t="str">
        <f>IF(AO500&lt;&gt;"",IF(AO500&lt;&gt;"LIBSETS_DROP_MECHANIC_MONSTER_NAME",VLOOKUP(AO500,'LibSets constants'!$I$4:$L$1002,4,FALSE),""),"")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constants'!$I$4:$L$1002,3,FALSE),""),"")</f>
        <v/>
      </c>
      <c r="AV500" s="43" t="str">
        <f>IF(AT500&lt;&gt;"",IF(AT500&lt;&gt;"LIBSETS_DROP_MECHANIC_MONSTER_NAME",VLOOKUP(AT500,'LibSets constants'!$I$4:$L$1002,4,FALSE),""),"")</f>
        <v/>
      </c>
      <c r="AW500" s="102" t="s">
        <v>2714</v>
      </c>
      <c r="AX500" s="21" t="str">
        <f t="shared" si="43"/>
        <v>[574] = {wayshrines={454,454,454,}, dlcId=DLC_FLAMES_OF_AMBITION</v>
      </c>
      <c r="AY500" s="21" t="str">
        <f t="shared" si="44"/>
        <v>, zoneIds={1229}, veteran=false</v>
      </c>
      <c r="AZ500" s="21" t="str">
        <f t="shared" si="45"/>
        <v>, setType=LIBSETS_SETTYPE_DUNGEON</v>
      </c>
      <c r="BA500" s="21" t="str">
        <f t="shared" si="46"/>
        <v>},</v>
      </c>
      <c r="BB500" s="21" t="str">
        <f t="shared" si="47"/>
        <v xml:space="preserve"> --Foolkiller’s Ward / Schutz des Narrentöters   [The Cauldron]</v>
      </c>
    </row>
    <row r="501" spans="1:54" x14ac:dyDescent="0.25">
      <c r="A501" s="5">
        <v>575</v>
      </c>
      <c r="B501" t="s">
        <v>2286</v>
      </c>
      <c r="C501" t="s">
        <v>2268</v>
      </c>
      <c r="D501" s="3">
        <f t="shared" si="42"/>
        <v>575</v>
      </c>
      <c r="G501" s="3" t="s">
        <v>1712</v>
      </c>
      <c r="I501" t="s">
        <v>97</v>
      </c>
      <c r="J501" t="s">
        <v>97</v>
      </c>
      <c r="K501" s="37">
        <v>-1</v>
      </c>
      <c r="L501" s="37">
        <v>-1</v>
      </c>
      <c r="M501" s="37">
        <v>-1</v>
      </c>
      <c r="N501">
        <v>0</v>
      </c>
      <c r="O501" s="66" t="s">
        <v>1829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2203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constants'!$B$4:$C$1002,2,FALSE),"")</f>
        <v>Markarth</v>
      </c>
      <c r="U501" s="3" t="s">
        <v>1709</v>
      </c>
      <c r="V501" s="40" t="str">
        <f>IF(U501&lt;&gt;"",IF(U501&lt;&gt;"LIBSETS_DROP_MECHANIC_MONSTER_NAME",VLOOKUP(U501,'LibSets constants'!$I$4:$L$1002,3,FALSE),""),"")</f>
        <v>Antiquities (Mythic set items)</v>
      </c>
      <c r="W501" s="40" t="str">
        <f>IF(U501&lt;&gt;"",IF(U501&lt;&gt;"LIBSETS_DROP_MECHANIC_MONSTER_NAME",VLOOKUP(U501,'LibSets constants'!$I$4:$L$1002,4,FALSE),""),"")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constants'!$I$4:$L$1002,3,FALSE),""),"")</f>
        <v/>
      </c>
      <c r="AB501" s="43" t="str">
        <f>IF(Z501&lt;&gt;"",IF(Z501&lt;&gt;"LIBSETS_DROP_MECHANIC_MONSTER_NAME",VLOOKUP(Z501,'LibSets constants'!$I$4:$L$1002,4,FALSE),""),"")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constants'!$I$4:$L$1002,3,FALSE),""),"")</f>
        <v/>
      </c>
      <c r="AG501" s="43" t="str">
        <f>IF(AE501&lt;&gt;"",IF(AE501&lt;&gt;"LIBSETS_DROP_MECHANIC_MONSTER_NAME",VLOOKUP(AE501,'LibSets constants'!$I$4:$L$1002,4,FALSE),""),"")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constants'!$I$4:$L$1002,3,FALSE),""),"")</f>
        <v/>
      </c>
      <c r="AL501" s="43" t="str">
        <f>IF(AJ501&lt;&gt;"",IF(AJ501&lt;&gt;"LIBSETS_DROP_MECHANIC_MONSTER_NAME",VLOOKUP(AJ501,'LibSets constants'!$I$4:$L$1002,4,FALSE),""),"")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constants'!$I$4:$L$1002,3,FALSE),""),"")</f>
        <v/>
      </c>
      <c r="AQ501" s="43" t="str">
        <f>IF(AO501&lt;&gt;"",IF(AO501&lt;&gt;"LIBSETS_DROP_MECHANIC_MONSTER_NAME",VLOOKUP(AO501,'LibSets constants'!$I$4:$L$1002,4,FALSE),""),"")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constants'!$I$4:$L$1002,3,FALSE),""),"")</f>
        <v/>
      </c>
      <c r="AV501" s="43" t="str">
        <f>IF(AT501&lt;&gt;"",IF(AT501&lt;&gt;"LIBSETS_DROP_MECHANIC_MONSTER_NAME",VLOOKUP(AT501,'LibSets constants'!$I$4:$L$1002,4,FALSE),""),"")</f>
        <v/>
      </c>
      <c r="AW501" s="102" t="s">
        <v>2714</v>
      </c>
      <c r="AX501" s="21" t="str">
        <f t="shared" si="43"/>
        <v>[575] = {wayshrines={-1,-1,-1,}, dlcId=DLC_MARKARTH</v>
      </c>
      <c r="AY501" s="21" t="str">
        <f t="shared" si="44"/>
        <v>, veteran=false</v>
      </c>
      <c r="AZ501" s="21" t="str">
        <f t="shared" si="45"/>
        <v>, setType=LIBSETS_SETTYPE_MYTHIC</v>
      </c>
      <c r="BA501" s="21" t="str">
        <f t="shared" si="46"/>
        <v>, dropMechanic={LIBSETS_DROP_MECHANIC_ANTIQUITIES}},</v>
      </c>
      <c r="BB501" s="21" t="str">
        <f t="shared" si="47"/>
        <v xml:space="preserve"> --Ring of the Pale Order / Ring des Fahlen Ordens   [Antiquities]</v>
      </c>
    </row>
    <row r="502" spans="1:54" x14ac:dyDescent="0.25">
      <c r="A502" s="5">
        <v>576</v>
      </c>
      <c r="B502" t="s">
        <v>2287</v>
      </c>
      <c r="C502" t="s">
        <v>2310</v>
      </c>
      <c r="D502" s="3">
        <f t="shared" si="42"/>
        <v>576</v>
      </c>
      <c r="G502" s="3" t="s">
        <v>1712</v>
      </c>
      <c r="I502" t="s">
        <v>97</v>
      </c>
      <c r="J502" t="s">
        <v>97</v>
      </c>
      <c r="K502" s="37">
        <v>-1</v>
      </c>
      <c r="L502" s="37">
        <v>-1</v>
      </c>
      <c r="M502" s="37">
        <v>-1</v>
      </c>
      <c r="N502">
        <v>0</v>
      </c>
      <c r="O502" s="66" t="s">
        <v>1829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2203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constants'!$B$4:$C$1002,2,FALSE),"")</f>
        <v>Markarth</v>
      </c>
      <c r="U502" s="3" t="s">
        <v>1709</v>
      </c>
      <c r="V502" s="40" t="str">
        <f>IF(U502&lt;&gt;"",IF(U502&lt;&gt;"LIBSETS_DROP_MECHANIC_MONSTER_NAME",VLOOKUP(U502,'LibSets constants'!$I$4:$L$1002,3,FALSE),""),"")</f>
        <v>Antiquities (Mythic set items)</v>
      </c>
      <c r="W502" s="40" t="str">
        <f>IF(U502&lt;&gt;"",IF(U502&lt;&gt;"LIBSETS_DROP_MECHANIC_MONSTER_NAME",VLOOKUP(U502,'LibSets constants'!$I$4:$L$1002,4,FALSE),""),"")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constants'!$I$4:$L$1002,3,FALSE),""),"")</f>
        <v/>
      </c>
      <c r="AB502" s="43" t="str">
        <f>IF(Z502&lt;&gt;"",IF(Z502&lt;&gt;"LIBSETS_DROP_MECHANIC_MONSTER_NAME",VLOOKUP(Z502,'LibSets constants'!$I$4:$L$1002,4,FALSE),""),"")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constants'!$I$4:$L$1002,3,FALSE),""),"")</f>
        <v/>
      </c>
      <c r="AG502" s="43" t="str">
        <f>IF(AE502&lt;&gt;"",IF(AE502&lt;&gt;"LIBSETS_DROP_MECHANIC_MONSTER_NAME",VLOOKUP(AE502,'LibSets constants'!$I$4:$L$1002,4,FALSE),""),"")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constants'!$I$4:$L$1002,3,FALSE),""),"")</f>
        <v/>
      </c>
      <c r="AL502" s="43" t="str">
        <f>IF(AJ502&lt;&gt;"",IF(AJ502&lt;&gt;"LIBSETS_DROP_MECHANIC_MONSTER_NAME",VLOOKUP(AJ502,'LibSets constants'!$I$4:$L$1002,4,FALSE),""),"")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constants'!$I$4:$L$1002,3,FALSE),""),"")</f>
        <v/>
      </c>
      <c r="AQ502" s="43" t="str">
        <f>IF(AO502&lt;&gt;"",IF(AO502&lt;&gt;"LIBSETS_DROP_MECHANIC_MONSTER_NAME",VLOOKUP(AO502,'LibSets constants'!$I$4:$L$1002,4,FALSE),""),"")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constants'!$I$4:$L$1002,3,FALSE),""),"")</f>
        <v/>
      </c>
      <c r="AV502" s="43" t="str">
        <f>IF(AT502&lt;&gt;"",IF(AT502&lt;&gt;"LIBSETS_DROP_MECHANIC_MONSTER_NAME",VLOOKUP(AT502,'LibSets constants'!$I$4:$L$1002,4,FALSE),""),"")</f>
        <v/>
      </c>
      <c r="AW502" s="102" t="s">
        <v>2714</v>
      </c>
      <c r="AX502" s="21" t="str">
        <f t="shared" si="43"/>
        <v>[576] = {wayshrines={-1,-1,-1,}, dlcId=DLC_MARKARTH</v>
      </c>
      <c r="AY502" s="21" t="str">
        <f t="shared" si="44"/>
        <v>, veteran=false</v>
      </c>
      <c r="AZ502" s="21" t="str">
        <f t="shared" si="45"/>
        <v>, setType=LIBSETS_SETTYPE_MYTHIC</v>
      </c>
      <c r="BA502" s="21" t="str">
        <f t="shared" si="46"/>
        <v>, dropMechanic={LIBSETS_DROP_MECHANIC_ANTIQUITIES}},</v>
      </c>
      <c r="BB502" s="21" t="str">
        <f t="shared" si="47"/>
        <v xml:space="preserve"> --Pearls of Ehlnofey / Perlen der Ehlnofey   [Antiquities]</v>
      </c>
    </row>
    <row r="503" spans="1:54" ht="15.75" x14ac:dyDescent="0.25">
      <c r="A503" s="5">
        <v>577</v>
      </c>
      <c r="B503" t="s">
        <v>2463</v>
      </c>
      <c r="C503" s="67" t="s">
        <v>2464</v>
      </c>
      <c r="D503" s="3">
        <f t="shared" si="42"/>
        <v>577</v>
      </c>
      <c r="E503" s="42"/>
      <c r="G503" s="3" t="s">
        <v>1498</v>
      </c>
      <c r="H503">
        <v>3</v>
      </c>
      <c r="I503" t="s">
        <v>1485</v>
      </c>
      <c r="J503" t="s">
        <v>97</v>
      </c>
      <c r="K503" s="37">
        <v>437</v>
      </c>
      <c r="L503" s="37">
        <v>437</v>
      </c>
      <c r="M503" s="37">
        <v>437</v>
      </c>
      <c r="N503">
        <v>0</v>
      </c>
      <c r="O503" s="66" t="s">
        <v>2440</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constants'!$B$4:$C$1002,2,FALSE),"")</f>
        <v>Flames of Ambition</v>
      </c>
      <c r="U503" s="3" t="s">
        <v>1565</v>
      </c>
      <c r="V503" s="42" t="s">
        <v>2463</v>
      </c>
      <c r="W503" s="42" t="s">
        <v>2463</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constants'!$I$4:$L$1002,3,FALSE),""),"")</f>
        <v/>
      </c>
      <c r="AB503" s="43" t="str">
        <f>IF(Z503&lt;&gt;"",IF(Z503&lt;&gt;"LIBSETS_DROP_MECHANIC_MONSTER_NAME",VLOOKUP(Z503,'LibSets constants'!$I$4:$L$1002,4,FALSE),""),"")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constants'!$I$4:$L$1002,3,FALSE),""),"")</f>
        <v/>
      </c>
      <c r="AG503" s="43" t="str">
        <f>IF(AE503&lt;&gt;"",IF(AE503&lt;&gt;"LIBSETS_DROP_MECHANIC_MONSTER_NAME",VLOOKUP(AE503,'LibSets constants'!$I$4:$L$1002,4,FALSE),""),"")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constants'!$I$4:$L$1002,3,FALSE),""),"")</f>
        <v/>
      </c>
      <c r="AL503" s="43" t="str">
        <f>IF(AJ503&lt;&gt;"",IF(AJ503&lt;&gt;"LIBSETS_DROP_MECHANIC_MONSTER_NAME",VLOOKUP(AJ503,'LibSets constants'!$I$4:$L$1002,4,FALSE),""),"")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constants'!$I$4:$L$1002,3,FALSE),""),"")</f>
        <v/>
      </c>
      <c r="AQ503" s="43" t="str">
        <f>IF(AO503&lt;&gt;"",IF(AO503&lt;&gt;"LIBSETS_DROP_MECHANIC_MONSTER_NAME",VLOOKUP(AO503,'LibSets constants'!$I$4:$L$1002,4,FALSE),""),"")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constants'!$I$4:$L$1002,3,FALSE),""),"")</f>
        <v/>
      </c>
      <c r="AV503" s="43" t="str">
        <f>IF(AT503&lt;&gt;"",IF(AT503&lt;&gt;"LIBSETS_DROP_MECHANIC_MONSTER_NAME",VLOOKUP(AT503,'LibSets constants'!$I$4:$L$1002,4,FALSE),""),"")</f>
        <v/>
      </c>
      <c r="AW503" s="102" t="s">
        <v>2714</v>
      </c>
      <c r="AX503" s="21" t="str">
        <f t="shared" si="43"/>
        <v>[577] = {wayshrines={437,437,437,}, dlcId=DLC_FLAMES_OF_AMBITION</v>
      </c>
      <c r="AY503" s="21" t="str">
        <f t="shared" si="44"/>
        <v>, zoneIds={1228}, veteran={[EQUIP_TYPE_HEAD]=true, [EQUIP_TYPE_SHOULDERS]=false}</v>
      </c>
      <c r="AZ503" s="21" t="str">
        <f t="shared" si="45"/>
        <v>, setType=LIBSETS_SETTYPE_MONSTER</v>
      </c>
      <c r="BA503" s="21" t="str">
        <f t="shared" si="46"/>
        <v>, dropMechanic={LIBSETS_DROP_MECHANIC_MONSTER_NAME}, dropMechanicNames={['en']='Encrati\'s Behemoth', ['de']='Encrati\'s Behemoth'}},</v>
      </c>
      <c r="BB503" s="21" t="str">
        <f t="shared" si="47"/>
        <v xml:space="preserve"> --Encrati\’s Behemoth / Encrati\'s Behemoth   [Black Drake Villa]</v>
      </c>
    </row>
    <row r="504" spans="1:54" ht="15.75" x14ac:dyDescent="0.25">
      <c r="A504" s="5">
        <v>578</v>
      </c>
      <c r="B504" t="s">
        <v>2439</v>
      </c>
      <c r="C504" s="67" t="s">
        <v>2439</v>
      </c>
      <c r="D504" s="3">
        <f t="shared" si="42"/>
        <v>578</v>
      </c>
      <c r="G504" s="3" t="s">
        <v>1498</v>
      </c>
      <c r="H504">
        <v>3</v>
      </c>
      <c r="I504" t="s">
        <v>1485</v>
      </c>
      <c r="J504" t="s">
        <v>97</v>
      </c>
      <c r="K504" s="37">
        <v>454</v>
      </c>
      <c r="L504" s="37">
        <v>454</v>
      </c>
      <c r="M504" s="37">
        <v>454</v>
      </c>
      <c r="N504">
        <v>0</v>
      </c>
      <c r="O504" s="66" t="s">
        <v>2441</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constants'!$B$4:$C$1002,2,FALSE),"")</f>
        <v>Flames of Ambition</v>
      </c>
      <c r="U504" s="3" t="s">
        <v>1565</v>
      </c>
      <c r="V504" s="42" t="s">
        <v>2439</v>
      </c>
      <c r="W504" s="42" t="s">
        <v>2439</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constants'!$I$4:$L$1002,3,FALSE),""),"")</f>
        <v/>
      </c>
      <c r="AB504" s="43" t="str">
        <f>IF(Z504&lt;&gt;"",IF(Z504&lt;&gt;"LIBSETS_DROP_MECHANIC_MONSTER_NAME",VLOOKUP(Z504,'LibSets constants'!$I$4:$L$1002,4,FALSE),""),"")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constants'!$I$4:$L$1002,3,FALSE),""),"")</f>
        <v/>
      </c>
      <c r="AG504" s="43" t="str">
        <f>IF(AE504&lt;&gt;"",IF(AE504&lt;&gt;"LIBSETS_DROP_MECHANIC_MONSTER_NAME",VLOOKUP(AE504,'LibSets constants'!$I$4:$L$1002,4,FALSE),""),"")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constants'!$I$4:$L$1002,3,FALSE),""),"")</f>
        <v/>
      </c>
      <c r="AL504" s="43" t="str">
        <f>IF(AJ504&lt;&gt;"",IF(AJ504&lt;&gt;"LIBSETS_DROP_MECHANIC_MONSTER_NAME",VLOOKUP(AJ504,'LibSets constants'!$I$4:$L$1002,4,FALSE),""),"")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constants'!$I$4:$L$1002,3,FALSE),""),"")</f>
        <v/>
      </c>
      <c r="AQ504" s="43" t="str">
        <f>IF(AO504&lt;&gt;"",IF(AO504&lt;&gt;"LIBSETS_DROP_MECHANIC_MONSTER_NAME",VLOOKUP(AO504,'LibSets constants'!$I$4:$L$1002,4,FALSE),""),"")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constants'!$I$4:$L$1002,3,FALSE),""),"")</f>
        <v/>
      </c>
      <c r="AV504" s="43" t="str">
        <f>IF(AT504&lt;&gt;"",IF(AT504&lt;&gt;"LIBSETS_DROP_MECHANIC_MONSTER_NAME",VLOOKUP(AT504,'LibSets constants'!$I$4:$L$1002,4,FALSE),""),"")</f>
        <v/>
      </c>
      <c r="AW504" s="102" t="s">
        <v>2714</v>
      </c>
      <c r="AX504" s="21" t="str">
        <f t="shared" si="43"/>
        <v>[578] = {wayshrines={454,454,454,}, dlcId=DLC_FLAMES_OF_AMBITION</v>
      </c>
      <c r="AY504" s="21" t="str">
        <f t="shared" si="44"/>
        <v>, zoneIds={1229}, veteran={[EQUIP_TYPE_HEAD]=true, [EQUIP_TYPE_SHOULDERS]=false}</v>
      </c>
      <c r="AZ504" s="21" t="str">
        <f t="shared" si="45"/>
        <v>, setType=LIBSETS_SETTYPE_MONSTER</v>
      </c>
      <c r="BA504" s="21" t="str">
        <f t="shared" si="46"/>
        <v>, dropMechanic={LIBSETS_DROP_MECHANIC_MONSTER_NAME}, dropMechanicNames={['en']='Baron Zaudrus', ['de']='Baron Zaudrus'}},</v>
      </c>
      <c r="BB504" s="21" t="str">
        <f t="shared" si="47"/>
        <v xml:space="preserve"> --Baron Zaudrus / Baron Zaudrus   [The Cauldron]</v>
      </c>
    </row>
    <row r="505" spans="1:54" x14ac:dyDescent="0.25">
      <c r="A505" s="5">
        <v>579</v>
      </c>
      <c r="B505" s="86" t="s">
        <v>2516</v>
      </c>
      <c r="C505" s="86" t="s">
        <v>2515</v>
      </c>
      <c r="D505" s="3">
        <f t="shared" ref="D505:D537" si="48">A505</f>
        <v>579</v>
      </c>
      <c r="G505" s="3" t="s">
        <v>1499</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constants'!$B$4:$C$1002,2,FALSE),"")</f>
        <v>Blackwood</v>
      </c>
      <c r="U505" s="33" t="s">
        <v>1581</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constants'!$I$4:$L$1002,3,FALSE),""),"")</f>
        <v/>
      </c>
      <c r="AB505" s="43" t="str">
        <f>IF(Z505&lt;&gt;"",IF(Z505&lt;&gt;"LIBSETS_DROP_MECHANIC_MONSTER_NAME",VLOOKUP(Z505,'LibSets constants'!$I$4:$L$1002,4,FALSE),""),"")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constants'!$I$4:$L$1002,3,FALSE),""),"")</f>
        <v/>
      </c>
      <c r="AG505" s="43" t="str">
        <f>IF(AE505&lt;&gt;"",IF(AE505&lt;&gt;"LIBSETS_DROP_MECHANIC_MONSTER_NAME",VLOOKUP(AE505,'LibSets constants'!$I$4:$L$1002,4,FALSE),""),"")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constants'!$I$4:$L$1002,3,FALSE),""),"")</f>
        <v/>
      </c>
      <c r="AL505" s="43" t="str">
        <f>IF(AJ505&lt;&gt;"",IF(AJ505&lt;&gt;"LIBSETS_DROP_MECHANIC_MONSTER_NAME",VLOOKUP(AJ505,'LibSets constants'!$I$4:$L$1002,4,FALSE),""),"")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constants'!$I$4:$L$1002,3,FALSE),""),"")</f>
        <v/>
      </c>
      <c r="AQ505" s="43" t="str">
        <f>IF(AO505&lt;&gt;"",IF(AO505&lt;&gt;"LIBSETS_DROP_MECHANIC_MONSTER_NAME",VLOOKUP(AO505,'LibSets constants'!$I$4:$L$1002,4,FALSE),""),"")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constants'!$I$4:$L$1002,3,FALSE),""),"")</f>
        <v/>
      </c>
      <c r="AV505" s="43" t="str">
        <f>IF(AT505&lt;&gt;"",IF(AT505&lt;&gt;"LIBSETS_DROP_MECHANIC_MONSTER_NAME",VLOOKUP(AT505,'LibSets constants'!$I$4:$L$1002,4,FALSE),""),"")</f>
        <v/>
      </c>
      <c r="AW505" s="102" t="s">
        <v>2715</v>
      </c>
      <c r="AX505" s="21" t="str">
        <f t="shared" ref="AX505:AX526" si="4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Y505" s="21" t="str">
        <f t="shared" ref="AY505:AY534" si="5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Z505" s="21" t="str">
        <f t="shared" ref="AZ505:AZ526" si="51">IF(F505&lt;&gt;"Not in the game (anymore)",IF(A505&lt;&gt;"",", setType="&amp;G505,"")&amp;IF(J505="true",", multiTrialSet=true",""),"")</f>
        <v>, setType=LIBSETS_SETTYPE_OVERLAND</v>
      </c>
      <c r="BA505" s="21" t="str">
        <f t="shared" si="46"/>
        <v>, isProcSetAllowedInPvP=1, dropMechanic={LIBSETS_DROP_MECHANIC_OVERLAND_BOSS_DELVE}},</v>
      </c>
      <c r="BB505" s="21" t="str">
        <f t="shared" ref="BB505:BB526" si="52">IF(F505&lt;&gt;"Not in the game (anymore)",IF(C505&lt;&gt;"",CONCATENATE(" --",C505," / ",B505,"   [",IF(Q505&lt;&gt;"",Q505,""),IF(Y505&lt;&gt;"",", "&amp;Y505,""),IF(AD505&lt;&gt;"",", "&amp;AD505,""),IF(AI505&lt;&gt;"",", "&amp;AI505,""),IF(AN505&lt;&gt;"",", "&amp;AN505,""),IF(AS505&lt;&gt;"",", "&amp;AS505,""),"]")),"")</f>
        <v xml:space="preserve"> --Frostbite / Frostbiss   [Blackwood, Blackwood, Blackwood]</v>
      </c>
    </row>
    <row r="506" spans="1:54" x14ac:dyDescent="0.25">
      <c r="A506" s="5">
        <v>580</v>
      </c>
      <c r="B506" s="86" t="s">
        <v>2512</v>
      </c>
      <c r="C506" s="86" t="s">
        <v>2513</v>
      </c>
      <c r="D506" s="3">
        <f t="shared" si="48"/>
        <v>580</v>
      </c>
      <c r="G506" s="3" t="s">
        <v>1499</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constants'!$B$4:$C$1002,2,FALSE),"")</f>
        <v>Blackwood</v>
      </c>
      <c r="U506" s="33" t="s">
        <v>1581</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constants'!$I$4:$L$1002,3,FALSE),""),"")</f>
        <v/>
      </c>
      <c r="AB506" s="43" t="str">
        <f>IF(Z506&lt;&gt;"",IF(Z506&lt;&gt;"LIBSETS_DROP_MECHANIC_MONSTER_NAME",VLOOKUP(Z506,'LibSets constants'!$I$4:$L$1002,4,FALSE),""),"")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constants'!$I$4:$L$1002,3,FALSE),""),"")</f>
        <v/>
      </c>
      <c r="AG506" s="43" t="str">
        <f>IF(AE506&lt;&gt;"",IF(AE506&lt;&gt;"LIBSETS_DROP_MECHANIC_MONSTER_NAME",VLOOKUP(AE506,'LibSets constants'!$I$4:$L$1002,4,FALSE),""),"")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constants'!$I$4:$L$1002,3,FALSE),""),"")</f>
        <v/>
      </c>
      <c r="AL506" s="43" t="str">
        <f>IF(AJ506&lt;&gt;"",IF(AJ506&lt;&gt;"LIBSETS_DROP_MECHANIC_MONSTER_NAME",VLOOKUP(AJ506,'LibSets constants'!$I$4:$L$1002,4,FALSE),""),"")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constants'!$I$4:$L$1002,3,FALSE),""),"")</f>
        <v/>
      </c>
      <c r="AQ506" s="43" t="str">
        <f>IF(AO506&lt;&gt;"",IF(AO506&lt;&gt;"LIBSETS_DROP_MECHANIC_MONSTER_NAME",VLOOKUP(AO506,'LibSets constants'!$I$4:$L$1002,4,FALSE),""),"")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constants'!$I$4:$L$1002,3,FALSE),""),"")</f>
        <v/>
      </c>
      <c r="AV506" s="43" t="str">
        <f>IF(AT506&lt;&gt;"",IF(AT506&lt;&gt;"LIBSETS_DROP_MECHANIC_MONSTER_NAME",VLOOKUP(AT506,'LibSets constants'!$I$4:$L$1002,4,FALSE),""),"")</f>
        <v/>
      </c>
      <c r="AW506" s="102" t="s">
        <v>2714</v>
      </c>
      <c r="AX506" s="21" t="str">
        <f t="shared" si="49"/>
        <v>[580] = {wayshrines={458,458,458,}, dlcId=DLC_BLACKWOOD</v>
      </c>
      <c r="AY506" s="21" t="str">
        <f t="shared" si="50"/>
        <v>, zoneIds={1261,1261,1261}, veteran=false</v>
      </c>
      <c r="AZ506" s="21" t="str">
        <f t="shared" si="51"/>
        <v>, setType=LIBSETS_SETTYPE_OVERLAND</v>
      </c>
      <c r="BA506" s="21" t="str">
        <f t="shared" si="46"/>
        <v>, dropMechanic={LIBSETS_DROP_MECHANIC_OVERLAND_BOSS_DELVE}},</v>
      </c>
      <c r="BB506" s="21" t="str">
        <f t="shared" si="52"/>
        <v xml:space="preserve"> --Deadlands Assassin / Totenländer-Assassine   [Blackwood, Blackwood, Blackwood]</v>
      </c>
    </row>
    <row r="507" spans="1:54" x14ac:dyDescent="0.25">
      <c r="A507" s="5">
        <v>581</v>
      </c>
      <c r="B507" s="86" t="s">
        <v>2510</v>
      </c>
      <c r="C507" s="86" t="s">
        <v>2511</v>
      </c>
      <c r="D507" s="3">
        <f t="shared" si="48"/>
        <v>581</v>
      </c>
      <c r="G507" s="3" t="s">
        <v>1499</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constants'!$B$4:$C$1002,2,FALSE),"")</f>
        <v>Blackwood</v>
      </c>
      <c r="U507" s="33" t="s">
        <v>1581</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constants'!$I$4:$L$1002,3,FALSE),""),"")</f>
        <v/>
      </c>
      <c r="AB507" s="43" t="str">
        <f>IF(Z507&lt;&gt;"",IF(Z507&lt;&gt;"LIBSETS_DROP_MECHANIC_MONSTER_NAME",VLOOKUP(Z507,'LibSets constants'!$I$4:$L$1002,4,FALSE),""),"")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constants'!$I$4:$L$1002,3,FALSE),""),"")</f>
        <v/>
      </c>
      <c r="AG507" s="43" t="str">
        <f>IF(AE507&lt;&gt;"",IF(AE507&lt;&gt;"LIBSETS_DROP_MECHANIC_MONSTER_NAME",VLOOKUP(AE507,'LibSets constants'!$I$4:$L$1002,4,FALSE),""),"")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constants'!$I$4:$L$1002,3,FALSE),""),"")</f>
        <v/>
      </c>
      <c r="AL507" s="43" t="str">
        <f>IF(AJ507&lt;&gt;"",IF(AJ507&lt;&gt;"LIBSETS_DROP_MECHANIC_MONSTER_NAME",VLOOKUP(AJ507,'LibSets constants'!$I$4:$L$1002,4,FALSE),""),"")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constants'!$I$4:$L$1002,3,FALSE),""),"")</f>
        <v/>
      </c>
      <c r="AQ507" s="43" t="str">
        <f>IF(AO507&lt;&gt;"",IF(AO507&lt;&gt;"LIBSETS_DROP_MECHANIC_MONSTER_NAME",VLOOKUP(AO507,'LibSets constants'!$I$4:$L$1002,4,FALSE),""),"")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constants'!$I$4:$L$1002,3,FALSE),""),"")</f>
        <v/>
      </c>
      <c r="AV507" s="43" t="str">
        <f>IF(AT507&lt;&gt;"",IF(AT507&lt;&gt;"LIBSETS_DROP_MECHANIC_MONSTER_NAME",VLOOKUP(AT507,'LibSets constants'!$I$4:$L$1002,4,FALSE),""),"")</f>
        <v/>
      </c>
      <c r="AW507" s="102" t="s">
        <v>2714</v>
      </c>
      <c r="AX507" s="21" t="str">
        <f t="shared" si="49"/>
        <v>[581] = {wayshrines={458,458,458,}, dlcId=DLC_BLACKWOOD</v>
      </c>
      <c r="AY507" s="21" t="str">
        <f t="shared" si="50"/>
        <v>, zoneIds={1261,1261,1261}, veteran=false</v>
      </c>
      <c r="AZ507" s="21" t="str">
        <f t="shared" si="51"/>
        <v>, setType=LIBSETS_SETTYPE_OVERLAND</v>
      </c>
      <c r="BA507" s="21" t="str">
        <f t="shared" si="46"/>
        <v>, dropMechanic={LIBSETS_DROP_MECHANIC_OVERLAND_BOSS_DELVE}},</v>
      </c>
      <c r="BB507" s="21" t="str">
        <f t="shared" si="52"/>
        <v xml:space="preserve"> --Bog Raider / Moorräuber   [Blackwood, Blackwood, Blackwood]</v>
      </c>
    </row>
    <row r="508" spans="1:54" x14ac:dyDescent="0.25">
      <c r="A508" s="85">
        <v>582</v>
      </c>
      <c r="B508" s="86" t="s">
        <v>2509</v>
      </c>
      <c r="C508" s="86" t="s">
        <v>2506</v>
      </c>
      <c r="D508" s="3">
        <f t="shared" si="48"/>
        <v>582</v>
      </c>
      <c r="G508" s="3" t="s">
        <v>1493</v>
      </c>
      <c r="I508" t="s">
        <v>97</v>
      </c>
      <c r="J508" t="s">
        <v>97</v>
      </c>
      <c r="K508" s="88">
        <v>458</v>
      </c>
      <c r="L508" s="88">
        <v>458</v>
      </c>
      <c r="M508" s="88">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constants'!$B$4:$C$1002,2,FALSE),"")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constants'!$I$4:$L$1002,3,FALSE),""),"")</f>
        <v/>
      </c>
      <c r="AB508" s="43" t="str">
        <f>IF(Z508&lt;&gt;"",IF(Z508&lt;&gt;"LIBSETS_DROP_MECHANIC_MONSTER_NAME",VLOOKUP(Z508,'LibSets constants'!$I$4:$L$1002,4,FALSE),""),"")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constants'!$I$4:$L$1002,3,FALSE),""),"")</f>
        <v/>
      </c>
      <c r="AG508" s="43" t="str">
        <f>IF(AE508&lt;&gt;"",IF(AE508&lt;&gt;"LIBSETS_DROP_MECHANIC_MONSTER_NAME",VLOOKUP(AE508,'LibSets constants'!$I$4:$L$1002,4,FALSE),""),"")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constants'!$I$4:$L$1002,3,FALSE),""),"")</f>
        <v/>
      </c>
      <c r="AL508" s="43" t="str">
        <f>IF(AJ508&lt;&gt;"",IF(AJ508&lt;&gt;"LIBSETS_DROP_MECHANIC_MONSTER_NAME",VLOOKUP(AJ508,'LibSets constants'!$I$4:$L$1002,4,FALSE),""),"")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constants'!$I$4:$L$1002,3,FALSE),""),"")</f>
        <v/>
      </c>
      <c r="AQ508" s="43" t="str">
        <f>IF(AO508&lt;&gt;"",IF(AO508&lt;&gt;"LIBSETS_DROP_MECHANIC_MONSTER_NAME",VLOOKUP(AO508,'LibSets constants'!$I$4:$L$1002,4,FALSE),""),"")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constants'!$I$4:$L$1002,3,FALSE),""),"")</f>
        <v/>
      </c>
      <c r="AV508" s="43" t="str">
        <f>IF(AT508&lt;&gt;"",IF(AT508&lt;&gt;"LIBSETS_DROP_MECHANIC_MONSTER_NAME",VLOOKUP(AT508,'LibSets constants'!$I$4:$L$1002,4,FALSE),""),"")</f>
        <v/>
      </c>
      <c r="AW508" s="102" t="s">
        <v>2714</v>
      </c>
      <c r="AX508" s="21" t="str">
        <f t="shared" si="49"/>
        <v>[582] = {wayshrines={458,458,458,}, traitsNeeded=3, dlcId=DLC_BLACKWOOD</v>
      </c>
      <c r="AY508" s="21" t="str">
        <f t="shared" si="50"/>
        <v>, zoneIds={1261,1261,1261}, veteran=false</v>
      </c>
      <c r="AZ508" s="21" t="str">
        <f t="shared" si="51"/>
        <v>, setType=LIBSETS_SETTYPE_CRAFTED</v>
      </c>
      <c r="BA508" s="21" t="str">
        <f t="shared" si="46"/>
        <v>},</v>
      </c>
      <c r="BB508" s="21" t="str">
        <f t="shared" si="52"/>
        <v xml:space="preserve"> --Hist Whisperer / Histflüsterer   [Blackwood, Blackwood, Blackwood]</v>
      </c>
    </row>
    <row r="509" spans="1:54" x14ac:dyDescent="0.25">
      <c r="A509" s="85">
        <v>583</v>
      </c>
      <c r="B509" s="86" t="s">
        <v>2508</v>
      </c>
      <c r="C509" s="86" t="s">
        <v>2507</v>
      </c>
      <c r="D509" s="3">
        <f t="shared" si="48"/>
        <v>583</v>
      </c>
      <c r="G509" s="3" t="s">
        <v>1493</v>
      </c>
      <c r="I509" t="s">
        <v>97</v>
      </c>
      <c r="J509" t="s">
        <v>97</v>
      </c>
      <c r="K509" s="88">
        <v>458</v>
      </c>
      <c r="L509" s="88">
        <v>458</v>
      </c>
      <c r="M509" s="88">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constants'!$B$4:$C$1002,2,FALSE),"")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constants'!$I$4:$L$1002,3,FALSE),""),"")</f>
        <v/>
      </c>
      <c r="AB509" s="43" t="str">
        <f>IF(Z509&lt;&gt;"",IF(Z509&lt;&gt;"LIBSETS_DROP_MECHANIC_MONSTER_NAME",VLOOKUP(Z509,'LibSets constants'!$I$4:$L$1002,4,FALSE),""),"")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constants'!$I$4:$L$1002,3,FALSE),""),"")</f>
        <v/>
      </c>
      <c r="AG509" s="43" t="str">
        <f>IF(AE509&lt;&gt;"",IF(AE509&lt;&gt;"LIBSETS_DROP_MECHANIC_MONSTER_NAME",VLOOKUP(AE509,'LibSets constants'!$I$4:$L$1002,4,FALSE),""),"")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constants'!$I$4:$L$1002,3,FALSE),""),"")</f>
        <v/>
      </c>
      <c r="AL509" s="43" t="str">
        <f>IF(AJ509&lt;&gt;"",IF(AJ509&lt;&gt;"LIBSETS_DROP_MECHANIC_MONSTER_NAME",VLOOKUP(AJ509,'LibSets constants'!$I$4:$L$1002,4,FALSE),""),"")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constants'!$I$4:$L$1002,3,FALSE),""),"")</f>
        <v/>
      </c>
      <c r="AQ509" s="43" t="str">
        <f>IF(AO509&lt;&gt;"",IF(AO509&lt;&gt;"LIBSETS_DROP_MECHANIC_MONSTER_NAME",VLOOKUP(AO509,'LibSets constants'!$I$4:$L$1002,4,FALSE),""),"")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constants'!$I$4:$L$1002,3,FALSE),""),"")</f>
        <v/>
      </c>
      <c r="AV509" s="43" t="str">
        <f>IF(AT509&lt;&gt;"",IF(AT509&lt;&gt;"LIBSETS_DROP_MECHANIC_MONSTER_NAME",VLOOKUP(AT509,'LibSets constants'!$I$4:$L$1002,4,FALSE),""),"")</f>
        <v/>
      </c>
      <c r="AW509" s="102" t="s">
        <v>2714</v>
      </c>
      <c r="AX509" s="21" t="str">
        <f t="shared" si="49"/>
        <v>[583] = {wayshrines={458,458,458,}, traitsNeeded=7, dlcId=DLC_BLACKWOOD</v>
      </c>
      <c r="AY509" s="21" t="str">
        <f t="shared" si="50"/>
        <v>, zoneIds={1261,1261,1261}, veteran=false</v>
      </c>
      <c r="AZ509" s="21" t="str">
        <f t="shared" si="51"/>
        <v>, setType=LIBSETS_SETTYPE_CRAFTED</v>
      </c>
      <c r="BA509" s="21" t="str">
        <f t="shared" si="46"/>
        <v>},</v>
      </c>
      <c r="BB509" s="21" t="str">
        <f t="shared" si="52"/>
        <v xml:space="preserve"> --Heartland Conqueror / Herzlanderoberer   [Blackwood, Blackwood, Blackwood]</v>
      </c>
    </row>
    <row r="510" spans="1:54" x14ac:dyDescent="0.25">
      <c r="A510" s="85">
        <v>584</v>
      </c>
      <c r="B510" s="86" t="s">
        <v>2514</v>
      </c>
      <c r="C510" s="86" t="s">
        <v>2536</v>
      </c>
      <c r="D510" s="3">
        <f t="shared" si="48"/>
        <v>584</v>
      </c>
      <c r="G510" s="3" t="s">
        <v>1493</v>
      </c>
      <c r="I510" t="s">
        <v>97</v>
      </c>
      <c r="J510" t="s">
        <v>97</v>
      </c>
      <c r="K510" s="88">
        <v>458</v>
      </c>
      <c r="L510" s="88">
        <v>458</v>
      </c>
      <c r="M510" s="88">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constants'!$B$4:$C$1002,2,FALSE),"")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constants'!$I$4:$L$1002,3,FALSE),""),"")</f>
        <v/>
      </c>
      <c r="AB510" s="43" t="str">
        <f>IF(Z510&lt;&gt;"",IF(Z510&lt;&gt;"LIBSETS_DROP_MECHANIC_MONSTER_NAME",VLOOKUP(Z510,'LibSets constants'!$I$4:$L$1002,4,FALSE),""),"")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constants'!$I$4:$L$1002,3,FALSE),""),"")</f>
        <v/>
      </c>
      <c r="AG510" s="43" t="str">
        <f>IF(AE510&lt;&gt;"",IF(AE510&lt;&gt;"LIBSETS_DROP_MECHANIC_MONSTER_NAME",VLOOKUP(AE510,'LibSets constants'!$I$4:$L$1002,4,FALSE),""),"")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constants'!$I$4:$L$1002,3,FALSE),""),"")</f>
        <v/>
      </c>
      <c r="AL510" s="43" t="str">
        <f>IF(AJ510&lt;&gt;"",IF(AJ510&lt;&gt;"LIBSETS_DROP_MECHANIC_MONSTER_NAME",VLOOKUP(AJ510,'LibSets constants'!$I$4:$L$1002,4,FALSE),""),"")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constants'!$I$4:$L$1002,3,FALSE),""),"")</f>
        <v/>
      </c>
      <c r="AQ510" s="43" t="str">
        <f>IF(AO510&lt;&gt;"",IF(AO510&lt;&gt;"LIBSETS_DROP_MECHANIC_MONSTER_NAME",VLOOKUP(AO510,'LibSets constants'!$I$4:$L$1002,4,FALSE),""),"")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constants'!$I$4:$L$1002,3,FALSE),""),"")</f>
        <v/>
      </c>
      <c r="AV510" s="43" t="str">
        <f>IF(AT510&lt;&gt;"",IF(AT510&lt;&gt;"LIBSETS_DROP_MECHANIC_MONSTER_NAME",VLOOKUP(AT510,'LibSets constants'!$I$4:$L$1002,4,FALSE),""),"")</f>
        <v/>
      </c>
      <c r="AW510" s="102" t="s">
        <v>2714</v>
      </c>
      <c r="AX510" s="21" t="str">
        <f t="shared" si="49"/>
        <v>[584] = {wayshrines={458,458,458,}, traitsNeeded=5, dlcId=DLC_BLACKWOOD</v>
      </c>
      <c r="AY510" s="21" t="str">
        <f t="shared" si="50"/>
        <v>, zoneIds={1261,1261,1261}, veteran=false</v>
      </c>
      <c r="AZ510" s="21" t="str">
        <f t="shared" si="51"/>
        <v>, setType=LIBSETS_SETTYPE_CRAFTED</v>
      </c>
      <c r="BA510" s="21" t="str">
        <f t="shared" si="46"/>
        <v>},</v>
      </c>
      <c r="BB510" s="21" t="str">
        <f t="shared" si="52"/>
        <v xml:space="preserve"> --Diamond\'s Victory / Sieg des Diamanten   [Blackwood, Blackwood, Blackwood]</v>
      </c>
    </row>
    <row r="511" spans="1:54" x14ac:dyDescent="0.25">
      <c r="A511" s="5">
        <v>585</v>
      </c>
      <c r="B511" s="86" t="s">
        <v>2525</v>
      </c>
      <c r="C511" s="86" t="s">
        <v>2526</v>
      </c>
      <c r="D511" s="3">
        <f t="shared" si="48"/>
        <v>585</v>
      </c>
      <c r="G511" s="3" t="s">
        <v>1500</v>
      </c>
      <c r="I511" t="s">
        <v>97</v>
      </c>
      <c r="J511" t="s">
        <v>97</v>
      </c>
      <c r="K511" s="37">
        <v>468</v>
      </c>
      <c r="L511" s="37">
        <v>468</v>
      </c>
      <c r="M511" s="37">
        <v>468</v>
      </c>
      <c r="N511">
        <v>0</v>
      </c>
      <c r="O511" s="66" t="s">
        <v>2493</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constants'!$B$4:$C$1002,2,FALSE),"")</f>
        <v>Blackwood</v>
      </c>
      <c r="U511" s="33" t="s">
        <v>1565</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constants'!$I$4:$L$1002,3,FALSE),""),"")</f>
        <v/>
      </c>
      <c r="AB511" s="43" t="str">
        <f>IF(Z511&lt;&gt;"",IF(Z511&lt;&gt;"LIBSETS_DROP_MECHANIC_MONSTER_NAME",VLOOKUP(Z511,'LibSets constants'!$I$4:$L$1002,4,FALSE),""),"")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constants'!$I$4:$L$1002,3,FALSE),""),"")</f>
        <v/>
      </c>
      <c r="AG511" s="43" t="str">
        <f>IF(AE511&lt;&gt;"",IF(AE511&lt;&gt;"LIBSETS_DROP_MECHANIC_MONSTER_NAME",VLOOKUP(AE511,'LibSets constants'!$I$4:$L$1002,4,FALSE),""),"")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constants'!$I$4:$L$1002,3,FALSE),""),"")</f>
        <v/>
      </c>
      <c r="AL511" s="43" t="str">
        <f>IF(AJ511&lt;&gt;"",IF(AJ511&lt;&gt;"LIBSETS_DROP_MECHANIC_MONSTER_NAME",VLOOKUP(AJ511,'LibSets constants'!$I$4:$L$1002,4,FALSE),""),"")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constants'!$I$4:$L$1002,3,FALSE),""),"")</f>
        <v/>
      </c>
      <c r="AQ511" s="43" t="str">
        <f>IF(AO511&lt;&gt;"",IF(AO511&lt;&gt;"LIBSETS_DROP_MECHANIC_MONSTER_NAME",VLOOKUP(AO511,'LibSets constants'!$I$4:$L$1002,4,FALSE),""),"")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constants'!$I$4:$L$1002,3,FALSE),""),"")</f>
        <v/>
      </c>
      <c r="AV511" s="43" t="str">
        <f>IF(AT511&lt;&gt;"",IF(AT511&lt;&gt;"LIBSETS_DROP_MECHANIC_MONSTER_NAME",VLOOKUP(AT511,'LibSets constants'!$I$4:$L$1002,4,FALSE),""),"")</f>
        <v/>
      </c>
      <c r="AW511" s="102" t="s">
        <v>2714</v>
      </c>
      <c r="AX511" s="21" t="str">
        <f t="shared" si="49"/>
        <v>[585] = {wayshrines={468,468,468,}, dlcId=DLC_BLACKWOOD</v>
      </c>
      <c r="AY511" s="21" t="str">
        <f t="shared" si="50"/>
        <v>, zoneIds={1263}, veteran=false</v>
      </c>
      <c r="AZ511" s="21" t="str">
        <f t="shared" si="51"/>
        <v>, setType=LIBSETS_SETTYPE_TRIAL</v>
      </c>
      <c r="BA511" s="21" t="str">
        <f t="shared" si="46"/>
        <v>, dropMechanic={LIBSETS_DROP_MECHANIC_MONSTER_NAME}, dropMechanicNames={}},</v>
      </c>
      <c r="BB511" s="21" t="str">
        <f t="shared" si="52"/>
        <v xml:space="preserve"> --Saxhleel Champion / Saxhleel-Champion   [Rockgrove]</v>
      </c>
    </row>
    <row r="512" spans="1:54" x14ac:dyDescent="0.25">
      <c r="A512" s="5">
        <v>586</v>
      </c>
      <c r="B512" s="86" t="s">
        <v>2527</v>
      </c>
      <c r="C512" s="86" t="s">
        <v>2537</v>
      </c>
      <c r="D512" s="3">
        <f t="shared" si="48"/>
        <v>586</v>
      </c>
      <c r="G512" s="3" t="s">
        <v>1500</v>
      </c>
      <c r="I512" t="s">
        <v>97</v>
      </c>
      <c r="J512" t="s">
        <v>97</v>
      </c>
      <c r="K512" s="37">
        <v>468</v>
      </c>
      <c r="L512" s="37">
        <v>468</v>
      </c>
      <c r="M512" s="37">
        <v>468</v>
      </c>
      <c r="N512">
        <v>0</v>
      </c>
      <c r="O512" s="66" t="s">
        <v>2493</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constants'!$B$4:$C$1002,2,FALSE),"")</f>
        <v>Blackwood</v>
      </c>
      <c r="U512" s="33" t="s">
        <v>1565</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constants'!$I$4:$L$1002,3,FALSE),""),"")</f>
        <v/>
      </c>
      <c r="AB512" s="43" t="str">
        <f>IF(Z512&lt;&gt;"",IF(Z512&lt;&gt;"LIBSETS_DROP_MECHANIC_MONSTER_NAME",VLOOKUP(Z512,'LibSets constants'!$I$4:$L$1002,4,FALSE),""),"")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constants'!$I$4:$L$1002,3,FALSE),""),"")</f>
        <v/>
      </c>
      <c r="AG512" s="43" t="str">
        <f>IF(AE512&lt;&gt;"",IF(AE512&lt;&gt;"LIBSETS_DROP_MECHANIC_MONSTER_NAME",VLOOKUP(AE512,'LibSets constants'!$I$4:$L$1002,4,FALSE),""),"")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constants'!$I$4:$L$1002,3,FALSE),""),"")</f>
        <v/>
      </c>
      <c r="AL512" s="43" t="str">
        <f>IF(AJ512&lt;&gt;"",IF(AJ512&lt;&gt;"LIBSETS_DROP_MECHANIC_MONSTER_NAME",VLOOKUP(AJ512,'LibSets constants'!$I$4:$L$1002,4,FALSE),""),"")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constants'!$I$4:$L$1002,3,FALSE),""),"")</f>
        <v/>
      </c>
      <c r="AQ512" s="43" t="str">
        <f>IF(AO512&lt;&gt;"",IF(AO512&lt;&gt;"LIBSETS_DROP_MECHANIC_MONSTER_NAME",VLOOKUP(AO512,'LibSets constants'!$I$4:$L$1002,4,FALSE),""),"")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constants'!$I$4:$L$1002,3,FALSE),""),"")</f>
        <v/>
      </c>
      <c r="AV512" s="43" t="str">
        <f>IF(AT512&lt;&gt;"",IF(AT512&lt;&gt;"LIBSETS_DROP_MECHANIC_MONSTER_NAME",VLOOKUP(AT512,'LibSets constants'!$I$4:$L$1002,4,FALSE),""),"")</f>
        <v/>
      </c>
      <c r="AW512" s="102" t="s">
        <v>2714</v>
      </c>
      <c r="AX512" s="21" t="str">
        <f t="shared" si="49"/>
        <v>[586] = {wayshrines={468,468,468,}, dlcId=DLC_BLACKWOOD</v>
      </c>
      <c r="AY512" s="21" t="str">
        <f t="shared" si="50"/>
        <v>, zoneIds={1263}, veteran=false</v>
      </c>
      <c r="AZ512" s="21" t="str">
        <f t="shared" si="51"/>
        <v>, setType=LIBSETS_SETTYPE_TRIAL</v>
      </c>
      <c r="BA512" s="21" t="str">
        <f t="shared" si="46"/>
        <v>, dropMechanic={LIBSETS_DROP_MECHANIC_MONSTER_NAME}, dropMechanicNames={}},</v>
      </c>
      <c r="BB512" s="21" t="str">
        <f t="shared" si="52"/>
        <v xml:space="preserve"> --Sul-Xan\'s Torment / Sul-Xans Folter   [Rockgrove]</v>
      </c>
    </row>
    <row r="513" spans="1:54" x14ac:dyDescent="0.25">
      <c r="A513" s="5">
        <v>587</v>
      </c>
      <c r="B513" s="86" t="s">
        <v>2524</v>
      </c>
      <c r="C513" s="86" t="s">
        <v>2538</v>
      </c>
      <c r="D513" s="3">
        <f t="shared" si="48"/>
        <v>587</v>
      </c>
      <c r="G513" s="3" t="s">
        <v>1500</v>
      </c>
      <c r="I513" t="s">
        <v>97</v>
      </c>
      <c r="J513" t="s">
        <v>97</v>
      </c>
      <c r="K513" s="37">
        <v>468</v>
      </c>
      <c r="L513" s="37">
        <v>468</v>
      </c>
      <c r="M513" s="37">
        <v>468</v>
      </c>
      <c r="N513">
        <v>0</v>
      </c>
      <c r="O513" s="66" t="s">
        <v>2493</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constants'!$B$4:$C$1002,2,FALSE),"")</f>
        <v>Blackwood</v>
      </c>
      <c r="U513" s="33" t="s">
        <v>1565</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constants'!$I$4:$L$1002,3,FALSE),""),"")</f>
        <v/>
      </c>
      <c r="AB513" s="43" t="str">
        <f>IF(Z513&lt;&gt;"",IF(Z513&lt;&gt;"LIBSETS_DROP_MECHANIC_MONSTER_NAME",VLOOKUP(Z513,'LibSets constants'!$I$4:$L$1002,4,FALSE),""),"")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constants'!$I$4:$L$1002,3,FALSE),""),"")</f>
        <v/>
      </c>
      <c r="AG513" s="43" t="str">
        <f>IF(AE513&lt;&gt;"",IF(AE513&lt;&gt;"LIBSETS_DROP_MECHANIC_MONSTER_NAME",VLOOKUP(AE513,'LibSets constants'!$I$4:$L$1002,4,FALSE),""),"")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constants'!$I$4:$L$1002,3,FALSE),""),"")</f>
        <v/>
      </c>
      <c r="AL513" s="43" t="str">
        <f>IF(AJ513&lt;&gt;"",IF(AJ513&lt;&gt;"LIBSETS_DROP_MECHANIC_MONSTER_NAME",VLOOKUP(AJ513,'LibSets constants'!$I$4:$L$1002,4,FALSE),""),"")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constants'!$I$4:$L$1002,3,FALSE),""),"")</f>
        <v/>
      </c>
      <c r="AQ513" s="43" t="str">
        <f>IF(AO513&lt;&gt;"",IF(AO513&lt;&gt;"LIBSETS_DROP_MECHANIC_MONSTER_NAME",VLOOKUP(AO513,'LibSets constants'!$I$4:$L$1002,4,FALSE),""),"")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constants'!$I$4:$L$1002,3,FALSE),""),"")</f>
        <v/>
      </c>
      <c r="AV513" s="43" t="str">
        <f>IF(AT513&lt;&gt;"",IF(AT513&lt;&gt;"LIBSETS_DROP_MECHANIC_MONSTER_NAME",VLOOKUP(AT513,'LibSets constants'!$I$4:$L$1002,4,FALSE),""),"")</f>
        <v/>
      </c>
      <c r="AW513" s="102" t="s">
        <v>2714</v>
      </c>
      <c r="AX513" s="21" t="str">
        <f t="shared" si="49"/>
        <v>[587] = {wayshrines={468,468,468,}, dlcId=DLC_BLACKWOOD</v>
      </c>
      <c r="AY513" s="21" t="str">
        <f t="shared" si="50"/>
        <v>, zoneIds={1263}, veteran=false</v>
      </c>
      <c r="AZ513" s="21" t="str">
        <f t="shared" si="51"/>
        <v>, setType=LIBSETS_SETTYPE_TRIAL</v>
      </c>
      <c r="BA513" s="21" t="str">
        <f t="shared" si="46"/>
        <v>, dropMechanic={LIBSETS_DROP_MECHANIC_MONSTER_NAME}, dropMechanicNames={}},</v>
      </c>
      <c r="BB513" s="21" t="str">
        <f t="shared" si="52"/>
        <v xml:space="preserve"> --Bahsei\'s Mania / Bahseis Manie   [Rockgrove]</v>
      </c>
    </row>
    <row r="514" spans="1:54" x14ac:dyDescent="0.25">
      <c r="A514" s="5">
        <v>588</v>
      </c>
      <c r="B514" s="86" t="s">
        <v>2520</v>
      </c>
      <c r="C514" s="86" t="s">
        <v>2539</v>
      </c>
      <c r="D514" s="3">
        <f t="shared" si="48"/>
        <v>588</v>
      </c>
      <c r="G514" s="3" t="s">
        <v>1500</v>
      </c>
      <c r="I514" t="s">
        <v>97</v>
      </c>
      <c r="J514" t="s">
        <v>97</v>
      </c>
      <c r="K514" s="37">
        <v>468</v>
      </c>
      <c r="L514" s="37">
        <v>468</v>
      </c>
      <c r="M514" s="37">
        <v>468</v>
      </c>
      <c r="N514">
        <v>0</v>
      </c>
      <c r="O514" s="66" t="s">
        <v>2493</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constants'!$B$4:$C$1002,2,FALSE),"")</f>
        <v>Blackwood</v>
      </c>
      <c r="U514" s="33" t="s">
        <v>1565</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constants'!$I$4:$L$1002,3,FALSE),""),"")</f>
        <v/>
      </c>
      <c r="AB514" s="43" t="str">
        <f>IF(Z514&lt;&gt;"",IF(Z514&lt;&gt;"LIBSETS_DROP_MECHANIC_MONSTER_NAME",VLOOKUP(Z514,'LibSets constants'!$I$4:$L$1002,4,FALSE),""),"")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constants'!$I$4:$L$1002,3,FALSE),""),"")</f>
        <v/>
      </c>
      <c r="AG514" s="43" t="str">
        <f>IF(AE514&lt;&gt;"",IF(AE514&lt;&gt;"LIBSETS_DROP_MECHANIC_MONSTER_NAME",VLOOKUP(AE514,'LibSets constants'!$I$4:$L$1002,4,FALSE),""),"")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constants'!$I$4:$L$1002,3,FALSE),""),"")</f>
        <v/>
      </c>
      <c r="AL514" s="43" t="str">
        <f>IF(AJ514&lt;&gt;"",IF(AJ514&lt;&gt;"LIBSETS_DROP_MECHANIC_MONSTER_NAME",VLOOKUP(AJ514,'LibSets constants'!$I$4:$L$1002,4,FALSE),""),"")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constants'!$I$4:$L$1002,3,FALSE),""),"")</f>
        <v/>
      </c>
      <c r="AQ514" s="43" t="str">
        <f>IF(AO514&lt;&gt;"",IF(AO514&lt;&gt;"LIBSETS_DROP_MECHANIC_MONSTER_NAME",VLOOKUP(AO514,'LibSets constants'!$I$4:$L$1002,4,FALSE),""),"")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constants'!$I$4:$L$1002,3,FALSE),""),"")</f>
        <v/>
      </c>
      <c r="AV514" s="43" t="str">
        <f>IF(AT514&lt;&gt;"",IF(AT514&lt;&gt;"LIBSETS_DROP_MECHANIC_MONSTER_NAME",VLOOKUP(AT514,'LibSets constants'!$I$4:$L$1002,4,FALSE),""),"")</f>
        <v/>
      </c>
      <c r="AW514" s="102" t="s">
        <v>2714</v>
      </c>
      <c r="AX514" s="21" t="str">
        <f t="shared" si="49"/>
        <v>[588] = {wayshrines={468,468,468,}, dlcId=DLC_BLACKWOOD</v>
      </c>
      <c r="AY514" s="21" t="str">
        <f t="shared" si="50"/>
        <v>, zoneIds={1263}, veteran=false</v>
      </c>
      <c r="AZ514" s="21" t="str">
        <f t="shared" si="51"/>
        <v>, setType=LIBSETS_SETTYPE_TRIAL</v>
      </c>
      <c r="BA514" s="21" t="str">
        <f t="shared" si="46"/>
        <v>, dropMechanic={LIBSETS_DROP_MECHANIC_MONSTER_NAME}, dropMechanicNames={}},</v>
      </c>
      <c r="BB514" s="21" t="str">
        <f t="shared" si="52"/>
        <v xml:space="preserve"> --Stone-Talker\'s Oath / Eid des Steinsprechers   [Rockgrove]</v>
      </c>
    </row>
    <row r="515" spans="1:54" x14ac:dyDescent="0.25">
      <c r="A515" s="5">
        <v>589</v>
      </c>
      <c r="B515" s="86" t="s">
        <v>2518</v>
      </c>
      <c r="C515" s="86" t="s">
        <v>2519</v>
      </c>
      <c r="D515" s="3">
        <f t="shared" si="48"/>
        <v>589</v>
      </c>
      <c r="G515" s="3" t="s">
        <v>1500</v>
      </c>
      <c r="I515" t="s">
        <v>98</v>
      </c>
      <c r="J515" t="s">
        <v>97</v>
      </c>
      <c r="K515" s="37">
        <v>468</v>
      </c>
      <c r="L515" s="37">
        <v>468</v>
      </c>
      <c r="M515" s="37">
        <v>468</v>
      </c>
      <c r="N515">
        <v>0</v>
      </c>
      <c r="O515" s="66" t="s">
        <v>2493</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constants'!$B$4:$C$1002,2,FALSE),"")</f>
        <v>Blackwood</v>
      </c>
      <c r="U515" s="33" t="s">
        <v>1565</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constants'!$I$4:$L$1002,3,FALSE),""),"")</f>
        <v/>
      </c>
      <c r="AB515" s="43" t="str">
        <f>IF(Z515&lt;&gt;"",IF(Z515&lt;&gt;"LIBSETS_DROP_MECHANIC_MONSTER_NAME",VLOOKUP(Z515,'LibSets constants'!$I$4:$L$1002,4,FALSE),""),"")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constants'!$I$4:$L$1002,3,FALSE),""),"")</f>
        <v/>
      </c>
      <c r="AG515" s="43" t="str">
        <f>IF(AE515&lt;&gt;"",IF(AE515&lt;&gt;"LIBSETS_DROP_MECHANIC_MONSTER_NAME",VLOOKUP(AE515,'LibSets constants'!$I$4:$L$1002,4,FALSE),""),"")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constants'!$I$4:$L$1002,3,FALSE),""),"")</f>
        <v/>
      </c>
      <c r="AL515" s="43" t="str">
        <f>IF(AJ515&lt;&gt;"",IF(AJ515&lt;&gt;"LIBSETS_DROP_MECHANIC_MONSTER_NAME",VLOOKUP(AJ515,'LibSets constants'!$I$4:$L$1002,4,FALSE),""),"")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constants'!$I$4:$L$1002,3,FALSE),""),"")</f>
        <v/>
      </c>
      <c r="AQ515" s="43" t="str">
        <f>IF(AO515&lt;&gt;"",IF(AO515&lt;&gt;"LIBSETS_DROP_MECHANIC_MONSTER_NAME",VLOOKUP(AO515,'LibSets constants'!$I$4:$L$1002,4,FALSE),""),"")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constants'!$I$4:$L$1002,3,FALSE),""),"")</f>
        <v/>
      </c>
      <c r="AV515" s="43" t="str">
        <f>IF(AT515&lt;&gt;"",IF(AT515&lt;&gt;"LIBSETS_DROP_MECHANIC_MONSTER_NAME",VLOOKUP(AT515,'LibSets constants'!$I$4:$L$1002,4,FALSE),""),"")</f>
        <v/>
      </c>
      <c r="AW515" s="102" t="s">
        <v>2714</v>
      </c>
      <c r="AX515" s="21" t="str">
        <f t="shared" si="49"/>
        <v>[589] = {wayshrines={468,468,468,}, dlcId=DLC_BLACKWOOD</v>
      </c>
      <c r="AY515" s="21" t="str">
        <f t="shared" si="50"/>
        <v>, zoneIds={1263}, veteran=true</v>
      </c>
      <c r="AZ515" s="21" t="str">
        <f t="shared" si="51"/>
        <v>, setType=LIBSETS_SETTYPE_TRIAL</v>
      </c>
      <c r="BA515" s="21" t="str">
        <f t="shared" si="46"/>
        <v>, dropMechanic={LIBSETS_DROP_MECHANIC_MONSTER_NAME}, dropMechanicNames={}},</v>
      </c>
      <c r="BB515" s="21" t="str">
        <f t="shared" si="52"/>
        <v xml:space="preserve"> --Perfected Saxhleel Champion / Perfektionierter Saxhleel-Champion   [Rockgrove]</v>
      </c>
    </row>
    <row r="516" spans="1:54" x14ac:dyDescent="0.25">
      <c r="A516" s="5">
        <v>590</v>
      </c>
      <c r="B516" s="86" t="s">
        <v>2535</v>
      </c>
      <c r="C516" s="86" t="s">
        <v>2535</v>
      </c>
      <c r="D516" s="3">
        <f t="shared" si="48"/>
        <v>590</v>
      </c>
      <c r="G516" s="3" t="s">
        <v>1500</v>
      </c>
      <c r="I516" t="s">
        <v>98</v>
      </c>
      <c r="J516" t="s">
        <v>97</v>
      </c>
      <c r="K516" s="37">
        <v>468</v>
      </c>
      <c r="L516" s="37">
        <v>468</v>
      </c>
      <c r="M516" s="37">
        <v>468</v>
      </c>
      <c r="N516">
        <v>0</v>
      </c>
      <c r="O516" s="66" t="s">
        <v>2493</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constants'!$B$4:$C$1002,2,FALSE),"")</f>
        <v>Blackwood</v>
      </c>
      <c r="U516" s="33" t="s">
        <v>1565</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constants'!$I$4:$L$1002,3,FALSE),""),"")</f>
        <v/>
      </c>
      <c r="AB516" s="43" t="str">
        <f>IF(Z516&lt;&gt;"",IF(Z516&lt;&gt;"LIBSETS_DROP_MECHANIC_MONSTER_NAME",VLOOKUP(Z516,'LibSets constants'!$I$4:$L$1002,4,FALSE),""),"")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constants'!$I$4:$L$1002,3,FALSE),""),"")</f>
        <v/>
      </c>
      <c r="AG516" s="43" t="str">
        <f>IF(AE516&lt;&gt;"",IF(AE516&lt;&gt;"LIBSETS_DROP_MECHANIC_MONSTER_NAME",VLOOKUP(AE516,'LibSets constants'!$I$4:$L$1002,4,FALSE),""),"")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constants'!$I$4:$L$1002,3,FALSE),""),"")</f>
        <v/>
      </c>
      <c r="AL516" s="43" t="str">
        <f>IF(AJ516&lt;&gt;"",IF(AJ516&lt;&gt;"LIBSETS_DROP_MECHANIC_MONSTER_NAME",VLOOKUP(AJ516,'LibSets constants'!$I$4:$L$1002,4,FALSE),""),"")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constants'!$I$4:$L$1002,3,FALSE),""),"")</f>
        <v/>
      </c>
      <c r="AQ516" s="43" t="str">
        <f>IF(AO516&lt;&gt;"",IF(AO516&lt;&gt;"LIBSETS_DROP_MECHANIC_MONSTER_NAME",VLOOKUP(AO516,'LibSets constants'!$I$4:$L$1002,4,FALSE),""),"")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constants'!$I$4:$L$1002,3,FALSE),""),"")</f>
        <v/>
      </c>
      <c r="AV516" s="43" t="str">
        <f>IF(AT516&lt;&gt;"",IF(AT516&lt;&gt;"LIBSETS_DROP_MECHANIC_MONSTER_NAME",VLOOKUP(AT516,'LibSets constants'!$I$4:$L$1002,4,FALSE),""),"")</f>
        <v/>
      </c>
      <c r="AW516" s="102" t="s">
        <v>2714</v>
      </c>
      <c r="AX516" s="21" t="str">
        <f t="shared" si="49"/>
        <v>[590] = {wayshrines={468,468,468,}, dlcId=DLC_BLACKWOOD</v>
      </c>
      <c r="AY516" s="21" t="str">
        <f t="shared" si="50"/>
        <v>, zoneIds={1263}, veteran=true</v>
      </c>
      <c r="AZ516" s="21" t="str">
        <f t="shared" si="51"/>
        <v>, setType=LIBSETS_SETTYPE_TRIAL</v>
      </c>
      <c r="BA516" s="21" t="str">
        <f t="shared" ref="BA516:BA537" si="53">IF(AW516&lt;&gt;"",", isProcSetAllowedInPvP="&amp; AW516,"") &amp; IF(F516&lt;&gt;"Not in the game (anymore)",IF(U516&lt;&gt;"",", dropMechanic={"&amp;U516&amp;IF(Z516&lt;&gt;"",","&amp;Z516,"")&amp;IF(AE516&lt;&gt;"",","&amp;AE516,"")&amp;IF(AJ516&lt;&gt;"",","&amp;AJ516,"")&amp;IF(AO516&lt;&gt;"",","&amp;AO516,"")&amp;IF(AT516&lt;&gt;"",","&amp;AT516,"")&amp;"}"&amp;IF(U516="LIBSETS_DROP_MECHANIC_MONSTER_NAME",", dropMechanicNames={" &amp; IF(V516&lt;&gt;"","['en']='"&amp;V516&amp;"'","") &amp; IF(W516&lt;&gt;"",", ['de']='" &amp; W516&amp;"'","") &amp; "}",""),"")&amp;"},","")</f>
        <v>, dropMechanic={LIBSETS_DROP_MECHANIC_MONSTER_NAME}, dropMechanicNames={}},</v>
      </c>
      <c r="BB516" s="21" t="str">
        <f t="shared" si="52"/>
        <v xml:space="preserve"> --Perfected Sul-Xan\'s Torment / Perfected Sul-Xan\'s Torment   [Rockgrove]</v>
      </c>
    </row>
    <row r="517" spans="1:54" x14ac:dyDescent="0.25">
      <c r="A517" s="5">
        <v>591</v>
      </c>
      <c r="B517" s="86" t="s">
        <v>2517</v>
      </c>
      <c r="C517" s="86" t="s">
        <v>2540</v>
      </c>
      <c r="D517" s="3">
        <f t="shared" si="48"/>
        <v>591</v>
      </c>
      <c r="G517" s="3" t="s">
        <v>1500</v>
      </c>
      <c r="I517" t="s">
        <v>98</v>
      </c>
      <c r="J517" t="s">
        <v>97</v>
      </c>
      <c r="K517" s="37">
        <v>468</v>
      </c>
      <c r="L517" s="37">
        <v>468</v>
      </c>
      <c r="M517" s="37">
        <v>468</v>
      </c>
      <c r="N517">
        <v>0</v>
      </c>
      <c r="O517" s="66" t="s">
        <v>2493</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constants'!$B$4:$C$1002,2,FALSE),"")</f>
        <v>Blackwood</v>
      </c>
      <c r="U517" s="33" t="s">
        <v>1565</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constants'!$I$4:$L$1002,3,FALSE),""),"")</f>
        <v/>
      </c>
      <c r="AB517" s="43" t="str">
        <f>IF(Z517&lt;&gt;"",IF(Z517&lt;&gt;"LIBSETS_DROP_MECHANIC_MONSTER_NAME",VLOOKUP(Z517,'LibSets constants'!$I$4:$L$1002,4,FALSE),""),"")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constants'!$I$4:$L$1002,3,FALSE),""),"")</f>
        <v/>
      </c>
      <c r="AG517" s="43" t="str">
        <f>IF(AE517&lt;&gt;"",IF(AE517&lt;&gt;"LIBSETS_DROP_MECHANIC_MONSTER_NAME",VLOOKUP(AE517,'LibSets constants'!$I$4:$L$1002,4,FALSE),""),"")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constants'!$I$4:$L$1002,3,FALSE),""),"")</f>
        <v/>
      </c>
      <c r="AL517" s="43" t="str">
        <f>IF(AJ517&lt;&gt;"",IF(AJ517&lt;&gt;"LIBSETS_DROP_MECHANIC_MONSTER_NAME",VLOOKUP(AJ517,'LibSets constants'!$I$4:$L$1002,4,FALSE),""),"")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constants'!$I$4:$L$1002,3,FALSE),""),"")</f>
        <v/>
      </c>
      <c r="AQ517" s="43" t="str">
        <f>IF(AO517&lt;&gt;"",IF(AO517&lt;&gt;"LIBSETS_DROP_MECHANIC_MONSTER_NAME",VLOOKUP(AO517,'LibSets constants'!$I$4:$L$1002,4,FALSE),""),"")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constants'!$I$4:$L$1002,3,FALSE),""),"")</f>
        <v/>
      </c>
      <c r="AV517" s="43" t="str">
        <f>IF(AT517&lt;&gt;"",IF(AT517&lt;&gt;"LIBSETS_DROP_MECHANIC_MONSTER_NAME",VLOOKUP(AT517,'LibSets constants'!$I$4:$L$1002,4,FALSE),""),"")</f>
        <v/>
      </c>
      <c r="AW517" s="102" t="s">
        <v>2714</v>
      </c>
      <c r="AX517" s="21" t="str">
        <f t="shared" si="49"/>
        <v>[591] = {wayshrines={468,468,468,}, dlcId=DLC_BLACKWOOD</v>
      </c>
      <c r="AY517" s="21" t="str">
        <f t="shared" si="50"/>
        <v>, zoneIds={1263}, veteran=true</v>
      </c>
      <c r="AZ517" s="21" t="str">
        <f t="shared" si="51"/>
        <v>, setType=LIBSETS_SETTYPE_TRIAL</v>
      </c>
      <c r="BA517" s="21" t="str">
        <f t="shared" si="53"/>
        <v>, dropMechanic={LIBSETS_DROP_MECHANIC_MONSTER_NAME}, dropMechanicNames={}},</v>
      </c>
      <c r="BB517" s="21" t="str">
        <f t="shared" si="52"/>
        <v xml:space="preserve"> --Perfected Bahsei\'s Mania / Bahseis perfektionierte Manie   [Rockgrove]</v>
      </c>
    </row>
    <row r="518" spans="1:54" x14ac:dyDescent="0.25">
      <c r="A518" s="5">
        <v>592</v>
      </c>
      <c r="B518" s="86" t="s">
        <v>2528</v>
      </c>
      <c r="C518" s="86" t="s">
        <v>2541</v>
      </c>
      <c r="D518" s="3">
        <f t="shared" si="48"/>
        <v>592</v>
      </c>
      <c r="G518" s="3" t="s">
        <v>1500</v>
      </c>
      <c r="I518" t="s">
        <v>98</v>
      </c>
      <c r="J518" t="s">
        <v>97</v>
      </c>
      <c r="K518" s="37">
        <v>468</v>
      </c>
      <c r="L518" s="37">
        <v>468</v>
      </c>
      <c r="M518" s="37">
        <v>468</v>
      </c>
      <c r="N518">
        <v>0</v>
      </c>
      <c r="O518" s="66" t="s">
        <v>2493</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constants'!$B$4:$C$1002,2,FALSE),"")</f>
        <v>Blackwood</v>
      </c>
      <c r="U518" s="33" t="s">
        <v>1565</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constants'!$I$4:$L$1002,3,FALSE),""),"")</f>
        <v/>
      </c>
      <c r="AB518" s="43" t="str">
        <f>IF(Z518&lt;&gt;"",IF(Z518&lt;&gt;"LIBSETS_DROP_MECHANIC_MONSTER_NAME",VLOOKUP(Z518,'LibSets constants'!$I$4:$L$1002,4,FALSE),""),"")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constants'!$I$4:$L$1002,3,FALSE),""),"")</f>
        <v/>
      </c>
      <c r="AG518" s="43" t="str">
        <f>IF(AE518&lt;&gt;"",IF(AE518&lt;&gt;"LIBSETS_DROP_MECHANIC_MONSTER_NAME",VLOOKUP(AE518,'LibSets constants'!$I$4:$L$1002,4,FALSE),""),"")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constants'!$I$4:$L$1002,3,FALSE),""),"")</f>
        <v/>
      </c>
      <c r="AL518" s="43" t="str">
        <f>IF(AJ518&lt;&gt;"",IF(AJ518&lt;&gt;"LIBSETS_DROP_MECHANIC_MONSTER_NAME",VLOOKUP(AJ518,'LibSets constants'!$I$4:$L$1002,4,FALSE),""),"")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constants'!$I$4:$L$1002,3,FALSE),""),"")</f>
        <v/>
      </c>
      <c r="AQ518" s="43" t="str">
        <f>IF(AO518&lt;&gt;"",IF(AO518&lt;&gt;"LIBSETS_DROP_MECHANIC_MONSTER_NAME",VLOOKUP(AO518,'LibSets constants'!$I$4:$L$1002,4,FALSE),""),"")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constants'!$I$4:$L$1002,3,FALSE),""),"")</f>
        <v/>
      </c>
      <c r="AV518" s="43" t="str">
        <f>IF(AT518&lt;&gt;"",IF(AT518&lt;&gt;"LIBSETS_DROP_MECHANIC_MONSTER_NAME",VLOOKUP(AT518,'LibSets constants'!$I$4:$L$1002,4,FALSE),""),"")</f>
        <v/>
      </c>
      <c r="AW518" s="102" t="s">
        <v>2714</v>
      </c>
      <c r="AX518" s="21" t="str">
        <f t="shared" si="49"/>
        <v>[592] = {wayshrines={468,468,468,}, dlcId=DLC_BLACKWOOD</v>
      </c>
      <c r="AY518" s="21" t="str">
        <f t="shared" si="50"/>
        <v>, zoneIds={1263}, veteran=true</v>
      </c>
      <c r="AZ518" s="21" t="str">
        <f t="shared" si="51"/>
        <v>, setType=LIBSETS_SETTYPE_TRIAL</v>
      </c>
      <c r="BA518" s="21" t="str">
        <f t="shared" si="53"/>
        <v>, dropMechanic={LIBSETS_DROP_MECHANIC_MONSTER_NAME}, dropMechanicNames={}},</v>
      </c>
      <c r="BB518" s="21" t="str">
        <f t="shared" si="52"/>
        <v xml:space="preserve"> --Perfected Stone-Talker\'s Oath / Perfektionierter Eid des Steinsprechers   [Rockgrove]</v>
      </c>
    </row>
    <row r="519" spans="1:54" x14ac:dyDescent="0.25">
      <c r="A519" s="5">
        <v>593</v>
      </c>
      <c r="B519" s="86" t="s">
        <v>2529</v>
      </c>
      <c r="C519" s="86" t="s">
        <v>2529</v>
      </c>
      <c r="D519" s="3">
        <f t="shared" si="48"/>
        <v>593</v>
      </c>
      <c r="G519" s="3" t="s">
        <v>1712</v>
      </c>
      <c r="I519" t="s">
        <v>97</v>
      </c>
      <c r="J519" t="s">
        <v>97</v>
      </c>
      <c r="K519" s="37">
        <v>-1</v>
      </c>
      <c r="L519" s="37">
        <v>-1</v>
      </c>
      <c r="M519" s="37">
        <v>-1</v>
      </c>
      <c r="N519">
        <v>0</v>
      </c>
      <c r="O519" s="66" t="s">
        <v>1829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2429</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constants'!$B$4:$C$1002,2,FALSE),"")</f>
        <v>Blackwood</v>
      </c>
      <c r="U519" s="3" t="s">
        <v>1709</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constants'!$I$4:$L$1002,3,FALSE),""),"")</f>
        <v/>
      </c>
      <c r="AB519" s="43" t="str">
        <f>IF(Z519&lt;&gt;"",IF(Z519&lt;&gt;"LIBSETS_DROP_MECHANIC_MONSTER_NAME",VLOOKUP(Z519,'LibSets constants'!$I$4:$L$1002,4,FALSE),""),"")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constants'!$I$4:$L$1002,3,FALSE),""),"")</f>
        <v/>
      </c>
      <c r="AG519" s="43" t="str">
        <f>IF(AE519&lt;&gt;"",IF(AE519&lt;&gt;"LIBSETS_DROP_MECHANIC_MONSTER_NAME",VLOOKUP(AE519,'LibSets constants'!$I$4:$L$1002,4,FALSE),""),"")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constants'!$I$4:$L$1002,3,FALSE),""),"")</f>
        <v/>
      </c>
      <c r="AL519" s="43" t="str">
        <f>IF(AJ519&lt;&gt;"",IF(AJ519&lt;&gt;"LIBSETS_DROP_MECHANIC_MONSTER_NAME",VLOOKUP(AJ519,'LibSets constants'!$I$4:$L$1002,4,FALSE),""),"")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constants'!$I$4:$L$1002,3,FALSE),""),"")</f>
        <v/>
      </c>
      <c r="AQ519" s="43" t="str">
        <f>IF(AO519&lt;&gt;"",IF(AO519&lt;&gt;"LIBSETS_DROP_MECHANIC_MONSTER_NAME",VLOOKUP(AO519,'LibSets constants'!$I$4:$L$1002,4,FALSE),""),"")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constants'!$I$4:$L$1002,3,FALSE),""),"")</f>
        <v/>
      </c>
      <c r="AV519" s="43" t="str">
        <f>IF(AT519&lt;&gt;"",IF(AT519&lt;&gt;"LIBSETS_DROP_MECHANIC_MONSTER_NAME",VLOOKUP(AT519,'LibSets constants'!$I$4:$L$1002,4,FALSE),""),"")</f>
        <v/>
      </c>
      <c r="AW519" s="102" t="s">
        <v>2714</v>
      </c>
      <c r="AX519" s="21" t="str">
        <f t="shared" si="49"/>
        <v>[593] = {wayshrines={-1,-1,-1,}, dlcId=DLC_BLACKWOOD</v>
      </c>
      <c r="AY519" s="21" t="str">
        <f t="shared" si="50"/>
        <v>, veteran=false</v>
      </c>
      <c r="AZ519" s="21" t="str">
        <f t="shared" si="51"/>
        <v>, setType=LIBSETS_SETTYPE_MYTHIC</v>
      </c>
      <c r="BA519" s="21" t="str">
        <f t="shared" si="53"/>
        <v>, dropMechanic={LIBSETS_DROP_MECHANIC_ANTIQUITIES}},</v>
      </c>
      <c r="BB519" s="21" t="str">
        <f t="shared" si="52"/>
        <v xml:space="preserve"> --Gaze of Sithis / Gaze of Sithis   [Antiquities]</v>
      </c>
    </row>
    <row r="520" spans="1:54" x14ac:dyDescent="0.25">
      <c r="A520" s="5">
        <v>594</v>
      </c>
      <c r="B520" s="86" t="s">
        <v>2534</v>
      </c>
      <c r="C520" s="86" t="s">
        <v>2534</v>
      </c>
      <c r="D520" s="3">
        <f t="shared" si="48"/>
        <v>594</v>
      </c>
      <c r="G520" s="3" t="s">
        <v>1712</v>
      </c>
      <c r="I520" t="s">
        <v>97</v>
      </c>
      <c r="J520" t="s">
        <v>97</v>
      </c>
      <c r="K520" s="37">
        <v>-1</v>
      </c>
      <c r="L520" s="37">
        <v>-1</v>
      </c>
      <c r="M520" s="37">
        <v>-1</v>
      </c>
      <c r="N520">
        <v>0</v>
      </c>
      <c r="O520" s="66" t="s">
        <v>1829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2429</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constants'!$B$4:$C$1002,2,FALSE),"")</f>
        <v>Blackwood</v>
      </c>
      <c r="U520" s="3" t="s">
        <v>1709</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constants'!$I$4:$L$1002,3,FALSE),""),"")</f>
        <v/>
      </c>
      <c r="AB520" s="43" t="str">
        <f>IF(Z520&lt;&gt;"",IF(Z520&lt;&gt;"LIBSETS_DROP_MECHANIC_MONSTER_NAME",VLOOKUP(Z520,'LibSets constants'!$I$4:$L$1002,4,FALSE),""),"")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constants'!$I$4:$L$1002,3,FALSE),""),"")</f>
        <v/>
      </c>
      <c r="AG520" s="43" t="str">
        <f>IF(AE520&lt;&gt;"",IF(AE520&lt;&gt;"LIBSETS_DROP_MECHANIC_MONSTER_NAME",VLOOKUP(AE520,'LibSets constants'!$I$4:$L$1002,4,FALSE),""),"")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constants'!$I$4:$L$1002,3,FALSE),""),"")</f>
        <v/>
      </c>
      <c r="AL520" s="43" t="str">
        <f>IF(AJ520&lt;&gt;"",IF(AJ520&lt;&gt;"LIBSETS_DROP_MECHANIC_MONSTER_NAME",VLOOKUP(AJ520,'LibSets constants'!$I$4:$L$1002,4,FALSE),""),"")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constants'!$I$4:$L$1002,3,FALSE),""),"")</f>
        <v/>
      </c>
      <c r="AQ520" s="43" t="str">
        <f>IF(AO520&lt;&gt;"",IF(AO520&lt;&gt;"LIBSETS_DROP_MECHANIC_MONSTER_NAME",VLOOKUP(AO520,'LibSets constants'!$I$4:$L$1002,4,FALSE),""),"")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constants'!$I$4:$L$1002,3,FALSE),""),"")</f>
        <v/>
      </c>
      <c r="AV520" s="43" t="str">
        <f>IF(AT520&lt;&gt;"",IF(AT520&lt;&gt;"LIBSETS_DROP_MECHANIC_MONSTER_NAME",VLOOKUP(AT520,'LibSets constants'!$I$4:$L$1002,4,FALSE),""),"")</f>
        <v/>
      </c>
      <c r="AW520" s="102" t="s">
        <v>2714</v>
      </c>
      <c r="AX520" s="21" t="str">
        <f t="shared" si="49"/>
        <v>[594] = {wayshrines={-1,-1,-1,}, dlcId=DLC_BLACKWOOD</v>
      </c>
      <c r="AY520" s="21" t="str">
        <f t="shared" si="50"/>
        <v>, veteran=false</v>
      </c>
      <c r="AZ520" s="21" t="str">
        <f t="shared" si="51"/>
        <v>, setType=LIBSETS_SETTYPE_MYTHIC</v>
      </c>
      <c r="BA520" s="21" t="str">
        <f t="shared" si="53"/>
        <v>, dropMechanic={LIBSETS_DROP_MECHANIC_ANTIQUITIES}},</v>
      </c>
      <c r="BB520" s="21" t="str">
        <f t="shared" si="52"/>
        <v xml:space="preserve"> --Harpooner\'s Wading Kilt / Harpooner\'s Wading Kilt   [Antiquities]</v>
      </c>
    </row>
    <row r="521" spans="1:54" x14ac:dyDescent="0.25">
      <c r="A521" s="85" t="s">
        <v>1351</v>
      </c>
      <c r="B521" s="87" t="s">
        <v>2543</v>
      </c>
      <c r="C521" s="87" t="s">
        <v>2542</v>
      </c>
      <c r="D521" s="3" t="str">
        <f t="shared" si="4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constants'!$B$4:$C$1002,2,FALSE),"")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constants'!$I$4:$L$1002,3,FALSE),""),"")</f>
        <v/>
      </c>
      <c r="AB521" s="43" t="str">
        <f>IF(Z521&lt;&gt;"",IF(Z521&lt;&gt;"LIBSETS_DROP_MECHANIC_MONSTER_NAME",VLOOKUP(Z521,'LibSets constants'!$I$4:$L$1002,4,FALSE),""),"")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constants'!$I$4:$L$1002,3,FALSE),""),"")</f>
        <v/>
      </c>
      <c r="AG521" s="43" t="str">
        <f>IF(AE521&lt;&gt;"",IF(AE521&lt;&gt;"LIBSETS_DROP_MECHANIC_MONSTER_NAME",VLOOKUP(AE521,'LibSets constants'!$I$4:$L$1002,4,FALSE),""),"")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constants'!$I$4:$L$1002,3,FALSE),""),"")</f>
        <v/>
      </c>
      <c r="AL521" s="43" t="str">
        <f>IF(AJ521&lt;&gt;"",IF(AJ521&lt;&gt;"LIBSETS_DROP_MECHANIC_MONSTER_NAME",VLOOKUP(AJ521,'LibSets constants'!$I$4:$L$1002,4,FALSE),""),"")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constants'!$I$4:$L$1002,3,FALSE),""),"")</f>
        <v/>
      </c>
      <c r="AQ521" s="43" t="str">
        <f>IF(AO521&lt;&gt;"",IF(AO521&lt;&gt;"LIBSETS_DROP_MECHANIC_MONSTER_NAME",VLOOKUP(AO521,'LibSets constants'!$I$4:$L$1002,4,FALSE),""),"")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constants'!$I$4:$L$1002,3,FALSE),""),"")</f>
        <v/>
      </c>
      <c r="AV521" s="43" t="str">
        <f>IF(AT521&lt;&gt;"",IF(AT521&lt;&gt;"LIBSETS_DROP_MECHANIC_MONSTER_NAME",VLOOKUP(AT521,'LibSets constants'!$I$4:$L$1002,4,FALSE),""),"")</f>
        <v/>
      </c>
      <c r="AW521" s="102" t="s">
        <v>2714</v>
      </c>
      <c r="AX521" s="21" t="str">
        <f t="shared" si="49"/>
        <v>--[???] = {wayshrines={}, dlcId=DLC_BASE_GAME</v>
      </c>
      <c r="AY521" s="21" t="str">
        <f t="shared" si="50"/>
        <v>, veteran=false</v>
      </c>
      <c r="AZ521" s="21" t="str">
        <f t="shared" si="51"/>
        <v>, setType=</v>
      </c>
      <c r="BA521" s="21" t="str">
        <f t="shared" si="53"/>
        <v>},</v>
      </c>
      <c r="BB521" s="21" t="str">
        <f t="shared" si="52"/>
        <v xml:space="preserve"> --Harvester\'s Hope-Ring / 595 Harvester\'s Hope-Ring   []</v>
      </c>
    </row>
    <row r="522" spans="1:54" x14ac:dyDescent="0.25">
      <c r="A522" s="5">
        <v>596</v>
      </c>
      <c r="B522" s="86" t="s">
        <v>2533</v>
      </c>
      <c r="C522" s="86" t="s">
        <v>2533</v>
      </c>
      <c r="D522" s="3">
        <f t="shared" si="48"/>
        <v>596</v>
      </c>
      <c r="G522" s="3" t="s">
        <v>1712</v>
      </c>
      <c r="I522" t="s">
        <v>97</v>
      </c>
      <c r="J522" t="s">
        <v>97</v>
      </c>
      <c r="K522" s="37">
        <v>-1</v>
      </c>
      <c r="L522" s="37">
        <v>-1</v>
      </c>
      <c r="M522" s="37">
        <v>-1</v>
      </c>
      <c r="N522">
        <v>0</v>
      </c>
      <c r="O522" s="66" t="s">
        <v>1829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2429</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constants'!$B$4:$C$1002,2,FALSE),"")</f>
        <v>Blackwood</v>
      </c>
      <c r="U522" s="3" t="s">
        <v>1709</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constants'!$I$4:$L$1002,3,FALSE),""),"")</f>
        <v/>
      </c>
      <c r="AB522" s="43" t="str">
        <f>IF(Z522&lt;&gt;"",IF(Z522&lt;&gt;"LIBSETS_DROP_MECHANIC_MONSTER_NAME",VLOOKUP(Z522,'LibSets constants'!$I$4:$L$1002,4,FALSE),""),"")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constants'!$I$4:$L$1002,3,FALSE),""),"")</f>
        <v/>
      </c>
      <c r="AG522" s="43" t="str">
        <f>IF(AE522&lt;&gt;"",IF(AE522&lt;&gt;"LIBSETS_DROP_MECHANIC_MONSTER_NAME",VLOOKUP(AE522,'LibSets constants'!$I$4:$L$1002,4,FALSE),""),"")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constants'!$I$4:$L$1002,3,FALSE),""),"")</f>
        <v/>
      </c>
      <c r="AL522" s="43" t="str">
        <f>IF(AJ522&lt;&gt;"",IF(AJ522&lt;&gt;"LIBSETS_DROP_MECHANIC_MONSTER_NAME",VLOOKUP(AJ522,'LibSets constants'!$I$4:$L$1002,4,FALSE),""),"")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constants'!$I$4:$L$1002,3,FALSE),""),"")</f>
        <v/>
      </c>
      <c r="AQ522" s="43" t="str">
        <f>IF(AO522&lt;&gt;"",IF(AO522&lt;&gt;"LIBSETS_DROP_MECHANIC_MONSTER_NAME",VLOOKUP(AO522,'LibSets constants'!$I$4:$L$1002,4,FALSE),""),"")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constants'!$I$4:$L$1002,3,FALSE),""),"")</f>
        <v/>
      </c>
      <c r="AV522" s="43" t="str">
        <f>IF(AT522&lt;&gt;"",IF(AT522&lt;&gt;"LIBSETS_DROP_MECHANIC_MONSTER_NAME",VLOOKUP(AT522,'LibSets constants'!$I$4:$L$1002,4,FALSE),""),"")</f>
        <v/>
      </c>
      <c r="AW522" s="102" t="s">
        <v>2714</v>
      </c>
      <c r="AX522" s="21" t="str">
        <f t="shared" si="49"/>
        <v>[596] = {wayshrines={-1,-1,-1,}, dlcId=DLC_BLACKWOOD</v>
      </c>
      <c r="AY522" s="21" t="str">
        <f t="shared" si="50"/>
        <v>, veteran=false</v>
      </c>
      <c r="AZ522" s="21" t="str">
        <f t="shared" si="51"/>
        <v>, setType=LIBSETS_SETTYPE_MYTHIC</v>
      </c>
      <c r="BA522" s="21" t="str">
        <f t="shared" si="53"/>
        <v>, dropMechanic={LIBSETS_DROP_MECHANIC_ANTIQUITIES}},</v>
      </c>
      <c r="BB522" s="21" t="str">
        <f t="shared" si="52"/>
        <v xml:space="preserve"> --Death Dealer\'s Fete / Death Dealer\'s Fete   [Antiquities]</v>
      </c>
    </row>
    <row r="523" spans="1:54" x14ac:dyDescent="0.25">
      <c r="A523" s="5">
        <v>597</v>
      </c>
      <c r="B523" s="86" t="s">
        <v>2544</v>
      </c>
      <c r="C523" s="86" t="s">
        <v>2544</v>
      </c>
      <c r="D523" s="3">
        <f t="shared" si="48"/>
        <v>597</v>
      </c>
      <c r="G523" s="3" t="s">
        <v>1712</v>
      </c>
      <c r="I523" t="s">
        <v>97</v>
      </c>
      <c r="J523" t="s">
        <v>97</v>
      </c>
      <c r="K523" s="37">
        <v>-1</v>
      </c>
      <c r="L523" s="37">
        <v>-1</v>
      </c>
      <c r="M523" s="37">
        <v>-1</v>
      </c>
      <c r="N523">
        <v>0</v>
      </c>
      <c r="O523" s="66" t="s">
        <v>1829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2429</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constants'!$B$4:$C$1002,2,FALSE),"")</f>
        <v>Blackwood</v>
      </c>
      <c r="U523" s="3" t="s">
        <v>1709</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constants'!$I$4:$L$1002,3,FALSE),""),"")</f>
        <v/>
      </c>
      <c r="AB523" s="43" t="str">
        <f>IF(Z523&lt;&gt;"",IF(Z523&lt;&gt;"LIBSETS_DROP_MECHANIC_MONSTER_NAME",VLOOKUP(Z523,'LibSets constants'!$I$4:$L$1002,4,FALSE),""),"")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constants'!$I$4:$L$1002,3,FALSE),""),"")</f>
        <v/>
      </c>
      <c r="AG523" s="43" t="str">
        <f>IF(AE523&lt;&gt;"",IF(AE523&lt;&gt;"LIBSETS_DROP_MECHANIC_MONSTER_NAME",VLOOKUP(AE523,'LibSets constants'!$I$4:$L$1002,4,FALSE),""),"")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constants'!$I$4:$L$1002,3,FALSE),""),"")</f>
        <v/>
      </c>
      <c r="AL523" s="43" t="str">
        <f>IF(AJ523&lt;&gt;"",IF(AJ523&lt;&gt;"LIBSETS_DROP_MECHANIC_MONSTER_NAME",VLOOKUP(AJ523,'LibSets constants'!$I$4:$L$1002,4,FALSE),""),"")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constants'!$I$4:$L$1002,3,FALSE),""),"")</f>
        <v/>
      </c>
      <c r="AQ523" s="43" t="str">
        <f>IF(AO523&lt;&gt;"",IF(AO523&lt;&gt;"LIBSETS_DROP_MECHANIC_MONSTER_NAME",VLOOKUP(AO523,'LibSets constants'!$I$4:$L$1002,4,FALSE),""),"")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constants'!$I$4:$L$1002,3,FALSE),""),"")</f>
        <v/>
      </c>
      <c r="AV523" s="43" t="str">
        <f>IF(AT523&lt;&gt;"",IF(AT523&lt;&gt;"LIBSETS_DROP_MECHANIC_MONSTER_NAME",VLOOKUP(AT523,'LibSets constants'!$I$4:$L$1002,4,FALSE),""),"")</f>
        <v/>
      </c>
      <c r="AW523" s="102" t="s">
        <v>2715</v>
      </c>
      <c r="AX523" s="21" t="str">
        <f t="shared" si="49"/>
        <v>[597] = {wayshrines={-1,-1,-1,}, dlcId=DLC_BLACKWOOD</v>
      </c>
      <c r="AY523" s="21" t="str">
        <f t="shared" si="50"/>
        <v>, veteran=false</v>
      </c>
      <c r="AZ523" s="21" t="str">
        <f t="shared" si="51"/>
        <v>, setType=LIBSETS_SETTYPE_MYTHIC</v>
      </c>
      <c r="BA523" s="21" t="str">
        <f t="shared" si="53"/>
        <v>, isProcSetAllowedInPvP=1, dropMechanic={LIBSETS_DROP_MECHANIC_ANTIQUITIES}},</v>
      </c>
      <c r="BB523" s="21" t="str">
        <f t="shared" si="52"/>
        <v xml:space="preserve"> --Shapeshifter\'s Chain / Shapeshifter\'s Chain   [Antiquities]</v>
      </c>
    </row>
    <row r="524" spans="1:54" x14ac:dyDescent="0.25">
      <c r="A524" s="5">
        <v>598</v>
      </c>
      <c r="B524" s="86" t="s">
        <v>2530</v>
      </c>
      <c r="C524" s="86" t="s">
        <v>2521</v>
      </c>
      <c r="D524" s="3">
        <f t="shared" si="48"/>
        <v>598</v>
      </c>
      <c r="G524" s="8" t="s">
        <v>1498</v>
      </c>
      <c r="I524" t="s">
        <v>1485</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2429</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constants'!$B$4:$C$1002,2,FALSE),"")</f>
        <v>Blackwood</v>
      </c>
      <c r="U524" s="3" t="s">
        <v>1565</v>
      </c>
      <c r="V524" s="86" t="s">
        <v>2521</v>
      </c>
      <c r="W524" s="86" t="s">
        <v>2530</v>
      </c>
      <c r="X524" s="3">
        <v>643</v>
      </c>
      <c r="Y524" t="s">
        <v>454</v>
      </c>
      <c r="Z524" s="3" t="s">
        <v>1602</v>
      </c>
      <c r="AA524" s="43" t="str">
        <f>IF(Z524&lt;&gt;"",IF(Z524&lt;&gt;"LIBSETS_DROP_MECHANIC_MONSTER_NAME",VLOOKUP(Z524,'LibSets constants'!$I$4:$L$1002,3,FALSE),""),"")</f>
        <v>Imperial city vaults</v>
      </c>
      <c r="AB524" s="43" t="str">
        <f>IF(Z524&lt;&gt;"",IF(Z524&lt;&gt;"LIBSETS_DROP_MECHANIC_MONSTER_NAME",VLOOKUP(Z524,'LibSets constants'!$I$4:$L$1002,4,FALSE),""),"")</f>
        <v>Kaiserstadt Bunker</v>
      </c>
      <c r="AC524" s="3"/>
      <c r="AE524" s="44"/>
      <c r="AF524" s="43"/>
      <c r="AG524" s="43"/>
      <c r="AH524" s="3"/>
      <c r="AJ524" s="44"/>
      <c r="AK524" s="43"/>
      <c r="AL524" s="43"/>
      <c r="AO524" s="44"/>
      <c r="AP524" s="43" t="str">
        <f>IF(AO524&lt;&gt;"",IF(AO524&lt;&gt;"LIBSETS_DROP_MECHANIC_MONSTER_NAME",VLOOKUP(AO524,'LibSets constants'!$I$4:$L$1002,3,FALSE),""),"")</f>
        <v/>
      </c>
      <c r="AQ524" s="43" t="str">
        <f>IF(AO524&lt;&gt;"",IF(AO524&lt;&gt;"LIBSETS_DROP_MECHANIC_MONSTER_NAME",VLOOKUP(AO524,'LibSets constants'!$I$4:$L$1002,4,FALSE),""),"")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constants'!$I$4:$L$1002,3,FALSE),""),"")</f>
        <v/>
      </c>
      <c r="AV524" s="43" t="str">
        <f>IF(AT524&lt;&gt;"",IF(AT524&lt;&gt;"LIBSETS_DROP_MECHANIC_MONSTER_NAME",VLOOKUP(AT524,'LibSets constants'!$I$4:$L$1002,4,FALSE),""),"")</f>
        <v/>
      </c>
      <c r="AW524" s="102" t="s">
        <v>2714</v>
      </c>
      <c r="AX524" s="21" t="str">
        <f t="shared" si="49"/>
        <v>[598] = {wayshrines={}, dlcId=DLC_BLACKWOOD</v>
      </c>
      <c r="AY524" s="21" t="str">
        <f t="shared" si="50"/>
        <v>, zoneIds={643,643}, veteran={[EQUIP_TYPE_HEAD]=true, [EQUIP_TYPE_SHOULDERS]=false}</v>
      </c>
      <c r="AZ524" s="21" t="str">
        <f t="shared" si="51"/>
        <v>, setType=LIBSETS_SETTYPE_MONSTER</v>
      </c>
      <c r="BA524" s="21" t="str">
        <f t="shared" si="53"/>
        <v>, dropMechanic={LIBSETS_DROP_MECHANIC_MONSTER_NAME,LIBSETS_DROP_MECHANIC_IMPERIAL_CITY_VAULTS}, dropMechanicNames={['en']='Zoal the Ever-Wakeful', ['de']='Zoal der Immerwache'}},</v>
      </c>
      <c r="BB524" s="21" t="str">
        <f t="shared" si="52"/>
        <v xml:space="preserve"> --Zoal the Ever-Wakeful / Zoal der Immerwache   [Imperial Sewers, Imperial Sewers]</v>
      </c>
    </row>
    <row r="525" spans="1:54" x14ac:dyDescent="0.25">
      <c r="A525" s="5">
        <v>599</v>
      </c>
      <c r="B525" s="86" t="s">
        <v>2531</v>
      </c>
      <c r="C525" s="86" t="s">
        <v>2522</v>
      </c>
      <c r="D525" s="3">
        <f t="shared" si="48"/>
        <v>599</v>
      </c>
      <c r="G525" s="8" t="s">
        <v>1498</v>
      </c>
      <c r="I525" t="s">
        <v>1485</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2429</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constants'!$B$4:$C$1002,2,FALSE),"")</f>
        <v>Blackwood</v>
      </c>
      <c r="U525" s="3" t="s">
        <v>1565</v>
      </c>
      <c r="V525" s="86" t="s">
        <v>2522</v>
      </c>
      <c r="W525" s="86" t="s">
        <v>2531</v>
      </c>
      <c r="X525" s="3">
        <v>643</v>
      </c>
      <c r="Y525" t="s">
        <v>454</v>
      </c>
      <c r="Z525" s="3" t="s">
        <v>1602</v>
      </c>
      <c r="AA525" s="43" t="str">
        <f>IF(Z525&lt;&gt;"",IF(Z525&lt;&gt;"LIBSETS_DROP_MECHANIC_MONSTER_NAME",VLOOKUP(Z525,'LibSets constants'!$I$4:$L$1002,3,FALSE),""),"")</f>
        <v>Imperial city vaults</v>
      </c>
      <c r="AB525" s="43" t="str">
        <f>IF(Z525&lt;&gt;"",IF(Z525&lt;&gt;"LIBSETS_DROP_MECHANIC_MONSTER_NAME",VLOOKUP(Z525,'LibSets constants'!$I$4:$L$1002,4,FALSE),""),"")</f>
        <v>Kaiserstadt Bunker</v>
      </c>
      <c r="AC525" s="3"/>
      <c r="AE525" s="44"/>
      <c r="AF525" s="43"/>
      <c r="AG525" s="43"/>
      <c r="AH525" s="3"/>
      <c r="AJ525" s="44"/>
      <c r="AK525" s="43"/>
      <c r="AL525" s="43"/>
      <c r="AO525" s="44"/>
      <c r="AP525" s="43" t="str">
        <f>IF(AO525&lt;&gt;"",IF(AO525&lt;&gt;"LIBSETS_DROP_MECHANIC_MONSTER_NAME",VLOOKUP(AO525,'LibSets constants'!$I$4:$L$1002,3,FALSE),""),"")</f>
        <v/>
      </c>
      <c r="AQ525" s="43" t="str">
        <f>IF(AO525&lt;&gt;"",IF(AO525&lt;&gt;"LIBSETS_DROP_MECHANIC_MONSTER_NAME",VLOOKUP(AO525,'LibSets constants'!$I$4:$L$1002,4,FALSE),""),"")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constants'!$I$4:$L$1002,3,FALSE),""),"")</f>
        <v/>
      </c>
      <c r="AV525" s="43" t="str">
        <f>IF(AT525&lt;&gt;"",IF(AT525&lt;&gt;"LIBSETS_DROP_MECHANIC_MONSTER_NAME",VLOOKUP(AT525,'LibSets constants'!$I$4:$L$1002,4,FALSE),""),"")</f>
        <v/>
      </c>
      <c r="AW525" s="102" t="s">
        <v>2714</v>
      </c>
      <c r="AX525" s="21" t="str">
        <f t="shared" si="49"/>
        <v>[599] = {wayshrines={}, dlcId=DLC_BLACKWOOD</v>
      </c>
      <c r="AY525" s="21" t="str">
        <f t="shared" si="50"/>
        <v>, zoneIds={643,643}, veteran={[EQUIP_TYPE_HEAD]=true, [EQUIP_TYPE_SHOULDERS]=false}</v>
      </c>
      <c r="AZ525" s="21" t="str">
        <f t="shared" si="51"/>
        <v>, setType=LIBSETS_SETTYPE_MONSTER</v>
      </c>
      <c r="BA525" s="21" t="str">
        <f t="shared" si="53"/>
        <v>, dropMechanic={LIBSETS_DROP_MECHANIC_MONSTER_NAME,LIBSETS_DROP_MECHANIC_IMPERIAL_CITY_VAULTS}, dropMechanicNames={['en']='Immolator Charr', ['de']='Entflammer Charr'}},</v>
      </c>
      <c r="BB525" s="21" t="str">
        <f t="shared" si="52"/>
        <v xml:space="preserve"> --Immolator Charr / Entflammer Charr   [Imperial Sewers, Imperial Sewers]</v>
      </c>
    </row>
    <row r="526" spans="1:54" x14ac:dyDescent="0.25">
      <c r="A526" s="5">
        <v>600</v>
      </c>
      <c r="B526" s="86" t="s">
        <v>2532</v>
      </c>
      <c r="C526" s="86" t="s">
        <v>2523</v>
      </c>
      <c r="D526" s="3">
        <f t="shared" si="48"/>
        <v>600</v>
      </c>
      <c r="G526" s="8" t="s">
        <v>1498</v>
      </c>
      <c r="I526" t="s">
        <v>1485</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2429</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constants'!$B$4:$C$1002,2,FALSE),"")</f>
        <v>Blackwood</v>
      </c>
      <c r="U526" s="3" t="s">
        <v>1565</v>
      </c>
      <c r="V526" s="86" t="s">
        <v>2523</v>
      </c>
      <c r="W526" s="86" t="s">
        <v>2532</v>
      </c>
      <c r="X526" s="3">
        <v>643</v>
      </c>
      <c r="Y526" t="s">
        <v>454</v>
      </c>
      <c r="Z526" s="3" t="s">
        <v>1602</v>
      </c>
      <c r="AA526" s="43" t="str">
        <f>IF(Z526&lt;&gt;"",IF(Z526&lt;&gt;"LIBSETS_DROP_MECHANIC_MONSTER_NAME",VLOOKUP(Z526,'LibSets constants'!$I$4:$L$1002,3,FALSE),""),"")</f>
        <v>Imperial city vaults</v>
      </c>
      <c r="AB526" s="43" t="str">
        <f>IF(Z526&lt;&gt;"",IF(Z526&lt;&gt;"LIBSETS_DROP_MECHANIC_MONSTER_NAME",VLOOKUP(Z526,'LibSets constants'!$I$4:$L$1002,4,FALSE),""),"")</f>
        <v>Kaiserstadt Bunker</v>
      </c>
      <c r="AC526" s="3"/>
      <c r="AE526" s="44"/>
      <c r="AF526" s="43"/>
      <c r="AG526" s="43"/>
      <c r="AH526" s="3"/>
      <c r="AJ526" s="44"/>
      <c r="AK526" s="43"/>
      <c r="AL526" s="43"/>
      <c r="AO526" s="44"/>
      <c r="AP526" s="43" t="str">
        <f>IF(AO526&lt;&gt;"",IF(AO526&lt;&gt;"LIBSETS_DROP_MECHANIC_MONSTER_NAME",VLOOKUP(AO526,'LibSets constants'!$I$4:$L$1002,3,FALSE),""),"")</f>
        <v/>
      </c>
      <c r="AQ526" s="43" t="str">
        <f>IF(AO526&lt;&gt;"",IF(AO526&lt;&gt;"LIBSETS_DROP_MECHANIC_MONSTER_NAME",VLOOKUP(AO526,'LibSets constants'!$I$4:$L$1002,4,FALSE),""),"")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constants'!$I$4:$L$1002,3,FALSE),""),"")</f>
        <v/>
      </c>
      <c r="AV526" s="43" t="str">
        <f>IF(AT526&lt;&gt;"",IF(AT526&lt;&gt;"LIBSETS_DROP_MECHANIC_MONSTER_NAME",VLOOKUP(AT526,'LibSets constants'!$I$4:$L$1002,4,FALSE),""),"")</f>
        <v/>
      </c>
      <c r="AW526" s="102" t="s">
        <v>2714</v>
      </c>
      <c r="AX526" s="21" t="str">
        <f t="shared" si="49"/>
        <v>[600] = {wayshrines={}, dlcId=DLC_BLACKWOOD</v>
      </c>
      <c r="AY526" s="21" t="str">
        <f t="shared" si="50"/>
        <v>, zoneIds={643,643}, veteran={[EQUIP_TYPE_HEAD]=true, [EQUIP_TYPE_SHOULDERS]=false}</v>
      </c>
      <c r="AZ526" s="21" t="str">
        <f t="shared" si="51"/>
        <v>, setType=LIBSETS_SETTYPE_MONSTER</v>
      </c>
      <c r="BA526" s="21" t="str">
        <f t="shared" si="53"/>
        <v>, dropMechanic={LIBSETS_DROP_MECHANIC_MONSTER_NAME,LIBSETS_DROP_MECHANIC_IMPERIAL_CITY_VAULTS}, dropMechanicNames={['en']='Glorgoloch the Destroyer', ['de']='Glorgoloch der Zerstörer'}},</v>
      </c>
      <c r="BB526" s="21" t="str">
        <f t="shared" si="52"/>
        <v xml:space="preserve"> --Glorgoloch the Destroyer / Glorgoloch der Zerstörer   [Imperial Sewers, Imperial Sewers]</v>
      </c>
    </row>
    <row r="527" spans="1:54" ht="15.75" x14ac:dyDescent="0.25">
      <c r="A527" s="79">
        <v>603</v>
      </c>
      <c r="B527" t="s">
        <v>2573</v>
      </c>
      <c r="C527" s="67" t="s">
        <v>2545</v>
      </c>
      <c r="D527" s="3">
        <f t="shared" si="48"/>
        <v>603</v>
      </c>
      <c r="G527" s="8" t="s">
        <v>1496</v>
      </c>
      <c r="I527" t="s">
        <v>97</v>
      </c>
      <c r="J527" t="s">
        <v>97</v>
      </c>
      <c r="K527">
        <v>469</v>
      </c>
      <c r="L527">
        <v>469</v>
      </c>
      <c r="M527">
        <v>469</v>
      </c>
      <c r="N527">
        <v>0</v>
      </c>
      <c r="O527" s="66" t="s">
        <v>2557</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2586</v>
      </c>
      <c r="S527" s="19" t="str">
        <f>IF(AND(R527&lt;&gt;"",NOT(ISERROR(R527))),R527,IF(P527&lt;&gt;"",IF(NOT(ISERROR(VLOOKUP(P527,'ESO Dungeon constants'!$D$3:$H$9999,5,FALSE))),VLOOKUP(P527,'ESO Dungeon constants'!$D$3:$I$9999,6,FALSE),VLOOKUP(P527,'ESO zone constants'!$H$3:$K$9987,4,FALSE)),""))</f>
        <v>DLC_WAKING_FLAME</v>
      </c>
      <c r="U527" s="3" t="s">
        <v>1565</v>
      </c>
      <c r="AW527" s="102" t="s">
        <v>2714</v>
      </c>
      <c r="AX527" s="21" t="str">
        <f t="shared" ref="AX527:AX537" si="54">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Y527" s="21" t="str">
        <f t="shared" si="50"/>
        <v>, zoneIds={1268}, veteran=false</v>
      </c>
      <c r="AZ527" s="21" t="str">
        <f t="shared" ref="AZ527:AZ537" si="55">IF(F527&lt;&gt;"Not in the game (anymore)",IF(A527&lt;&gt;"",", setType="&amp;G527,"")&amp;IF(J527="true",", multiTrialSet=true",""),"")</f>
        <v>, setType=LIBSETS_SETTYPE_DUNGEON</v>
      </c>
      <c r="BA527" s="21" t="str">
        <f t="shared" si="53"/>
        <v>, dropMechanic={LIBSETS_DROP_MECHANIC_MONSTER_NAME}, dropMechanicNames={}},</v>
      </c>
      <c r="BB527" s="21" t="str">
        <f t="shared" ref="BB527:BB537" si="56">IF(F527&lt;&gt;"Not in the game (anymore)",IF(C527&lt;&gt;"",CONCATENATE(" --",C527," / ",B527,"   [",IF(Q527&lt;&gt;"",Q527,""),IF(Y527&lt;&gt;"",", "&amp;Y527,""),IF(AD527&lt;&gt;"",", "&amp;AD527,""),IF(AI527&lt;&gt;"",", "&amp;AI527,""),IF(AN527&lt;&gt;"",", "&amp;AN527,""),IF(AS527&lt;&gt;"",", "&amp;AS527,""),"]")),"")</f>
        <v xml:space="preserve"> --Scorion’s Feast  / Festmahl des Skorions   [The Dread Cellar]</v>
      </c>
    </row>
    <row r="528" spans="1:54" ht="15.75" x14ac:dyDescent="0.25">
      <c r="A528" s="79">
        <v>604</v>
      </c>
      <c r="B528" t="s">
        <v>2574</v>
      </c>
      <c r="C528" s="67" t="s">
        <v>2547</v>
      </c>
      <c r="D528" s="3">
        <f t="shared" si="48"/>
        <v>604</v>
      </c>
      <c r="G528" s="8" t="s">
        <v>1496</v>
      </c>
      <c r="I528" t="s">
        <v>97</v>
      </c>
      <c r="J528" t="s">
        <v>97</v>
      </c>
      <c r="K528">
        <v>469</v>
      </c>
      <c r="L528">
        <v>469</v>
      </c>
      <c r="M528">
        <v>469</v>
      </c>
      <c r="N528">
        <v>0</v>
      </c>
      <c r="O528" s="66" t="s">
        <v>2557</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2586</v>
      </c>
      <c r="S528" s="19" t="str">
        <f>IF(AND(R528&lt;&gt;"",NOT(ISERROR(R528))),R528,IF(P528&lt;&gt;"",IF(NOT(ISERROR(VLOOKUP(P528,'ESO Dungeon constants'!$D$3:$H$9999,5,FALSE))),VLOOKUP(P528,'ESO Dungeon constants'!$D$3:$I$9999,6,FALSE),VLOOKUP(P528,'ESO zone constants'!$H$3:$K$9987,4,FALSE)),""))</f>
        <v>DLC_WAKING_FLAME</v>
      </c>
      <c r="U528" s="3" t="s">
        <v>1565</v>
      </c>
      <c r="AW528" s="102" t="s">
        <v>2714</v>
      </c>
      <c r="AX528" s="21" t="str">
        <f t="shared" si="54"/>
        <v>[604] = {wayshrines={469,469,469,}, dlcId=DLC_WAKING_FLAME</v>
      </c>
      <c r="AY528" s="21" t="str">
        <f t="shared" si="50"/>
        <v>, zoneIds={1268}, veteran=false</v>
      </c>
      <c r="AZ528" s="21" t="str">
        <f t="shared" si="55"/>
        <v>, setType=LIBSETS_SETTYPE_DUNGEON</v>
      </c>
      <c r="BA528" s="21" t="str">
        <f t="shared" si="53"/>
        <v>, dropMechanic={LIBSETS_DROP_MECHANIC_MONSTER_NAME}, dropMechanicNames={}},</v>
      </c>
      <c r="BB528" s="21" t="str">
        <f t="shared" si="56"/>
        <v xml:space="preserve"> --Rush of Agony / Auftreibende Agonie   [The Dread Cellar]</v>
      </c>
    </row>
    <row r="529" spans="1:54" ht="15.75" x14ac:dyDescent="0.25">
      <c r="A529" s="79">
        <v>602</v>
      </c>
      <c r="B529" t="s">
        <v>2575</v>
      </c>
      <c r="C529" s="67" t="s">
        <v>2548</v>
      </c>
      <c r="D529" s="3">
        <f t="shared" si="48"/>
        <v>602</v>
      </c>
      <c r="G529" s="8" t="s">
        <v>1496</v>
      </c>
      <c r="I529" t="s">
        <v>97</v>
      </c>
      <c r="J529" t="s">
        <v>97</v>
      </c>
      <c r="K529">
        <v>469</v>
      </c>
      <c r="L529">
        <v>469</v>
      </c>
      <c r="M529">
        <v>469</v>
      </c>
      <c r="N529">
        <v>0</v>
      </c>
      <c r="O529" s="66" t="s">
        <v>2557</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2586</v>
      </c>
      <c r="S529" s="19" t="str">
        <f>IF(AND(R529&lt;&gt;"",NOT(ISERROR(R529))),R529,IF(P529&lt;&gt;"",IF(NOT(ISERROR(VLOOKUP(P529,'ESO Dungeon constants'!$D$3:$H$9999,5,FALSE))),VLOOKUP(P529,'ESO Dungeon constants'!$D$3:$I$9999,6,FALSE),VLOOKUP(P529,'ESO zone constants'!$H$3:$K$9987,4,FALSE)),""))</f>
        <v>DLC_WAKING_FLAME</v>
      </c>
      <c r="U529" s="3" t="s">
        <v>1565</v>
      </c>
      <c r="AW529" s="102" t="s">
        <v>2714</v>
      </c>
      <c r="AX529" s="21" t="str">
        <f t="shared" si="54"/>
        <v>[602] = {wayshrines={469,469,469,}, dlcId=DLC_WAKING_FLAME</v>
      </c>
      <c r="AY529" s="21" t="str">
        <f t="shared" si="50"/>
        <v>, zoneIds={1268}, veteran=false</v>
      </c>
      <c r="AZ529" s="21" t="str">
        <f t="shared" si="55"/>
        <v>, setType=LIBSETS_SETTYPE_DUNGEON</v>
      </c>
      <c r="BA529" s="21" t="str">
        <f t="shared" si="53"/>
        <v>, dropMechanic={LIBSETS_DROP_MECHANIC_MONSTER_NAME}, dropMechanicNames={}},</v>
      </c>
      <c r="BB529" s="21" t="str">
        <f t="shared" si="56"/>
        <v xml:space="preserve"> --Crimson Oath’s Rive / Spalt des Karmesinschwurs   [The Dread Cellar]</v>
      </c>
    </row>
    <row r="530" spans="1:54" ht="15.75" x14ac:dyDescent="0.25">
      <c r="A530" s="79">
        <v>609</v>
      </c>
      <c r="B530" t="s">
        <v>2576</v>
      </c>
      <c r="C530" s="67" t="s">
        <v>2549</v>
      </c>
      <c r="D530" s="3">
        <f t="shared" si="48"/>
        <v>609</v>
      </c>
      <c r="G530" s="8" t="s">
        <v>1498</v>
      </c>
      <c r="I530" t="s">
        <v>1485</v>
      </c>
      <c r="J530" t="s">
        <v>97</v>
      </c>
      <c r="K530">
        <v>469</v>
      </c>
      <c r="L530">
        <v>469</v>
      </c>
      <c r="M530">
        <v>469</v>
      </c>
      <c r="N530">
        <v>0</v>
      </c>
      <c r="O530" s="66" t="s">
        <v>2557</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2586</v>
      </c>
      <c r="S530" s="19" t="str">
        <f>IF(AND(R530&lt;&gt;"",NOT(ISERROR(R530))),R530,IF(P530&lt;&gt;"",IF(NOT(ISERROR(VLOOKUP(P530,'ESO Dungeon constants'!$D$3:$H$9999,5,FALSE))),VLOOKUP(P530,'ESO Dungeon constants'!$D$3:$I$9999,6,FALSE),VLOOKUP(P530,'ESO zone constants'!$H$3:$K$9987,4,FALSE)),""))</f>
        <v>DLC_WAKING_FLAME</v>
      </c>
      <c r="U530" s="3" t="s">
        <v>1565</v>
      </c>
      <c r="V530" s="67" t="s">
        <v>2549</v>
      </c>
      <c r="W530" s="67" t="s">
        <v>2576</v>
      </c>
      <c r="AW530" s="102" t="s">
        <v>2714</v>
      </c>
      <c r="AX530" s="21" t="str">
        <f t="shared" si="54"/>
        <v>[609] = {wayshrines={469,469,469,}, dlcId=DLC_WAKING_FLAME</v>
      </c>
      <c r="AY530" s="21" t="str">
        <f t="shared" si="50"/>
        <v>, zoneIds={1268}, veteran={[EQUIP_TYPE_HEAD]=true, [EQUIP_TYPE_SHOULDERS]=false}</v>
      </c>
      <c r="AZ530" s="21" t="str">
        <f t="shared" si="55"/>
        <v>, setType=LIBSETS_SETTYPE_MONSTER</v>
      </c>
      <c r="BA530" s="21" t="str">
        <f t="shared" si="53"/>
        <v>, dropMechanic={LIBSETS_DROP_MECHANIC_MONSTER_NAME}, dropMechanicNames={['en']='Magma Incarnate', ['de']='Magmaverkörperung'}},</v>
      </c>
      <c r="BB530" s="21" t="str">
        <f t="shared" si="56"/>
        <v xml:space="preserve"> --Magma Incarnate / Magmaverkörperung   [The Dread Cellar]</v>
      </c>
    </row>
    <row r="531" spans="1:54" ht="15.75" x14ac:dyDescent="0.25">
      <c r="A531" s="79">
        <v>606</v>
      </c>
      <c r="B531" t="s">
        <v>2577</v>
      </c>
      <c r="C531" s="67" t="s">
        <v>2551</v>
      </c>
      <c r="D531" s="3">
        <f t="shared" si="48"/>
        <v>606</v>
      </c>
      <c r="G531" s="8" t="s">
        <v>1496</v>
      </c>
      <c r="I531" t="s">
        <v>97</v>
      </c>
      <c r="J531" t="s">
        <v>97</v>
      </c>
      <c r="K531">
        <v>470</v>
      </c>
      <c r="L531">
        <v>470</v>
      </c>
      <c r="M531">
        <v>470</v>
      </c>
      <c r="N531">
        <v>0</v>
      </c>
      <c r="O531" s="66" t="s">
        <v>2550</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2586</v>
      </c>
      <c r="S531" s="19" t="str">
        <f>IF(AND(R531&lt;&gt;"",NOT(ISERROR(R531))),R531,IF(P531&lt;&gt;"",IF(NOT(ISERROR(VLOOKUP(P531,'ESO Dungeon constants'!$D$3:$H$9999,5,FALSE))),VLOOKUP(P531,'ESO Dungeon constants'!$D$3:$I$9999,6,FALSE),VLOOKUP(P531,'ESO zone constants'!$H$3:$K$9987,4,FALSE)),""))</f>
        <v>DLC_WAKING_FLAME</v>
      </c>
      <c r="U531" s="3" t="s">
        <v>1565</v>
      </c>
      <c r="AW531" s="102" t="s">
        <v>2714</v>
      </c>
      <c r="AX531" s="21" t="str">
        <f t="shared" si="54"/>
        <v>[606] = {wayshrines={470,470,470,}, dlcId=DLC_WAKING_FLAME</v>
      </c>
      <c r="AY531" s="21" t="str">
        <f t="shared" si="50"/>
        <v>, zoneIds={1267}, veteran=false</v>
      </c>
      <c r="AZ531" s="21" t="str">
        <f t="shared" si="55"/>
        <v>, setType=LIBSETS_SETTYPE_DUNGEON</v>
      </c>
      <c r="BA531" s="21" t="str">
        <f t="shared" si="53"/>
        <v>, dropMechanic={LIBSETS_DROP_MECHANIC_MONSTER_NAME}, dropMechanicNames={}},</v>
      </c>
      <c r="BB531" s="21" t="str">
        <f t="shared" si="56"/>
        <v xml:space="preserve"> --Thunder Caller / Donnerrufer   [Red Petal Bastion]</v>
      </c>
    </row>
    <row r="532" spans="1:54" ht="15.75" x14ac:dyDescent="0.25">
      <c r="A532" s="79">
        <v>607</v>
      </c>
      <c r="B532" t="s">
        <v>2578</v>
      </c>
      <c r="C532" s="67" t="s">
        <v>2552</v>
      </c>
      <c r="D532" s="3">
        <f t="shared" si="48"/>
        <v>607</v>
      </c>
      <c r="G532" s="8" t="s">
        <v>1496</v>
      </c>
      <c r="I532" t="s">
        <v>97</v>
      </c>
      <c r="J532" t="s">
        <v>97</v>
      </c>
      <c r="K532">
        <v>470</v>
      </c>
      <c r="L532">
        <v>470</v>
      </c>
      <c r="M532">
        <v>470</v>
      </c>
      <c r="N532">
        <v>0</v>
      </c>
      <c r="O532" s="66" t="s">
        <v>2550</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2586</v>
      </c>
      <c r="S532" s="19" t="str">
        <f>IF(AND(R532&lt;&gt;"",NOT(ISERROR(R532))),R532,IF(P532&lt;&gt;"",IF(NOT(ISERROR(VLOOKUP(P532,'ESO Dungeon constants'!$D$3:$H$9999,5,FALSE))),VLOOKUP(P532,'ESO Dungeon constants'!$D$3:$I$9999,6,FALSE),VLOOKUP(P532,'ESO zone constants'!$H$3:$K$9987,4,FALSE)),""))</f>
        <v>DLC_WAKING_FLAME</v>
      </c>
      <c r="U532" s="3" t="s">
        <v>1565</v>
      </c>
      <c r="AW532" s="102" t="s">
        <v>2714</v>
      </c>
      <c r="AX532" s="21" t="str">
        <f t="shared" si="54"/>
        <v>[607] = {wayshrines={470,470,470,}, dlcId=DLC_WAKING_FLAME</v>
      </c>
      <c r="AY532" s="21" t="str">
        <f t="shared" si="50"/>
        <v>, zoneIds={1267}, veteran=false</v>
      </c>
      <c r="AZ532" s="21" t="str">
        <f t="shared" si="55"/>
        <v>, setType=LIBSETS_SETTYPE_DUNGEON</v>
      </c>
      <c r="BA532" s="21" t="str">
        <f t="shared" si="53"/>
        <v>, dropMechanic={LIBSETS_DROP_MECHANIC_MONSTER_NAME}, dropMechanicNames={}},</v>
      </c>
      <c r="BB532" s="21" t="str">
        <f t="shared" si="56"/>
        <v xml:space="preserve"> --Grisly Gourmet / Grausiger Gourmet   [Red Petal Bastion]</v>
      </c>
    </row>
    <row r="533" spans="1:54" ht="15.75" x14ac:dyDescent="0.25">
      <c r="A533" s="79">
        <v>605</v>
      </c>
      <c r="B533" t="s">
        <v>2579</v>
      </c>
      <c r="C533" s="67" t="s">
        <v>2553</v>
      </c>
      <c r="D533" s="3">
        <f t="shared" si="48"/>
        <v>605</v>
      </c>
      <c r="G533" s="8" t="s">
        <v>1496</v>
      </c>
      <c r="I533" t="s">
        <v>97</v>
      </c>
      <c r="J533" t="s">
        <v>97</v>
      </c>
      <c r="K533">
        <v>470</v>
      </c>
      <c r="L533">
        <v>470</v>
      </c>
      <c r="M533">
        <v>470</v>
      </c>
      <c r="N533">
        <v>0</v>
      </c>
      <c r="O533" s="66" t="s">
        <v>2550</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2586</v>
      </c>
      <c r="S533" s="19" t="str">
        <f>IF(AND(R533&lt;&gt;"",NOT(ISERROR(R533))),R533,IF(P533&lt;&gt;"",IF(NOT(ISERROR(VLOOKUP(P533,'ESO Dungeon constants'!$D$3:$H$9999,5,FALSE))),VLOOKUP(P533,'ESO Dungeon constants'!$D$3:$I$9999,6,FALSE),VLOOKUP(P533,'ESO zone constants'!$H$3:$K$9987,4,FALSE)),""))</f>
        <v>DLC_WAKING_FLAME</v>
      </c>
      <c r="U533" s="3" t="s">
        <v>1565</v>
      </c>
      <c r="AW533" s="102" t="s">
        <v>2714</v>
      </c>
      <c r="AX533" s="21" t="str">
        <f t="shared" si="54"/>
        <v>[605] = {wayshrines={470,470,470,}, dlcId=DLC_WAKING_FLAME</v>
      </c>
      <c r="AY533" s="21" t="str">
        <f t="shared" si="50"/>
        <v>, zoneIds={1267}, veteran=false</v>
      </c>
      <c r="AZ533" s="21" t="str">
        <f t="shared" si="55"/>
        <v>, setType=LIBSETS_SETTYPE_DUNGEON</v>
      </c>
      <c r="BA533" s="21" t="str">
        <f t="shared" si="53"/>
        <v>, dropMechanic={LIBSETS_DROP_MECHANIC_MONSTER_NAME}, dropMechanicNames={}},</v>
      </c>
      <c r="BB533" s="21" t="str">
        <f t="shared" si="56"/>
        <v xml:space="preserve"> --Silver Rose Vigil / Silberrosen-Wacht   [Red Petal Bastion]</v>
      </c>
    </row>
    <row r="534" spans="1:54" ht="15.75" x14ac:dyDescent="0.25">
      <c r="A534" s="79">
        <v>608</v>
      </c>
      <c r="B534" t="s">
        <v>2554</v>
      </c>
      <c r="C534" s="67" t="s">
        <v>2554</v>
      </c>
      <c r="D534" s="3">
        <f t="shared" si="48"/>
        <v>608</v>
      </c>
      <c r="G534" s="8" t="s">
        <v>1498</v>
      </c>
      <c r="I534" t="s">
        <v>1485</v>
      </c>
      <c r="J534" t="s">
        <v>97</v>
      </c>
      <c r="K534">
        <v>470</v>
      </c>
      <c r="L534">
        <v>470</v>
      </c>
      <c r="M534">
        <v>470</v>
      </c>
      <c r="N534">
        <v>0</v>
      </c>
      <c r="O534" s="66" t="s">
        <v>2550</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2586</v>
      </c>
      <c r="S534" s="19" t="str">
        <f>IF(AND(R534&lt;&gt;"",NOT(ISERROR(R534))),R534,IF(P534&lt;&gt;"",IF(NOT(ISERROR(VLOOKUP(P534,'ESO Dungeon constants'!$D$3:$H$9999,5,FALSE))),VLOOKUP(P534,'ESO Dungeon constants'!$D$3:$I$9999,6,FALSE),VLOOKUP(P534,'ESO zone constants'!$H$3:$K$9987,4,FALSE)),""))</f>
        <v>DLC_WAKING_FLAME</v>
      </c>
      <c r="U534" s="3" t="s">
        <v>1565</v>
      </c>
      <c r="V534" s="67" t="s">
        <v>2588</v>
      </c>
      <c r="W534" s="67" t="s">
        <v>2588</v>
      </c>
      <c r="AW534" s="102" t="s">
        <v>2714</v>
      </c>
      <c r="AX534" s="21" t="str">
        <f t="shared" si="54"/>
        <v>[608] = {wayshrines={470,470,470,}, dlcId=DLC_WAKING_FLAME</v>
      </c>
      <c r="AY534" s="21" t="str">
        <f t="shared" si="50"/>
        <v>, zoneIds={1267}, veteran={[EQUIP_TYPE_HEAD]=true, [EQUIP_TYPE_SHOULDERS]=false}</v>
      </c>
      <c r="AZ534" s="21" t="str">
        <f t="shared" si="55"/>
        <v>, setType=LIBSETS_SETTYPE_MONSTER</v>
      </c>
      <c r="BA534" s="21" t="str">
        <f t="shared" si="53"/>
        <v>, dropMechanic={LIBSETS_DROP_MECHANIC_MONSTER_NAME}, dropMechanicNames={['en']='Prior Thierric Sarazen', ['de']='Prior Thierric Sarazen'}},</v>
      </c>
      <c r="BB534" s="21" t="str">
        <f t="shared" si="56"/>
        <v xml:space="preserve"> --Prior Thierric / Prior Thierric   [Red Petal Bastion]</v>
      </c>
    </row>
    <row r="535" spans="1:54" x14ac:dyDescent="0.25">
      <c r="A535" s="79">
        <v>616</v>
      </c>
      <c r="B535" t="s">
        <v>2580</v>
      </c>
      <c r="C535" t="s">
        <v>2571</v>
      </c>
      <c r="D535" s="3">
        <f t="shared" si="48"/>
        <v>616</v>
      </c>
      <c r="G535" s="3" t="s">
        <v>1494</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2586</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constants'!$B$4:$C$1002,2,FALSE),"")</f>
        <v>Waking Flame</v>
      </c>
      <c r="U535" s="33" t="s">
        <v>1562</v>
      </c>
      <c r="V535" s="3" t="str">
        <f>IF(U535&lt;&gt;"",IF(U535&lt;&gt;"LIBSETS_DROP_MECHANIC_MONSTER_NAME",VLOOKUP(U535,'LibSets constants'!$I$4:$L$1002,3,FALSE),""),"")</f>
        <v>Rewards for the worthy (Cyrodiil/Battleground mail)</v>
      </c>
      <c r="W535" s="3" t="str">
        <f>IF(U535&lt;&gt;"",IF(U535&lt;&gt;"LIBSETS_DROP_MECHANIC_MONSTER_NAME",VLOOKUP(U535,'LibSets constants'!$I$4:$L$1002,4,FALSE),""),"")</f>
        <v>Gerechter Lohn (Cyrodiil/Schlachtfeld Mail)</v>
      </c>
      <c r="Z535" s="44" t="s">
        <v>2583</v>
      </c>
      <c r="AA535" s="43" t="str">
        <f>IF(Z535&lt;&gt;"",IF(Z535&lt;&gt;"LIBSETS_DROP_MECHANIC_MONSTER_NAME",VLOOKUP(Z535,'LibSets constants'!$I$4:$L$1002,3,FALSE),""),"")</f>
        <v>Battleground vendor</v>
      </c>
      <c r="AB535" s="43" t="str">
        <f>IF(Z535&lt;&gt;"",IF(Z535&lt;&gt;"LIBSETS_DROP_MECHANIC_MONSTER_NAME",VLOOKUP(Z535,'LibSets constants'!$I$4:$L$1002,4,FALSE),""),"")</f>
        <v>Schlachtfeld Händler</v>
      </c>
      <c r="AW535" s="102" t="s">
        <v>2714</v>
      </c>
      <c r="AX535" s="21" t="str">
        <f t="shared" si="54"/>
        <v>[616] = {wayshrines={-1,-1,-1,}, dlcId=DLC_WAKING_FLAME</v>
      </c>
      <c r="AY535" s="21" t="str">
        <f t="shared" ref="AY535:AY537" si="57">IF(F535&lt;&gt;"Not in the game (anymore)",IF(A535&lt;&gt;"",IF(P535&lt;&gt;"",CONCATENATE(", zoneIds={",P535),"")&amp;IF(X535&lt;&gt;"",CONCATENATE(",",X535),"")&amp;IF(AC535&lt;&gt;"",CONCATENATE(",",AC535),"")&amp;IF(AH535&lt;&gt;"",CONCATENATE(",",AH535),"")&amp;IF(AM535&lt;&gt;"",CONCATENATE(",",AM535),"")&amp;IF(AR535&lt;&gt;"",CONCATENATE(",",AR535),"")&amp;IF(P535&lt;&gt;"",CONCATENATE("}",""),"")&amp;IF(OR(I535="true",I535="false",I535&lt;&gt;""), CONCATENATE(", veteran=", I535), ""),""),"")</f>
        <v>, zoneIds={181}, veteran=false</v>
      </c>
      <c r="AZ535" s="21" t="str">
        <f t="shared" si="55"/>
        <v>, setType=LIBSETS_SETTYPE_CYRODIIL</v>
      </c>
      <c r="BA535" s="21" t="str">
        <f t="shared" si="53"/>
        <v>, dropMechanic={LIBSETS_DROP_MECHANIC_MAIL_PVP_REWARDS_FOR_THE_WORTHY,LIBSETS_DROP_MECHANIC_BATTLEGROUND_VENDOR}},</v>
      </c>
      <c r="BB535" s="21" t="str">
        <f t="shared" si="56"/>
        <v xml:space="preserve"> --Dark Convergence / Dunkle Konvergenz   [Cyrodiil]</v>
      </c>
    </row>
    <row r="536" spans="1:54" x14ac:dyDescent="0.25">
      <c r="A536" s="79">
        <v>617</v>
      </c>
      <c r="B536" t="s">
        <v>2581</v>
      </c>
      <c r="C536" t="s">
        <v>2572</v>
      </c>
      <c r="D536" s="3">
        <f t="shared" si="48"/>
        <v>617</v>
      </c>
      <c r="G536" s="3" t="s">
        <v>1494</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2586</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constants'!$B$4:$C$1002,2,FALSE),"")</f>
        <v>Waking Flame</v>
      </c>
      <c r="U536" s="33" t="s">
        <v>1562</v>
      </c>
      <c r="V536" s="3" t="str">
        <f>IF(U536&lt;&gt;"",IF(U536&lt;&gt;"LIBSETS_DROP_MECHANIC_MONSTER_NAME",VLOOKUP(U536,'LibSets constants'!$I$4:$L$1002,3,FALSE),""),"")</f>
        <v>Rewards for the worthy (Cyrodiil/Battleground mail)</v>
      </c>
      <c r="W536" s="3" t="str">
        <f>IF(U536&lt;&gt;"",IF(U536&lt;&gt;"LIBSETS_DROP_MECHANIC_MONSTER_NAME",VLOOKUP(U536,'LibSets constants'!$I$4:$L$1002,4,FALSE),""),"")</f>
        <v>Gerechter Lohn (Cyrodiil/Schlachtfeld Mail)</v>
      </c>
      <c r="Z536" s="44" t="s">
        <v>2583</v>
      </c>
      <c r="AA536" s="43" t="str">
        <f>IF(Z536&lt;&gt;"",IF(Z536&lt;&gt;"LIBSETS_DROP_MECHANIC_MONSTER_NAME",VLOOKUP(Z536,'LibSets constants'!$I$4:$L$1002,3,FALSE),""),"")</f>
        <v>Battleground vendor</v>
      </c>
      <c r="AB536" s="43" t="str">
        <f>IF(Z536&lt;&gt;"",IF(Z536&lt;&gt;"LIBSETS_DROP_MECHANIC_MONSTER_NAME",VLOOKUP(Z536,'LibSets constants'!$I$4:$L$1002,4,FALSE),""),"")</f>
        <v>Schlachtfeld Händler</v>
      </c>
      <c r="AW536" s="102" t="s">
        <v>2714</v>
      </c>
      <c r="AX536" s="21" t="str">
        <f t="shared" si="54"/>
        <v>[617] = {wayshrines={-1,-1,-1,}, dlcId=DLC_WAKING_FLAME</v>
      </c>
      <c r="AY536" s="21" t="str">
        <f t="shared" si="57"/>
        <v>, zoneIds={181}, veteran=false</v>
      </c>
      <c r="AZ536" s="21" t="str">
        <f t="shared" si="55"/>
        <v>, setType=LIBSETS_SETTYPE_CYRODIIL</v>
      </c>
      <c r="BA536" s="21" t="str">
        <f t="shared" si="53"/>
        <v>, dropMechanic={LIBSETS_DROP_MECHANIC_MAIL_PVP_REWARDS_FOR_THE_WORTHY,LIBSETS_DROP_MECHANIC_BATTLEGROUND_VENDOR}},</v>
      </c>
      <c r="BB536" s="21" t="str">
        <f t="shared" si="56"/>
        <v xml:space="preserve"> --Plaguebreak / Seuchenbruch   [Cyrodiil]</v>
      </c>
    </row>
    <row r="537" spans="1:54" x14ac:dyDescent="0.25">
      <c r="A537" s="79">
        <v>618</v>
      </c>
      <c r="B537" t="s">
        <v>2582</v>
      </c>
      <c r="C537" t="s">
        <v>2711</v>
      </c>
      <c r="D537" s="3">
        <f t="shared" si="48"/>
        <v>618</v>
      </c>
      <c r="G537" s="3" t="s">
        <v>1494</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2586</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constants'!$B$4:$C$1002,2,FALSE),"")</f>
        <v>Waking Flame</v>
      </c>
      <c r="U537" s="33" t="s">
        <v>1562</v>
      </c>
      <c r="V537" s="3" t="str">
        <f>IF(U537&lt;&gt;"",IF(U537&lt;&gt;"LIBSETS_DROP_MECHANIC_MONSTER_NAME",VLOOKUP(U537,'LibSets constants'!$I$4:$L$1002,3,FALSE),""),"")</f>
        <v>Rewards for the worthy (Cyrodiil/Battleground mail)</v>
      </c>
      <c r="W537" s="3" t="str">
        <f>IF(U537&lt;&gt;"",IF(U537&lt;&gt;"LIBSETS_DROP_MECHANIC_MONSTER_NAME",VLOOKUP(U537,'LibSets constants'!$I$4:$L$1002,4,FALSE),""),"")</f>
        <v>Gerechter Lohn (Cyrodiil/Schlachtfeld Mail)</v>
      </c>
      <c r="Z537" s="44" t="s">
        <v>2583</v>
      </c>
      <c r="AA537" s="43" t="str">
        <f>IF(Z537&lt;&gt;"",IF(Z537&lt;&gt;"LIBSETS_DROP_MECHANIC_MONSTER_NAME",VLOOKUP(Z537,'LibSets constants'!$I$4:$L$1002,3,FALSE),""),"")</f>
        <v>Battleground vendor</v>
      </c>
      <c r="AB537" s="43" t="str">
        <f>IF(Z537&lt;&gt;"",IF(Z537&lt;&gt;"LIBSETS_DROP_MECHANIC_MONSTER_NAME",VLOOKUP(Z537,'LibSets constants'!$I$4:$L$1002,4,FALSE),""),"")</f>
        <v>Schlachtfeld Händler</v>
      </c>
      <c r="AW537" s="102" t="s">
        <v>2714</v>
      </c>
      <c r="AX537" s="21" t="str">
        <f t="shared" si="54"/>
        <v>[618] = {wayshrines={-1,-1,-1,}, dlcId=DLC_WAKING_FLAME</v>
      </c>
      <c r="AY537" s="21" t="str">
        <f t="shared" si="57"/>
        <v>, zoneIds={181}, veteran=false</v>
      </c>
      <c r="AZ537" s="21" t="str">
        <f t="shared" si="55"/>
        <v>, setType=LIBSETS_SETTYPE_CYRODIIL</v>
      </c>
      <c r="BA537" s="21" t="str">
        <f t="shared" si="53"/>
        <v>, dropMechanic={LIBSETS_DROP_MECHANIC_MAIL_PVP_REWARDS_FOR_THE_WORTHY,LIBSETS_DROP_MECHANIC_BATTLEGROUND_VENDOR}},</v>
      </c>
      <c r="BB537" s="21" t="str">
        <f t="shared" si="56"/>
        <v xml:space="preserve"> --Hrothgar\'s Chill / Hrothgars Kühle   [Cyrodiil]</v>
      </c>
    </row>
  </sheetData>
  <autoFilter ref="A2:BB537" xr:uid="{00000000-0009-0000-0000-000000000000}">
    <sortState xmlns:xlrd2="http://schemas.microsoft.com/office/spreadsheetml/2017/richdata2" ref="A3:BB504">
      <sortCondition ref="A2:A504"/>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4"/>
  <sheetViews>
    <sheetView workbookViewId="0">
      <pane xSplit="3" ySplit="2" topLeftCell="D538" activePane="bottomRight" state="frozen"/>
      <selection pane="topRight" activeCell="D1" sqref="D1"/>
      <selection pane="bottomLeft" activeCell="A3" sqref="A3"/>
      <selection pane="bottomRight" activeCell="B533" sqref="B533"/>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9" t="s">
        <v>1706</v>
      </c>
      <c r="B1" s="89"/>
      <c r="C1" s="89"/>
      <c r="D1" s="47" t="s">
        <v>1707</v>
      </c>
    </row>
    <row r="2" spans="1:4" x14ac:dyDescent="0.25">
      <c r="A2" s="6" t="s">
        <v>89</v>
      </c>
      <c r="B2" s="7" t="s">
        <v>1704</v>
      </c>
      <c r="C2" s="7" t="s">
        <v>1705</v>
      </c>
      <c r="D2" s="1" t="s">
        <v>1703</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9">
        <v>569</v>
      </c>
      <c r="B504" s="8" t="str">
        <f>VLOOKUP(A504,'Sets data'!$A$3:$C$9972,3,FALSE)</f>
        <v>True-Sworn Fury </v>
      </c>
      <c r="C504" s="8" t="str">
        <f>VLOOKUP(A504,'Sets data'!$A$3:$C$9972,2,FALSE)</f>
        <v>Wahrgeschworenen-Raserei</v>
      </c>
    </row>
    <row r="505" spans="1:3" x14ac:dyDescent="0.25">
      <c r="A505" s="79">
        <v>570</v>
      </c>
      <c r="B505" s="8" t="str">
        <f>VLOOKUP(A505,'Sets data'!$A$3:$C$9972,3,FALSE)</f>
        <v>Kinras’s Wrath</v>
      </c>
      <c r="C505" s="8" t="str">
        <f>VLOOKUP(A505,'Sets data'!$A$3:$C$9972,2,FALSE)</f>
        <v>Kinra's Zorn</v>
      </c>
    </row>
    <row r="506" spans="1:3" x14ac:dyDescent="0.25">
      <c r="A506" s="79">
        <v>571</v>
      </c>
      <c r="B506" s="8" t="str">
        <f>VLOOKUP(A506,'Sets data'!$A$3:$C$9972,3,FALSE)</f>
        <v>Drake’s Rush</v>
      </c>
      <c r="C506" s="8" t="str">
        <f>VLOOKUP(A506,'Sets data'!$A$3:$C$9972,2,FALSE)</f>
        <v>Dracheneile</v>
      </c>
    </row>
    <row r="507" spans="1:3" x14ac:dyDescent="0.25">
      <c r="A507" s="79">
        <v>572</v>
      </c>
      <c r="B507" s="8" t="str">
        <f>VLOOKUP(A507,'Sets data'!$A$3:$C$9972,3,FALSE)</f>
        <v>Unleashed Ritualist</v>
      </c>
      <c r="C507" s="8" t="str">
        <f>VLOOKUP(A507,'Sets data'!$A$3:$C$9972,2,FALSE)</f>
        <v>Entfesselter Ritualist</v>
      </c>
    </row>
    <row r="508" spans="1:3" x14ac:dyDescent="0.25">
      <c r="A508" s="79">
        <v>573</v>
      </c>
      <c r="B508" s="8" t="str">
        <f>VLOOKUP(A508,'Sets data'!$A$3:$C$9972,3,FALSE)</f>
        <v>Dagon’s Dominion</v>
      </c>
      <c r="C508" s="8" t="str">
        <f>VLOOKUP(A508,'Sets data'!$A$3:$C$9972,2,FALSE)</f>
        <v>Dagons Herrschaft</v>
      </c>
    </row>
    <row r="509" spans="1:3" x14ac:dyDescent="0.25">
      <c r="A509" s="79">
        <v>574</v>
      </c>
      <c r="B509" s="8" t="str">
        <f>VLOOKUP(A509,'Sets data'!$A$3:$C$9972,3,FALSE)</f>
        <v>Foolkiller’s Ward</v>
      </c>
      <c r="C509" s="8" t="str">
        <f>VLOOKUP(A509,'Sets data'!$A$3:$C$9972,2,FALSE)</f>
        <v>Schutz des Narrentöters</v>
      </c>
    </row>
    <row r="510" spans="1:3" x14ac:dyDescent="0.25">
      <c r="A510" s="79">
        <v>577</v>
      </c>
      <c r="B510" s="8" t="str">
        <f>VLOOKUP(A510,'Sets data'!$A$3:$C$9972,3,FALSE)</f>
        <v>Encrati\’s Behemoth</v>
      </c>
      <c r="C510" s="8" t="str">
        <f>VLOOKUP(A510,'Sets data'!$A$3:$C$9972,2,FALSE)</f>
        <v>Encrati\'s Behemoth</v>
      </c>
    </row>
    <row r="511" spans="1:3" x14ac:dyDescent="0.25">
      <c r="A511" s="79">
        <v>578</v>
      </c>
      <c r="B511" s="8" t="str">
        <f>VLOOKUP(A511,'Sets data'!$A$3:$C$9972,3,FALSE)</f>
        <v>Baron Zaudrus</v>
      </c>
      <c r="C511" s="8" t="str">
        <f>VLOOKUP(A511,'Sets data'!$A$3:$C$9972,2,FALSE)</f>
        <v>Baron Zaudrus</v>
      </c>
    </row>
    <row r="512" spans="1:3" x14ac:dyDescent="0.25">
      <c r="A512" s="85">
        <v>579</v>
      </c>
      <c r="B512" s="8" t="str">
        <f>VLOOKUP(A512,'Sets data'!$A$3:$C$9972,3,FALSE)</f>
        <v>Frostbite</v>
      </c>
      <c r="C512" s="8" t="str">
        <f>VLOOKUP(A512,'Sets data'!$A$3:$C$9972,2,FALSE)</f>
        <v>Frostbiss</v>
      </c>
    </row>
    <row r="513" spans="1:3" x14ac:dyDescent="0.25">
      <c r="A513" s="85">
        <v>580</v>
      </c>
      <c r="B513" s="8" t="str">
        <f>VLOOKUP(A513,'Sets data'!$A$3:$C$9972,3,FALSE)</f>
        <v>Deadlands Assassin</v>
      </c>
      <c r="C513" s="8" t="str">
        <f>VLOOKUP(A513,'Sets data'!$A$3:$C$9972,2,FALSE)</f>
        <v>Totenländer-Assassine</v>
      </c>
    </row>
    <row r="514" spans="1:3" x14ac:dyDescent="0.25">
      <c r="A514" s="85">
        <v>581</v>
      </c>
      <c r="B514" s="8" t="str">
        <f>VLOOKUP(A514,'Sets data'!$A$3:$C$9972,3,FALSE)</f>
        <v>Bog Raider</v>
      </c>
      <c r="C514" s="8" t="str">
        <f>VLOOKUP(A514,'Sets data'!$A$3:$C$9972,2,FALSE)</f>
        <v>Moorräuber</v>
      </c>
    </row>
    <row r="515" spans="1:3" x14ac:dyDescent="0.25">
      <c r="A515" s="85">
        <v>582</v>
      </c>
      <c r="B515" s="8" t="str">
        <f>VLOOKUP(A515,'Sets data'!$A$3:$C$9972,3,FALSE)</f>
        <v>Hist Whisperer</v>
      </c>
      <c r="C515" s="8" t="str">
        <f>VLOOKUP(A515,'Sets data'!$A$3:$C$9972,2,FALSE)</f>
        <v>Histflüsterer</v>
      </c>
    </row>
    <row r="516" spans="1:3" x14ac:dyDescent="0.25">
      <c r="A516" s="85">
        <v>583</v>
      </c>
      <c r="B516" s="8" t="str">
        <f>VLOOKUP(A516,'Sets data'!$A$3:$C$9972,3,FALSE)</f>
        <v>Heartland Conqueror</v>
      </c>
      <c r="C516" s="8" t="str">
        <f>VLOOKUP(A516,'Sets data'!$A$3:$C$9972,2,FALSE)</f>
        <v>Herzlanderoberer</v>
      </c>
    </row>
    <row r="517" spans="1:3" x14ac:dyDescent="0.25">
      <c r="A517" s="85">
        <v>584</v>
      </c>
      <c r="B517" s="8" t="str">
        <f>VLOOKUP(A517,'Sets data'!$A$3:$C$9972,3,FALSE)</f>
        <v>Diamond\'s Victory</v>
      </c>
      <c r="C517" s="8" t="str">
        <f>VLOOKUP(A517,'Sets data'!$A$3:$C$9972,2,FALSE)</f>
        <v>Sieg des Diamanten</v>
      </c>
    </row>
    <row r="518" spans="1:3" x14ac:dyDescent="0.25">
      <c r="A518" s="85">
        <v>585</v>
      </c>
      <c r="B518" s="8" t="str">
        <f>VLOOKUP(A518,'Sets data'!$A$3:$C$9972,3,FALSE)</f>
        <v>Saxhleel Champion</v>
      </c>
      <c r="C518" s="8" t="str">
        <f>VLOOKUP(A518,'Sets data'!$A$3:$C$9972,2,FALSE)</f>
        <v>Saxhleel-Champion</v>
      </c>
    </row>
    <row r="519" spans="1:3" x14ac:dyDescent="0.25">
      <c r="A519" s="85">
        <v>586</v>
      </c>
      <c r="B519" s="8" t="str">
        <f>VLOOKUP(A519,'Sets data'!$A$3:$C$9972,3,FALSE)</f>
        <v>Sul-Xan\'s Torment</v>
      </c>
      <c r="C519" s="8" t="str">
        <f>VLOOKUP(A519,'Sets data'!$A$3:$C$9972,2,FALSE)</f>
        <v>Sul-Xans Folter</v>
      </c>
    </row>
    <row r="520" spans="1:3" x14ac:dyDescent="0.25">
      <c r="A520" s="85">
        <v>587</v>
      </c>
      <c r="B520" s="8" t="str">
        <f>VLOOKUP(A520,'Sets data'!$A$3:$C$9972,3,FALSE)</f>
        <v>Bahsei\'s Mania</v>
      </c>
      <c r="C520" s="8" t="str">
        <f>VLOOKUP(A520,'Sets data'!$A$3:$C$9972,2,FALSE)</f>
        <v>Bahseis Manie</v>
      </c>
    </row>
    <row r="521" spans="1:3" x14ac:dyDescent="0.25">
      <c r="A521" s="85">
        <v>588</v>
      </c>
      <c r="B521" s="8" t="str">
        <f>VLOOKUP(A521,'Sets data'!$A$3:$C$9972,3,FALSE)</f>
        <v>Stone-Talker\'s Oath</v>
      </c>
      <c r="C521" s="8" t="str">
        <f>VLOOKUP(A521,'Sets data'!$A$3:$C$9972,2,FALSE)</f>
        <v>Eid des Steinsprechers</v>
      </c>
    </row>
    <row r="522" spans="1:3" x14ac:dyDescent="0.25">
      <c r="A522" s="85">
        <v>589</v>
      </c>
      <c r="B522" s="8" t="str">
        <f>VLOOKUP(A522,'Sets data'!$A$3:$C$9972,3,FALSE)</f>
        <v>Perfected Saxhleel Champion</v>
      </c>
      <c r="C522" s="8" t="str">
        <f>VLOOKUP(A522,'Sets data'!$A$3:$C$9972,2,FALSE)</f>
        <v>Perfektionierter Saxhleel-Champion</v>
      </c>
    </row>
    <row r="523" spans="1:3" x14ac:dyDescent="0.25">
      <c r="A523" s="85">
        <v>590</v>
      </c>
      <c r="B523" s="8" t="str">
        <f>VLOOKUP(A523,'Sets data'!$A$3:$C$9972,3,FALSE)</f>
        <v>Perfected Sul-Xan\'s Torment</v>
      </c>
      <c r="C523" s="8" t="str">
        <f>VLOOKUP(A523,'Sets data'!$A$3:$C$9972,2,FALSE)</f>
        <v>Perfected Sul-Xan\'s Torment</v>
      </c>
    </row>
    <row r="524" spans="1:3" x14ac:dyDescent="0.25">
      <c r="A524" s="85">
        <v>591</v>
      </c>
      <c r="B524" s="8" t="str">
        <f>VLOOKUP(A524,'Sets data'!$A$3:$C$9972,3,FALSE)</f>
        <v>Perfected Bahsei\'s Mania</v>
      </c>
      <c r="C524" s="8" t="str">
        <f>VLOOKUP(A524,'Sets data'!$A$3:$C$9972,2,FALSE)</f>
        <v>Bahseis perfektionierte Manie</v>
      </c>
    </row>
    <row r="525" spans="1:3" x14ac:dyDescent="0.25">
      <c r="A525" s="85">
        <v>592</v>
      </c>
      <c r="B525" s="8" t="str">
        <f>VLOOKUP(A525,'Sets data'!$A$3:$C$9972,3,FALSE)</f>
        <v>Perfected Stone-Talker\'s Oath</v>
      </c>
      <c r="C525" s="8" t="str">
        <f>VLOOKUP(A525,'Sets data'!$A$3:$C$9972,2,FALSE)</f>
        <v>Perfektionierter Eid des Steinsprechers</v>
      </c>
    </row>
    <row r="526" spans="1:3" x14ac:dyDescent="0.25">
      <c r="A526" s="85">
        <v>593</v>
      </c>
      <c r="B526" s="8" t="str">
        <f>VLOOKUP(A526,'Sets data'!$A$3:$C$9972,3,FALSE)</f>
        <v>Gaze of Sithis</v>
      </c>
      <c r="C526" s="8" t="str">
        <f>VLOOKUP(A526,'Sets data'!$A$3:$C$9972,2,FALSE)</f>
        <v>Gaze of Sithis</v>
      </c>
    </row>
    <row r="527" spans="1:3" x14ac:dyDescent="0.25">
      <c r="A527" s="85">
        <v>594</v>
      </c>
      <c r="B527" s="8" t="str">
        <f>VLOOKUP(A527,'Sets data'!$A$3:$C$9972,3,FALSE)</f>
        <v>Harpooner\'s Wading Kilt</v>
      </c>
      <c r="C527" s="8" t="str">
        <f>VLOOKUP(A527,'Sets data'!$A$3:$C$9972,2,FALSE)</f>
        <v>Harpooner\'s Wading Kilt</v>
      </c>
    </row>
    <row r="528" spans="1:3" x14ac:dyDescent="0.25">
      <c r="A528" s="85">
        <v>595</v>
      </c>
      <c r="B528" s="8" t="e">
        <f>VLOOKUP(A528,'Sets data'!$A$3:$C$9972,3,FALSE)</f>
        <v>#N/A</v>
      </c>
      <c r="C528" s="8" t="e">
        <f>VLOOKUP(A528,'Sets data'!$A$3:$C$9972,2,FALSE)</f>
        <v>#N/A</v>
      </c>
    </row>
    <row r="529" spans="1:3" x14ac:dyDescent="0.25">
      <c r="A529" s="85">
        <v>596</v>
      </c>
      <c r="B529" s="8" t="str">
        <f>VLOOKUP(A529,'Sets data'!$A$3:$C$9972,3,FALSE)</f>
        <v>Death Dealer\'s Fete</v>
      </c>
      <c r="C529" s="8" t="str">
        <f>VLOOKUP(A529,'Sets data'!$A$3:$C$9972,2,FALSE)</f>
        <v>Death Dealer\'s Fete</v>
      </c>
    </row>
    <row r="530" spans="1:3" x14ac:dyDescent="0.25">
      <c r="A530" s="85">
        <v>597</v>
      </c>
      <c r="B530" s="8" t="str">
        <f>VLOOKUP(A530,'Sets data'!$A$3:$C$9972,3,FALSE)</f>
        <v>Shapeshifter\'s Chain</v>
      </c>
      <c r="C530" s="8" t="str">
        <f>VLOOKUP(A530,'Sets data'!$A$3:$C$9972,2,FALSE)</f>
        <v>Shapeshifter\'s Chain</v>
      </c>
    </row>
    <row r="531" spans="1:3" x14ac:dyDescent="0.25">
      <c r="A531" s="85">
        <v>598</v>
      </c>
      <c r="B531" s="8" t="str">
        <f>VLOOKUP(A531,'Sets data'!$A$3:$C$9972,3,FALSE)</f>
        <v>Zoal the Ever-Wakeful</v>
      </c>
      <c r="C531" s="8" t="str">
        <f>VLOOKUP(A531,'Sets data'!$A$3:$C$9972,2,FALSE)</f>
        <v>Zoal der Immerwache</v>
      </c>
    </row>
    <row r="532" spans="1:3" x14ac:dyDescent="0.25">
      <c r="A532" s="85">
        <v>599</v>
      </c>
      <c r="B532" s="8" t="str">
        <f>VLOOKUP(A532,'Sets data'!$A$3:$C$9972,3,FALSE)</f>
        <v>Immolator Charr</v>
      </c>
      <c r="C532" s="8" t="str">
        <f>VLOOKUP(A532,'Sets data'!$A$3:$C$9972,2,FALSE)</f>
        <v>Entflammer Charr</v>
      </c>
    </row>
    <row r="533" spans="1:3" x14ac:dyDescent="0.25">
      <c r="A533" s="85">
        <v>600</v>
      </c>
      <c r="B533" s="8" t="str">
        <f>VLOOKUP(A533,'Sets data'!$A$3:$C$9972,3,FALSE)</f>
        <v>Glorgoloch the Destroyer</v>
      </c>
      <c r="C533" s="8" t="str">
        <f>VLOOKUP(A533,'Sets data'!$A$3:$C$9972,2,FALSE)</f>
        <v>Glorgoloch der Zerstörer</v>
      </c>
    </row>
    <row r="534" spans="1:3" x14ac:dyDescent="0.25">
      <c r="A534" s="5">
        <v>603</v>
      </c>
      <c r="B534" s="8" t="str">
        <f>VLOOKUP(A534,'Sets data'!$A$3:$C$9972,3,FALSE)</f>
        <v>Scorion’s Feast </v>
      </c>
      <c r="C534" s="8" t="str">
        <f>VLOOKUP(A534,'Sets data'!$A$3:$C$9972,2,FALSE)</f>
        <v>Festmahl des Skorions</v>
      </c>
    </row>
    <row r="535" spans="1:3" x14ac:dyDescent="0.25">
      <c r="A535" s="5">
        <v>604</v>
      </c>
      <c r="B535" s="8" t="str">
        <f>VLOOKUP(A535,'Sets data'!$A$3:$C$9972,3,FALSE)</f>
        <v>Rush of Agony</v>
      </c>
      <c r="C535" s="8" t="str">
        <f>VLOOKUP(A535,'Sets data'!$A$3:$C$9972,2,FALSE)</f>
        <v>Auftreibende Agonie</v>
      </c>
    </row>
    <row r="536" spans="1:3" x14ac:dyDescent="0.25">
      <c r="A536" s="5">
        <v>602</v>
      </c>
      <c r="B536" s="8" t="str">
        <f>VLOOKUP(A536,'Sets data'!$A$3:$C$9972,3,FALSE)</f>
        <v>Crimson Oath’s Rive</v>
      </c>
      <c r="C536" s="8" t="str">
        <f>VLOOKUP(A536,'Sets data'!$A$3:$C$9972,2,FALSE)</f>
        <v>Spalt des Karmesinschwurs</v>
      </c>
    </row>
    <row r="537" spans="1:3" x14ac:dyDescent="0.25">
      <c r="A537" s="5">
        <v>609</v>
      </c>
      <c r="B537" s="8" t="str">
        <f>VLOOKUP(A537,'Sets data'!$A$3:$C$9972,3,FALSE)</f>
        <v>Magma Incarnate</v>
      </c>
      <c r="C537" s="8" t="str">
        <f>VLOOKUP(A537,'Sets data'!$A$3:$C$9972,2,FALSE)</f>
        <v>Magmaverkörperung</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605</v>
      </c>
      <c r="B540" s="8" t="str">
        <f>VLOOKUP(A540,'Sets data'!$A$3:$C$9972,3,FALSE)</f>
        <v>Silver Rose Vigil</v>
      </c>
      <c r="C540" s="8" t="str">
        <f>VLOOKUP(A540,'Sets data'!$A$3:$C$9972,2,FALSE)</f>
        <v>Silberrosen-Wacht</v>
      </c>
    </row>
    <row r="541" spans="1:3" x14ac:dyDescent="0.25">
      <c r="A541" s="5">
        <v>608</v>
      </c>
      <c r="B541" s="8" t="str">
        <f>VLOOKUP(A541,'Sets data'!$A$3:$C$9972,3,FALSE)</f>
        <v>Prior Thierric</v>
      </c>
      <c r="C541" s="8" t="str">
        <f>VLOOKUP(A541,'Sets data'!$A$3:$C$9972,2,FALSE)</f>
        <v>Prior Thierric</v>
      </c>
    </row>
    <row r="542" spans="1:3" x14ac:dyDescent="0.25">
      <c r="A542" s="5">
        <v>616</v>
      </c>
      <c r="B542" s="8" t="str">
        <f>VLOOKUP(A542,'Sets data'!$A$3:$C$9972,3,FALSE)</f>
        <v>Dark Convergence</v>
      </c>
      <c r="C542" s="8" t="str">
        <f>VLOOKUP(A542,'Sets data'!$A$3:$C$9972,2,FALSE)</f>
        <v>Dunkle Konvergenz</v>
      </c>
    </row>
    <row r="543" spans="1:3" x14ac:dyDescent="0.25">
      <c r="A543" s="5">
        <v>617</v>
      </c>
      <c r="B543" s="8" t="str">
        <f>VLOOKUP(A543,'Sets data'!$A$3:$C$9972,3,FALSE)</f>
        <v>Plaguebreak</v>
      </c>
      <c r="C543" s="8" t="str">
        <f>VLOOKUP(A543,'Sets data'!$A$3:$C$9972,2,FALSE)</f>
        <v>Seuchenbruch</v>
      </c>
    </row>
    <row r="544" spans="1:3" x14ac:dyDescent="0.25">
      <c r="A544" s="5">
        <v>618</v>
      </c>
      <c r="B544" s="8" t="str">
        <f>VLOOKUP(A544,'Sets data'!$A$3:$C$9972,3,FALSE)</f>
        <v>Hrothgar\'s Chill</v>
      </c>
      <c r="C544" s="8" t="str">
        <f>VLOOKUP(A544,'Sets data'!$A$3:$C$9972,2,FALSE)</f>
        <v>Hrothgars Kühle</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88" activePane="bottomRight" state="frozen"/>
      <selection pane="topRight" activeCell="D1" sqref="D1"/>
      <selection pane="bottomLeft" activeCell="A3" sqref="A3"/>
      <selection pane="bottomRight" activeCell="D111" sqref="D11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0" t="s">
        <v>2555</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1"/>
    </row>
    <row r="2" spans="1:52" ht="30" x14ac:dyDescent="0.25">
      <c r="A2" s="10" t="s">
        <v>101</v>
      </c>
      <c r="B2" s="1" t="s">
        <v>99</v>
      </c>
      <c r="C2" s="1" t="s">
        <v>1357</v>
      </c>
      <c r="D2" s="3" t="s">
        <v>100</v>
      </c>
      <c r="E2" s="3" t="s">
        <v>1642</v>
      </c>
      <c r="F2" s="3" t="s">
        <v>1510</v>
      </c>
      <c r="G2" s="3" t="s">
        <v>1643</v>
      </c>
      <c r="H2" s="15" t="s">
        <v>1356</v>
      </c>
      <c r="I2" s="18" t="s">
        <v>1532</v>
      </c>
      <c r="J2" s="17" t="s">
        <v>1355</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constants'!$A$4:$B$1002,2,FALSE)</f>
        <v>DLC_BASE_GAME</v>
      </c>
      <c r="J3" s="17" t="str">
        <f>VLOOKUP(H3,'LibSets constants'!$A$4:$C$1002,3,FALSE)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constants'!$A$4:$B$1002,2,FALSE)</f>
        <v>DLC_BASE_GAME</v>
      </c>
      <c r="J4" s="17" t="str">
        <f>VLOOKUP(H4,'LibSets constants'!$A$4:$C$1002,3,FALSE)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constants'!$A$4:$B$1002,2,FALSE)</f>
        <v>DLC_BASE_GAME</v>
      </c>
      <c r="J5" s="17" t="str">
        <f>VLOOKUP(H5,'LibSets constants'!$A$4:$C$1002,3,FALSE)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constants'!$A$4:$B$1002,2,FALSE)</f>
        <v>DLC_BASE_GAME</v>
      </c>
      <c r="J6" s="17" t="str">
        <f>VLOOKUP(H6,'LibSets constants'!$A$4:$C$1002,3,FALSE)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constants'!$A$4:$B$1002,2,FALSE)</f>
        <v>DLC_BASE_GAME</v>
      </c>
      <c r="J7" s="17" t="str">
        <f>VLOOKUP(H7,'LibSets constants'!$A$4:$C$1002,3,FALSE)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constants'!$A$4:$B$1002,2,FALSE)</f>
        <v>DLC_BASE_GAME</v>
      </c>
      <c r="J8" s="17" t="str">
        <f>VLOOKUP(H8,'LibSets constants'!$A$4:$C$1002,3,FALSE)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constants'!$A$4:$B$1002,2,FALSE)</f>
        <v>DLC_BASE_GAME</v>
      </c>
      <c r="J9" s="17" t="str">
        <f>VLOOKUP(H9,'LibSets constants'!$A$4:$C$1002,3,FALSE)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constants'!$A$4:$B$1002,2,FALSE)</f>
        <v>DLC_BASE_GAME</v>
      </c>
      <c r="J10" s="17" t="str">
        <f>VLOOKUP(H10,'LibSets constants'!$A$4:$C$1002,3,FALSE)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constants'!$A$4:$B$1002,2,FALSE)</f>
        <v>DLC_BASE_GAME</v>
      </c>
      <c r="J11" s="17" t="str">
        <f>VLOOKUP(H11,'LibSets constants'!$A$4:$C$1002,3,FALSE)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constants'!$A$4:$B$1002,2,FALSE)</f>
        <v>DLC_BASE_GAME</v>
      </c>
      <c r="J12" s="17" t="str">
        <f>VLOOKUP(H12,'LibSets constants'!$A$4:$C$1002,3,FALSE)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constants'!$A$4:$B$1002,2,FALSE)</f>
        <v>DLC_BASE_GAME</v>
      </c>
      <c r="J13" s="17" t="str">
        <f>VLOOKUP(H13,'LibSets constants'!$A$4:$C$1002,3,FALSE)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constants'!$A$4:$B$1002,2,FALSE)</f>
        <v>DLC_BASE_GAME</v>
      </c>
      <c r="J14" s="17" t="str">
        <f>VLOOKUP(H14,'LibSets constants'!$A$4:$C$1002,3,FALSE)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constants'!$A$4:$B$1002,2,FALSE)</f>
        <v>DLC_BASE_GAME</v>
      </c>
      <c r="J15" s="17" t="str">
        <f>VLOOKUP(H15,'LibSets constants'!$A$4:$C$1002,3,FALSE)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constants'!$A$4:$B$1002,2,FALSE)</f>
        <v>DLC_BASE_GAME</v>
      </c>
      <c r="J16" s="17" t="str">
        <f>VLOOKUP(H16,'LibSets constants'!$A$4:$C$1002,3,FALSE)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constants'!$A$4:$B$1002,2,FALSE)</f>
        <v>DLC_BASE_GAME</v>
      </c>
      <c r="J17" s="17" t="str">
        <f>VLOOKUP(H17,'LibSets constants'!$A$4:$C$1002,3,FALSE)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constants'!$A$4:$B$1002,2,FALSE)</f>
        <v>DLC_BASE_GAME</v>
      </c>
      <c r="J18" s="17" t="str">
        <f>VLOOKUP(H18,'LibSets constants'!$A$4:$C$1002,3,FALSE)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constants'!$A$4:$B$1002,2,FALSE)</f>
        <v>DLC_BASE_GAME</v>
      </c>
      <c r="J19" s="17" t="str">
        <f>VLOOKUP(H19,'LibSets constants'!$A$4:$C$1002,3,FALSE)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constants'!$A$4:$B$1002,2,FALSE)</f>
        <v>DLC_BASE_GAME</v>
      </c>
      <c r="J20" s="17" t="str">
        <f>VLOOKUP(H20,'LibSets constants'!$A$4:$C$1002,3,FALSE)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constants'!$A$4:$B$1002,2,FALSE)</f>
        <v>DLC_BASE_GAME</v>
      </c>
      <c r="J21" s="17" t="str">
        <f>VLOOKUP(H21,'LibSets constants'!$A$4:$C$1002,3,FALSE)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constants'!$A$4:$B$1002,2,FALSE)</f>
        <v>DLC_BASE_GAME</v>
      </c>
      <c r="J22" s="17" t="str">
        <f>VLOOKUP(H22,'LibSets constants'!$A$4:$C$1002,3,FALSE)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constants'!$A$4:$B$1002,2,FALSE)</f>
        <v>DLC_BASE_GAME</v>
      </c>
      <c r="J23" s="17" t="str">
        <f>VLOOKUP(H23,'LibSets constants'!$A$4:$C$1002,3,FALSE)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constants'!$A$4:$B$1002,2,FALSE)</f>
        <v>DLC_BASE_GAME</v>
      </c>
      <c r="J24" s="17" t="str">
        <f>VLOOKUP(H24,'LibSets constants'!$A$4:$C$1002,3,FALSE)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constants'!$A$4:$B$1002,2,FALSE)</f>
        <v>DLC_BASE_GAME</v>
      </c>
      <c r="J25" s="17" t="str">
        <f>VLOOKUP(H25,'LibSets constants'!$A$4:$C$1002,3,FALSE)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constants'!$A$4:$B$1002,2,FALSE)</f>
        <v>DLC_BASE_GAME</v>
      </c>
      <c r="J26" s="17" t="str">
        <f>VLOOKUP(H26,'LibSets constants'!$A$4:$C$1002,3,FALSE)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constants'!$A$4:$B$1002,2,FALSE)</f>
        <v>DLC_BASE_GAME</v>
      </c>
      <c r="J27" s="17" t="str">
        <f>VLOOKUP(H27,'LibSets constants'!$A$4:$C$1002,3,FALSE)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constants'!$A$4:$B$1002,2,FALSE)</f>
        <v>DLC_BASE_GAME</v>
      </c>
      <c r="J28" s="17" t="str">
        <f>VLOOKUP(H28,'LibSets constants'!$A$4:$C$1002,3,FALSE)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constants'!$A$4:$B$1002,2,FALSE)</f>
        <v>DLC_BASE_GAME</v>
      </c>
      <c r="J29" s="17" t="str">
        <f>VLOOKUP(H29,'LibSets constants'!$A$4:$C$1002,3,FALSE)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constants'!$A$4:$B$1002,2,FALSE)</f>
        <v>DLC_BASE_GAME</v>
      </c>
      <c r="J30" s="17" t="str">
        <f>VLOOKUP(H30,'LibSets constants'!$A$4:$C$1002,3,FALSE)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constants'!$A$4:$B$1002,2,FALSE)</f>
        <v>DLC_BASE_GAME</v>
      </c>
      <c r="J31" s="17" t="str">
        <f>VLOOKUP(H31,'LibSets constants'!$A$4:$C$1002,3,FALSE)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constants'!$A$4:$B$1002,2,FALSE)</f>
        <v>DLC_BASE_GAME</v>
      </c>
      <c r="J32" s="17" t="str">
        <f>VLOOKUP(H32,'LibSets constants'!$A$4:$C$1002,3,FALSE)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constants'!$A$4:$B$1002,2,FALSE)</f>
        <v>DLC_BASE_GAME</v>
      </c>
      <c r="J33" s="17" t="str">
        <f>VLOOKUP(H33,'LibSets constants'!$A$4:$C$1002,3,FALSE)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constants'!$A$4:$B$1002,2,FALSE)</f>
        <v>DLC_BASE_GAME</v>
      </c>
      <c r="J34" s="17" t="str">
        <f>VLOOKUP(H34,'LibSets constants'!$A$4:$C$1002,3,FALSE)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constants'!$A$4:$B$1002,2,FALSE)</f>
        <v>DLC_BASE_GAME</v>
      </c>
      <c r="J35" s="17" t="str">
        <f>VLOOKUP(H35,'LibSets constants'!$A$4:$C$1002,3,FALSE)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constants'!$A$4:$B$1002,2,FALSE)</f>
        <v>DLC_BASE_GAME</v>
      </c>
      <c r="J36" s="17" t="str">
        <f>VLOOKUP(H36,'LibSets constants'!$A$4:$C$1002,3,FALSE)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constants'!$A$4:$B$1002,2,FALSE)</f>
        <v>DLC_BASE_GAME</v>
      </c>
      <c r="J37" s="17" t="str">
        <f>VLOOKUP(H37,'LibSets constants'!$A$4:$C$1002,3,FALSE)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constants'!$A$4:$B$1002,2,FALSE)</f>
        <v>DLC_BASE_GAME</v>
      </c>
      <c r="J38" s="17" t="str">
        <f>VLOOKUP(H38,'LibSets constants'!$A$4:$C$1002,3,FALSE)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constants'!$A$4:$B$1002,2,FALSE)</f>
        <v>DLC_BASE_GAME</v>
      </c>
      <c r="J39" s="17" t="str">
        <f>VLOOKUP(H39,'LibSets constants'!$A$4:$C$1002,3,FALSE)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constants'!$A$4:$B$1002,2,FALSE)</f>
        <v>DLC_BASE_GAME</v>
      </c>
      <c r="J40" s="17" t="str">
        <f>VLOOKUP(H40,'LibSets constants'!$A$4:$C$1002,3,FALSE)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constants'!$A$4:$B$1002,2,FALSE)</f>
        <v>DLC_BASE_GAME</v>
      </c>
      <c r="J41" s="17" t="str">
        <f>VLOOKUP(H41,'LibSets constants'!$A$4:$C$1002,3,FALSE)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constants'!$A$4:$B$1002,2,FALSE)</f>
        <v>DLC_BASE_GAME</v>
      </c>
      <c r="J42" s="17" t="str">
        <f>VLOOKUP(H42,'LibSets constants'!$A$4:$C$1002,3,FALSE)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constants'!$A$4:$B$1002,2,FALSE)</f>
        <v>DLC_BASE_GAME</v>
      </c>
      <c r="J43" s="17" t="str">
        <f>VLOOKUP(H43,'LibSets constants'!$A$4:$C$1002,3,FALSE)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constants'!$A$4:$B$1002,2,FALSE)</f>
        <v>DLC_BASE_GAME</v>
      </c>
      <c r="J44" s="17" t="str">
        <f>VLOOKUP(H44,'LibSets constants'!$A$4:$C$1002,3,FALSE)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constants'!$A$4:$B$1002,2,FALSE)</f>
        <v>DLC_BASE_GAME</v>
      </c>
      <c r="J45" s="17" t="str">
        <f>VLOOKUP(H45,'LibSets constants'!$A$4:$C$1002,3,FALSE)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constants'!$A$4:$B$1002,2,FALSE)</f>
        <v>DLC_BASE_GAME</v>
      </c>
      <c r="J46" s="17" t="str">
        <f>VLOOKUP(H46,'LibSets constants'!$A$4:$C$1002,3,FALSE)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constants'!$A$4:$B$1002,2,FALSE)</f>
        <v>DLC_BASE_GAME</v>
      </c>
      <c r="J47" s="17" t="str">
        <f>VLOOKUP(H47,'LibSets constants'!$A$4:$C$1002,3,FALSE)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constants'!$A$4:$B$1002,2,FALSE)</f>
        <v>DLC_BASE_GAME</v>
      </c>
      <c r="J48" s="17" t="str">
        <f>VLOOKUP(H48,'LibSets constants'!$A$4:$C$1002,3,FALSE)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constants'!$A$4:$B$1002,2,FALSE)</f>
        <v>DLC_BASE_GAME</v>
      </c>
      <c r="J49" s="17" t="str">
        <f>VLOOKUP(H49,'LibSets constants'!$A$4:$C$1002,3,FALSE)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constants'!$A$4:$B$1002,2,FALSE)</f>
        <v>DLC_BASE_GAME</v>
      </c>
      <c r="J50" s="17" t="str">
        <f>VLOOKUP(H50,'LibSets constants'!$A$4:$C$1002,3,FALSE)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constants'!$A$4:$B$1002,2,FALSE)</f>
        <v>DLC_BASE_GAME</v>
      </c>
      <c r="J51" s="17" t="str">
        <f>VLOOKUP(H51,'LibSets constants'!$A$4:$C$1002,3,FALSE)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constants'!$A$4:$B$1002,2,FALSE)</f>
        <v>DLC_BASE_GAME</v>
      </c>
      <c r="J52" s="17" t="str">
        <f>VLOOKUP(H52,'LibSets constants'!$A$4:$C$1002,3,FALSE)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constants'!$A$4:$B$1002,2,FALSE)</f>
        <v>DLC_BASE_GAME</v>
      </c>
      <c r="J53" s="17" t="str">
        <f>VLOOKUP(H53,'LibSets constants'!$A$4:$C$1002,3,FALSE)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constants'!$A$4:$B$1002,2,FALSE)</f>
        <v>DLC_BASE_GAME</v>
      </c>
      <c r="J54" s="17" t="str">
        <f>VLOOKUP(H54,'LibSets constants'!$A$4:$C$1002,3,FALSE)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constants'!$A$4:$B$1002,2,FALSE)</f>
        <v>DLC_BASE_GAME</v>
      </c>
      <c r="J55" s="17" t="str">
        <f>VLOOKUP(H55,'LibSets constants'!$A$4:$C$1002,3,FALSE)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constants'!$A$4:$B$1002,2,FALSE)</f>
        <v>DLC_BASE_GAME</v>
      </c>
      <c r="J56" s="17" t="str">
        <f>VLOOKUP(H56,'LibSets constants'!$A$4:$C$1002,3,FALSE)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constants'!$A$4:$B$1002,2,FALSE)</f>
        <v>DLC_IMPERIAL_CITY</v>
      </c>
      <c r="J57" s="17" t="str">
        <f>VLOOKUP(H57,'LibSets constants'!$A$4:$C$1002,3,FALSE)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constants'!$A$4:$B$1002,2,FALSE)</f>
        <v>DLC_IMPERIAL_CITY</v>
      </c>
      <c r="J58" s="17" t="str">
        <f>VLOOKUP(H58,'LibSets constants'!$A$4:$C$1002,3,FALSE)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constants'!$A$4:$B$1002,2,FALSE)</f>
        <v>DLC_IMPERIAL_CITY</v>
      </c>
      <c r="J59" s="17" t="str">
        <f>VLOOKUP(H59,'LibSets constants'!$A$4:$C$1002,3,FALSE)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constants'!$A$4:$B$1002,2,FALSE)</f>
        <v>DLC_IMPERIAL_CITY</v>
      </c>
      <c r="J60" s="17" t="str">
        <f>VLOOKUP(H60,'LibSets constants'!$A$4:$C$1002,3,FALSE)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constants'!$A$4:$B$1002,2,FALSE)</f>
        <v>DLC_THIEVES_GUILD</v>
      </c>
      <c r="J61" s="17" t="str">
        <f>VLOOKUP(H61,'LibSets constants'!$A$4:$C$1002,3,FALSE)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constants'!$A$4:$B$1002,2,FALSE)</f>
        <v>DLC_THIEVES_GUILD</v>
      </c>
      <c r="J62" s="17" t="str">
        <f>VLOOKUP(H62,'LibSets constants'!$A$4:$C$1002,3,FALSE)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constants'!$A$4:$B$1002,2,FALSE)</f>
        <v>DLC_SHADOWS_OF_THE_HIST</v>
      </c>
      <c r="J63" s="17" t="str">
        <f>VLOOKUP(H63,'LibSets constants'!$A$4:$C$1002,3,FALSE)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constants'!$A$4:$B$1002,2,FALSE)</f>
        <v>DLC_SHADOWS_OF_THE_HIST</v>
      </c>
      <c r="J64" s="17" t="str">
        <f>VLOOKUP(H64,'LibSets constants'!$A$4:$C$1002,3,FALSE)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constants'!$A$4:$B$1002,2,FALSE)</f>
        <v>DLC_SHADOWS_OF_THE_HIST</v>
      </c>
      <c r="J65" s="17" t="str">
        <f>VLOOKUP(H65,'LibSets constants'!$A$4:$C$1002,3,FALSE)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constants'!$A$4:$B$1002,2,FALSE)</f>
        <v>DLC_SHADOWS_OF_THE_HIST</v>
      </c>
      <c r="J66" s="17" t="str">
        <f>VLOOKUP(H66,'LibSets constants'!$A$4:$C$1002,3,FALSE)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constants'!$A$4:$B$1002,2,FALSE)</f>
        <v>DLC_HORNS_OF_THE_REACH</v>
      </c>
      <c r="J67" s="17" t="str">
        <f>VLOOKUP(H67,'LibSets constants'!$A$4:$C$1002,3,FALSE)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constants'!$A$4:$B$1002,2,FALSE)</f>
        <v>DLC_HORNS_OF_THE_REACH</v>
      </c>
      <c r="J68" s="17" t="str">
        <f>VLOOKUP(H68,'LibSets constants'!$A$4:$C$1002,3,FALSE)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constants'!$A$4:$B$1002,2,FALSE)</f>
        <v>DLC_HORNS_OF_THE_REACH</v>
      </c>
      <c r="J69" s="17" t="str">
        <f>VLOOKUP(H69,'LibSets constants'!$A$4:$C$1002,3,FALSE)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constants'!$A$4:$B$1002,2,FALSE)</f>
        <v>DLC_HORNS_OF_THE_REACH</v>
      </c>
      <c r="J70" s="17" t="str">
        <f>VLOOKUP(H70,'LibSets constants'!$A$4:$C$1002,3,FALSE)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constants'!$A$4:$B$1002,2,FALSE)</f>
        <v>DLC_CLOCKWORK_CITY</v>
      </c>
      <c r="J71" s="17" t="str">
        <f>VLOOKUP(H71,'LibSets constants'!$A$4:$C$1002,3,FALSE)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constants'!$A$4:$B$1002,2,FALSE)</f>
        <v>DLC_CLOCKWORK_CITY</v>
      </c>
      <c r="J72" s="17" t="str">
        <f>VLOOKUP(H72,'LibSets constants'!$A$4:$C$1002,3,FALSE)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constants'!$A$4:$B$1002,2,FALSE)</f>
        <v>DLC_CLOCKWORK_CITY</v>
      </c>
      <c r="J73" s="17" t="str">
        <f>VLOOKUP(H73,'LibSets constants'!$A$4:$C$1002,3,FALSE)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constants'!$A$4:$B$1002,2,FALSE)</f>
        <v>DLC_CLOCKWORK_CITY</v>
      </c>
      <c r="J74" s="17" t="str">
        <f>VLOOKUP(H74,'LibSets constants'!$A$4:$C$1002,3,FALSE)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constants'!$A$4:$B$1002,2,FALSE)</f>
        <v>DLC_DRAGON_BONES</v>
      </c>
      <c r="J75" s="17" t="str">
        <f>VLOOKUP(H75,'LibSets constants'!$A$4:$C$1002,3,FALSE)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constants'!$A$4:$B$1002,2,FALSE)</f>
        <v>DLC_DRAGON_BONES</v>
      </c>
      <c r="J76" s="17" t="str">
        <f>VLOOKUP(H76,'LibSets constants'!$A$4:$C$1002,3,FALSE)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constants'!$A$4:$B$1002,2,FALSE)</f>
        <v>DLC_DRAGON_BONES</v>
      </c>
      <c r="J77" s="17" t="str">
        <f>VLOOKUP(H77,'LibSets constants'!$A$4:$C$1002,3,FALSE)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constants'!$A$4:$B$1002,2,FALSE)</f>
        <v>DLC_DRAGON_BONES</v>
      </c>
      <c r="J78" s="17" t="str">
        <f>VLOOKUP(H78,'LibSets constants'!$A$4:$C$1002,3,FALSE)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constants'!$A$4:$B$1002,2,FALSE)</f>
        <v>DLC_SUMMERSET</v>
      </c>
      <c r="J79" s="17" t="str">
        <f>VLOOKUP(H79,'LibSets constants'!$A$4:$C$1002,3,FALSE)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constants'!$A$4:$B$1002,2,FALSE)</f>
        <v>DLC_SUMMERSET</v>
      </c>
      <c r="J80" s="17" t="str">
        <f>VLOOKUP(H80,'LibSets constants'!$A$4:$C$1002,3,FALSE)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constants'!$A$4:$B$1002,2,FALSE)</f>
        <v>DLC_WOLFHUNTER</v>
      </c>
      <c r="J81" s="17" t="str">
        <f>VLOOKUP(H81,'LibSets constants'!$A$4:$C$1002,3,FALSE)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constants'!$A$4:$B$1002,2,FALSE)</f>
        <v>DLC_WOLFHUNTER</v>
      </c>
      <c r="J82" s="17" t="str">
        <f>VLOOKUP(H82,'LibSets constants'!$A$4:$C$1002,3,FALSE)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constants'!$A$4:$B$1002,2,FALSE)</f>
        <v>DLC_WOLFHUNTER</v>
      </c>
      <c r="J83" s="17" t="str">
        <f>VLOOKUP(H83,'LibSets constants'!$A$4:$C$1002,3,FALSE)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constants'!$A$4:$B$1002,2,FALSE)</f>
        <v>DLC_WOLFHUNTER</v>
      </c>
      <c r="J84" s="17" t="str">
        <f>VLOOKUP(H84,'LibSets constants'!$A$4:$C$1002,3,FALSE)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constants'!$A$4:$B$1002,2,FALSE)</f>
        <v>DLC_WRATHSTONE</v>
      </c>
      <c r="J85" s="17" t="str">
        <f>VLOOKUP(H85,'LibSets constants'!$A$4:$C$1002,3,FALSE)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constants'!$A$4:$B$1002,2,FALSE)</f>
        <v>DLC_WRATHSTONE</v>
      </c>
      <c r="J86" s="17" t="str">
        <f>VLOOKUP(H86,'LibSets constants'!$A$4:$C$1002,3,FALSE)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constants'!$A$4:$B$1002,2,FALSE)</f>
        <v>DLC_WRATHSTONE</v>
      </c>
      <c r="J87" s="17" t="str">
        <f>VLOOKUP(H87,'LibSets constants'!$A$4:$C$1002,3,FALSE)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constants'!$A$4:$B$1002,2,FALSE)</f>
        <v>DLC_WRATHSTONE</v>
      </c>
      <c r="J88" s="17" t="str">
        <f>VLOOKUP(H88,'LibSets constants'!$A$4:$C$1002,3,FALSE)</f>
        <v>Wrathstone</v>
      </c>
    </row>
    <row r="89" spans="1:10" x14ac:dyDescent="0.25">
      <c r="A89" s="2" t="s">
        <v>1358</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constants'!$A$4:$B$1002,2,FALSE)</f>
        <v>DLC_ELSWEYR</v>
      </c>
      <c r="J89" s="17" t="str">
        <f>VLOOKUP(H89,'LibSets constants'!$A$4:$C$1002,3,FALSE)</f>
        <v>Elsweyr</v>
      </c>
    </row>
    <row r="90" spans="1:10" x14ac:dyDescent="0.25">
      <c r="A90" s="2" t="s">
        <v>1358</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constants'!$A$4:$B$1002,2,FALSE)</f>
        <v>DLC_ELSWEYR</v>
      </c>
      <c r="J90" s="17" t="str">
        <f>VLOOKUP(H90,'LibSets constants'!$A$4:$C$1002,3,FALSE)</f>
        <v>Elsweyr</v>
      </c>
    </row>
    <row r="91" spans="1:10" x14ac:dyDescent="0.25">
      <c r="A91" s="2" t="s">
        <v>1506</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constants'!$A$4:$B$1002,2,FALSE)</f>
        <v>DLC_SCALEBREAKER</v>
      </c>
      <c r="J91" s="17" t="str">
        <f>VLOOKUP(H91,'LibSets constants'!$A$4:$C$1002,3,FALSE)</f>
        <v>Scalebraker</v>
      </c>
    </row>
    <row r="92" spans="1:10" x14ac:dyDescent="0.25">
      <c r="A92" s="2" t="s">
        <v>1506</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constants'!$A$4:$B$1002,2,FALSE)</f>
        <v>DLC_SCALEBREAKER</v>
      </c>
      <c r="J92" s="17" t="str">
        <f>VLOOKUP(H92,'LibSets constants'!$A$4:$C$1002,3,FALSE)</f>
        <v>Scalebraker</v>
      </c>
    </row>
    <row r="93" spans="1:10" x14ac:dyDescent="0.25">
      <c r="A93" s="2" t="s">
        <v>1505</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constants'!$A$4:$B$1002,2,FALSE)</f>
        <v>DLC_SCALEBREAKER</v>
      </c>
      <c r="J93" s="17" t="str">
        <f>VLOOKUP(H93,'LibSets constants'!$A$4:$C$1002,3,FALSE)</f>
        <v>Scalebraker</v>
      </c>
    </row>
    <row r="94" spans="1:10" x14ac:dyDescent="0.25">
      <c r="A94" s="2" t="s">
        <v>1505</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constants'!$A$4:$B$1002,2,FALSE)</f>
        <v>DLC_SCALEBREAKER</v>
      </c>
      <c r="J94" s="17" t="str">
        <f>VLOOKUP(H94,'LibSets constants'!$A$4:$C$1002,3,FALSE)</f>
        <v>Scalebraker</v>
      </c>
    </row>
    <row r="95" spans="1:10" x14ac:dyDescent="0.25">
      <c r="A95" s="2" t="s">
        <v>1673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constants'!$A$4:$B$1002,2,FALSE)</f>
        <v>DLC_HARROWSTORM</v>
      </c>
      <c r="J95" s="17" t="str">
        <f>VLOOKUP(H95,'LibSets constants'!$A$4:$C$1002,3,FALSE)</f>
        <v>Harrowstorm</v>
      </c>
    </row>
    <row r="96" spans="1:10" x14ac:dyDescent="0.25">
      <c r="A96" s="2" t="s">
        <v>1673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constants'!$A$4:$B$1002,2,FALSE)</f>
        <v>DLC_HARROWSTORM</v>
      </c>
      <c r="J96" s="17" t="str">
        <f>VLOOKUP(H96,'LibSets constants'!$A$4:$C$1002,3,FALSE)</f>
        <v>Harrowstorm</v>
      </c>
    </row>
    <row r="97" spans="1:10" x14ac:dyDescent="0.25">
      <c r="A97" s="2" t="s">
        <v>1674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constants'!$A$4:$B$1002,2,FALSE)</f>
        <v>DLC_HARROWSTORM</v>
      </c>
      <c r="J97" s="17" t="str">
        <f>VLOOKUP(H97,'LibSets constants'!$A$4:$C$1002,3,FALSE)</f>
        <v>Harrowstorm</v>
      </c>
    </row>
    <row r="98" spans="1:10" x14ac:dyDescent="0.25">
      <c r="A98" s="2" t="s">
        <v>1674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constants'!$A$4:$B$1002,2,FALSE)</f>
        <v>DLC_HARROWSTORM</v>
      </c>
      <c r="J98" s="17" t="str">
        <f>VLOOKUP(H98,'LibSets constants'!$A$4:$C$1002,3,FALSE)</f>
        <v>Harrowstorm</v>
      </c>
    </row>
    <row r="99" spans="1:10" x14ac:dyDescent="0.25">
      <c r="A99" s="2" t="s">
        <v>1738</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constants'!$A$4:$B$1002,2,FALSE)</f>
        <v>DLC_GREYMOOR</v>
      </c>
      <c r="J99" s="17" t="str">
        <f>VLOOKUP(H99,'LibSets constants'!$A$4:$C$1002,3,FALSE)</f>
        <v>Greymoor</v>
      </c>
    </row>
    <row r="100" spans="1:10" x14ac:dyDescent="0.25">
      <c r="A100" s="2" t="s">
        <v>1738</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constants'!$A$4:$B$1002,2,FALSE)</f>
        <v>DLC_GREYMOOR</v>
      </c>
      <c r="J100" s="17" t="str">
        <f>VLOOKUP(H100,'LibSets constants'!$A$4:$C$1002,3,FALSE)</f>
        <v>Greymoor</v>
      </c>
    </row>
    <row r="101" spans="1:10" x14ac:dyDescent="0.25">
      <c r="A101" s="2" t="s">
        <v>1836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constants'!$A$4:$B$1002,2,FALSE)</f>
        <v>DLC_STONETHORN</v>
      </c>
      <c r="J101" s="17" t="str">
        <f>VLOOKUP(H101,'LibSets constants'!$A$4:$C$1002,3,FALSE)</f>
        <v>Stonethorn</v>
      </c>
    </row>
    <row r="102" spans="1:10" x14ac:dyDescent="0.25">
      <c r="A102" s="2" t="s">
        <v>1836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constants'!$A$4:$B$1002,2,FALSE)</f>
        <v>DLC_STONETHORN</v>
      </c>
      <c r="J102" s="17" t="str">
        <f>VLOOKUP(H102,'LibSets constants'!$A$4:$C$1002,3,FALSE)</f>
        <v>Stonethorn</v>
      </c>
    </row>
    <row r="103" spans="1:10" x14ac:dyDescent="0.25">
      <c r="A103" s="2" t="s">
        <v>1844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constants'!$A$4:$B$1002,2,FALSE)</f>
        <v>DLC_STONETHORN</v>
      </c>
      <c r="J103" s="17" t="str">
        <f>VLOOKUP(H103,'LibSets constants'!$A$4:$C$1002,3,FALSE)</f>
        <v>Stonethorn</v>
      </c>
    </row>
    <row r="104" spans="1:10" x14ac:dyDescent="0.25">
      <c r="A104" s="2" t="s">
        <v>1844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constants'!$A$4:$B$1002,2,FALSE)</f>
        <v>DLC_STONETHORN</v>
      </c>
      <c r="J104" s="17" t="str">
        <f>VLOOKUP(H104,'LibSets constants'!$A$4:$C$1002,3,FALSE)</f>
        <v>Stonethorn</v>
      </c>
    </row>
    <row r="105" spans="1:10" x14ac:dyDescent="0.25">
      <c r="A105" s="2" t="s">
        <v>2440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constants'!$A$4:$B$1002,2,FALSE)</f>
        <v>DLC_FLAMES_OF_AMBITION</v>
      </c>
      <c r="J105" s="17" t="str">
        <f>VLOOKUP(H105,'LibSets constants'!$A$4:$C$1002,3,FALSE)</f>
        <v>Flames of Ambition</v>
      </c>
    </row>
    <row r="106" spans="1:10" x14ac:dyDescent="0.25">
      <c r="A106" s="2" t="s">
        <v>2440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constants'!$A$4:$B$1002,2,FALSE)</f>
        <v>DLC_FLAMES_OF_AMBITION</v>
      </c>
      <c r="J106" s="17" t="str">
        <f>VLOOKUP(H106,'LibSets constants'!$A$4:$C$1002,3,FALSE)</f>
        <v>Flames of Ambition</v>
      </c>
    </row>
    <row r="107" spans="1:10" x14ac:dyDescent="0.25">
      <c r="A107" s="2" t="s">
        <v>2441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constants'!$A$4:$B$1002,2,FALSE)</f>
        <v>DLC_FLAMES_OF_AMBITION</v>
      </c>
      <c r="J107" s="17" t="str">
        <f>VLOOKUP(H107,'LibSets constants'!$A$4:$C$1002,3,FALSE)</f>
        <v>Flames of Ambition</v>
      </c>
    </row>
    <row r="108" spans="1:10" x14ac:dyDescent="0.25">
      <c r="A108" s="2" t="s">
        <v>2441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constants'!$A$4:$B$1002,2,FALSE)</f>
        <v>DLC_BLACKWOOD</v>
      </c>
      <c r="J108" s="17" t="str">
        <f>VLOOKUP(H108,'LibSets constants'!$A$4:$C$1002,3,FALSE)</f>
        <v>Blackwood</v>
      </c>
    </row>
    <row r="109" spans="1:10" x14ac:dyDescent="0.25">
      <c r="A109" s="2" t="s">
        <v>2546</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constants'!$A$4:$B$1002,2,FALSE)</f>
        <v>DLC_WAKING_FLAME</v>
      </c>
      <c r="J109" s="17" t="str">
        <f>VLOOKUP(H109,'LibSets constants'!$A$4:$C$1002,3,FALSE)</f>
        <v>Waking Flame</v>
      </c>
    </row>
    <row r="110" spans="1:10" x14ac:dyDescent="0.25">
      <c r="A110" s="2" t="s">
        <v>2546</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constants'!$A$4:$B$1002,2,FALSE)</f>
        <v>DLC_WAKING_FLAME</v>
      </c>
      <c r="J110" s="17" t="str">
        <f>VLOOKUP(H110,'LibSets constants'!$A$4:$C$1002,3,FALSE)</f>
        <v>Waking Flame</v>
      </c>
    </row>
    <row r="111" spans="1:10" x14ac:dyDescent="0.25">
      <c r="A111" s="2" t="s">
        <v>2550</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constants'!$A$4:$B$1002,2,FALSE)</f>
        <v>DLC_WAKING_FLAME</v>
      </c>
      <c r="J111" s="17" t="str">
        <f>VLOOKUP(H111,'LibSets constants'!$A$4:$C$1002,3,FALSE)</f>
        <v>Waking Flame</v>
      </c>
    </row>
    <row r="112" spans="1:10" x14ac:dyDescent="0.25">
      <c r="A112" s="2" t="s">
        <v>2550</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constants'!$A$4:$B$1002,2,FALSE)</f>
        <v>DLC_WAKING_FLAME</v>
      </c>
      <c r="J112" s="17" t="str">
        <f>VLOOKUP(H112,'LibSets constants'!$A$4:$C$1002,3,FALSE)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56"/>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2" t="s">
        <v>2556</v>
      </c>
      <c r="B1" s="92"/>
      <c r="C1" s="92"/>
      <c r="D1" s="92"/>
      <c r="E1" s="92"/>
      <c r="F1" s="92"/>
      <c r="G1" s="92"/>
      <c r="H1" s="92"/>
      <c r="I1" s="92"/>
      <c r="J1" s="92"/>
      <c r="K1" s="92"/>
      <c r="L1" s="92"/>
      <c r="M1" s="92"/>
      <c r="N1" s="92"/>
    </row>
    <row r="2" spans="1:14" x14ac:dyDescent="0.25">
      <c r="A2" s="1" t="s">
        <v>1386</v>
      </c>
      <c r="B2" s="1" t="s">
        <v>1398</v>
      </c>
      <c r="C2" s="1" t="s">
        <v>1511</v>
      </c>
      <c r="D2" s="1" t="s">
        <v>1512</v>
      </c>
      <c r="E2" s="1" t="s">
        <v>1623</v>
      </c>
    </row>
    <row r="3" spans="1:14" x14ac:dyDescent="0.25">
      <c r="A3" s="80">
        <v>2</v>
      </c>
      <c r="B3">
        <v>1</v>
      </c>
      <c r="C3">
        <v>2</v>
      </c>
      <c r="D3" t="s">
        <v>108</v>
      </c>
      <c r="E3" t="str">
        <f>IF(ISNA(MATCH(#REF!,'ESO zone constants'!$A$3:$A$9952,0)),"","X")</f>
        <v>X</v>
      </c>
    </row>
    <row r="4" spans="1:14" x14ac:dyDescent="0.25">
      <c r="A4" s="80">
        <v>3</v>
      </c>
      <c r="B4">
        <v>2</v>
      </c>
      <c r="C4">
        <v>3</v>
      </c>
      <c r="D4" t="s">
        <v>109</v>
      </c>
      <c r="E4" t="str">
        <f>IF(ISNA(MATCH(#REF!,'ESO zone constants'!$A$3:$A$9952,0)),"","X")</f>
        <v>X</v>
      </c>
    </row>
    <row r="5" spans="1:14" x14ac:dyDescent="0.25">
      <c r="A5" s="80">
        <v>11</v>
      </c>
      <c r="B5">
        <v>3</v>
      </c>
      <c r="C5">
        <v>347</v>
      </c>
      <c r="D5" t="s">
        <v>47</v>
      </c>
      <c r="E5" t="str">
        <f>IF(ISNA(MATCH(#REF!,'ESO zone constants'!$A$3:$A$9952,0)),"","X")</f>
        <v>X</v>
      </c>
    </row>
    <row r="6" spans="1:14" x14ac:dyDescent="0.25">
      <c r="A6" s="81">
        <v>19</v>
      </c>
      <c r="B6">
        <v>4</v>
      </c>
      <c r="C6">
        <v>19</v>
      </c>
      <c r="D6" t="s">
        <v>110</v>
      </c>
      <c r="E6" t="str">
        <f>IF(ISNA(MATCH(#REF!,'ESO zone constants'!$A$3:$A$9952,0)),"","X")</f>
        <v>X</v>
      </c>
    </row>
    <row r="7" spans="1:14" x14ac:dyDescent="0.25">
      <c r="A7" s="81">
        <v>20</v>
      </c>
      <c r="B7">
        <v>5</v>
      </c>
      <c r="C7">
        <v>20</v>
      </c>
      <c r="D7" t="s">
        <v>111</v>
      </c>
      <c r="E7" t="str">
        <f>IF(ISNA(MATCH(#REF!,'ESO zone constants'!$A$3:$A$9952,0)),"","X")</f>
        <v>X</v>
      </c>
    </row>
    <row r="8" spans="1:14" x14ac:dyDescent="0.25">
      <c r="A8" s="81">
        <v>22</v>
      </c>
      <c r="B8">
        <v>6</v>
      </c>
      <c r="C8">
        <v>104</v>
      </c>
      <c r="D8" t="s">
        <v>68</v>
      </c>
      <c r="E8" t="str">
        <f>IF(ISNA(MATCH(#REF!,'ESO zone constants'!$A$3:$A$9952,0)),"","X")</f>
        <v>X</v>
      </c>
    </row>
    <row r="9" spans="1:14" x14ac:dyDescent="0.25">
      <c r="A9" s="81">
        <v>31</v>
      </c>
      <c r="B9">
        <v>7</v>
      </c>
      <c r="C9">
        <v>382</v>
      </c>
      <c r="D9" t="s">
        <v>59</v>
      </c>
      <c r="E9" t="str">
        <f>IF(ISNA(MATCH(#REF!,'ESO zone constants'!$A$3:$A$9952,0)),"","X")</f>
        <v>X</v>
      </c>
    </row>
    <row r="10" spans="1:14" x14ac:dyDescent="0.25">
      <c r="A10" s="82">
        <v>38</v>
      </c>
      <c r="B10">
        <v>8</v>
      </c>
      <c r="C10">
        <v>92</v>
      </c>
      <c r="D10" t="s">
        <v>57</v>
      </c>
      <c r="E10" t="str">
        <f>IF(ISNA(MATCH(#REF!,'ESO zone constants'!$A$3:$A$9952,0)),"","X")</f>
        <v>X</v>
      </c>
    </row>
    <row r="11" spans="1:14" x14ac:dyDescent="0.25">
      <c r="A11" s="81">
        <v>41</v>
      </c>
      <c r="B11">
        <v>9</v>
      </c>
      <c r="C11">
        <v>41</v>
      </c>
      <c r="D11" t="s">
        <v>112</v>
      </c>
      <c r="E11" t="str">
        <f>IF(ISNA(MATCH(#REF!,'ESO zone constants'!$A$3:$A$9952,0)),"","X")</f>
        <v>X</v>
      </c>
    </row>
    <row r="12" spans="1:14" x14ac:dyDescent="0.25">
      <c r="A12" s="81">
        <v>57</v>
      </c>
      <c r="B12">
        <v>10</v>
      </c>
      <c r="C12">
        <v>57</v>
      </c>
      <c r="D12" t="s">
        <v>113</v>
      </c>
      <c r="E12" t="str">
        <f>IF(ISNA(MATCH(#REF!,'ESO zone constants'!$A$3:$A$9952,0)),"","X")</f>
        <v>X</v>
      </c>
    </row>
    <row r="13" spans="1:14" x14ac:dyDescent="0.25">
      <c r="A13" s="81">
        <v>58</v>
      </c>
      <c r="B13">
        <v>11</v>
      </c>
      <c r="C13">
        <v>58</v>
      </c>
      <c r="D13" t="s">
        <v>114</v>
      </c>
      <c r="E13" t="str">
        <f>IF(ISNA(MATCH(#REF!,'ESO zone constants'!$A$3:$A$9952,0)),"","X")</f>
        <v>X</v>
      </c>
    </row>
    <row r="14" spans="1:14" x14ac:dyDescent="0.25">
      <c r="A14" s="81">
        <v>63</v>
      </c>
      <c r="B14">
        <v>12</v>
      </c>
      <c r="C14">
        <v>57</v>
      </c>
      <c r="D14" t="s">
        <v>61</v>
      </c>
      <c r="E14" t="str">
        <f>IF(ISNA(MATCH(#REF!,'ESO zone constants'!$A$3:$A$9952,0)),"","X")</f>
        <v>X</v>
      </c>
    </row>
    <row r="15" spans="1:14" x14ac:dyDescent="0.25">
      <c r="A15" s="81">
        <v>64</v>
      </c>
      <c r="B15">
        <v>13</v>
      </c>
      <c r="C15">
        <v>103</v>
      </c>
      <c r="D15" t="s">
        <v>70</v>
      </c>
      <c r="E15" t="str">
        <f>IF(ISNA(MATCH(#REF!,'ESO zone constants'!$A$3:$A$9952,0)),"","X")</f>
        <v>X</v>
      </c>
    </row>
    <row r="16" spans="1:14" x14ac:dyDescent="0.25">
      <c r="A16" s="82">
        <v>92</v>
      </c>
      <c r="B16">
        <v>14</v>
      </c>
      <c r="C16">
        <v>92</v>
      </c>
      <c r="D16" t="s">
        <v>115</v>
      </c>
      <c r="E16" t="str">
        <f>IF(ISNA(MATCH(#REF!,'ESO zone constants'!$A$3:$A$9952,0)),"","X")</f>
        <v>X</v>
      </c>
    </row>
    <row r="17" spans="1:5" x14ac:dyDescent="0.25">
      <c r="A17" s="82">
        <v>101</v>
      </c>
      <c r="B17">
        <v>15</v>
      </c>
      <c r="C17">
        <v>101</v>
      </c>
      <c r="D17" t="s">
        <v>116</v>
      </c>
      <c r="E17" t="str">
        <f>IF(ISNA(MATCH(#REF!,'ESO zone constants'!$A$3:$A$9952,0)),"","X")</f>
        <v>X</v>
      </c>
    </row>
    <row r="18" spans="1:5" x14ac:dyDescent="0.25">
      <c r="A18" s="82">
        <v>103</v>
      </c>
      <c r="B18">
        <v>16</v>
      </c>
      <c r="C18">
        <v>103</v>
      </c>
      <c r="D18" t="s">
        <v>117</v>
      </c>
      <c r="E18" t="str">
        <f>IF(ISNA(MATCH(#REF!,'ESO zone constants'!$A$3:$A$9952,0)),"","X")</f>
        <v>X</v>
      </c>
    </row>
    <row r="19" spans="1:5" x14ac:dyDescent="0.25">
      <c r="A19" s="82">
        <v>104</v>
      </c>
      <c r="B19">
        <v>17</v>
      </c>
      <c r="C19">
        <v>104</v>
      </c>
      <c r="D19" t="s">
        <v>118</v>
      </c>
      <c r="E19" t="str">
        <f>IF(ISNA(MATCH(#REF!,'ESO zone constants'!$A$3:$A$9952,0)),"","X")</f>
        <v>X</v>
      </c>
    </row>
    <row r="20" spans="1:5" x14ac:dyDescent="0.25">
      <c r="A20" s="82">
        <v>108</v>
      </c>
      <c r="B20">
        <v>18</v>
      </c>
      <c r="C20">
        <v>108</v>
      </c>
      <c r="D20" t="s">
        <v>119</v>
      </c>
      <c r="E20" t="str">
        <f>IF(ISNA(MATCH(#REF!,'ESO zone constants'!$A$3:$A$9952,0)),"","X")</f>
        <v>X</v>
      </c>
    </row>
    <row r="21" spans="1:5" x14ac:dyDescent="0.25">
      <c r="A21" s="81">
        <v>117</v>
      </c>
      <c r="B21">
        <v>19</v>
      </c>
      <c r="C21">
        <v>117</v>
      </c>
      <c r="D21" t="s">
        <v>120</v>
      </c>
      <c r="E21" t="str">
        <f>IF(ISNA(MATCH(#REF!,'ESO zone constants'!$A$3:$A$9952,0)),"","X")</f>
        <v>X</v>
      </c>
    </row>
    <row r="22" spans="1:5" x14ac:dyDescent="0.25">
      <c r="A22" s="81">
        <v>124</v>
      </c>
      <c r="B22">
        <v>20</v>
      </c>
      <c r="C22">
        <v>383</v>
      </c>
      <c r="D22" t="s">
        <v>121</v>
      </c>
      <c r="E22" t="str">
        <f>IF(ISNA(MATCH(#REF!,'ESO zone constants'!$A$3:$A$9952,0)),"","X")</f>
        <v>X</v>
      </c>
    </row>
    <row r="23" spans="1:5" x14ac:dyDescent="0.25">
      <c r="A23" s="81">
        <v>126</v>
      </c>
      <c r="B23">
        <v>21</v>
      </c>
      <c r="C23">
        <v>383</v>
      </c>
      <c r="D23" t="s">
        <v>43</v>
      </c>
      <c r="E23" t="str">
        <f>IF(ISNA(MATCH(#REF!,'ESO zone constants'!$A$3:$A$9952,0)),"","X")</f>
        <v>X</v>
      </c>
    </row>
    <row r="24" spans="1:5" x14ac:dyDescent="0.25">
      <c r="A24" s="81">
        <v>130</v>
      </c>
      <c r="B24">
        <v>22</v>
      </c>
      <c r="C24">
        <v>20</v>
      </c>
      <c r="D24" t="s">
        <v>49</v>
      </c>
      <c r="E24" t="str">
        <f>IF(ISNA(MATCH(#REF!,'ESO zone constants'!$A$3:$A$9952,0)),"","X")</f>
        <v>X</v>
      </c>
    </row>
    <row r="25" spans="1:5" x14ac:dyDescent="0.25">
      <c r="A25" s="81">
        <v>131</v>
      </c>
      <c r="B25">
        <v>23</v>
      </c>
      <c r="C25">
        <v>58</v>
      </c>
      <c r="D25" t="s">
        <v>65</v>
      </c>
      <c r="E25" t="str">
        <f>IF(ISNA(MATCH(#REF!,'ESO zone constants'!$A$3:$A$9952,0)),"","X")</f>
        <v>X</v>
      </c>
    </row>
    <row r="26" spans="1:5" x14ac:dyDescent="0.25">
      <c r="A26" s="81">
        <v>134</v>
      </c>
      <c r="B26">
        <v>24</v>
      </c>
      <c r="C26">
        <v>117</v>
      </c>
      <c r="D26" t="s">
        <v>122</v>
      </c>
      <c r="E26" t="str">
        <f>IF(ISNA(MATCH(#REF!,'ESO zone constants'!$A$3:$A$9952,0)),"","X")</f>
        <v>X</v>
      </c>
    </row>
    <row r="27" spans="1:5" x14ac:dyDescent="0.25">
      <c r="A27" s="82">
        <v>137</v>
      </c>
      <c r="B27">
        <v>25</v>
      </c>
      <c r="C27">
        <v>108</v>
      </c>
      <c r="D27" t="s">
        <v>123</v>
      </c>
      <c r="E27" t="str">
        <f>IF(ISNA(MATCH(#REF!,'ESO zone constants'!$A$3:$A$9952,0)),"","X")</f>
        <v>X</v>
      </c>
    </row>
    <row r="28" spans="1:5" x14ac:dyDescent="0.25">
      <c r="A28" s="81">
        <v>138</v>
      </c>
      <c r="B28">
        <v>26</v>
      </c>
      <c r="C28">
        <v>58</v>
      </c>
      <c r="D28" t="s">
        <v>124</v>
      </c>
      <c r="E28" t="str">
        <f>IF(ISNA(MATCH(#REF!,'ESO zone constants'!$A$3:$A$9952,0)),"","X")</f>
        <v>X</v>
      </c>
    </row>
    <row r="29" spans="1:5" x14ac:dyDescent="0.25">
      <c r="A29" s="81">
        <v>142</v>
      </c>
      <c r="B29">
        <v>27</v>
      </c>
      <c r="C29">
        <v>19</v>
      </c>
      <c r="D29" t="s">
        <v>125</v>
      </c>
      <c r="E29" t="str">
        <f>IF(ISNA(MATCH(#REF!,'ESO zone constants'!$A$3:$A$9952,0)),"","X")</f>
        <v>X</v>
      </c>
    </row>
    <row r="30" spans="1:5" x14ac:dyDescent="0.25">
      <c r="A30" s="81">
        <v>144</v>
      </c>
      <c r="B30">
        <v>28</v>
      </c>
      <c r="C30">
        <v>3</v>
      </c>
      <c r="D30" t="s">
        <v>66</v>
      </c>
      <c r="E30" t="str">
        <f>IF(ISNA(MATCH(#REF!,'ESO zone constants'!$A$3:$A$9952,0)),"","X")</f>
        <v>X</v>
      </c>
    </row>
    <row r="31" spans="1:5" x14ac:dyDescent="0.25">
      <c r="A31" s="81">
        <v>146</v>
      </c>
      <c r="B31">
        <v>29</v>
      </c>
      <c r="C31">
        <v>19</v>
      </c>
      <c r="D31" t="s">
        <v>62</v>
      </c>
      <c r="E31" t="str">
        <f>IF(ISNA(MATCH(#REF!,'ESO zone constants'!$A$3:$A$9952,0)),"","X")</f>
        <v>X</v>
      </c>
    </row>
    <row r="32" spans="1:5" x14ac:dyDescent="0.25">
      <c r="A32" s="81">
        <v>148</v>
      </c>
      <c r="B32">
        <v>30</v>
      </c>
      <c r="C32">
        <v>117</v>
      </c>
      <c r="D32" t="s">
        <v>60</v>
      </c>
      <c r="E32" t="str">
        <f>IF(ISNA(MATCH(#REF!,'ESO zone constants'!$A$3:$A$9952,0)),"","X")</f>
        <v>X</v>
      </c>
    </row>
    <row r="33" spans="1:5" x14ac:dyDescent="0.25">
      <c r="A33" s="81">
        <v>159</v>
      </c>
      <c r="B33">
        <v>31</v>
      </c>
      <c r="C33">
        <v>19</v>
      </c>
      <c r="D33" t="s">
        <v>126</v>
      </c>
      <c r="E33" t="str">
        <f>IF(ISNA(MATCH(#REF!,'ESO zone constants'!$A$3:$A$9952,0)),"","X")</f>
        <v>X</v>
      </c>
    </row>
    <row r="34" spans="1:5" x14ac:dyDescent="0.25">
      <c r="A34" s="82">
        <v>162</v>
      </c>
      <c r="B34">
        <v>32</v>
      </c>
      <c r="C34">
        <v>20</v>
      </c>
      <c r="D34" t="s">
        <v>127</v>
      </c>
      <c r="E34" t="str">
        <f>IF(ISNA(MATCH(#REF!,'ESO zone constants'!$A$3:$A$9952,0)),"","X")</f>
        <v>X</v>
      </c>
    </row>
    <row r="35" spans="1:5" x14ac:dyDescent="0.25">
      <c r="A35" s="82">
        <v>166</v>
      </c>
      <c r="B35">
        <v>33</v>
      </c>
      <c r="C35">
        <v>3</v>
      </c>
      <c r="D35" t="s">
        <v>128</v>
      </c>
      <c r="E35" t="str">
        <f>IF(ISNA(MATCH(#REF!,'ESO zone constants'!$A$3:$A$9952,0)),"","X")</f>
        <v>X</v>
      </c>
    </row>
    <row r="36" spans="1:5" x14ac:dyDescent="0.25">
      <c r="A36" s="82">
        <v>168</v>
      </c>
      <c r="B36">
        <v>34</v>
      </c>
      <c r="C36">
        <v>92</v>
      </c>
      <c r="D36" t="s">
        <v>129</v>
      </c>
      <c r="E36" t="str">
        <f>IF(ISNA(MATCH(#REF!,'ESO zone constants'!$A$3:$A$9952,0)),"","X")</f>
        <v>X</v>
      </c>
    </row>
    <row r="37" spans="1:5" x14ac:dyDescent="0.25">
      <c r="A37" s="82">
        <v>169</v>
      </c>
      <c r="B37">
        <v>35</v>
      </c>
      <c r="C37">
        <v>92</v>
      </c>
      <c r="D37" t="s">
        <v>130</v>
      </c>
      <c r="E37" t="str">
        <f>IF(ISNA(MATCH(#REF!,'ESO zone constants'!$A$3:$A$9952,0)),"","X")</f>
        <v>X</v>
      </c>
    </row>
    <row r="38" spans="1:5" x14ac:dyDescent="0.25">
      <c r="A38" s="82">
        <v>176</v>
      </c>
      <c r="B38">
        <v>36</v>
      </c>
      <c r="C38">
        <v>108</v>
      </c>
      <c r="D38" t="s">
        <v>50</v>
      </c>
      <c r="E38" t="str">
        <f>IF(ISNA(MATCH(#REF!,'ESO zone constants'!$A$3:$A$9952,0)),"","X")</f>
        <v>X</v>
      </c>
    </row>
    <row r="39" spans="1:5" x14ac:dyDescent="0.25">
      <c r="A39" s="82">
        <v>181</v>
      </c>
      <c r="B39">
        <v>37</v>
      </c>
      <c r="C39">
        <v>181</v>
      </c>
      <c r="D39" t="s">
        <v>131</v>
      </c>
      <c r="E39" t="str">
        <f>IF(ISNA(MATCH(#REF!,'ESO zone constants'!$A$3:$A$9952,0)),"","X")</f>
        <v>X</v>
      </c>
    </row>
    <row r="40" spans="1:5" x14ac:dyDescent="0.25">
      <c r="A40" s="82">
        <v>187</v>
      </c>
      <c r="B40">
        <v>38</v>
      </c>
      <c r="C40">
        <v>117</v>
      </c>
      <c r="D40" t="s">
        <v>132</v>
      </c>
      <c r="E40" t="str">
        <f>IF(ISNA(MATCH(#REF!,'ESO zone constants'!$A$3:$A$9952,0)),"","X")</f>
        <v>X</v>
      </c>
    </row>
    <row r="41" spans="1:5" x14ac:dyDescent="0.25">
      <c r="A41" s="82">
        <v>188</v>
      </c>
      <c r="B41">
        <v>39</v>
      </c>
      <c r="C41">
        <v>57</v>
      </c>
      <c r="D41" t="s">
        <v>133</v>
      </c>
      <c r="E41" t="str">
        <f>IF(ISNA(MATCH(#REF!,'ESO zone constants'!$A$3:$A$9952,0)),"","X")</f>
        <v>X</v>
      </c>
    </row>
    <row r="42" spans="1:5" x14ac:dyDescent="0.25">
      <c r="A42" s="82">
        <v>189</v>
      </c>
      <c r="B42">
        <v>40</v>
      </c>
      <c r="C42">
        <v>57</v>
      </c>
      <c r="D42" t="s">
        <v>134</v>
      </c>
      <c r="E42" t="str">
        <f>IF(ISNA(MATCH(#REF!,'ESO zone constants'!$A$3:$A$9952,0)),"","X")</f>
        <v>X</v>
      </c>
    </row>
    <row r="43" spans="1:5" x14ac:dyDescent="0.25">
      <c r="A43" s="82">
        <v>190</v>
      </c>
      <c r="B43">
        <v>41</v>
      </c>
      <c r="C43">
        <v>57</v>
      </c>
      <c r="D43" t="s">
        <v>135</v>
      </c>
      <c r="E43" t="str">
        <f>IF(ISNA(MATCH(#REF!,'ESO zone constants'!$A$3:$A$9952,0)),"","X")</f>
        <v>X</v>
      </c>
    </row>
    <row r="44" spans="1:5" x14ac:dyDescent="0.25">
      <c r="A44" s="82">
        <v>191</v>
      </c>
      <c r="B44">
        <v>42</v>
      </c>
      <c r="C44">
        <v>41</v>
      </c>
      <c r="D44" t="s">
        <v>136</v>
      </c>
      <c r="E44" t="str">
        <f>IF(ISNA(MATCH(#REF!,'ESO zone constants'!$A$3:$A$9952,0)),"","X")</f>
        <v>X</v>
      </c>
    </row>
    <row r="45" spans="1:5" x14ac:dyDescent="0.25">
      <c r="A45" s="82">
        <v>192</v>
      </c>
      <c r="B45">
        <v>43</v>
      </c>
      <c r="C45">
        <v>41</v>
      </c>
      <c r="D45" t="s">
        <v>137</v>
      </c>
      <c r="E45" t="str">
        <f>IF(ISNA(MATCH(#REF!,'ESO zone constants'!$A$3:$A$9952,0)),"","X")</f>
        <v>X</v>
      </c>
    </row>
    <row r="46" spans="1:5" x14ac:dyDescent="0.25">
      <c r="A46" s="82">
        <v>193</v>
      </c>
      <c r="B46">
        <v>44</v>
      </c>
      <c r="C46">
        <v>41</v>
      </c>
      <c r="D46" t="s">
        <v>138</v>
      </c>
      <c r="E46" t="str">
        <f>IF(ISNA(MATCH(#REF!,'ESO zone constants'!$A$3:$A$9952,0)),"","X")</f>
        <v>X</v>
      </c>
    </row>
    <row r="47" spans="1:5" x14ac:dyDescent="0.25">
      <c r="A47" s="82">
        <v>199</v>
      </c>
      <c r="B47">
        <v>45</v>
      </c>
      <c r="C47">
        <v>199</v>
      </c>
      <c r="D47" t="s">
        <v>139</v>
      </c>
      <c r="E47" t="str">
        <f>IF(ISNA(MATCH(#REF!,'ESO zone constants'!$A$3:$A$9952,0)),"","X")</f>
        <v>X</v>
      </c>
    </row>
    <row r="48" spans="1:5" x14ac:dyDescent="0.25">
      <c r="A48" s="82">
        <v>200</v>
      </c>
      <c r="B48">
        <v>46</v>
      </c>
      <c r="C48">
        <v>199</v>
      </c>
      <c r="D48" t="s">
        <v>140</v>
      </c>
      <c r="E48" t="str">
        <f>IF(ISNA(MATCH(#REF!,'ESO zone constants'!$A$3:$A$9952,0)),"","X")</f>
        <v>X</v>
      </c>
    </row>
    <row r="49" spans="1:5" x14ac:dyDescent="0.25">
      <c r="A49" s="82">
        <v>201</v>
      </c>
      <c r="B49">
        <v>47</v>
      </c>
      <c r="C49">
        <v>199</v>
      </c>
      <c r="D49" t="s">
        <v>141</v>
      </c>
      <c r="E49" t="str">
        <f>IF(ISNA(MATCH(#REF!,'ESO zone constants'!$A$3:$A$9952,0)),"","X")</f>
        <v>X</v>
      </c>
    </row>
    <row r="50" spans="1:5" x14ac:dyDescent="0.25">
      <c r="A50" s="82">
        <v>203</v>
      </c>
      <c r="B50">
        <v>48</v>
      </c>
      <c r="C50">
        <v>267</v>
      </c>
      <c r="D50" t="s">
        <v>142</v>
      </c>
      <c r="E50" t="str">
        <f>IF(ISNA(MATCH(#REF!,'ESO zone constants'!$A$3:$A$9952,0)),"","X")</f>
        <v>X</v>
      </c>
    </row>
    <row r="51" spans="1:5" x14ac:dyDescent="0.25">
      <c r="A51" s="81">
        <v>207</v>
      </c>
      <c r="B51">
        <v>49</v>
      </c>
      <c r="C51">
        <v>208</v>
      </c>
      <c r="D51" t="s">
        <v>143</v>
      </c>
      <c r="E51" t="str">
        <f>IF(ISNA(MATCH(#REF!,'ESO zone constants'!$A$3:$A$9952,0)),"","X")</f>
        <v>X</v>
      </c>
    </row>
    <row r="52" spans="1:5" x14ac:dyDescent="0.25">
      <c r="A52" s="81">
        <v>208</v>
      </c>
      <c r="B52">
        <v>50</v>
      </c>
      <c r="C52">
        <v>208</v>
      </c>
      <c r="D52" t="s">
        <v>144</v>
      </c>
      <c r="E52" t="str">
        <f>IF(ISNA(MATCH(#REF!,'ESO zone constants'!$A$3:$A$9952,0)),"","X")</f>
        <v>X</v>
      </c>
    </row>
    <row r="53" spans="1:5" x14ac:dyDescent="0.25">
      <c r="A53" s="81">
        <v>209</v>
      </c>
      <c r="B53">
        <v>51</v>
      </c>
      <c r="C53">
        <v>208</v>
      </c>
      <c r="D53" t="s">
        <v>145</v>
      </c>
      <c r="E53" t="str">
        <f>IF(ISNA(MATCH(#REF!,'ESO zone constants'!$A$3:$A$9952,0)),"","X")</f>
        <v>X</v>
      </c>
    </row>
    <row r="54" spans="1:5" x14ac:dyDescent="0.25">
      <c r="A54" s="81">
        <v>212</v>
      </c>
      <c r="B54">
        <v>52</v>
      </c>
      <c r="C54">
        <v>57</v>
      </c>
      <c r="D54" t="s">
        <v>146</v>
      </c>
      <c r="E54" t="str">
        <f>IF(ISNA(MATCH(#REF!,'ESO zone constants'!$A$3:$A$9952,0)),"","X")</f>
        <v>X</v>
      </c>
    </row>
    <row r="55" spans="1:5" x14ac:dyDescent="0.25">
      <c r="A55" s="81">
        <v>213</v>
      </c>
      <c r="B55">
        <v>53</v>
      </c>
      <c r="C55">
        <v>117</v>
      </c>
      <c r="D55" t="s">
        <v>147</v>
      </c>
      <c r="E55" t="str">
        <f>IF(ISNA(MATCH(#REF!,'ESO zone constants'!$A$3:$A$9952,0)),"","X")</f>
        <v>X</v>
      </c>
    </row>
    <row r="56" spans="1:5" x14ac:dyDescent="0.25">
      <c r="A56" s="81">
        <v>214</v>
      </c>
      <c r="B56">
        <v>54</v>
      </c>
      <c r="C56">
        <v>117</v>
      </c>
      <c r="D56" t="s">
        <v>148</v>
      </c>
      <c r="E56" t="str">
        <f>IF(ISNA(MATCH(#REF!,'ESO zone constants'!$A$3:$A$9952,0)),"","X")</f>
        <v>X</v>
      </c>
    </row>
    <row r="57" spans="1:5" x14ac:dyDescent="0.25">
      <c r="A57" s="81">
        <v>215</v>
      </c>
      <c r="B57">
        <v>55</v>
      </c>
      <c r="C57">
        <v>117</v>
      </c>
      <c r="D57" t="s">
        <v>149</v>
      </c>
      <c r="E57" t="str">
        <f>IF(ISNA(MATCH(#REF!,'ESO zone constants'!$A$3:$A$9952,0)),"","X")</f>
        <v>X</v>
      </c>
    </row>
    <row r="58" spans="1:5" x14ac:dyDescent="0.25">
      <c r="A58" s="81">
        <v>216</v>
      </c>
      <c r="B58">
        <v>56</v>
      </c>
      <c r="C58">
        <v>41</v>
      </c>
      <c r="D58" t="s">
        <v>150</v>
      </c>
      <c r="E58" t="str">
        <f>IF(ISNA(MATCH(#REF!,'ESO zone constants'!$A$3:$A$9952,0)),"","X")</f>
        <v>X</v>
      </c>
    </row>
    <row r="59" spans="1:5" x14ac:dyDescent="0.25">
      <c r="A59" s="82">
        <v>217</v>
      </c>
      <c r="B59">
        <v>57</v>
      </c>
      <c r="C59">
        <v>199</v>
      </c>
      <c r="D59" t="s">
        <v>151</v>
      </c>
      <c r="E59" t="str">
        <f>IF(ISNA(MATCH(#REF!,'ESO zone constants'!$A$3:$A$9952,0)),"","X")</f>
        <v>X</v>
      </c>
    </row>
    <row r="60" spans="1:5" x14ac:dyDescent="0.25">
      <c r="A60" s="82">
        <v>218</v>
      </c>
      <c r="B60">
        <v>58</v>
      </c>
      <c r="C60">
        <v>267</v>
      </c>
      <c r="D60" t="s">
        <v>152</v>
      </c>
      <c r="E60" t="str">
        <f>IF(ISNA(MATCH(#REF!,'ESO zone constants'!$A$3:$A$9952,0)),"","X")</f>
        <v>X</v>
      </c>
    </row>
    <row r="61" spans="1:5" x14ac:dyDescent="0.25">
      <c r="A61" s="82">
        <v>219</v>
      </c>
      <c r="B61">
        <v>59</v>
      </c>
      <c r="C61">
        <v>267</v>
      </c>
      <c r="D61" t="s">
        <v>153</v>
      </c>
      <c r="E61" t="str">
        <f>IF(ISNA(MATCH(#REF!,'ESO zone constants'!$A$3:$A$9952,0)),"","X")</f>
        <v>X</v>
      </c>
    </row>
    <row r="62" spans="1:5" x14ac:dyDescent="0.25">
      <c r="A62" s="82">
        <v>222</v>
      </c>
      <c r="B62">
        <v>60</v>
      </c>
      <c r="C62">
        <v>3</v>
      </c>
      <c r="D62" t="s">
        <v>154</v>
      </c>
      <c r="E62" t="str">
        <f>IF(ISNA(MATCH(#REF!,'ESO zone constants'!$A$3:$A$9952,0)),"","X")</f>
        <v>X</v>
      </c>
    </row>
    <row r="63" spans="1:5" x14ac:dyDescent="0.25">
      <c r="A63" s="82">
        <v>223</v>
      </c>
      <c r="B63">
        <v>61</v>
      </c>
      <c r="C63">
        <v>3</v>
      </c>
      <c r="D63" t="s">
        <v>155</v>
      </c>
      <c r="E63" t="str">
        <f>IF(ISNA(MATCH(#REF!,'ESO zone constants'!$A$3:$A$9952,0)),"","X")</f>
        <v>X</v>
      </c>
    </row>
    <row r="64" spans="1:5" x14ac:dyDescent="0.25">
      <c r="A64" s="82">
        <v>224</v>
      </c>
      <c r="B64">
        <v>62</v>
      </c>
      <c r="C64">
        <v>20</v>
      </c>
      <c r="D64" t="s">
        <v>156</v>
      </c>
      <c r="E64" t="str">
        <f>IF(ISNA(MATCH(#REF!,'ESO zone constants'!$A$3:$A$9952,0)),"","X")</f>
        <v>X</v>
      </c>
    </row>
    <row r="65" spans="1:5" x14ac:dyDescent="0.25">
      <c r="A65" s="82">
        <v>227</v>
      </c>
      <c r="B65">
        <v>63</v>
      </c>
      <c r="C65">
        <v>92</v>
      </c>
      <c r="D65" t="s">
        <v>157</v>
      </c>
      <c r="E65" t="str">
        <f>IF(ISNA(MATCH(#REF!,'ESO zone constants'!$A$3:$A$9952,0)),"","X")</f>
        <v>X</v>
      </c>
    </row>
    <row r="66" spans="1:5" x14ac:dyDescent="0.25">
      <c r="A66" s="82">
        <v>228</v>
      </c>
      <c r="B66">
        <v>64</v>
      </c>
      <c r="C66">
        <v>92</v>
      </c>
      <c r="D66" t="s">
        <v>158</v>
      </c>
      <c r="E66" t="str">
        <f>IF(ISNA(MATCH(#REF!,'ESO zone constants'!$A$3:$A$9952,0)),"","X")</f>
        <v>X</v>
      </c>
    </row>
    <row r="67" spans="1:5" x14ac:dyDescent="0.25">
      <c r="A67" s="82">
        <v>229</v>
      </c>
      <c r="B67">
        <v>65</v>
      </c>
      <c r="C67">
        <v>92</v>
      </c>
      <c r="D67" t="s">
        <v>159</v>
      </c>
      <c r="E67" t="str">
        <f>IF(ISNA(MATCH(#REF!,'ESO zone constants'!$A$3:$A$9952,0)),"","X")</f>
        <v>X</v>
      </c>
    </row>
    <row r="68" spans="1:5" x14ac:dyDescent="0.25">
      <c r="A68" s="82">
        <v>231</v>
      </c>
      <c r="B68">
        <v>66</v>
      </c>
      <c r="C68">
        <v>92</v>
      </c>
      <c r="D68" t="s">
        <v>160</v>
      </c>
      <c r="E68" t="str">
        <f>IF(ISNA(MATCH(#REF!,'ESO zone constants'!$A$3:$A$9952,0)),"","X")</f>
        <v>X</v>
      </c>
    </row>
    <row r="69" spans="1:5" x14ac:dyDescent="0.25">
      <c r="A69" s="82">
        <v>232</v>
      </c>
      <c r="B69">
        <v>67</v>
      </c>
      <c r="C69">
        <v>117</v>
      </c>
      <c r="D69" t="s">
        <v>161</v>
      </c>
      <c r="E69" t="str">
        <f>IF(ISNA(MATCH(#REF!,'ESO zone constants'!$A$3:$A$9952,0)),"","X")</f>
        <v>X</v>
      </c>
    </row>
    <row r="70" spans="1:5" x14ac:dyDescent="0.25">
      <c r="A70" s="82">
        <v>233</v>
      </c>
      <c r="B70">
        <v>68</v>
      </c>
      <c r="C70">
        <v>117</v>
      </c>
      <c r="D70" t="s">
        <v>162</v>
      </c>
      <c r="E70" t="str">
        <f>IF(ISNA(MATCH(#REF!,'ESO zone constants'!$A$3:$A$9952,0)),"","X")</f>
        <v>X</v>
      </c>
    </row>
    <row r="71" spans="1:5" x14ac:dyDescent="0.25">
      <c r="A71" s="82">
        <v>234</v>
      </c>
      <c r="B71">
        <v>69</v>
      </c>
      <c r="C71">
        <v>117</v>
      </c>
      <c r="D71" t="s">
        <v>163</v>
      </c>
      <c r="E71" t="str">
        <f>IF(ISNA(MATCH(#REF!,'ESO zone constants'!$A$3:$A$9952,0)),"","X")</f>
        <v>X</v>
      </c>
    </row>
    <row r="72" spans="1:5" x14ac:dyDescent="0.25">
      <c r="A72" s="82">
        <v>235</v>
      </c>
      <c r="B72">
        <v>70</v>
      </c>
      <c r="C72">
        <v>117</v>
      </c>
      <c r="D72" t="s">
        <v>164</v>
      </c>
      <c r="E72" t="str">
        <f>IF(ISNA(MATCH(#REF!,'ESO zone constants'!$A$3:$A$9952,0)),"","X")</f>
        <v>X</v>
      </c>
    </row>
    <row r="73" spans="1:5" x14ac:dyDescent="0.25">
      <c r="A73" s="82">
        <v>236</v>
      </c>
      <c r="B73">
        <v>71</v>
      </c>
      <c r="C73">
        <v>117</v>
      </c>
      <c r="D73" t="s">
        <v>165</v>
      </c>
      <c r="E73" t="str">
        <f>IF(ISNA(MATCH(#REF!,'ESO zone constants'!$A$3:$A$9952,0)),"","X")</f>
        <v>X</v>
      </c>
    </row>
    <row r="74" spans="1:5" x14ac:dyDescent="0.25">
      <c r="A74" s="82">
        <v>237</v>
      </c>
      <c r="B74">
        <v>72</v>
      </c>
      <c r="C74">
        <v>104</v>
      </c>
      <c r="D74" t="s">
        <v>166</v>
      </c>
      <c r="E74" t="str">
        <f>IF(ISNA(MATCH(#REF!,'ESO zone constants'!$A$3:$A$9952,0)),"","X")</f>
        <v>X</v>
      </c>
    </row>
    <row r="75" spans="1:5" x14ac:dyDescent="0.25">
      <c r="A75" s="82">
        <v>238</v>
      </c>
      <c r="B75">
        <v>73</v>
      </c>
      <c r="C75">
        <v>104</v>
      </c>
      <c r="D75" t="s">
        <v>167</v>
      </c>
      <c r="E75" t="str">
        <f>IF(ISNA(MATCH(#REF!,'ESO zone constants'!$A$3:$A$9952,0)),"","X")</f>
        <v>X</v>
      </c>
    </row>
    <row r="76" spans="1:5" x14ac:dyDescent="0.25">
      <c r="A76" s="82">
        <v>239</v>
      </c>
      <c r="B76">
        <v>74</v>
      </c>
      <c r="C76">
        <v>104</v>
      </c>
      <c r="D76" t="s">
        <v>168</v>
      </c>
      <c r="E76" t="str">
        <f>IF(ISNA(MATCH(#REF!,'ESO zone constants'!$A$3:$A$9952,0)),"","X")</f>
        <v>X</v>
      </c>
    </row>
    <row r="77" spans="1:5" x14ac:dyDescent="0.25">
      <c r="A77" s="82">
        <v>241</v>
      </c>
      <c r="B77">
        <v>75</v>
      </c>
      <c r="C77">
        <v>41</v>
      </c>
      <c r="D77" t="s">
        <v>169</v>
      </c>
      <c r="E77" t="str">
        <f>IF(ISNA(MATCH(#REF!,'ESO zone constants'!$A$3:$A$9952,0)),"","X")</f>
        <v>X</v>
      </c>
    </row>
    <row r="78" spans="1:5" x14ac:dyDescent="0.25">
      <c r="A78" s="82">
        <v>242</v>
      </c>
      <c r="B78">
        <v>76</v>
      </c>
      <c r="C78">
        <v>41</v>
      </c>
      <c r="D78" t="s">
        <v>170</v>
      </c>
      <c r="E78" t="str">
        <f>IF(ISNA(MATCH(#REF!,'ESO zone constants'!$A$3:$A$9952,0)),"","X")</f>
        <v>X</v>
      </c>
    </row>
    <row r="79" spans="1:5" x14ac:dyDescent="0.25">
      <c r="A79" s="82">
        <v>243</v>
      </c>
      <c r="B79">
        <v>77</v>
      </c>
      <c r="C79">
        <v>41</v>
      </c>
      <c r="D79" t="s">
        <v>171</v>
      </c>
      <c r="E79" t="str">
        <f>IF(ISNA(MATCH(#REF!,'ESO zone constants'!$A$3:$A$9952,0)),"","X")</f>
        <v>X</v>
      </c>
    </row>
    <row r="80" spans="1:5" x14ac:dyDescent="0.25">
      <c r="A80" s="82">
        <v>245</v>
      </c>
      <c r="B80">
        <v>78</v>
      </c>
      <c r="C80">
        <v>41</v>
      </c>
      <c r="D80" t="s">
        <v>172</v>
      </c>
      <c r="E80" t="str">
        <f>IF(ISNA(MATCH(#REF!,'ESO zone constants'!$A$3:$A$9952,0)),"","X")</f>
        <v>X</v>
      </c>
    </row>
    <row r="81" spans="1:5" x14ac:dyDescent="0.25">
      <c r="A81" s="82">
        <v>246</v>
      </c>
      <c r="B81">
        <v>79</v>
      </c>
      <c r="C81">
        <v>41</v>
      </c>
      <c r="D81" t="s">
        <v>173</v>
      </c>
      <c r="E81" t="str">
        <f>IF(ISNA(MATCH(#REF!,'ESO zone constants'!$A$3:$A$9952,0)),"","X")</f>
        <v>X</v>
      </c>
    </row>
    <row r="82" spans="1:5" x14ac:dyDescent="0.25">
      <c r="A82" s="82">
        <v>247</v>
      </c>
      <c r="B82">
        <v>80</v>
      </c>
      <c r="C82">
        <v>41</v>
      </c>
      <c r="D82" t="s">
        <v>174</v>
      </c>
      <c r="E82" t="str">
        <f>IF(ISNA(MATCH(#REF!,'ESO zone constants'!$A$3:$A$9952,0)),"","X")</f>
        <v>X</v>
      </c>
    </row>
    <row r="83" spans="1:5" x14ac:dyDescent="0.25">
      <c r="A83" s="82">
        <v>248</v>
      </c>
      <c r="B83">
        <v>81</v>
      </c>
      <c r="C83">
        <v>57</v>
      </c>
      <c r="D83" t="s">
        <v>175</v>
      </c>
      <c r="E83" t="str">
        <f>IF(ISNA(MATCH(#REF!,'ESO zone constants'!$A$3:$A$9952,0)),"","X")</f>
        <v>X</v>
      </c>
    </row>
    <row r="84" spans="1:5" x14ac:dyDescent="0.25">
      <c r="A84" s="82">
        <v>249</v>
      </c>
      <c r="B84">
        <v>82</v>
      </c>
      <c r="C84">
        <v>57</v>
      </c>
      <c r="D84" t="s">
        <v>176</v>
      </c>
      <c r="E84" t="str">
        <f>IF(ISNA(MATCH(#REF!,'ESO zone constants'!$A$3:$A$9952,0)),"","X")</f>
        <v>X</v>
      </c>
    </row>
    <row r="85" spans="1:5" x14ac:dyDescent="0.25">
      <c r="A85" s="81">
        <v>250</v>
      </c>
      <c r="B85">
        <v>83</v>
      </c>
      <c r="C85">
        <v>57</v>
      </c>
      <c r="D85" t="s">
        <v>177</v>
      </c>
      <c r="E85" t="str">
        <f>IF(ISNA(MATCH(#REF!,'ESO zone constants'!$A$3:$A$9952,0)),"","X")</f>
        <v>X</v>
      </c>
    </row>
    <row r="86" spans="1:5" x14ac:dyDescent="0.25">
      <c r="A86" s="82">
        <v>252</v>
      </c>
      <c r="B86">
        <v>84</v>
      </c>
      <c r="C86">
        <v>57</v>
      </c>
      <c r="D86" t="s">
        <v>178</v>
      </c>
      <c r="E86" t="str">
        <f>IF(ISNA(MATCH(#REF!,'ESO zone constants'!$A$3:$A$9952,0)),"","X")</f>
        <v>X</v>
      </c>
    </row>
    <row r="87" spans="1:5" x14ac:dyDescent="0.25">
      <c r="A87" s="82">
        <v>253</v>
      </c>
      <c r="B87">
        <v>85</v>
      </c>
      <c r="C87">
        <v>57</v>
      </c>
      <c r="D87" t="s">
        <v>179</v>
      </c>
      <c r="E87" t="str">
        <f>IF(ISNA(MATCH(#REF!,'ESO zone constants'!$A$3:$A$9952,0)),"","X")</f>
        <v>X</v>
      </c>
    </row>
    <row r="88" spans="1:5" x14ac:dyDescent="0.25">
      <c r="A88" s="82">
        <v>254</v>
      </c>
      <c r="B88">
        <v>86</v>
      </c>
      <c r="C88">
        <v>57</v>
      </c>
      <c r="D88" t="s">
        <v>180</v>
      </c>
      <c r="E88" t="str">
        <f>IF(ISNA(MATCH(#REF!,'ESO zone constants'!$A$3:$A$9952,0)),"","X")</f>
        <v>X</v>
      </c>
    </row>
    <row r="89" spans="1:5" x14ac:dyDescent="0.25">
      <c r="A89" s="82">
        <v>255</v>
      </c>
      <c r="B89">
        <v>87</v>
      </c>
      <c r="C89">
        <v>57</v>
      </c>
      <c r="D89" t="s">
        <v>181</v>
      </c>
      <c r="E89" t="str">
        <f>IF(ISNA(MATCH(#REF!,'ESO zone constants'!$A$3:$A$9952,0)),"","X")</f>
        <v>X</v>
      </c>
    </row>
    <row r="90" spans="1:5" x14ac:dyDescent="0.25">
      <c r="A90" s="82">
        <v>256</v>
      </c>
      <c r="B90">
        <v>88</v>
      </c>
      <c r="C90">
        <v>3</v>
      </c>
      <c r="D90" t="s">
        <v>182</v>
      </c>
      <c r="E90" t="str">
        <f>IF(ISNA(MATCH(#REF!,'ESO zone constants'!$A$3:$A$9952,0)),"","X")</f>
        <v>X</v>
      </c>
    </row>
    <row r="91" spans="1:5" x14ac:dyDescent="0.25">
      <c r="A91" s="82">
        <v>257</v>
      </c>
      <c r="B91">
        <v>89</v>
      </c>
      <c r="C91">
        <v>103</v>
      </c>
      <c r="D91" t="s">
        <v>183</v>
      </c>
      <c r="E91" t="str">
        <f>IF(ISNA(MATCH(#REF!,'ESO zone constants'!$A$3:$A$9952,0)),"","X")</f>
        <v>X</v>
      </c>
    </row>
    <row r="92" spans="1:5" x14ac:dyDescent="0.25">
      <c r="A92" s="82">
        <v>258</v>
      </c>
      <c r="B92">
        <v>90</v>
      </c>
      <c r="C92">
        <v>103</v>
      </c>
      <c r="D92" t="s">
        <v>184</v>
      </c>
      <c r="E92" t="str">
        <f>IF(ISNA(MATCH(#REF!,'ESO zone constants'!$A$3:$A$9952,0)),"","X")</f>
        <v>X</v>
      </c>
    </row>
    <row r="93" spans="1:5" x14ac:dyDescent="0.25">
      <c r="A93" s="82">
        <v>259</v>
      </c>
      <c r="B93">
        <v>91</v>
      </c>
      <c r="C93">
        <v>103</v>
      </c>
      <c r="D93" t="s">
        <v>185</v>
      </c>
      <c r="E93" t="str">
        <f>IF(ISNA(MATCH(#REF!,'ESO zone constants'!$A$3:$A$9952,0)),"","X")</f>
        <v>X</v>
      </c>
    </row>
    <row r="94" spans="1:5" x14ac:dyDescent="0.25">
      <c r="A94" s="82">
        <v>260</v>
      </c>
      <c r="B94">
        <v>92</v>
      </c>
      <c r="C94">
        <v>101</v>
      </c>
      <c r="D94" t="s">
        <v>186</v>
      </c>
      <c r="E94" t="str">
        <f>IF(ISNA(MATCH(#REF!,'ESO zone constants'!$A$3:$A$9952,0)),"","X")</f>
        <v>X</v>
      </c>
    </row>
    <row r="95" spans="1:5" x14ac:dyDescent="0.25">
      <c r="A95" s="82">
        <v>261</v>
      </c>
      <c r="B95">
        <v>93</v>
      </c>
      <c r="C95">
        <v>101</v>
      </c>
      <c r="D95" t="s">
        <v>187</v>
      </c>
      <c r="E95" t="str">
        <f>IF(ISNA(MATCH(#REF!,'ESO zone constants'!$A$3:$A$9952,0)),"","X")</f>
        <v>X</v>
      </c>
    </row>
    <row r="96" spans="1:5" x14ac:dyDescent="0.25">
      <c r="A96" s="82">
        <v>262</v>
      </c>
      <c r="B96">
        <v>94</v>
      </c>
      <c r="C96">
        <v>101</v>
      </c>
      <c r="D96" t="s">
        <v>188</v>
      </c>
      <c r="E96" t="str">
        <f>IF(ISNA(MATCH(#REF!,'ESO zone constants'!$A$3:$A$9952,0)),"","X")</f>
        <v>X</v>
      </c>
    </row>
    <row r="97" spans="1:5" x14ac:dyDescent="0.25">
      <c r="A97" s="82">
        <v>263</v>
      </c>
      <c r="B97">
        <v>95</v>
      </c>
      <c r="C97">
        <v>101</v>
      </c>
      <c r="D97" t="s">
        <v>189</v>
      </c>
      <c r="E97" t="str">
        <f>IF(ISNA(MATCH(#REF!,'ESO zone constants'!$A$3:$A$9952,0)),"","X")</f>
        <v>X</v>
      </c>
    </row>
    <row r="98" spans="1:5" x14ac:dyDescent="0.25">
      <c r="A98" s="82">
        <v>264</v>
      </c>
      <c r="B98">
        <v>96</v>
      </c>
      <c r="C98">
        <v>101</v>
      </c>
      <c r="D98" t="s">
        <v>190</v>
      </c>
      <c r="E98" t="str">
        <f>IF(ISNA(MATCH(#REF!,'ESO zone constants'!$A$3:$A$9952,0)),"","X")</f>
        <v>X</v>
      </c>
    </row>
    <row r="99" spans="1:5" x14ac:dyDescent="0.25">
      <c r="A99" s="82">
        <v>265</v>
      </c>
      <c r="B99">
        <v>97</v>
      </c>
      <c r="C99">
        <v>101</v>
      </c>
      <c r="D99" t="s">
        <v>191</v>
      </c>
      <c r="E99" t="str">
        <f>IF(ISNA(MATCH(#REF!,'ESO zone constants'!$A$3:$A$9952,0)),"","X")</f>
        <v>X</v>
      </c>
    </row>
    <row r="100" spans="1:5" x14ac:dyDescent="0.25">
      <c r="A100" s="82">
        <v>266</v>
      </c>
      <c r="B100">
        <v>98</v>
      </c>
      <c r="C100">
        <v>101</v>
      </c>
      <c r="D100" t="s">
        <v>192</v>
      </c>
      <c r="E100" t="str">
        <f>IF(ISNA(MATCH(#REF!,'ESO zone constants'!$A$3:$A$9952,0)),"","X")</f>
        <v>X</v>
      </c>
    </row>
    <row r="101" spans="1:5" x14ac:dyDescent="0.25">
      <c r="A101" s="82">
        <v>267</v>
      </c>
      <c r="B101">
        <v>99</v>
      </c>
      <c r="C101">
        <v>267</v>
      </c>
      <c r="D101" t="s">
        <v>193</v>
      </c>
      <c r="E101" t="str">
        <f>IF(ISNA(MATCH(#REF!,'ESO zone constants'!$A$3:$A$9952,0)),"","X")</f>
        <v>X</v>
      </c>
    </row>
    <row r="102" spans="1:5" x14ac:dyDescent="0.25">
      <c r="A102" s="82">
        <v>268</v>
      </c>
      <c r="B102">
        <v>100</v>
      </c>
      <c r="C102">
        <v>58</v>
      </c>
      <c r="D102" t="s">
        <v>194</v>
      </c>
      <c r="E102" t="str">
        <f>IF(ISNA(MATCH(#REF!,'ESO zone constants'!$A$3:$A$9952,0)),"","X")</f>
        <v>X</v>
      </c>
    </row>
    <row r="103" spans="1:5" x14ac:dyDescent="0.25">
      <c r="A103" s="82">
        <v>269</v>
      </c>
      <c r="B103">
        <v>101</v>
      </c>
      <c r="C103">
        <v>58</v>
      </c>
      <c r="D103" t="s">
        <v>195</v>
      </c>
      <c r="E103" t="str">
        <f>IF(ISNA(MATCH(#REF!,'ESO zone constants'!$A$3:$A$9952,0)),"","X")</f>
        <v>X</v>
      </c>
    </row>
    <row r="104" spans="1:5" x14ac:dyDescent="0.25">
      <c r="A104" s="82">
        <v>270</v>
      </c>
      <c r="B104">
        <v>102</v>
      </c>
      <c r="C104">
        <v>117</v>
      </c>
      <c r="D104" t="s">
        <v>196</v>
      </c>
      <c r="E104" t="str">
        <f>IF(ISNA(MATCH(#REF!,'ESO zone constants'!$A$3:$A$9952,0)),"","X")</f>
        <v>X</v>
      </c>
    </row>
    <row r="105" spans="1:5" x14ac:dyDescent="0.25">
      <c r="A105" s="82">
        <v>271</v>
      </c>
      <c r="B105">
        <v>103</v>
      </c>
      <c r="C105">
        <v>117</v>
      </c>
      <c r="D105" t="s">
        <v>197</v>
      </c>
      <c r="E105" t="str">
        <f>IF(ISNA(MATCH(#REF!,'ESO zone constants'!$A$3:$A$9952,0)),"","X")</f>
        <v>X</v>
      </c>
    </row>
    <row r="106" spans="1:5" x14ac:dyDescent="0.25">
      <c r="A106" s="82">
        <v>272</v>
      </c>
      <c r="B106">
        <v>104</v>
      </c>
      <c r="C106">
        <v>117</v>
      </c>
      <c r="D106" t="s">
        <v>198</v>
      </c>
      <c r="E106" t="str">
        <f>IF(ISNA(MATCH(#REF!,'ESO zone constants'!$A$3:$A$9952,0)),"","X")</f>
        <v>X</v>
      </c>
    </row>
    <row r="107" spans="1:5" x14ac:dyDescent="0.25">
      <c r="A107" s="82">
        <v>273</v>
      </c>
      <c r="B107">
        <v>105</v>
      </c>
      <c r="C107">
        <v>117</v>
      </c>
      <c r="D107" t="s">
        <v>199</v>
      </c>
      <c r="E107" t="str">
        <f>IF(ISNA(MATCH(#REF!,'ESO zone constants'!$A$3:$A$9952,0)),"","X")</f>
        <v>X</v>
      </c>
    </row>
    <row r="108" spans="1:5" x14ac:dyDescent="0.25">
      <c r="A108" s="82">
        <v>274</v>
      </c>
      <c r="B108">
        <v>106</v>
      </c>
      <c r="C108">
        <v>117</v>
      </c>
      <c r="D108" t="s">
        <v>200</v>
      </c>
      <c r="E108" t="str">
        <f>IF(ISNA(MATCH(#REF!,'ESO zone constants'!$A$3:$A$9952,0)),"","X")</f>
        <v>X</v>
      </c>
    </row>
    <row r="109" spans="1:5" x14ac:dyDescent="0.25">
      <c r="A109" s="82">
        <v>275</v>
      </c>
      <c r="B109">
        <v>107</v>
      </c>
      <c r="C109">
        <v>117</v>
      </c>
      <c r="D109" t="s">
        <v>201</v>
      </c>
      <c r="E109" t="str">
        <f>IF(ISNA(MATCH(#REF!,'ESO zone constants'!$A$3:$A$9952,0)),"","X")</f>
        <v>X</v>
      </c>
    </row>
    <row r="110" spans="1:5" x14ac:dyDescent="0.25">
      <c r="A110" s="82">
        <v>279</v>
      </c>
      <c r="B110">
        <v>108</v>
      </c>
      <c r="C110">
        <v>279</v>
      </c>
      <c r="D110" t="s">
        <v>202</v>
      </c>
      <c r="E110" t="str">
        <f>IF(ISNA(MATCH(#REF!,'ESO zone constants'!$A$3:$A$9952,0)),"","X")</f>
        <v>X</v>
      </c>
    </row>
    <row r="111" spans="1:5" x14ac:dyDescent="0.25">
      <c r="A111" s="82">
        <v>280</v>
      </c>
      <c r="B111">
        <v>109</v>
      </c>
      <c r="C111">
        <v>280</v>
      </c>
      <c r="D111" t="s">
        <v>203</v>
      </c>
      <c r="E111" t="str">
        <f>IF(ISNA(MATCH(#REF!,'ESO zone constants'!$A$3:$A$9952,0)),"","X")</f>
        <v>X</v>
      </c>
    </row>
    <row r="112" spans="1:5" x14ac:dyDescent="0.25">
      <c r="A112" s="82">
        <v>281</v>
      </c>
      <c r="B112">
        <v>110</v>
      </c>
      <c r="C112">
        <v>281</v>
      </c>
      <c r="D112" t="s">
        <v>204</v>
      </c>
      <c r="E112" t="str">
        <f>IF(ISNA(MATCH(#REF!,'ESO zone constants'!$A$3:$A$9952,0)),"","X")</f>
        <v>X</v>
      </c>
    </row>
    <row r="113" spans="1:5" x14ac:dyDescent="0.25">
      <c r="A113" s="82">
        <v>283</v>
      </c>
      <c r="B113">
        <v>111</v>
      </c>
      <c r="C113">
        <v>41</v>
      </c>
      <c r="D113" t="s">
        <v>51</v>
      </c>
      <c r="E113" t="str">
        <f>IF(ISNA(MATCH(#REF!,'ESO zone constants'!$A$3:$A$9952,0)),"","X")</f>
        <v>X</v>
      </c>
    </row>
    <row r="114" spans="1:5" x14ac:dyDescent="0.25">
      <c r="A114" s="82">
        <v>284</v>
      </c>
      <c r="B114">
        <v>112</v>
      </c>
      <c r="C114">
        <v>3</v>
      </c>
      <c r="D114" t="s">
        <v>205</v>
      </c>
      <c r="E114" t="str">
        <f>IF(ISNA(MATCH(#REF!,'ESO zone constants'!$A$3:$A$9952,0)),"","X")</f>
        <v>X</v>
      </c>
    </row>
    <row r="115" spans="1:5" x14ac:dyDescent="0.25">
      <c r="A115" s="81">
        <v>287</v>
      </c>
      <c r="B115">
        <v>113</v>
      </c>
      <c r="C115">
        <v>41</v>
      </c>
      <c r="D115" t="s">
        <v>206</v>
      </c>
      <c r="E115" t="str">
        <f>IF(ISNA(MATCH(#REF!,'ESO zone constants'!$A$3:$A$9952,0)),"","X")</f>
        <v>X</v>
      </c>
    </row>
    <row r="116" spans="1:5" x14ac:dyDescent="0.25">
      <c r="A116" s="81">
        <v>288</v>
      </c>
      <c r="B116">
        <v>114</v>
      </c>
      <c r="C116">
        <v>41</v>
      </c>
      <c r="D116" t="s">
        <v>207</v>
      </c>
      <c r="E116" t="str">
        <f>IF(ISNA(MATCH(#REF!,'ESO zone constants'!$A$3:$A$9952,0)),"","X")</f>
        <v>X</v>
      </c>
    </row>
    <row r="117" spans="1:5" x14ac:dyDescent="0.25">
      <c r="A117" s="82">
        <v>289</v>
      </c>
      <c r="B117">
        <v>115</v>
      </c>
      <c r="C117">
        <v>41</v>
      </c>
      <c r="D117" t="s">
        <v>208</v>
      </c>
      <c r="E117" t="str">
        <f>IF(ISNA(MATCH(#REF!,'ESO zone constants'!$A$3:$A$9952,0)),"","X")</f>
        <v>X</v>
      </c>
    </row>
    <row r="118" spans="1:5" x14ac:dyDescent="0.25">
      <c r="A118" s="82">
        <v>290</v>
      </c>
      <c r="B118">
        <v>116</v>
      </c>
      <c r="C118">
        <v>41</v>
      </c>
      <c r="D118" t="s">
        <v>209</v>
      </c>
      <c r="E118" t="str">
        <f>IF(ISNA(MATCH(#REF!,'ESO zone constants'!$A$3:$A$9952,0)),"","X")</f>
        <v>X</v>
      </c>
    </row>
    <row r="119" spans="1:5" x14ac:dyDescent="0.25">
      <c r="A119" s="82">
        <v>291</v>
      </c>
      <c r="B119">
        <v>117</v>
      </c>
      <c r="C119">
        <v>41</v>
      </c>
      <c r="D119" t="s">
        <v>210</v>
      </c>
      <c r="E119" t="str">
        <f>IF(ISNA(MATCH(#REF!,'ESO zone constants'!$A$3:$A$9952,0)),"","X")</f>
        <v>X</v>
      </c>
    </row>
    <row r="120" spans="1:5" x14ac:dyDescent="0.25">
      <c r="A120" s="81">
        <v>296</v>
      </c>
      <c r="B120">
        <v>118</v>
      </c>
      <c r="C120">
        <v>41</v>
      </c>
      <c r="D120" t="s">
        <v>211</v>
      </c>
      <c r="E120" t="str">
        <f>IF(ISNA(MATCH(#REF!,'ESO zone constants'!$A$3:$A$9952,0)),"","X")</f>
        <v>X</v>
      </c>
    </row>
    <row r="121" spans="1:5" x14ac:dyDescent="0.25">
      <c r="A121" s="81">
        <v>306</v>
      </c>
      <c r="B121">
        <v>119</v>
      </c>
      <c r="C121">
        <v>57</v>
      </c>
      <c r="D121" t="s">
        <v>212</v>
      </c>
      <c r="E121" t="str">
        <f>IF(ISNA(MATCH(#REF!,'ESO zone constants'!$A$3:$A$9952,0)),"","X")</f>
        <v>X</v>
      </c>
    </row>
    <row r="122" spans="1:5" x14ac:dyDescent="0.25">
      <c r="A122" s="81">
        <v>308</v>
      </c>
      <c r="B122">
        <v>120</v>
      </c>
      <c r="C122">
        <v>104</v>
      </c>
      <c r="D122" t="s">
        <v>213</v>
      </c>
      <c r="E122" t="str">
        <f>IF(ISNA(MATCH(#REF!,'ESO zone constants'!$A$3:$A$9952,0)),"","X")</f>
        <v>X</v>
      </c>
    </row>
    <row r="123" spans="1:5" x14ac:dyDescent="0.25">
      <c r="A123" s="81">
        <v>309</v>
      </c>
      <c r="B123">
        <v>121</v>
      </c>
      <c r="C123">
        <v>3</v>
      </c>
      <c r="D123" t="s">
        <v>214</v>
      </c>
      <c r="E123" t="str">
        <f>IF(ISNA(MATCH(#REF!,'ESO zone constants'!$A$3:$A$9952,0)),"","X")</f>
        <v>X</v>
      </c>
    </row>
    <row r="124" spans="1:5" x14ac:dyDescent="0.25">
      <c r="A124" s="81">
        <v>310</v>
      </c>
      <c r="B124">
        <v>122</v>
      </c>
      <c r="C124">
        <v>3</v>
      </c>
      <c r="D124" t="s">
        <v>215</v>
      </c>
      <c r="E124" t="str">
        <f>IF(ISNA(MATCH(#REF!,'ESO zone constants'!$A$3:$A$9952,0)),"","X")</f>
        <v>X</v>
      </c>
    </row>
    <row r="125" spans="1:5" x14ac:dyDescent="0.25">
      <c r="A125" s="81">
        <v>311</v>
      </c>
      <c r="B125">
        <v>123</v>
      </c>
      <c r="C125">
        <v>3</v>
      </c>
      <c r="D125" t="s">
        <v>216</v>
      </c>
      <c r="E125" t="str">
        <f>IF(ISNA(MATCH(#REF!,'ESO zone constants'!$A$3:$A$9952,0)),"","X")</f>
        <v>X</v>
      </c>
    </row>
    <row r="126" spans="1:5" x14ac:dyDescent="0.25">
      <c r="A126" s="81">
        <v>312</v>
      </c>
      <c r="B126">
        <v>124</v>
      </c>
      <c r="C126">
        <v>3</v>
      </c>
      <c r="D126" t="s">
        <v>217</v>
      </c>
      <c r="E126" t="str">
        <f>IF(ISNA(MATCH(#REF!,'ESO zone constants'!$A$3:$A$9952,0)),"","X")</f>
        <v>X</v>
      </c>
    </row>
    <row r="127" spans="1:5" x14ac:dyDescent="0.25">
      <c r="A127" s="81">
        <v>313</v>
      </c>
      <c r="B127">
        <v>125</v>
      </c>
      <c r="C127">
        <v>3</v>
      </c>
      <c r="D127" t="s">
        <v>218</v>
      </c>
      <c r="E127" t="str">
        <f>IF(ISNA(MATCH(#REF!,'ESO zone constants'!$A$3:$A$9952,0)),"","X")</f>
        <v>X</v>
      </c>
    </row>
    <row r="128" spans="1:5" x14ac:dyDescent="0.25">
      <c r="A128" s="81">
        <v>314</v>
      </c>
      <c r="B128">
        <v>126</v>
      </c>
      <c r="C128">
        <v>3</v>
      </c>
      <c r="D128" t="s">
        <v>219</v>
      </c>
      <c r="E128" t="str">
        <f>IF(ISNA(MATCH(#REF!,'ESO zone constants'!$A$3:$A$9952,0)),"","X")</f>
        <v>X</v>
      </c>
    </row>
    <row r="129" spans="1:5" x14ac:dyDescent="0.25">
      <c r="A129" s="81">
        <v>315</v>
      </c>
      <c r="B129">
        <v>127</v>
      </c>
      <c r="C129">
        <v>19</v>
      </c>
      <c r="D129" t="s">
        <v>220</v>
      </c>
      <c r="E129" t="str">
        <f>IF(ISNA(MATCH(#REF!,'ESO zone constants'!$A$3:$A$9952,0)),"","X")</f>
        <v>X</v>
      </c>
    </row>
    <row r="130" spans="1:5" x14ac:dyDescent="0.25">
      <c r="A130" s="81">
        <v>316</v>
      </c>
      <c r="B130">
        <v>128</v>
      </c>
      <c r="C130">
        <v>19</v>
      </c>
      <c r="D130" t="s">
        <v>221</v>
      </c>
      <c r="E130" t="str">
        <f>IF(ISNA(MATCH(#REF!,'ESO zone constants'!$A$3:$A$9952,0)),"","X")</f>
        <v>X</v>
      </c>
    </row>
    <row r="131" spans="1:5" x14ac:dyDescent="0.25">
      <c r="A131" s="81">
        <v>317</v>
      </c>
      <c r="B131">
        <v>129</v>
      </c>
      <c r="C131">
        <v>19</v>
      </c>
      <c r="D131" t="s">
        <v>222</v>
      </c>
      <c r="E131" t="str">
        <f>IF(ISNA(MATCH(#REF!,'ESO zone constants'!$A$3:$A$9952,0)),"","X")</f>
        <v>X</v>
      </c>
    </row>
    <row r="132" spans="1:5" x14ac:dyDescent="0.25">
      <c r="A132" s="81">
        <v>318</v>
      </c>
      <c r="B132">
        <v>130</v>
      </c>
      <c r="C132">
        <v>19</v>
      </c>
      <c r="D132" t="s">
        <v>223</v>
      </c>
      <c r="E132" t="str">
        <f>IF(ISNA(MATCH(#REF!,'ESO zone constants'!$A$3:$A$9952,0)),"","X")</f>
        <v>X</v>
      </c>
    </row>
    <row r="133" spans="1:5" x14ac:dyDescent="0.25">
      <c r="A133" s="82">
        <v>319</v>
      </c>
      <c r="B133">
        <v>131</v>
      </c>
      <c r="C133">
        <v>19</v>
      </c>
      <c r="D133" t="s">
        <v>224</v>
      </c>
      <c r="E133" t="str">
        <f>IF(ISNA(MATCH(#REF!,'ESO zone constants'!$A$3:$A$9952,0)),"","X")</f>
        <v>X</v>
      </c>
    </row>
    <row r="134" spans="1:5" x14ac:dyDescent="0.25">
      <c r="A134" s="82">
        <v>320</v>
      </c>
      <c r="B134">
        <v>132</v>
      </c>
      <c r="C134">
        <v>19</v>
      </c>
      <c r="D134" t="s">
        <v>225</v>
      </c>
      <c r="E134" t="str">
        <f>IF(ISNA(MATCH(#REF!,'ESO zone constants'!$A$3:$A$9952,0)),"","X")</f>
        <v>X</v>
      </c>
    </row>
    <row r="135" spans="1:5" x14ac:dyDescent="0.25">
      <c r="A135" s="82">
        <v>321</v>
      </c>
      <c r="B135">
        <v>133</v>
      </c>
      <c r="C135">
        <v>20</v>
      </c>
      <c r="D135" t="s">
        <v>226</v>
      </c>
      <c r="E135" t="str">
        <f>IF(ISNA(MATCH(#REF!,'ESO zone constants'!$A$3:$A$9952,0)),"","X")</f>
        <v>X</v>
      </c>
    </row>
    <row r="136" spans="1:5" x14ac:dyDescent="0.25">
      <c r="A136" s="82">
        <v>322</v>
      </c>
      <c r="B136">
        <v>134</v>
      </c>
      <c r="C136">
        <v>20</v>
      </c>
      <c r="D136" t="s">
        <v>227</v>
      </c>
      <c r="E136" t="str">
        <f>IF(ISNA(MATCH(#REF!,'ESO zone constants'!$A$3:$A$9952,0)),"","X")</f>
        <v>X</v>
      </c>
    </row>
    <row r="137" spans="1:5" x14ac:dyDescent="0.25">
      <c r="A137" s="82">
        <v>323</v>
      </c>
      <c r="B137">
        <v>135</v>
      </c>
      <c r="C137">
        <v>20</v>
      </c>
      <c r="D137" t="s">
        <v>228</v>
      </c>
      <c r="E137" t="str">
        <f>IF(ISNA(MATCH(#REF!,'ESO zone constants'!$A$3:$A$9952,0)),"","X")</f>
        <v>X</v>
      </c>
    </row>
    <row r="138" spans="1:5" x14ac:dyDescent="0.25">
      <c r="A138" s="82">
        <v>324</v>
      </c>
      <c r="B138">
        <v>136</v>
      </c>
      <c r="C138">
        <v>20</v>
      </c>
      <c r="D138" t="s">
        <v>229</v>
      </c>
      <c r="E138" t="str">
        <f>IF(ISNA(MATCH(#REF!,'ESO zone constants'!$A$3:$A$9952,0)),"","X")</f>
        <v>X</v>
      </c>
    </row>
    <row r="139" spans="1:5" x14ac:dyDescent="0.25">
      <c r="A139" s="81">
        <v>325</v>
      </c>
      <c r="B139">
        <v>137</v>
      </c>
      <c r="C139">
        <v>20</v>
      </c>
      <c r="D139" t="s">
        <v>230</v>
      </c>
      <c r="E139" t="str">
        <f>IF(ISNA(MATCH(#REF!,'ESO zone constants'!$A$3:$A$9952,0)),"","X")</f>
        <v>X</v>
      </c>
    </row>
    <row r="140" spans="1:5" x14ac:dyDescent="0.25">
      <c r="A140" s="81">
        <v>326</v>
      </c>
      <c r="B140">
        <v>138</v>
      </c>
      <c r="C140">
        <v>20</v>
      </c>
      <c r="D140" t="s">
        <v>231</v>
      </c>
      <c r="E140" t="str">
        <f>IF(ISNA(MATCH(#REF!,'ESO zone constants'!$A$3:$A$9952,0)),"","X")</f>
        <v>X</v>
      </c>
    </row>
    <row r="141" spans="1:5" x14ac:dyDescent="0.25">
      <c r="A141" s="82">
        <v>327</v>
      </c>
      <c r="B141">
        <v>139</v>
      </c>
      <c r="C141">
        <v>104</v>
      </c>
      <c r="D141" t="s">
        <v>232</v>
      </c>
      <c r="E141" t="str">
        <f>IF(ISNA(MATCH(#REF!,'ESO zone constants'!$A$3:$A$9952,0)),"","X")</f>
        <v>X</v>
      </c>
    </row>
    <row r="142" spans="1:5" x14ac:dyDescent="0.25">
      <c r="A142" s="82">
        <v>328</v>
      </c>
      <c r="B142">
        <v>140</v>
      </c>
      <c r="C142">
        <v>104</v>
      </c>
      <c r="D142" t="s">
        <v>233</v>
      </c>
      <c r="E142" t="str">
        <f>IF(ISNA(MATCH(#REF!,'ESO zone constants'!$A$3:$A$9952,0)),"","X")</f>
        <v>X</v>
      </c>
    </row>
    <row r="143" spans="1:5" x14ac:dyDescent="0.25">
      <c r="A143" s="81">
        <v>329</v>
      </c>
      <c r="B143">
        <v>141</v>
      </c>
      <c r="C143">
        <v>104</v>
      </c>
      <c r="D143" t="s">
        <v>234</v>
      </c>
      <c r="E143" t="str">
        <f>IF(ISNA(MATCH(#REF!,'ESO zone constants'!$A$3:$A$9952,0)),"","X")</f>
        <v>X</v>
      </c>
    </row>
    <row r="144" spans="1:5" x14ac:dyDescent="0.25">
      <c r="A144" s="81">
        <v>330</v>
      </c>
      <c r="B144">
        <v>142</v>
      </c>
      <c r="C144">
        <v>104</v>
      </c>
      <c r="D144" t="s">
        <v>235</v>
      </c>
      <c r="E144" t="str">
        <f>IF(ISNA(MATCH(#REF!,'ESO zone constants'!$A$3:$A$9952,0)),"","X")</f>
        <v>X</v>
      </c>
    </row>
    <row r="145" spans="1:5" x14ac:dyDescent="0.25">
      <c r="A145" s="81">
        <v>331</v>
      </c>
      <c r="B145">
        <v>143</v>
      </c>
      <c r="C145">
        <v>104</v>
      </c>
      <c r="D145" t="s">
        <v>236</v>
      </c>
      <c r="E145" t="str">
        <f>IF(ISNA(MATCH(#REF!,'ESO zone constants'!$A$3:$A$9952,0)),"","X")</f>
        <v>X</v>
      </c>
    </row>
    <row r="146" spans="1:5" x14ac:dyDescent="0.25">
      <c r="A146" s="81">
        <v>332</v>
      </c>
      <c r="B146">
        <v>144</v>
      </c>
      <c r="C146">
        <v>104</v>
      </c>
      <c r="D146" t="s">
        <v>237</v>
      </c>
      <c r="E146" t="str">
        <f>IF(ISNA(MATCH(#REF!,'ESO zone constants'!$A$3:$A$9952,0)),"","X")</f>
        <v>X</v>
      </c>
    </row>
    <row r="147" spans="1:5" x14ac:dyDescent="0.25">
      <c r="A147" s="81">
        <v>333</v>
      </c>
      <c r="B147">
        <v>145</v>
      </c>
      <c r="C147">
        <v>92</v>
      </c>
      <c r="D147" t="s">
        <v>238</v>
      </c>
      <c r="E147" t="str">
        <f>IF(ISNA(MATCH(#REF!,'ESO zone constants'!$A$3:$A$9952,0)),"","X")</f>
        <v>X</v>
      </c>
    </row>
    <row r="148" spans="1:5" x14ac:dyDescent="0.25">
      <c r="A148" s="82">
        <v>334</v>
      </c>
      <c r="B148">
        <v>146</v>
      </c>
      <c r="C148">
        <v>92</v>
      </c>
      <c r="D148" t="s">
        <v>239</v>
      </c>
      <c r="E148" t="str">
        <f>IF(ISNA(MATCH(#REF!,'ESO zone constants'!$A$3:$A$9952,0)),"","X")</f>
        <v>X</v>
      </c>
    </row>
    <row r="149" spans="1:5" x14ac:dyDescent="0.25">
      <c r="A149" s="81">
        <v>335</v>
      </c>
      <c r="B149">
        <v>147</v>
      </c>
      <c r="C149">
        <v>92</v>
      </c>
      <c r="D149" t="s">
        <v>240</v>
      </c>
      <c r="E149" t="str">
        <f>IF(ISNA(MATCH(#REF!,'ESO zone constants'!$A$3:$A$9952,0)),"","X")</f>
        <v>X</v>
      </c>
    </row>
    <row r="150" spans="1:5" x14ac:dyDescent="0.25">
      <c r="A150" s="81">
        <v>336</v>
      </c>
      <c r="B150">
        <v>148</v>
      </c>
      <c r="C150">
        <v>92</v>
      </c>
      <c r="D150" t="s">
        <v>241</v>
      </c>
      <c r="E150" t="str">
        <f>IF(ISNA(MATCH(#REF!,'ESO zone constants'!$A$3:$A$9952,0)),"","X")</f>
        <v>X</v>
      </c>
    </row>
    <row r="151" spans="1:5" x14ac:dyDescent="0.25">
      <c r="A151" s="81">
        <v>337</v>
      </c>
      <c r="B151">
        <v>149</v>
      </c>
      <c r="C151">
        <v>92</v>
      </c>
      <c r="D151" t="s">
        <v>242</v>
      </c>
      <c r="E151" t="str">
        <f>IF(ISNA(MATCH(#REF!,'ESO zone constants'!$A$3:$A$9952,0)),"","X")</f>
        <v>X</v>
      </c>
    </row>
    <row r="152" spans="1:5" x14ac:dyDescent="0.25">
      <c r="A152" s="81">
        <v>338</v>
      </c>
      <c r="B152">
        <v>150</v>
      </c>
      <c r="C152">
        <v>92</v>
      </c>
      <c r="D152" t="s">
        <v>243</v>
      </c>
      <c r="E152" t="str">
        <f>IF(ISNA(MATCH(#REF!,'ESO zone constants'!$A$3:$A$9952,0)),"","X")</f>
        <v>X</v>
      </c>
    </row>
    <row r="153" spans="1:5" x14ac:dyDescent="0.25">
      <c r="A153" s="81">
        <v>339</v>
      </c>
      <c r="B153">
        <v>151</v>
      </c>
      <c r="C153">
        <v>101</v>
      </c>
      <c r="D153" t="s">
        <v>244</v>
      </c>
      <c r="E153" t="str">
        <f>IF(ISNA(MATCH(#REF!,'ESO zone constants'!$A$3:$A$9952,0)),"","X")</f>
        <v>X</v>
      </c>
    </row>
    <row r="154" spans="1:5" x14ac:dyDescent="0.25">
      <c r="A154" s="81">
        <v>341</v>
      </c>
      <c r="B154">
        <v>152</v>
      </c>
      <c r="C154">
        <v>103</v>
      </c>
      <c r="D154" t="s">
        <v>245</v>
      </c>
      <c r="E154" t="str">
        <f>IF(ISNA(MATCH(#REF!,'ESO zone constants'!$A$3:$A$9952,0)),"","X")</f>
        <v>X</v>
      </c>
    </row>
    <row r="155" spans="1:5" x14ac:dyDescent="0.25">
      <c r="A155" s="82">
        <v>346</v>
      </c>
      <c r="B155">
        <v>153</v>
      </c>
      <c r="C155">
        <v>101</v>
      </c>
      <c r="D155" t="s">
        <v>246</v>
      </c>
      <c r="E155" t="str">
        <f>IF(ISNA(MATCH(#REF!,'ESO zone constants'!$A$3:$A$9952,0)),"","X")</f>
        <v>X</v>
      </c>
    </row>
    <row r="156" spans="1:5" x14ac:dyDescent="0.25">
      <c r="A156" s="82">
        <v>347</v>
      </c>
      <c r="B156">
        <v>154</v>
      </c>
      <c r="C156">
        <v>347</v>
      </c>
      <c r="D156" t="s">
        <v>247</v>
      </c>
      <c r="E156" t="str">
        <f>IF(ISNA(MATCH(#REF!,'ESO zone constants'!$A$3:$A$9952,0)),"","X")</f>
        <v>X</v>
      </c>
    </row>
    <row r="157" spans="1:5" x14ac:dyDescent="0.25">
      <c r="A157" s="82">
        <v>353</v>
      </c>
      <c r="B157">
        <v>155</v>
      </c>
      <c r="C157">
        <v>101</v>
      </c>
      <c r="D157" t="s">
        <v>248</v>
      </c>
      <c r="E157" t="str">
        <f>IF(ISNA(MATCH(#REF!,'ESO zone constants'!$A$3:$A$9952,0)),"","X")</f>
        <v>X</v>
      </c>
    </row>
    <row r="158" spans="1:5" x14ac:dyDescent="0.25">
      <c r="A158" s="82">
        <v>354</v>
      </c>
      <c r="B158">
        <v>156</v>
      </c>
      <c r="C158">
        <v>101</v>
      </c>
      <c r="D158" t="s">
        <v>249</v>
      </c>
      <c r="E158" t="str">
        <f>IF(ISNA(MATCH(#REF!,'ESO zone constants'!$A$3:$A$9952,0)),"","X")</f>
        <v>X</v>
      </c>
    </row>
    <row r="159" spans="1:5" x14ac:dyDescent="0.25">
      <c r="A159" s="82">
        <v>359</v>
      </c>
      <c r="B159">
        <v>157</v>
      </c>
      <c r="C159">
        <v>101</v>
      </c>
      <c r="D159" t="s">
        <v>250</v>
      </c>
      <c r="E159" t="str">
        <f>IF(ISNA(MATCH(#REF!,'ESO zone constants'!$A$3:$A$9952,0)),"","X")</f>
        <v>X</v>
      </c>
    </row>
    <row r="160" spans="1:5" x14ac:dyDescent="0.25">
      <c r="A160" s="82">
        <v>360</v>
      </c>
      <c r="B160">
        <v>158</v>
      </c>
      <c r="C160">
        <v>101</v>
      </c>
      <c r="D160" t="s">
        <v>251</v>
      </c>
      <c r="E160" t="str">
        <f>IF(ISNA(MATCH(#REF!,'ESO zone constants'!$A$3:$A$9952,0)),"","X")</f>
        <v>X</v>
      </c>
    </row>
    <row r="161" spans="1:5" x14ac:dyDescent="0.25">
      <c r="A161" s="81">
        <v>361</v>
      </c>
      <c r="B161">
        <v>159</v>
      </c>
      <c r="C161">
        <v>101</v>
      </c>
      <c r="D161" t="s">
        <v>252</v>
      </c>
      <c r="E161" t="str">
        <f>IF(ISNA(MATCH(#REF!,'ESO zone constants'!$A$3:$A$9952,0)),"","X")</f>
        <v>X</v>
      </c>
    </row>
    <row r="162" spans="1:5" x14ac:dyDescent="0.25">
      <c r="A162" s="82">
        <v>362</v>
      </c>
      <c r="B162">
        <v>160</v>
      </c>
      <c r="C162">
        <v>101</v>
      </c>
      <c r="D162" t="s">
        <v>253</v>
      </c>
      <c r="E162" t="str">
        <f>IF(ISNA(MATCH(#REF!,'ESO zone constants'!$A$3:$A$9952,0)),"","X")</f>
        <v>X</v>
      </c>
    </row>
    <row r="163" spans="1:5" x14ac:dyDescent="0.25">
      <c r="A163" s="82">
        <v>363</v>
      </c>
      <c r="B163">
        <v>161</v>
      </c>
      <c r="C163">
        <v>101</v>
      </c>
      <c r="D163" t="s">
        <v>254</v>
      </c>
      <c r="E163" t="str">
        <f>IF(ISNA(MATCH(#REF!,'ESO zone constants'!$A$3:$A$9952,0)),"","X")</f>
        <v>X</v>
      </c>
    </row>
    <row r="164" spans="1:5" x14ac:dyDescent="0.25">
      <c r="A164" s="82">
        <v>364</v>
      </c>
      <c r="B164">
        <v>162</v>
      </c>
      <c r="C164">
        <v>101</v>
      </c>
      <c r="D164" t="s">
        <v>255</v>
      </c>
      <c r="E164" t="str">
        <f>IF(ISNA(MATCH(#REF!,'ESO zone constants'!$A$3:$A$9952,0)),"","X")</f>
        <v>X</v>
      </c>
    </row>
    <row r="165" spans="1:5" x14ac:dyDescent="0.25">
      <c r="A165" s="81">
        <v>365</v>
      </c>
      <c r="B165">
        <v>163</v>
      </c>
      <c r="C165">
        <v>347</v>
      </c>
      <c r="D165" t="s">
        <v>256</v>
      </c>
      <c r="E165" t="str">
        <f>IF(ISNA(MATCH(#REF!,'ESO zone constants'!$A$3:$A$9952,0)),"","X")</f>
        <v>X</v>
      </c>
    </row>
    <row r="166" spans="1:5" x14ac:dyDescent="0.25">
      <c r="A166" s="81">
        <v>366</v>
      </c>
      <c r="B166">
        <v>164</v>
      </c>
      <c r="C166">
        <v>347</v>
      </c>
      <c r="D166" t="s">
        <v>257</v>
      </c>
      <c r="E166" t="str">
        <f>IF(ISNA(MATCH(#REF!,'ESO zone constants'!$A$3:$A$9952,0)),"","X")</f>
        <v>X</v>
      </c>
    </row>
    <row r="167" spans="1:5" x14ac:dyDescent="0.25">
      <c r="A167" s="81">
        <v>367</v>
      </c>
      <c r="B167">
        <v>165</v>
      </c>
      <c r="C167">
        <v>347</v>
      </c>
      <c r="D167" t="s">
        <v>258</v>
      </c>
      <c r="E167" t="str">
        <f>IF(ISNA(MATCH(#REF!,'ESO zone constants'!$A$3:$A$9952,0)),"","X")</f>
        <v>X</v>
      </c>
    </row>
    <row r="168" spans="1:5" x14ac:dyDescent="0.25">
      <c r="A168" s="81">
        <v>368</v>
      </c>
      <c r="B168">
        <v>166</v>
      </c>
      <c r="C168">
        <v>347</v>
      </c>
      <c r="D168" t="s">
        <v>259</v>
      </c>
      <c r="E168" t="str">
        <f>IF(ISNA(MATCH(#REF!,'ESO zone constants'!$A$3:$A$9952,0)),"","X")</f>
        <v>X</v>
      </c>
    </row>
    <row r="169" spans="1:5" x14ac:dyDescent="0.25">
      <c r="A169" s="81">
        <v>369</v>
      </c>
      <c r="B169">
        <v>167</v>
      </c>
      <c r="C169">
        <v>347</v>
      </c>
      <c r="D169" t="s">
        <v>260</v>
      </c>
      <c r="E169" t="str">
        <f>IF(ISNA(MATCH(#REF!,'ESO zone constants'!$A$3:$A$9952,0)),"","X")</f>
        <v>X</v>
      </c>
    </row>
    <row r="170" spans="1:5" x14ac:dyDescent="0.25">
      <c r="A170" s="81">
        <v>370</v>
      </c>
      <c r="B170">
        <v>168</v>
      </c>
      <c r="C170">
        <v>347</v>
      </c>
      <c r="D170" t="s">
        <v>261</v>
      </c>
      <c r="E170" t="str">
        <f>IF(ISNA(MATCH(#REF!,'ESO zone constants'!$A$3:$A$9952,0)),"","X")</f>
        <v>X</v>
      </c>
    </row>
    <row r="171" spans="1:5" x14ac:dyDescent="0.25">
      <c r="A171" s="81">
        <v>371</v>
      </c>
      <c r="B171">
        <v>169</v>
      </c>
      <c r="C171">
        <v>347</v>
      </c>
      <c r="D171" t="s">
        <v>262</v>
      </c>
      <c r="E171" t="str">
        <f>IF(ISNA(MATCH(#REF!,'ESO zone constants'!$A$3:$A$9952,0)),"","X")</f>
        <v>X</v>
      </c>
    </row>
    <row r="172" spans="1:5" x14ac:dyDescent="0.25">
      <c r="A172" s="81">
        <v>372</v>
      </c>
      <c r="B172">
        <v>170</v>
      </c>
      <c r="C172">
        <v>347</v>
      </c>
      <c r="D172" t="s">
        <v>263</v>
      </c>
      <c r="E172" t="str">
        <f>IF(ISNA(MATCH(#REF!,'ESO zone constants'!$A$3:$A$9952,0)),"","X")</f>
        <v>X</v>
      </c>
    </row>
    <row r="173" spans="1:5" x14ac:dyDescent="0.25">
      <c r="A173" s="81">
        <v>374</v>
      </c>
      <c r="B173">
        <v>171</v>
      </c>
      <c r="C173">
        <v>347</v>
      </c>
      <c r="D173" t="s">
        <v>264</v>
      </c>
      <c r="E173" t="str">
        <f>IF(ISNA(MATCH(#REF!,'ESO zone constants'!$A$3:$A$9952,0)),"","X")</f>
        <v>X</v>
      </c>
    </row>
    <row r="174" spans="1:5" x14ac:dyDescent="0.25">
      <c r="A174" s="81">
        <v>375</v>
      </c>
      <c r="B174">
        <v>172</v>
      </c>
      <c r="C174">
        <v>347</v>
      </c>
      <c r="D174" t="s">
        <v>265</v>
      </c>
      <c r="E174" t="str">
        <f>IF(ISNA(MATCH(#REF!,'ESO zone constants'!$A$3:$A$9952,0)),"","X")</f>
        <v>X</v>
      </c>
    </row>
    <row r="175" spans="1:5" x14ac:dyDescent="0.25">
      <c r="A175" s="81">
        <v>376</v>
      </c>
      <c r="B175">
        <v>173</v>
      </c>
      <c r="C175">
        <v>347</v>
      </c>
      <c r="D175" t="s">
        <v>266</v>
      </c>
      <c r="E175" t="str">
        <f>IF(ISNA(MATCH(#REF!,'ESO zone constants'!$A$3:$A$9952,0)),"","X")</f>
        <v>X</v>
      </c>
    </row>
    <row r="176" spans="1:5" x14ac:dyDescent="0.25">
      <c r="A176" s="82">
        <v>377</v>
      </c>
      <c r="B176">
        <v>174</v>
      </c>
      <c r="C176">
        <v>58</v>
      </c>
      <c r="D176" t="s">
        <v>267</v>
      </c>
      <c r="E176" t="str">
        <f>IF(ISNA(MATCH(#REF!,'ESO zone constants'!$A$3:$A$9952,0)),"","X")</f>
        <v>X</v>
      </c>
    </row>
    <row r="177" spans="1:5" x14ac:dyDescent="0.25">
      <c r="A177" s="81">
        <v>378</v>
      </c>
      <c r="B177">
        <v>175</v>
      </c>
      <c r="C177">
        <v>58</v>
      </c>
      <c r="D177" t="s">
        <v>268</v>
      </c>
      <c r="E177" t="str">
        <f>IF(ISNA(MATCH(#REF!,'ESO zone constants'!$A$3:$A$9952,0)),"","X")</f>
        <v>X</v>
      </c>
    </row>
    <row r="178" spans="1:5" x14ac:dyDescent="0.25">
      <c r="A178" s="81">
        <v>379</v>
      </c>
      <c r="B178">
        <v>176</v>
      </c>
      <c r="C178">
        <v>58</v>
      </c>
      <c r="D178" t="s">
        <v>269</v>
      </c>
      <c r="E178" t="str">
        <f>IF(ISNA(MATCH(#REF!,'ESO zone constants'!$A$3:$A$9952,0)),"","X")</f>
        <v>X</v>
      </c>
    </row>
    <row r="179" spans="1:5" x14ac:dyDescent="0.25">
      <c r="A179" s="82">
        <v>380</v>
      </c>
      <c r="B179">
        <v>177</v>
      </c>
      <c r="C179">
        <v>381</v>
      </c>
      <c r="D179" t="s">
        <v>102</v>
      </c>
      <c r="E179" t="str">
        <f>IF(ISNA(MATCH(#REF!,'ESO zone constants'!$A$3:$A$9952,0)),"","X")</f>
        <v>X</v>
      </c>
    </row>
    <row r="180" spans="1:5" x14ac:dyDescent="0.25">
      <c r="A180" s="82">
        <v>381</v>
      </c>
      <c r="B180">
        <v>178</v>
      </c>
      <c r="C180">
        <v>381</v>
      </c>
      <c r="D180" t="s">
        <v>270</v>
      </c>
      <c r="E180" t="str">
        <f>IF(ISNA(MATCH(#REF!,'ESO zone constants'!$A$3:$A$9952,0)),"","X")</f>
        <v>X</v>
      </c>
    </row>
    <row r="181" spans="1:5" x14ac:dyDescent="0.25">
      <c r="A181" s="82">
        <v>382</v>
      </c>
      <c r="B181">
        <v>179</v>
      </c>
      <c r="C181">
        <v>382</v>
      </c>
      <c r="D181" t="s">
        <v>271</v>
      </c>
      <c r="E181" t="str">
        <f>IF(ISNA(MATCH(#REF!,'ESO zone constants'!$A$3:$A$9952,0)),"","X")</f>
        <v>X</v>
      </c>
    </row>
    <row r="182" spans="1:5" x14ac:dyDescent="0.25">
      <c r="A182" s="81">
        <v>383</v>
      </c>
      <c r="B182">
        <v>180</v>
      </c>
      <c r="C182">
        <v>383</v>
      </c>
      <c r="D182" t="s">
        <v>272</v>
      </c>
      <c r="E182" t="str">
        <f>IF(ISNA(MATCH(#REF!,'ESO zone constants'!$A$3:$A$9952,0)),"","X")</f>
        <v>X</v>
      </c>
    </row>
    <row r="183" spans="1:5" x14ac:dyDescent="0.25">
      <c r="A183" s="81">
        <v>385</v>
      </c>
      <c r="B183">
        <v>181</v>
      </c>
      <c r="C183">
        <v>208</v>
      </c>
      <c r="D183" t="s">
        <v>273</v>
      </c>
      <c r="E183" t="str">
        <f>IF(ISNA(MATCH(#REF!,'ESO zone constants'!$A$3:$A$9952,0)),"","X")</f>
        <v>X</v>
      </c>
    </row>
    <row r="184" spans="1:5" x14ac:dyDescent="0.25">
      <c r="A184" s="81">
        <v>386</v>
      </c>
      <c r="B184">
        <v>182</v>
      </c>
      <c r="C184">
        <v>41</v>
      </c>
      <c r="D184" t="s">
        <v>274</v>
      </c>
      <c r="E184" t="str">
        <f>IF(ISNA(MATCH(#REF!,'ESO zone constants'!$A$3:$A$9952,0)),"","X")</f>
        <v>X</v>
      </c>
    </row>
    <row r="185" spans="1:5" x14ac:dyDescent="0.25">
      <c r="A185" s="81">
        <v>387</v>
      </c>
      <c r="B185">
        <v>183</v>
      </c>
      <c r="C185">
        <v>381</v>
      </c>
      <c r="D185" t="s">
        <v>275</v>
      </c>
      <c r="E185" t="str">
        <f>IF(ISNA(MATCH(#REF!,'ESO zone constants'!$A$3:$A$9952,0)),"","X")</f>
        <v>X</v>
      </c>
    </row>
    <row r="186" spans="1:5" x14ac:dyDescent="0.25">
      <c r="A186" s="81">
        <v>388</v>
      </c>
      <c r="B186">
        <v>184</v>
      </c>
      <c r="C186">
        <v>381</v>
      </c>
      <c r="D186" t="s">
        <v>276</v>
      </c>
      <c r="E186" t="str">
        <f>IF(ISNA(MATCH(#REF!,'ESO zone constants'!$A$3:$A$9952,0)),"","X")</f>
        <v>X</v>
      </c>
    </row>
    <row r="187" spans="1:5" x14ac:dyDescent="0.25">
      <c r="A187" s="81">
        <v>389</v>
      </c>
      <c r="B187">
        <v>185</v>
      </c>
      <c r="C187">
        <v>383</v>
      </c>
      <c r="D187" t="s">
        <v>277</v>
      </c>
      <c r="E187" t="str">
        <f>IF(ISNA(MATCH(#REF!,'ESO zone constants'!$A$3:$A$9952,0)),"","X")</f>
        <v>X</v>
      </c>
    </row>
    <row r="188" spans="1:5" x14ac:dyDescent="0.25">
      <c r="A188" s="81">
        <v>390</v>
      </c>
      <c r="B188">
        <v>186</v>
      </c>
      <c r="C188">
        <v>381</v>
      </c>
      <c r="D188" t="s">
        <v>278</v>
      </c>
      <c r="E188" t="str">
        <f>IF(ISNA(MATCH(#REF!,'ESO zone constants'!$A$3:$A$9952,0)),"","X")</f>
        <v>X</v>
      </c>
    </row>
    <row r="189" spans="1:5" x14ac:dyDescent="0.25">
      <c r="A189" s="81">
        <v>392</v>
      </c>
      <c r="B189">
        <v>187</v>
      </c>
      <c r="C189">
        <v>381</v>
      </c>
      <c r="D189" t="s">
        <v>279</v>
      </c>
      <c r="E189" t="str">
        <f>IF(ISNA(MATCH(#REF!,'ESO zone constants'!$A$3:$A$9952,0)),"","X")</f>
        <v>X</v>
      </c>
    </row>
    <row r="190" spans="1:5" x14ac:dyDescent="0.25">
      <c r="A190" s="81">
        <v>393</v>
      </c>
      <c r="B190">
        <v>188</v>
      </c>
      <c r="C190">
        <v>381</v>
      </c>
      <c r="D190" t="s">
        <v>280</v>
      </c>
      <c r="E190" t="str">
        <f>IF(ISNA(MATCH(#REF!,'ESO zone constants'!$A$3:$A$9952,0)),"","X")</f>
        <v>X</v>
      </c>
    </row>
    <row r="191" spans="1:5" x14ac:dyDescent="0.25">
      <c r="A191" s="81">
        <v>394</v>
      </c>
      <c r="B191">
        <v>189</v>
      </c>
      <c r="C191">
        <v>381</v>
      </c>
      <c r="D191" t="s">
        <v>281</v>
      </c>
      <c r="E191" t="str">
        <f>IF(ISNA(MATCH(#REF!,'ESO zone constants'!$A$3:$A$9952,0)),"","X")</f>
        <v>X</v>
      </c>
    </row>
    <row r="192" spans="1:5" x14ac:dyDescent="0.25">
      <c r="A192" s="81">
        <v>395</v>
      </c>
      <c r="B192">
        <v>190</v>
      </c>
      <c r="C192">
        <v>381</v>
      </c>
      <c r="D192" t="s">
        <v>282</v>
      </c>
      <c r="E192" t="str">
        <f>IF(ISNA(MATCH(#REF!,'ESO zone constants'!$A$3:$A$9952,0)),"","X")</f>
        <v>X</v>
      </c>
    </row>
    <row r="193" spans="1:5" x14ac:dyDescent="0.25">
      <c r="A193" s="81">
        <v>396</v>
      </c>
      <c r="B193">
        <v>191</v>
      </c>
      <c r="C193">
        <v>381</v>
      </c>
      <c r="D193" t="s">
        <v>283</v>
      </c>
      <c r="E193" t="str">
        <f>IF(ISNA(MATCH(#REF!,'ESO zone constants'!$A$3:$A$9952,0)),"","X")</f>
        <v>X</v>
      </c>
    </row>
    <row r="194" spans="1:5" x14ac:dyDescent="0.25">
      <c r="A194" s="81">
        <v>397</v>
      </c>
      <c r="B194">
        <v>192</v>
      </c>
      <c r="C194">
        <v>381</v>
      </c>
      <c r="D194" t="s">
        <v>284</v>
      </c>
      <c r="E194" t="str">
        <f>IF(ISNA(MATCH(#REF!,'ESO zone constants'!$A$3:$A$9952,0)),"","X")</f>
        <v>X</v>
      </c>
    </row>
    <row r="195" spans="1:5" x14ac:dyDescent="0.25">
      <c r="A195" s="82">
        <v>398</v>
      </c>
      <c r="B195">
        <v>193</v>
      </c>
      <c r="C195">
        <v>381</v>
      </c>
      <c r="D195" t="s">
        <v>285</v>
      </c>
      <c r="E195" t="str">
        <f>IF(ISNA(MATCH(#REF!,'ESO zone constants'!$A$3:$A$9952,0)),"","X")</f>
        <v>X</v>
      </c>
    </row>
    <row r="196" spans="1:5" x14ac:dyDescent="0.25">
      <c r="A196" s="81">
        <v>399</v>
      </c>
      <c r="B196">
        <v>194</v>
      </c>
      <c r="C196">
        <v>381</v>
      </c>
      <c r="D196" t="s">
        <v>286</v>
      </c>
      <c r="E196" t="str">
        <f>IF(ISNA(MATCH(#REF!,'ESO zone constants'!$A$3:$A$9952,0)),"","X")</f>
        <v>X</v>
      </c>
    </row>
    <row r="197" spans="1:5" x14ac:dyDescent="0.25">
      <c r="A197" s="81">
        <v>400</v>
      </c>
      <c r="B197">
        <v>195</v>
      </c>
      <c r="C197">
        <v>381</v>
      </c>
      <c r="D197" t="s">
        <v>287</v>
      </c>
      <c r="E197" t="str">
        <f>IF(ISNA(MATCH(#REF!,'ESO zone constants'!$A$3:$A$9952,0)),"","X")</f>
        <v>X</v>
      </c>
    </row>
    <row r="198" spans="1:5" x14ac:dyDescent="0.25">
      <c r="A198" s="82">
        <v>401</v>
      </c>
      <c r="B198">
        <v>196</v>
      </c>
      <c r="C198">
        <v>381</v>
      </c>
      <c r="D198" t="s">
        <v>288</v>
      </c>
      <c r="E198" t="str">
        <f>IF(ISNA(MATCH(#REF!,'ESO zone constants'!$A$3:$A$9952,0)),"","X")</f>
        <v>X</v>
      </c>
    </row>
    <row r="199" spans="1:5" x14ac:dyDescent="0.25">
      <c r="A199" s="82">
        <v>402</v>
      </c>
      <c r="B199">
        <v>197</v>
      </c>
      <c r="C199">
        <v>103</v>
      </c>
      <c r="D199" t="s">
        <v>289</v>
      </c>
      <c r="E199" t="str">
        <f>IF(ISNA(MATCH(#REF!,'ESO zone constants'!$A$3:$A$9952,0)),"","X")</f>
        <v>X</v>
      </c>
    </row>
    <row r="200" spans="1:5" x14ac:dyDescent="0.25">
      <c r="A200" s="81">
        <v>403</v>
      </c>
      <c r="B200">
        <v>198</v>
      </c>
      <c r="C200">
        <v>103</v>
      </c>
      <c r="D200" t="s">
        <v>290</v>
      </c>
      <c r="E200" t="str">
        <f>IF(ISNA(MATCH(#REF!,'ESO zone constants'!$A$3:$A$9952,0)),"","X")</f>
        <v>X</v>
      </c>
    </row>
    <row r="201" spans="1:5" x14ac:dyDescent="0.25">
      <c r="A201" s="81">
        <v>404</v>
      </c>
      <c r="B201">
        <v>199</v>
      </c>
      <c r="C201">
        <v>103</v>
      </c>
      <c r="D201" t="s">
        <v>291</v>
      </c>
      <c r="E201" t="str">
        <f>IF(ISNA(MATCH(#REF!,'ESO zone constants'!$A$3:$A$9952,0)),"","X")</f>
        <v>X</v>
      </c>
    </row>
    <row r="202" spans="1:5" x14ac:dyDescent="0.25">
      <c r="A202" s="81">
        <v>405</v>
      </c>
      <c r="B202">
        <v>200</v>
      </c>
      <c r="C202">
        <v>57</v>
      </c>
      <c r="D202" t="s">
        <v>292</v>
      </c>
      <c r="E202" t="str">
        <f>IF(ISNA(MATCH(#REF!,'ESO zone constants'!$A$3:$A$9952,0)),"","X")</f>
        <v>X</v>
      </c>
    </row>
    <row r="203" spans="1:5" x14ac:dyDescent="0.25">
      <c r="A203" s="82">
        <v>406</v>
      </c>
      <c r="B203">
        <v>201</v>
      </c>
      <c r="C203">
        <v>57</v>
      </c>
      <c r="D203" t="s">
        <v>293</v>
      </c>
      <c r="E203" t="str">
        <f>IF(ISNA(MATCH(#REF!,'ESO zone constants'!$A$3:$A$9952,0)),"","X")</f>
        <v>X</v>
      </c>
    </row>
    <row r="204" spans="1:5" x14ac:dyDescent="0.25">
      <c r="A204" s="82">
        <v>407</v>
      </c>
      <c r="B204">
        <v>202</v>
      </c>
      <c r="C204">
        <v>57</v>
      </c>
      <c r="D204" t="s">
        <v>294</v>
      </c>
      <c r="E204" t="str">
        <f>IF(ISNA(MATCH(#REF!,'ESO zone constants'!$A$3:$A$9952,0)),"","X")</f>
        <v>X</v>
      </c>
    </row>
    <row r="205" spans="1:5" x14ac:dyDescent="0.25">
      <c r="A205" s="82">
        <v>408</v>
      </c>
      <c r="B205">
        <v>203</v>
      </c>
      <c r="C205">
        <v>57</v>
      </c>
      <c r="D205" t="s">
        <v>295</v>
      </c>
      <c r="E205" t="str">
        <f>IF(ISNA(MATCH(#REF!,'ESO zone constants'!$A$3:$A$9952,0)),"","X")</f>
        <v>X</v>
      </c>
    </row>
    <row r="206" spans="1:5" x14ac:dyDescent="0.25">
      <c r="A206" s="81">
        <v>409</v>
      </c>
      <c r="B206">
        <v>204</v>
      </c>
      <c r="C206">
        <v>57</v>
      </c>
      <c r="D206" t="s">
        <v>296</v>
      </c>
      <c r="E206" t="str">
        <f>IF(ISNA(MATCH(#REF!,'ESO zone constants'!$A$3:$A$9952,0)),"","X")</f>
        <v>X</v>
      </c>
    </row>
    <row r="207" spans="1:5" x14ac:dyDescent="0.25">
      <c r="A207" s="81">
        <v>410</v>
      </c>
      <c r="B207">
        <v>205</v>
      </c>
      <c r="C207">
        <v>57</v>
      </c>
      <c r="D207" t="s">
        <v>297</v>
      </c>
      <c r="E207" t="str">
        <f>IF(ISNA(MATCH(#REF!,'ESO zone constants'!$A$3:$A$9952,0)),"","X")</f>
        <v>X</v>
      </c>
    </row>
    <row r="208" spans="1:5" x14ac:dyDescent="0.25">
      <c r="A208" s="81">
        <v>411</v>
      </c>
      <c r="B208">
        <v>206</v>
      </c>
      <c r="C208">
        <v>58</v>
      </c>
      <c r="D208" t="s">
        <v>298</v>
      </c>
      <c r="E208" t="str">
        <f>IF(ISNA(MATCH(#REF!,'ESO zone constants'!$A$3:$A$9952,0)),"","X")</f>
        <v>X</v>
      </c>
    </row>
    <row r="209" spans="1:5" x14ac:dyDescent="0.25">
      <c r="A209" s="81">
        <v>412</v>
      </c>
      <c r="B209">
        <v>207</v>
      </c>
      <c r="C209">
        <v>103</v>
      </c>
      <c r="D209" t="s">
        <v>299</v>
      </c>
      <c r="E209" t="str">
        <f>IF(ISNA(MATCH(#REF!,'ESO zone constants'!$A$3:$A$9952,0)),"","X")</f>
        <v>X</v>
      </c>
    </row>
    <row r="210" spans="1:5" x14ac:dyDescent="0.25">
      <c r="A210" s="81">
        <v>413</v>
      </c>
      <c r="B210">
        <v>208</v>
      </c>
      <c r="C210">
        <v>103</v>
      </c>
      <c r="D210" t="s">
        <v>300</v>
      </c>
      <c r="E210" t="str">
        <f>IF(ISNA(MATCH(#REF!,'ESO zone constants'!$A$3:$A$9952,0)),"","X")</f>
        <v>X</v>
      </c>
    </row>
    <row r="211" spans="1:5" x14ac:dyDescent="0.25">
      <c r="A211" s="81">
        <v>414</v>
      </c>
      <c r="B211">
        <v>209</v>
      </c>
      <c r="C211">
        <v>103</v>
      </c>
      <c r="D211" t="s">
        <v>301</v>
      </c>
      <c r="E211" t="str">
        <f>IF(ISNA(MATCH(#REF!,'ESO zone constants'!$A$3:$A$9952,0)),"","X")</f>
        <v>X</v>
      </c>
    </row>
    <row r="212" spans="1:5" x14ac:dyDescent="0.25">
      <c r="A212" s="81">
        <v>415</v>
      </c>
      <c r="B212">
        <v>210</v>
      </c>
      <c r="C212">
        <v>103</v>
      </c>
      <c r="D212" t="s">
        <v>302</v>
      </c>
      <c r="E212" t="str">
        <f>IF(ISNA(MATCH(#REF!,'ESO zone constants'!$A$3:$A$9952,0)),"","X")</f>
        <v>X</v>
      </c>
    </row>
    <row r="213" spans="1:5" x14ac:dyDescent="0.25">
      <c r="A213" s="81">
        <v>416</v>
      </c>
      <c r="B213">
        <v>211</v>
      </c>
      <c r="C213">
        <v>381</v>
      </c>
      <c r="D213" t="s">
        <v>303</v>
      </c>
      <c r="E213" t="str">
        <f>IF(ISNA(MATCH(#REF!,'ESO zone constants'!$A$3:$A$9952,0)),"","X")</f>
        <v>X</v>
      </c>
    </row>
    <row r="214" spans="1:5" x14ac:dyDescent="0.25">
      <c r="A214" s="81">
        <v>417</v>
      </c>
      <c r="B214">
        <v>212</v>
      </c>
      <c r="C214">
        <v>347</v>
      </c>
      <c r="D214" t="s">
        <v>304</v>
      </c>
      <c r="E214" t="str">
        <f>IF(ISNA(MATCH(#REF!,'ESO zone constants'!$A$3:$A$9952,0)),"","X")</f>
        <v>X</v>
      </c>
    </row>
    <row r="215" spans="1:5" x14ac:dyDescent="0.25">
      <c r="A215" s="81">
        <v>418</v>
      </c>
      <c r="B215">
        <v>213</v>
      </c>
      <c r="C215">
        <v>347</v>
      </c>
      <c r="D215" t="s">
        <v>305</v>
      </c>
      <c r="E215" t="str">
        <f>IF(ISNA(MATCH(#REF!,'ESO zone constants'!$A$3:$A$9952,0)),"","X")</f>
        <v>X</v>
      </c>
    </row>
    <row r="216" spans="1:5" x14ac:dyDescent="0.25">
      <c r="A216" s="81">
        <v>419</v>
      </c>
      <c r="B216">
        <v>214</v>
      </c>
      <c r="C216">
        <v>347</v>
      </c>
      <c r="D216" t="s">
        <v>306</v>
      </c>
      <c r="E216" t="str">
        <f>IF(ISNA(MATCH(#REF!,'ESO zone constants'!$A$3:$A$9952,0)),"","X")</f>
        <v>X</v>
      </c>
    </row>
    <row r="217" spans="1:5" x14ac:dyDescent="0.25">
      <c r="A217" s="81">
        <v>420</v>
      </c>
      <c r="B217">
        <v>215</v>
      </c>
      <c r="C217">
        <v>347</v>
      </c>
      <c r="D217" t="s">
        <v>307</v>
      </c>
      <c r="E217" t="str">
        <f>IF(ISNA(MATCH(#REF!,'ESO zone constants'!$A$3:$A$9952,0)),"","X")</f>
        <v>X</v>
      </c>
    </row>
    <row r="218" spans="1:5" x14ac:dyDescent="0.25">
      <c r="A218" s="81">
        <v>421</v>
      </c>
      <c r="B218">
        <v>216</v>
      </c>
      <c r="C218">
        <v>347</v>
      </c>
      <c r="D218" t="s">
        <v>308</v>
      </c>
      <c r="E218" t="str">
        <f>IF(ISNA(MATCH(#REF!,'ESO zone constants'!$A$3:$A$9952,0)),"","X")</f>
        <v>X</v>
      </c>
    </row>
    <row r="219" spans="1:5" x14ac:dyDescent="0.25">
      <c r="A219" s="82">
        <v>422</v>
      </c>
      <c r="B219">
        <v>217</v>
      </c>
      <c r="C219">
        <v>347</v>
      </c>
      <c r="D219" t="s">
        <v>309</v>
      </c>
      <c r="E219" t="str">
        <f>IF(ISNA(MATCH(#REF!,'ESO zone constants'!$A$3:$A$9952,0)),"","X")</f>
        <v>X</v>
      </c>
    </row>
    <row r="220" spans="1:5" x14ac:dyDescent="0.25">
      <c r="A220" s="82">
        <v>424</v>
      </c>
      <c r="B220">
        <v>218</v>
      </c>
      <c r="C220">
        <v>3</v>
      </c>
      <c r="D220" t="s">
        <v>310</v>
      </c>
      <c r="E220" t="str">
        <f>IF(ISNA(MATCH(#REF!,'ESO zone constants'!$A$3:$A$9952,0)),"","X")</f>
        <v>X</v>
      </c>
    </row>
    <row r="221" spans="1:5" x14ac:dyDescent="0.25">
      <c r="A221" s="82">
        <v>425</v>
      </c>
      <c r="B221">
        <v>219</v>
      </c>
      <c r="C221">
        <v>3</v>
      </c>
      <c r="D221" t="s">
        <v>311</v>
      </c>
      <c r="E221" t="str">
        <f>IF(ISNA(MATCH(#REF!,'ESO zone constants'!$A$3:$A$9952,0)),"","X")</f>
        <v>X</v>
      </c>
    </row>
    <row r="222" spans="1:5" x14ac:dyDescent="0.25">
      <c r="A222" s="82">
        <v>426</v>
      </c>
      <c r="B222">
        <v>220</v>
      </c>
      <c r="C222">
        <v>3</v>
      </c>
      <c r="D222" t="s">
        <v>312</v>
      </c>
      <c r="E222" t="str">
        <f>IF(ISNA(MATCH(#REF!,'ESO zone constants'!$A$3:$A$9952,0)),"","X")</f>
        <v>X</v>
      </c>
    </row>
    <row r="223" spans="1:5" x14ac:dyDescent="0.25">
      <c r="A223" s="81">
        <v>429</v>
      </c>
      <c r="B223">
        <v>221</v>
      </c>
      <c r="C223">
        <v>3</v>
      </c>
      <c r="D223" t="s">
        <v>313</v>
      </c>
      <c r="E223" t="str">
        <f>IF(ISNA(MATCH(#REF!,'ESO zone constants'!$A$3:$A$9952,0)),"","X")</f>
        <v>X</v>
      </c>
    </row>
    <row r="224" spans="1:5" x14ac:dyDescent="0.25">
      <c r="A224" s="81">
        <v>430</v>
      </c>
      <c r="B224">
        <v>222</v>
      </c>
      <c r="C224">
        <v>19</v>
      </c>
      <c r="D224" t="s">
        <v>314</v>
      </c>
      <c r="E224" t="str">
        <f>IF(ISNA(MATCH(#REF!,'ESO zone constants'!$A$3:$A$9952,0)),"","X")</f>
        <v>X</v>
      </c>
    </row>
    <row r="225" spans="1:5" x14ac:dyDescent="0.25">
      <c r="A225" s="82">
        <v>431</v>
      </c>
      <c r="B225">
        <v>223</v>
      </c>
      <c r="C225">
        <v>103</v>
      </c>
      <c r="D225" t="s">
        <v>315</v>
      </c>
      <c r="E225" t="str">
        <f>IF(ISNA(MATCH(#REF!,'ESO zone constants'!$A$3:$A$9952,0)),"","X")</f>
        <v>X</v>
      </c>
    </row>
    <row r="226" spans="1:5" x14ac:dyDescent="0.25">
      <c r="A226" s="82">
        <v>433</v>
      </c>
      <c r="B226">
        <v>224</v>
      </c>
      <c r="C226">
        <v>383</v>
      </c>
      <c r="D226" t="s">
        <v>316</v>
      </c>
      <c r="E226" t="str">
        <f>IF(ISNA(MATCH(#REF!,'ESO zone constants'!$A$3:$A$9952,0)),"","X")</f>
        <v>X</v>
      </c>
    </row>
    <row r="227" spans="1:5" x14ac:dyDescent="0.25">
      <c r="A227" s="81">
        <v>434</v>
      </c>
      <c r="B227">
        <v>225</v>
      </c>
      <c r="C227">
        <v>383</v>
      </c>
      <c r="D227" t="s">
        <v>317</v>
      </c>
      <c r="E227" t="str">
        <f>IF(ISNA(MATCH(#REF!,'ESO zone constants'!$A$3:$A$9952,0)),"","X")</f>
        <v>X</v>
      </c>
    </row>
    <row r="228" spans="1:5" x14ac:dyDescent="0.25">
      <c r="A228" s="81">
        <v>435</v>
      </c>
      <c r="B228">
        <v>226</v>
      </c>
      <c r="C228">
        <v>383</v>
      </c>
      <c r="D228" t="s">
        <v>318</v>
      </c>
      <c r="E228" t="str">
        <f>IF(ISNA(MATCH(#REF!,'ESO zone constants'!$A$3:$A$9952,0)),"","X")</f>
        <v>X</v>
      </c>
    </row>
    <row r="229" spans="1:5" x14ac:dyDescent="0.25">
      <c r="A229" s="81">
        <v>436</v>
      </c>
      <c r="B229">
        <v>227</v>
      </c>
      <c r="C229">
        <v>383</v>
      </c>
      <c r="D229" t="s">
        <v>319</v>
      </c>
      <c r="E229" t="str">
        <f>IF(ISNA(MATCH(#REF!,'ESO zone constants'!$A$3:$A$9952,0)),"","X")</f>
        <v>X</v>
      </c>
    </row>
    <row r="230" spans="1:5" x14ac:dyDescent="0.25">
      <c r="A230" s="81">
        <v>437</v>
      </c>
      <c r="B230">
        <v>228</v>
      </c>
      <c r="C230">
        <v>383</v>
      </c>
      <c r="D230" t="s">
        <v>320</v>
      </c>
      <c r="E230" t="str">
        <f>IF(ISNA(MATCH(#REF!,'ESO zone constants'!$A$3:$A$9952,0)),"","X")</f>
        <v>X</v>
      </c>
    </row>
    <row r="231" spans="1:5" x14ac:dyDescent="0.25">
      <c r="A231" s="81">
        <v>438</v>
      </c>
      <c r="B231">
        <v>229</v>
      </c>
      <c r="C231">
        <v>383</v>
      </c>
      <c r="D231" t="s">
        <v>321</v>
      </c>
      <c r="E231" t="str">
        <f>IF(ISNA(MATCH(#REF!,'ESO zone constants'!$A$3:$A$9952,0)),"","X")</f>
        <v>X</v>
      </c>
    </row>
    <row r="232" spans="1:5" x14ac:dyDescent="0.25">
      <c r="A232" s="81">
        <v>439</v>
      </c>
      <c r="B232">
        <v>230</v>
      </c>
      <c r="C232">
        <v>383</v>
      </c>
      <c r="D232" t="s">
        <v>322</v>
      </c>
      <c r="E232" t="str">
        <f>IF(ISNA(MATCH(#REF!,'ESO zone constants'!$A$3:$A$9952,0)),"","X")</f>
        <v>X</v>
      </c>
    </row>
    <row r="233" spans="1:5" x14ac:dyDescent="0.25">
      <c r="A233" s="81">
        <v>440</v>
      </c>
      <c r="B233">
        <v>231</v>
      </c>
      <c r="C233">
        <v>383</v>
      </c>
      <c r="D233" t="s">
        <v>323</v>
      </c>
      <c r="E233" t="str">
        <f>IF(ISNA(MATCH(#REF!,'ESO zone constants'!$A$3:$A$9952,0)),"","X")</f>
        <v>X</v>
      </c>
    </row>
    <row r="234" spans="1:5" x14ac:dyDescent="0.25">
      <c r="A234" s="81">
        <v>442</v>
      </c>
      <c r="B234">
        <v>232</v>
      </c>
      <c r="C234">
        <v>383</v>
      </c>
      <c r="D234" t="s">
        <v>324</v>
      </c>
      <c r="E234" t="str">
        <f>IF(ISNA(MATCH(#REF!,'ESO zone constants'!$A$3:$A$9952,0)),"","X")</f>
        <v>X</v>
      </c>
    </row>
    <row r="235" spans="1:5" x14ac:dyDescent="0.25">
      <c r="A235" s="81">
        <v>444</v>
      </c>
      <c r="B235">
        <v>233</v>
      </c>
      <c r="C235">
        <v>383</v>
      </c>
      <c r="D235" t="s">
        <v>325</v>
      </c>
      <c r="E235" t="str">
        <f>IF(ISNA(MATCH(#REF!,'ESO zone constants'!$A$3:$A$9952,0)),"","X")</f>
        <v>X</v>
      </c>
    </row>
    <row r="236" spans="1:5" x14ac:dyDescent="0.25">
      <c r="A236" s="81">
        <v>447</v>
      </c>
      <c r="B236">
        <v>234</v>
      </c>
      <c r="C236">
        <v>383</v>
      </c>
      <c r="D236" t="s">
        <v>326</v>
      </c>
      <c r="E236" t="str">
        <f>IF(ISNA(MATCH(#REF!,'ESO zone constants'!$A$3:$A$9952,0)),"","X")</f>
        <v>X</v>
      </c>
    </row>
    <row r="237" spans="1:5" x14ac:dyDescent="0.25">
      <c r="A237" s="81">
        <v>449</v>
      </c>
      <c r="B237">
        <v>235</v>
      </c>
      <c r="C237">
        <v>101</v>
      </c>
      <c r="D237" t="s">
        <v>48</v>
      </c>
      <c r="E237" t="str">
        <f>IF(ISNA(MATCH(#REF!,'ESO zone constants'!$A$3:$A$9952,0)),"","X")</f>
        <v>X</v>
      </c>
    </row>
    <row r="238" spans="1:5" x14ac:dyDescent="0.25">
      <c r="A238" s="81">
        <v>451</v>
      </c>
      <c r="B238">
        <v>236</v>
      </c>
      <c r="C238">
        <v>382</v>
      </c>
      <c r="D238" t="s">
        <v>327</v>
      </c>
      <c r="E238" t="str">
        <f>IF(ISNA(MATCH(#REF!,'ESO zone constants'!$A$3:$A$9952,0)),"","X")</f>
        <v>X</v>
      </c>
    </row>
    <row r="239" spans="1:5" x14ac:dyDescent="0.25">
      <c r="A239" s="81">
        <v>452</v>
      </c>
      <c r="B239">
        <v>237</v>
      </c>
      <c r="C239">
        <v>382</v>
      </c>
      <c r="D239" t="s">
        <v>328</v>
      </c>
      <c r="E239" t="str">
        <f>IF(ISNA(MATCH(#REF!,'ESO zone constants'!$A$3:$A$9952,0)),"","X")</f>
        <v>X</v>
      </c>
    </row>
    <row r="240" spans="1:5" x14ac:dyDescent="0.25">
      <c r="A240" s="81">
        <v>453</v>
      </c>
      <c r="B240">
        <v>238</v>
      </c>
      <c r="C240">
        <v>382</v>
      </c>
      <c r="D240" t="s">
        <v>329</v>
      </c>
      <c r="E240" t="str">
        <f>IF(ISNA(MATCH(#REF!,'ESO zone constants'!$A$3:$A$9952,0)),"","X")</f>
        <v>X</v>
      </c>
    </row>
    <row r="241" spans="1:5" x14ac:dyDescent="0.25">
      <c r="A241" s="81">
        <v>454</v>
      </c>
      <c r="B241">
        <v>239</v>
      </c>
      <c r="C241">
        <v>382</v>
      </c>
      <c r="D241" t="s">
        <v>330</v>
      </c>
      <c r="E241" t="str">
        <f>IF(ISNA(MATCH(#REF!,'ESO zone constants'!$A$3:$A$9952,0)),"","X")</f>
        <v>X</v>
      </c>
    </row>
    <row r="242" spans="1:5" x14ac:dyDescent="0.25">
      <c r="A242" s="82">
        <v>455</v>
      </c>
      <c r="B242">
        <v>240</v>
      </c>
      <c r="C242">
        <v>382</v>
      </c>
      <c r="D242" t="s">
        <v>331</v>
      </c>
      <c r="E242" t="str">
        <f>IF(ISNA(MATCH(#REF!,'ESO zone constants'!$A$3:$A$9952,0)),"","X")</f>
        <v>X</v>
      </c>
    </row>
    <row r="243" spans="1:5" x14ac:dyDescent="0.25">
      <c r="A243" s="81">
        <v>456</v>
      </c>
      <c r="B243">
        <v>241</v>
      </c>
      <c r="C243">
        <v>382</v>
      </c>
      <c r="D243" t="s">
        <v>332</v>
      </c>
      <c r="E243" t="str">
        <f>IF(ISNA(MATCH(#REF!,'ESO zone constants'!$A$3:$A$9952,0)),"","X")</f>
        <v>X</v>
      </c>
    </row>
    <row r="244" spans="1:5" x14ac:dyDescent="0.25">
      <c r="A244" s="81">
        <v>457</v>
      </c>
      <c r="B244">
        <v>242</v>
      </c>
      <c r="C244">
        <v>382</v>
      </c>
      <c r="D244" t="s">
        <v>333</v>
      </c>
      <c r="E244" t="str">
        <f>IF(ISNA(MATCH(#REF!,'ESO zone constants'!$A$3:$A$9952,0)),"","X")</f>
        <v>X</v>
      </c>
    </row>
    <row r="245" spans="1:5" x14ac:dyDescent="0.25">
      <c r="A245" s="81">
        <v>458</v>
      </c>
      <c r="B245">
        <v>243</v>
      </c>
      <c r="C245">
        <v>382</v>
      </c>
      <c r="D245" t="s">
        <v>334</v>
      </c>
      <c r="E245" t="str">
        <f>IF(ISNA(MATCH(#REF!,'ESO zone constants'!$A$3:$A$9952,0)),"","X")</f>
        <v>X</v>
      </c>
    </row>
    <row r="246" spans="1:5" x14ac:dyDescent="0.25">
      <c r="A246" s="81">
        <v>459</v>
      </c>
      <c r="B246">
        <v>244</v>
      </c>
      <c r="C246">
        <v>382</v>
      </c>
      <c r="D246" t="s">
        <v>335</v>
      </c>
      <c r="E246" t="str">
        <f>IF(ISNA(MATCH(#REF!,'ESO zone constants'!$A$3:$A$9952,0)),"","X")</f>
        <v>X</v>
      </c>
    </row>
    <row r="247" spans="1:5" x14ac:dyDescent="0.25">
      <c r="A247" s="81">
        <v>460</v>
      </c>
      <c r="B247">
        <v>245</v>
      </c>
      <c r="C247">
        <v>382</v>
      </c>
      <c r="D247" t="s">
        <v>336</v>
      </c>
      <c r="E247" t="str">
        <f>IF(ISNA(MATCH(#REF!,'ESO zone constants'!$A$3:$A$9952,0)),"","X")</f>
        <v>X</v>
      </c>
    </row>
    <row r="248" spans="1:5" x14ac:dyDescent="0.25">
      <c r="A248" s="81">
        <v>461</v>
      </c>
      <c r="B248">
        <v>246</v>
      </c>
      <c r="C248">
        <v>382</v>
      </c>
      <c r="D248" t="s">
        <v>337</v>
      </c>
      <c r="E248" t="str">
        <f>IF(ISNA(MATCH(#REF!,'ESO zone constants'!$A$3:$A$9952,0)),"","X")</f>
        <v>X</v>
      </c>
    </row>
    <row r="249" spans="1:5" x14ac:dyDescent="0.25">
      <c r="A249" s="81">
        <v>462</v>
      </c>
      <c r="B249">
        <v>247</v>
      </c>
      <c r="C249">
        <v>382</v>
      </c>
      <c r="D249" t="s">
        <v>338</v>
      </c>
      <c r="E249" t="str">
        <f>IF(ISNA(MATCH(#REF!,'ESO zone constants'!$A$3:$A$9952,0)),"","X")</f>
        <v>X</v>
      </c>
    </row>
    <row r="250" spans="1:5" x14ac:dyDescent="0.25">
      <c r="A250" s="82">
        <v>463</v>
      </c>
      <c r="B250">
        <v>248</v>
      </c>
      <c r="C250">
        <v>382</v>
      </c>
      <c r="D250" t="s">
        <v>339</v>
      </c>
      <c r="E250" t="str">
        <f>IF(ISNA(MATCH(#REF!,'ESO zone constants'!$A$3:$A$9952,0)),"","X")</f>
        <v>X</v>
      </c>
    </row>
    <row r="251" spans="1:5" x14ac:dyDescent="0.25">
      <c r="A251" s="81">
        <v>464</v>
      </c>
      <c r="B251">
        <v>249</v>
      </c>
      <c r="C251">
        <v>382</v>
      </c>
      <c r="D251" t="s">
        <v>340</v>
      </c>
      <c r="E251" t="str">
        <f>IF(ISNA(MATCH(#REF!,'ESO zone constants'!$A$3:$A$9952,0)),"","X")</f>
        <v>X</v>
      </c>
    </row>
    <row r="252" spans="1:5" x14ac:dyDescent="0.25">
      <c r="A252" s="82">
        <v>465</v>
      </c>
      <c r="B252">
        <v>250</v>
      </c>
      <c r="C252">
        <v>382</v>
      </c>
      <c r="D252" t="s">
        <v>341</v>
      </c>
      <c r="E252" t="str">
        <f>IF(ISNA(MATCH(#REF!,'ESO zone constants'!$A$3:$A$9952,0)),"","X")</f>
        <v>X</v>
      </c>
    </row>
    <row r="253" spans="1:5" x14ac:dyDescent="0.25">
      <c r="A253" s="81">
        <v>466</v>
      </c>
      <c r="B253">
        <v>251</v>
      </c>
      <c r="C253">
        <v>382</v>
      </c>
      <c r="D253" t="s">
        <v>342</v>
      </c>
      <c r="E253" t="str">
        <f>IF(ISNA(MATCH(#REF!,'ESO zone constants'!$A$3:$A$9952,0)),"","X")</f>
        <v>X</v>
      </c>
    </row>
    <row r="254" spans="1:5" x14ac:dyDescent="0.25">
      <c r="A254" s="81">
        <v>467</v>
      </c>
      <c r="B254">
        <v>252</v>
      </c>
      <c r="C254">
        <v>382</v>
      </c>
      <c r="D254" t="s">
        <v>343</v>
      </c>
      <c r="E254" t="str">
        <f>IF(ISNA(MATCH(#REF!,'ESO zone constants'!$A$3:$A$9952,0)),"","X")</f>
        <v>X</v>
      </c>
    </row>
    <row r="255" spans="1:5" x14ac:dyDescent="0.25">
      <c r="A255" s="82">
        <v>468</v>
      </c>
      <c r="B255">
        <v>253</v>
      </c>
      <c r="C255">
        <v>58</v>
      </c>
      <c r="D255" t="s">
        <v>344</v>
      </c>
      <c r="E255" t="str">
        <f>IF(ISNA(MATCH(#REF!,'ESO zone constants'!$A$3:$A$9952,0)),"","X")</f>
        <v>X</v>
      </c>
    </row>
    <row r="256" spans="1:5" x14ac:dyDescent="0.25">
      <c r="A256" s="81">
        <v>469</v>
      </c>
      <c r="B256">
        <v>254</v>
      </c>
      <c r="C256">
        <v>58</v>
      </c>
      <c r="D256" t="s">
        <v>345</v>
      </c>
      <c r="E256" t="str">
        <f>IF(ISNA(MATCH(#REF!,'ESO zone constants'!$A$3:$A$9952,0)),"","X")</f>
        <v>X</v>
      </c>
    </row>
    <row r="257" spans="1:5" x14ac:dyDescent="0.25">
      <c r="A257" s="81">
        <v>470</v>
      </c>
      <c r="B257">
        <v>255</v>
      </c>
      <c r="C257">
        <v>58</v>
      </c>
      <c r="D257" t="s">
        <v>346</v>
      </c>
      <c r="E257" t="str">
        <f>IF(ISNA(MATCH(#REF!,'ESO zone constants'!$A$3:$A$9952,0)),"","X")</f>
        <v>X</v>
      </c>
    </row>
    <row r="258" spans="1:5" x14ac:dyDescent="0.25">
      <c r="A258" s="81">
        <v>471</v>
      </c>
      <c r="B258">
        <v>256</v>
      </c>
      <c r="C258">
        <v>58</v>
      </c>
      <c r="D258" t="s">
        <v>347</v>
      </c>
      <c r="E258" t="str">
        <f>IF(ISNA(MATCH(#REF!,'ESO zone constants'!$A$3:$A$9952,0)),"","X")</f>
        <v>X</v>
      </c>
    </row>
    <row r="259" spans="1:5" x14ac:dyDescent="0.25">
      <c r="A259" s="81">
        <v>472</v>
      </c>
      <c r="B259">
        <v>257</v>
      </c>
      <c r="C259">
        <v>58</v>
      </c>
      <c r="D259" t="s">
        <v>348</v>
      </c>
      <c r="E259" t="str">
        <f>IF(ISNA(MATCH(#REF!,'ESO zone constants'!$A$3:$A$9952,0)),"","X")</f>
        <v>X</v>
      </c>
    </row>
    <row r="260" spans="1:5" x14ac:dyDescent="0.25">
      <c r="A260" s="81">
        <v>473</v>
      </c>
      <c r="B260">
        <v>258</v>
      </c>
      <c r="C260">
        <v>58</v>
      </c>
      <c r="D260" t="s">
        <v>349</v>
      </c>
      <c r="E260" t="str">
        <f>IF(ISNA(MATCH(#REF!,'ESO zone constants'!$A$3:$A$9952,0)),"","X")</f>
        <v>X</v>
      </c>
    </row>
    <row r="261" spans="1:5" x14ac:dyDescent="0.25">
      <c r="A261" s="81">
        <v>475</v>
      </c>
      <c r="B261">
        <v>259</v>
      </c>
      <c r="C261">
        <v>383</v>
      </c>
      <c r="D261" t="s">
        <v>350</v>
      </c>
      <c r="E261" t="str">
        <f>IF(ISNA(MATCH(#REF!,'ESO zone constants'!$A$3:$A$9952,0)),"","X")</f>
        <v>X</v>
      </c>
    </row>
    <row r="262" spans="1:5" x14ac:dyDescent="0.25">
      <c r="A262" s="81">
        <v>477</v>
      </c>
      <c r="B262">
        <v>260</v>
      </c>
      <c r="C262">
        <v>383</v>
      </c>
      <c r="D262" t="s">
        <v>351</v>
      </c>
      <c r="E262" t="str">
        <f>IF(ISNA(MATCH(#REF!,'ESO zone constants'!$A$3:$A$9952,0)),"","X")</f>
        <v>X</v>
      </c>
    </row>
    <row r="263" spans="1:5" x14ac:dyDescent="0.25">
      <c r="A263" s="81">
        <v>478</v>
      </c>
      <c r="B263">
        <v>261</v>
      </c>
      <c r="C263">
        <v>383</v>
      </c>
      <c r="D263" t="s">
        <v>352</v>
      </c>
      <c r="E263" t="str">
        <f>IF(ISNA(MATCH(#REF!,'ESO zone constants'!$A$3:$A$9952,0)),"","X")</f>
        <v>X</v>
      </c>
    </row>
    <row r="264" spans="1:5" x14ac:dyDescent="0.25">
      <c r="A264" s="81">
        <v>480</v>
      </c>
      <c r="B264">
        <v>262</v>
      </c>
      <c r="C264">
        <v>103</v>
      </c>
      <c r="D264" t="s">
        <v>353</v>
      </c>
      <c r="E264" t="str">
        <f>IF(ISNA(MATCH(#REF!,'ESO zone constants'!$A$3:$A$9952,0)),"","X")</f>
        <v>X</v>
      </c>
    </row>
    <row r="265" spans="1:5" x14ac:dyDescent="0.25">
      <c r="A265" s="81">
        <v>481</v>
      </c>
      <c r="B265">
        <v>263</v>
      </c>
      <c r="C265">
        <v>103</v>
      </c>
      <c r="D265" t="s">
        <v>354</v>
      </c>
      <c r="E265" t="str">
        <f>IF(ISNA(MATCH(#REF!,'ESO zone constants'!$A$3:$A$9952,0)),"","X")</f>
        <v>X</v>
      </c>
    </row>
    <row r="266" spans="1:5" x14ac:dyDescent="0.25">
      <c r="A266" s="81">
        <v>482</v>
      </c>
      <c r="B266">
        <v>264</v>
      </c>
      <c r="C266">
        <v>103</v>
      </c>
      <c r="D266" t="s">
        <v>355</v>
      </c>
      <c r="E266" t="str">
        <f>IF(ISNA(MATCH(#REF!,'ESO zone constants'!$A$3:$A$9952,0)),"","X")</f>
        <v>X</v>
      </c>
    </row>
    <row r="267" spans="1:5" x14ac:dyDescent="0.25">
      <c r="A267" s="81">
        <v>484</v>
      </c>
      <c r="B267">
        <v>265</v>
      </c>
      <c r="C267">
        <v>103</v>
      </c>
      <c r="D267" t="s">
        <v>356</v>
      </c>
      <c r="E267" t="str">
        <f>IF(ISNA(MATCH(#REF!,'ESO zone constants'!$A$3:$A$9952,0)),"","X")</f>
        <v>X</v>
      </c>
    </row>
    <row r="268" spans="1:5" x14ac:dyDescent="0.25">
      <c r="A268" s="82">
        <v>485</v>
      </c>
      <c r="B268">
        <v>266</v>
      </c>
      <c r="C268">
        <v>103</v>
      </c>
      <c r="D268" t="s">
        <v>357</v>
      </c>
      <c r="E268" t="str">
        <f>IF(ISNA(MATCH(#REF!,'ESO zone constants'!$A$3:$A$9952,0)),"","X")</f>
        <v>X</v>
      </c>
    </row>
    <row r="269" spans="1:5" x14ac:dyDescent="0.25">
      <c r="A269" s="82">
        <v>486</v>
      </c>
      <c r="B269">
        <v>267</v>
      </c>
      <c r="C269">
        <v>381</v>
      </c>
      <c r="D269" t="s">
        <v>358</v>
      </c>
      <c r="E269" t="str">
        <f>IF(ISNA(MATCH(#REF!,'ESO zone constants'!$A$3:$A$9952,0)),"","X")</f>
        <v>X</v>
      </c>
    </row>
    <row r="270" spans="1:5" x14ac:dyDescent="0.25">
      <c r="A270" s="82">
        <v>487</v>
      </c>
      <c r="B270">
        <v>268</v>
      </c>
      <c r="C270">
        <v>382</v>
      </c>
      <c r="D270" t="s">
        <v>359</v>
      </c>
      <c r="E270" t="str">
        <f>IF(ISNA(MATCH(#REF!,'ESO zone constants'!$A$3:$A$9952,0)),"","X")</f>
        <v>X</v>
      </c>
    </row>
    <row r="271" spans="1:5" x14ac:dyDescent="0.25">
      <c r="A271" s="82">
        <v>492</v>
      </c>
      <c r="B271">
        <v>269</v>
      </c>
      <c r="C271">
        <v>41</v>
      </c>
      <c r="D271" t="s">
        <v>360</v>
      </c>
      <c r="E271" t="str">
        <f>IF(ISNA(MATCH(#REF!,'ESO zone constants'!$A$3:$A$9952,0)),"","X")</f>
        <v>X</v>
      </c>
    </row>
    <row r="272" spans="1:5" x14ac:dyDescent="0.25">
      <c r="A272" s="82">
        <v>493</v>
      </c>
      <c r="B272">
        <v>270</v>
      </c>
      <c r="C272">
        <v>181</v>
      </c>
      <c r="D272" t="s">
        <v>361</v>
      </c>
      <c r="E272" t="str">
        <f>IF(ISNA(MATCH(#REF!,'ESO zone constants'!$A$3:$A$9952,0)),"","X")</f>
        <v>X</v>
      </c>
    </row>
    <row r="273" spans="1:5" x14ac:dyDescent="0.25">
      <c r="A273" s="82">
        <v>494</v>
      </c>
      <c r="B273">
        <v>271</v>
      </c>
      <c r="C273">
        <v>181</v>
      </c>
      <c r="D273" t="s">
        <v>362</v>
      </c>
      <c r="E273" t="str">
        <f>IF(ISNA(MATCH(#REF!,'ESO zone constants'!$A$3:$A$9952,0)),"","X")</f>
        <v>X</v>
      </c>
    </row>
    <row r="274" spans="1:5" x14ac:dyDescent="0.25">
      <c r="A274" s="82">
        <v>495</v>
      </c>
      <c r="B274">
        <v>272</v>
      </c>
      <c r="C274">
        <v>181</v>
      </c>
      <c r="D274" t="s">
        <v>363</v>
      </c>
      <c r="E274" t="str">
        <f>IF(ISNA(MATCH(#REF!,'ESO zone constants'!$A$3:$A$9952,0)),"","X")</f>
        <v>X</v>
      </c>
    </row>
    <row r="275" spans="1:5" x14ac:dyDescent="0.25">
      <c r="A275" s="82">
        <v>496</v>
      </c>
      <c r="B275">
        <v>273</v>
      </c>
      <c r="C275">
        <v>181</v>
      </c>
      <c r="D275" t="s">
        <v>364</v>
      </c>
      <c r="E275" t="str">
        <f>IF(ISNA(MATCH(#REF!,'ESO zone constants'!$A$3:$A$9952,0)),"","X")</f>
        <v>X</v>
      </c>
    </row>
    <row r="276" spans="1:5" x14ac:dyDescent="0.25">
      <c r="A276" s="82">
        <v>497</v>
      </c>
      <c r="B276">
        <v>274</v>
      </c>
      <c r="C276">
        <v>181</v>
      </c>
      <c r="D276" t="s">
        <v>365</v>
      </c>
      <c r="E276" t="str">
        <f>IF(ISNA(MATCH(#REF!,'ESO zone constants'!$A$3:$A$9952,0)),"","X")</f>
        <v>X</v>
      </c>
    </row>
    <row r="277" spans="1:5" x14ac:dyDescent="0.25">
      <c r="A277" s="82">
        <v>498</v>
      </c>
      <c r="B277">
        <v>275</v>
      </c>
      <c r="C277">
        <v>181</v>
      </c>
      <c r="D277" t="s">
        <v>366</v>
      </c>
      <c r="E277" t="str">
        <f>IF(ISNA(MATCH(#REF!,'ESO zone constants'!$A$3:$A$9952,0)),"","X")</f>
        <v>X</v>
      </c>
    </row>
    <row r="278" spans="1:5" x14ac:dyDescent="0.25">
      <c r="A278" s="82">
        <v>499</v>
      </c>
      <c r="B278">
        <v>276</v>
      </c>
      <c r="C278">
        <v>181</v>
      </c>
      <c r="D278" t="s">
        <v>367</v>
      </c>
      <c r="E278" t="str">
        <f>IF(ISNA(MATCH(#REF!,'ESO zone constants'!$A$3:$A$9952,0)),"","X")</f>
        <v>X</v>
      </c>
    </row>
    <row r="279" spans="1:5" x14ac:dyDescent="0.25">
      <c r="A279" s="82">
        <v>500</v>
      </c>
      <c r="B279">
        <v>277</v>
      </c>
      <c r="C279">
        <v>181</v>
      </c>
      <c r="D279" t="s">
        <v>368</v>
      </c>
      <c r="E279" t="str">
        <f>IF(ISNA(MATCH(#REF!,'ESO zone constants'!$A$3:$A$9952,0)),"","X")</f>
        <v>X</v>
      </c>
    </row>
    <row r="280" spans="1:5" x14ac:dyDescent="0.25">
      <c r="A280" s="82">
        <v>501</v>
      </c>
      <c r="B280">
        <v>278</v>
      </c>
      <c r="C280">
        <v>181</v>
      </c>
      <c r="D280" t="s">
        <v>369</v>
      </c>
      <c r="E280" t="str">
        <f>IF(ISNA(MATCH(#REF!,'ESO zone constants'!$A$3:$A$9952,0)),"","X")</f>
        <v>X</v>
      </c>
    </row>
    <row r="281" spans="1:5" x14ac:dyDescent="0.25">
      <c r="A281" s="82">
        <v>502</v>
      </c>
      <c r="B281">
        <v>279</v>
      </c>
      <c r="C281">
        <v>181</v>
      </c>
      <c r="D281" t="s">
        <v>370</v>
      </c>
      <c r="E281" t="str">
        <f>IF(ISNA(MATCH(#REF!,'ESO zone constants'!$A$3:$A$9952,0)),"","X")</f>
        <v>X</v>
      </c>
    </row>
    <row r="282" spans="1:5" x14ac:dyDescent="0.25">
      <c r="A282" s="82">
        <v>503</v>
      </c>
      <c r="B282">
        <v>280</v>
      </c>
      <c r="C282">
        <v>181</v>
      </c>
      <c r="D282" t="s">
        <v>371</v>
      </c>
      <c r="E282" t="str">
        <f>IF(ISNA(MATCH(#REF!,'ESO zone constants'!$A$3:$A$9952,0)),"","X")</f>
        <v>X</v>
      </c>
    </row>
    <row r="283" spans="1:5" x14ac:dyDescent="0.25">
      <c r="A283" s="82">
        <v>504</v>
      </c>
      <c r="B283">
        <v>281</v>
      </c>
      <c r="C283">
        <v>181</v>
      </c>
      <c r="D283" t="s">
        <v>372</v>
      </c>
      <c r="E283" t="str">
        <f>IF(ISNA(MATCH(#REF!,'ESO zone constants'!$A$3:$A$9952,0)),"","X")</f>
        <v>X</v>
      </c>
    </row>
    <row r="284" spans="1:5" x14ac:dyDescent="0.25">
      <c r="A284" s="82">
        <v>505</v>
      </c>
      <c r="B284">
        <v>282</v>
      </c>
      <c r="C284">
        <v>181</v>
      </c>
      <c r="D284" t="s">
        <v>373</v>
      </c>
      <c r="E284" t="str">
        <f>IF(ISNA(MATCH(#REF!,'ESO zone constants'!$A$3:$A$9952,0)),"","X")</f>
        <v>X</v>
      </c>
    </row>
    <row r="285" spans="1:5" x14ac:dyDescent="0.25">
      <c r="A285" s="82">
        <v>506</v>
      </c>
      <c r="B285">
        <v>283</v>
      </c>
      <c r="C285">
        <v>181</v>
      </c>
      <c r="D285" t="s">
        <v>374</v>
      </c>
      <c r="E285" t="str">
        <f>IF(ISNA(MATCH(#REF!,'ESO zone constants'!$A$3:$A$9952,0)),"","X")</f>
        <v>X</v>
      </c>
    </row>
    <row r="286" spans="1:5" x14ac:dyDescent="0.25">
      <c r="A286" s="82">
        <v>507</v>
      </c>
      <c r="B286">
        <v>284</v>
      </c>
      <c r="C286">
        <v>181</v>
      </c>
      <c r="D286" t="s">
        <v>375</v>
      </c>
      <c r="E286" t="str">
        <f>IF(ISNA(MATCH(#REF!,'ESO zone constants'!$A$3:$A$9952,0)),"","X")</f>
        <v>X</v>
      </c>
    </row>
    <row r="287" spans="1:5" x14ac:dyDescent="0.25">
      <c r="A287" s="82">
        <v>508</v>
      </c>
      <c r="B287">
        <v>285</v>
      </c>
      <c r="C287">
        <v>849</v>
      </c>
      <c r="D287" t="s">
        <v>376</v>
      </c>
      <c r="E287" t="str">
        <f>IF(ISNA(MATCH(#REF!,'ESO zone constants'!$A$3:$A$9952,0)),"","X")</f>
        <v>X</v>
      </c>
    </row>
    <row r="288" spans="1:5" x14ac:dyDescent="0.25">
      <c r="A288" s="82">
        <v>509</v>
      </c>
      <c r="B288">
        <v>286</v>
      </c>
      <c r="C288">
        <v>849</v>
      </c>
      <c r="D288" t="s">
        <v>377</v>
      </c>
      <c r="E288" t="str">
        <f>IF(ISNA(MATCH(#REF!,'ESO zone constants'!$A$3:$A$9952,0)),"","X")</f>
        <v>X</v>
      </c>
    </row>
    <row r="289" spans="1:5" x14ac:dyDescent="0.25">
      <c r="A289" s="82">
        <v>510</v>
      </c>
      <c r="B289">
        <v>287</v>
      </c>
      <c r="C289">
        <v>849</v>
      </c>
      <c r="D289" t="s">
        <v>378</v>
      </c>
      <c r="E289" t="str">
        <f>IF(ISNA(MATCH(#REF!,'ESO zone constants'!$A$3:$A$9952,0)),"","X")</f>
        <v>X</v>
      </c>
    </row>
    <row r="290" spans="1:5" x14ac:dyDescent="0.25">
      <c r="A290" s="82">
        <v>511</v>
      </c>
      <c r="B290">
        <v>288</v>
      </c>
      <c r="C290">
        <v>511</v>
      </c>
      <c r="D290" t="s">
        <v>379</v>
      </c>
      <c r="E290" t="str">
        <f>IF(ISNA(MATCH(#REF!,'ESO zone constants'!$A$3:$A$9952,0)),"","X")</f>
        <v>X</v>
      </c>
    </row>
    <row r="291" spans="1:5" x14ac:dyDescent="0.25">
      <c r="A291" s="82">
        <v>512</v>
      </c>
      <c r="B291">
        <v>289</v>
      </c>
      <c r="C291">
        <v>512</v>
      </c>
      <c r="D291" t="s">
        <v>380</v>
      </c>
      <c r="E291" t="str">
        <f>IF(ISNA(MATCH(#REF!,'ESO zone constants'!$A$3:$A$9952,0)),"","X")</f>
        <v>X</v>
      </c>
    </row>
    <row r="292" spans="1:5" x14ac:dyDescent="0.25">
      <c r="A292" s="82">
        <v>513</v>
      </c>
      <c r="B292">
        <v>290</v>
      </c>
      <c r="C292">
        <v>513</v>
      </c>
      <c r="D292" t="s">
        <v>381</v>
      </c>
      <c r="E292" t="str">
        <f>IF(ISNA(MATCH(#REF!,'ESO zone constants'!$A$3:$A$9952,0)),"","X")</f>
        <v>X</v>
      </c>
    </row>
    <row r="293" spans="1:5" x14ac:dyDescent="0.25">
      <c r="A293" s="82">
        <v>514</v>
      </c>
      <c r="B293">
        <v>291</v>
      </c>
      <c r="C293">
        <v>514</v>
      </c>
      <c r="D293" t="s">
        <v>382</v>
      </c>
      <c r="E293" t="str">
        <f>IF(ISNA(MATCH(#REF!,'ESO zone constants'!$A$3:$A$9952,0)),"","X")</f>
        <v>X</v>
      </c>
    </row>
    <row r="294" spans="1:5" x14ac:dyDescent="0.25">
      <c r="A294" s="82">
        <v>515</v>
      </c>
      <c r="B294">
        <v>292</v>
      </c>
      <c r="C294">
        <v>515</v>
      </c>
      <c r="D294" t="s">
        <v>1516</v>
      </c>
      <c r="E294" t="str">
        <f>IF(ISNA(MATCH(#REF!,'ESO zone constants'!$A$3:$A$9952,0)),"","X")</f>
        <v>X</v>
      </c>
    </row>
    <row r="295" spans="1:5" x14ac:dyDescent="0.25">
      <c r="A295" s="82">
        <v>516</v>
      </c>
      <c r="B295">
        <v>293</v>
      </c>
      <c r="C295">
        <v>516</v>
      </c>
      <c r="D295" t="s">
        <v>377</v>
      </c>
      <c r="E295" t="str">
        <f>IF(ISNA(MATCH(#REF!,'ESO zone constants'!$A$3:$A$9952,0)),"","X")</f>
        <v>X</v>
      </c>
    </row>
    <row r="296" spans="1:5" x14ac:dyDescent="0.25">
      <c r="A296" s="82">
        <v>517</v>
      </c>
      <c r="B296">
        <v>294</v>
      </c>
      <c r="C296">
        <v>517</v>
      </c>
      <c r="D296" t="s">
        <v>383</v>
      </c>
      <c r="E296" t="str">
        <f>IF(ISNA(MATCH(#REF!,'ESO zone constants'!$A$3:$A$9952,0)),"","X")</f>
        <v>X</v>
      </c>
    </row>
    <row r="297" spans="1:5" x14ac:dyDescent="0.25">
      <c r="A297" s="82">
        <v>518</v>
      </c>
      <c r="B297">
        <v>295</v>
      </c>
      <c r="C297">
        <v>518</v>
      </c>
      <c r="D297" t="s">
        <v>383</v>
      </c>
      <c r="E297" t="str">
        <f>IF(ISNA(MATCH(#REF!,'ESO zone constants'!$A$3:$A$9952,0)),"","X")</f>
        <v>X</v>
      </c>
    </row>
    <row r="298" spans="1:5" x14ac:dyDescent="0.25">
      <c r="A298" s="82">
        <v>525</v>
      </c>
      <c r="B298">
        <v>296</v>
      </c>
      <c r="C298">
        <v>181</v>
      </c>
      <c r="D298" t="s">
        <v>1429</v>
      </c>
      <c r="E298" t="str">
        <f>IF(ISNA(MATCH(#REF!,'ESO zone constants'!$A$3:$A$9952,0)),"","X")</f>
        <v>X</v>
      </c>
    </row>
    <row r="299" spans="1:5" x14ac:dyDescent="0.25">
      <c r="A299" s="82">
        <v>526</v>
      </c>
      <c r="B299">
        <v>297</v>
      </c>
      <c r="C299">
        <v>382</v>
      </c>
      <c r="D299" t="s">
        <v>384</v>
      </c>
      <c r="E299" t="str">
        <f>IF(ISNA(MATCH(#REF!,'ESO zone constants'!$A$3:$A$9952,0)),"","X")</f>
        <v>X</v>
      </c>
    </row>
    <row r="300" spans="1:5" x14ac:dyDescent="0.25">
      <c r="A300" s="82">
        <v>527</v>
      </c>
      <c r="B300">
        <v>298</v>
      </c>
      <c r="C300">
        <v>199</v>
      </c>
      <c r="D300" t="s">
        <v>385</v>
      </c>
      <c r="E300" t="str">
        <f>IF(ISNA(MATCH(#REF!,'ESO zone constants'!$A$3:$A$9952,0)),"","X")</f>
        <v>X</v>
      </c>
    </row>
    <row r="301" spans="1:5" x14ac:dyDescent="0.25">
      <c r="A301" s="82">
        <v>529</v>
      </c>
      <c r="B301">
        <v>299</v>
      </c>
      <c r="C301">
        <v>267</v>
      </c>
      <c r="D301" t="s">
        <v>386</v>
      </c>
      <c r="E301" t="str">
        <f>IF(ISNA(MATCH(#REF!,'ESO zone constants'!$A$3:$A$9952,0)),"","X")</f>
        <v>X</v>
      </c>
    </row>
    <row r="302" spans="1:5" x14ac:dyDescent="0.25">
      <c r="A302" s="82">
        <v>530</v>
      </c>
      <c r="B302">
        <v>300</v>
      </c>
      <c r="C302">
        <v>347</v>
      </c>
      <c r="D302" t="s">
        <v>387</v>
      </c>
      <c r="E302" t="str">
        <f>IF(ISNA(MATCH(#REF!,'ESO zone constants'!$A$3:$A$9952,0)),"","X")</f>
        <v>X</v>
      </c>
    </row>
    <row r="303" spans="1:5" x14ac:dyDescent="0.25">
      <c r="A303" s="82">
        <v>531</v>
      </c>
      <c r="B303">
        <v>301</v>
      </c>
      <c r="C303">
        <v>181</v>
      </c>
      <c r="D303" t="s">
        <v>388</v>
      </c>
      <c r="E303" t="str">
        <f>IF(ISNA(MATCH(#REF!,'ESO zone constants'!$A$3:$A$9952,0)),"","X")</f>
        <v>X</v>
      </c>
    </row>
    <row r="304" spans="1:5" x14ac:dyDescent="0.25">
      <c r="A304" s="82">
        <v>532</v>
      </c>
      <c r="B304">
        <v>302</v>
      </c>
      <c r="C304">
        <v>181</v>
      </c>
      <c r="D304" t="s">
        <v>389</v>
      </c>
      <c r="E304" t="str">
        <f>IF(ISNA(MATCH(#REF!,'ESO zone constants'!$A$3:$A$9952,0)),"","X")</f>
        <v>X</v>
      </c>
    </row>
    <row r="305" spans="1:5" x14ac:dyDescent="0.25">
      <c r="A305" s="82">
        <v>533</v>
      </c>
      <c r="B305">
        <v>303</v>
      </c>
      <c r="C305">
        <v>181</v>
      </c>
      <c r="D305" t="s">
        <v>390</v>
      </c>
      <c r="E305" t="str">
        <f>IF(ISNA(MATCH(#REF!,'ESO zone constants'!$A$3:$A$9952,0)),"","X")</f>
        <v>X</v>
      </c>
    </row>
    <row r="306" spans="1:5" x14ac:dyDescent="0.25">
      <c r="A306" s="82">
        <v>534</v>
      </c>
      <c r="B306">
        <v>304</v>
      </c>
      <c r="C306">
        <v>534</v>
      </c>
      <c r="D306" t="s">
        <v>391</v>
      </c>
      <c r="E306" t="str">
        <f>IF(ISNA(MATCH(#REF!,'ESO zone constants'!$A$3:$A$9952,0)),"","X")</f>
        <v>X</v>
      </c>
    </row>
    <row r="307" spans="1:5" x14ac:dyDescent="0.25">
      <c r="A307" s="81">
        <v>535</v>
      </c>
      <c r="B307">
        <v>305</v>
      </c>
      <c r="C307">
        <v>535</v>
      </c>
      <c r="D307" t="s">
        <v>392</v>
      </c>
      <c r="E307" t="str">
        <f>IF(ISNA(MATCH(#REF!,'ESO zone constants'!$A$3:$A$9952,0)),"","X")</f>
        <v>X</v>
      </c>
    </row>
    <row r="308" spans="1:5" x14ac:dyDescent="0.25">
      <c r="A308" s="81">
        <v>537</v>
      </c>
      <c r="B308">
        <v>306</v>
      </c>
      <c r="C308">
        <v>537</v>
      </c>
      <c r="D308" t="s">
        <v>393</v>
      </c>
      <c r="E308" t="str">
        <f>IF(ISNA(MATCH(#REF!,'ESO zone constants'!$A$3:$A$9952,0)),"","X")</f>
        <v>X</v>
      </c>
    </row>
    <row r="309" spans="1:5" x14ac:dyDescent="0.25">
      <c r="A309" s="82">
        <v>539</v>
      </c>
      <c r="B309">
        <v>307</v>
      </c>
      <c r="C309">
        <v>535</v>
      </c>
      <c r="D309" t="s">
        <v>394</v>
      </c>
      <c r="E309" t="str">
        <f>IF(ISNA(MATCH(#REF!,'ESO zone constants'!$A$3:$A$9952,0)),"","X")</f>
        <v>X</v>
      </c>
    </row>
    <row r="310" spans="1:5" x14ac:dyDescent="0.25">
      <c r="A310" s="81">
        <v>541</v>
      </c>
      <c r="B310">
        <v>308</v>
      </c>
      <c r="C310">
        <v>267</v>
      </c>
      <c r="D310" t="s">
        <v>395</v>
      </c>
      <c r="E310" t="str">
        <f>IF(ISNA(MATCH(#REF!,'ESO zone constants'!$A$3:$A$9952,0)),"","X")</f>
        <v>X</v>
      </c>
    </row>
    <row r="311" spans="1:5" x14ac:dyDescent="0.25">
      <c r="A311" s="81">
        <v>542</v>
      </c>
      <c r="B311">
        <v>309</v>
      </c>
      <c r="C311">
        <v>208</v>
      </c>
      <c r="D311" t="s">
        <v>396</v>
      </c>
      <c r="E311" t="str">
        <f>IF(ISNA(MATCH(#REF!,'ESO zone constants'!$A$3:$A$9952,0)),"","X")</f>
        <v>X</v>
      </c>
    </row>
    <row r="312" spans="1:5" x14ac:dyDescent="0.25">
      <c r="A312" s="81">
        <v>543</v>
      </c>
      <c r="B312">
        <v>310</v>
      </c>
      <c r="C312">
        <v>208</v>
      </c>
      <c r="D312" t="s">
        <v>397</v>
      </c>
      <c r="E312" t="str">
        <f>IF(ISNA(MATCH(#REF!,'ESO zone constants'!$A$3:$A$9952,0)),"","X")</f>
        <v>X</v>
      </c>
    </row>
    <row r="313" spans="1:5" x14ac:dyDescent="0.25">
      <c r="A313" s="81">
        <v>544</v>
      </c>
      <c r="B313">
        <v>311</v>
      </c>
      <c r="C313">
        <v>208</v>
      </c>
      <c r="D313" t="s">
        <v>398</v>
      </c>
      <c r="E313" t="str">
        <f>IF(ISNA(MATCH(#REF!,'ESO zone constants'!$A$3:$A$9952,0)),"","X")</f>
        <v>X</v>
      </c>
    </row>
    <row r="314" spans="1:5" x14ac:dyDescent="0.25">
      <c r="A314" s="81">
        <v>545</v>
      </c>
      <c r="B314">
        <v>312</v>
      </c>
      <c r="C314">
        <v>19</v>
      </c>
      <c r="D314" t="s">
        <v>399</v>
      </c>
      <c r="E314" t="str">
        <f>IF(ISNA(MATCH(#REF!,'ESO zone constants'!$A$3:$A$9952,0)),"","X")</f>
        <v>X</v>
      </c>
    </row>
    <row r="315" spans="1:5" x14ac:dyDescent="0.25">
      <c r="A315" s="81">
        <v>546</v>
      </c>
      <c r="B315">
        <v>313</v>
      </c>
      <c r="C315">
        <v>19</v>
      </c>
      <c r="D315" t="s">
        <v>400</v>
      </c>
      <c r="E315" t="str">
        <f>IF(ISNA(MATCH(#REF!,'ESO zone constants'!$A$3:$A$9952,0)),"","X")</f>
        <v>X</v>
      </c>
    </row>
    <row r="316" spans="1:5" x14ac:dyDescent="0.25">
      <c r="A316" s="81">
        <v>547</v>
      </c>
      <c r="B316">
        <v>314</v>
      </c>
      <c r="C316">
        <v>108</v>
      </c>
      <c r="D316" t="s">
        <v>401</v>
      </c>
      <c r="E316" t="str">
        <f>IF(ISNA(MATCH(#REF!,'ESO zone constants'!$A$3:$A$9952,0)),"","X")</f>
        <v>X</v>
      </c>
    </row>
    <row r="317" spans="1:5" x14ac:dyDescent="0.25">
      <c r="A317" s="81">
        <v>548</v>
      </c>
      <c r="B317">
        <v>315</v>
      </c>
      <c r="C317">
        <v>108</v>
      </c>
      <c r="D317" t="s">
        <v>402</v>
      </c>
      <c r="E317" t="str">
        <f>IF(ISNA(MATCH(#REF!,'ESO zone constants'!$A$3:$A$9952,0)),"","X")</f>
        <v>X</v>
      </c>
    </row>
    <row r="318" spans="1:5" x14ac:dyDescent="0.25">
      <c r="A318" s="81">
        <v>549</v>
      </c>
      <c r="B318">
        <v>316</v>
      </c>
      <c r="C318">
        <v>383</v>
      </c>
      <c r="D318" t="s">
        <v>403</v>
      </c>
      <c r="E318" t="str">
        <f>IF(ISNA(MATCH(#REF!,'ESO zone constants'!$A$3:$A$9952,0)),"","X")</f>
        <v>X</v>
      </c>
    </row>
    <row r="319" spans="1:5" x14ac:dyDescent="0.25">
      <c r="A319" s="81">
        <v>551</v>
      </c>
      <c r="B319">
        <v>317</v>
      </c>
      <c r="C319">
        <v>108</v>
      </c>
      <c r="D319" t="s">
        <v>404</v>
      </c>
      <c r="E319" t="str">
        <f>IF(ISNA(MATCH(#REF!,'ESO zone constants'!$A$3:$A$9952,0)),"","X")</f>
        <v>X</v>
      </c>
    </row>
    <row r="320" spans="1:5" x14ac:dyDescent="0.25">
      <c r="A320" s="81">
        <v>552</v>
      </c>
      <c r="B320">
        <v>318</v>
      </c>
      <c r="C320">
        <v>108</v>
      </c>
      <c r="D320" t="s">
        <v>405</v>
      </c>
      <c r="E320" t="str">
        <f>IF(ISNA(MATCH(#REF!,'ESO zone constants'!$A$3:$A$9952,0)),"","X")</f>
        <v>X</v>
      </c>
    </row>
    <row r="321" spans="1:5" x14ac:dyDescent="0.25">
      <c r="A321" s="81">
        <v>553</v>
      </c>
      <c r="B321">
        <v>319</v>
      </c>
      <c r="C321">
        <v>108</v>
      </c>
      <c r="D321" t="s">
        <v>406</v>
      </c>
      <c r="E321" t="str">
        <f>IF(ISNA(MATCH(#REF!,'ESO zone constants'!$A$3:$A$9952,0)),"","X")</f>
        <v>X</v>
      </c>
    </row>
    <row r="322" spans="1:5" x14ac:dyDescent="0.25">
      <c r="A322" s="81">
        <v>554</v>
      </c>
      <c r="B322">
        <v>320</v>
      </c>
      <c r="C322">
        <v>108</v>
      </c>
      <c r="D322" t="s">
        <v>407</v>
      </c>
      <c r="E322" t="str">
        <f>IF(ISNA(MATCH(#REF!,'ESO zone constants'!$A$3:$A$9952,0)),"","X")</f>
        <v>X</v>
      </c>
    </row>
    <row r="323" spans="1:5" x14ac:dyDescent="0.25">
      <c r="A323" s="82">
        <v>555</v>
      </c>
      <c r="B323">
        <v>321</v>
      </c>
      <c r="C323">
        <v>108</v>
      </c>
      <c r="D323" t="s">
        <v>408</v>
      </c>
      <c r="E323" t="str">
        <f>IF(ISNA(MATCH(#REF!,'ESO zone constants'!$A$3:$A$9952,0)),"","X")</f>
        <v>X</v>
      </c>
    </row>
    <row r="324" spans="1:5" x14ac:dyDescent="0.25">
      <c r="A324" s="82">
        <v>556</v>
      </c>
      <c r="B324">
        <v>322</v>
      </c>
      <c r="C324">
        <v>108</v>
      </c>
      <c r="D324" t="s">
        <v>409</v>
      </c>
      <c r="E324" t="str">
        <f>IF(ISNA(MATCH(#REF!,'ESO zone constants'!$A$3:$A$9952,0)),"","X")</f>
        <v>X</v>
      </c>
    </row>
    <row r="325" spans="1:5" x14ac:dyDescent="0.25">
      <c r="A325" s="82">
        <v>557</v>
      </c>
      <c r="B325">
        <v>323</v>
      </c>
      <c r="C325">
        <v>347</v>
      </c>
      <c r="D325" t="s">
        <v>410</v>
      </c>
      <c r="E325" t="str">
        <f>IF(ISNA(MATCH(#REF!,'ESO zone constants'!$A$3:$A$9952,0)),"","X")</f>
        <v>X</v>
      </c>
    </row>
    <row r="326" spans="1:5" x14ac:dyDescent="0.25">
      <c r="A326" s="82">
        <v>558</v>
      </c>
      <c r="B326">
        <v>324</v>
      </c>
      <c r="C326">
        <v>108</v>
      </c>
      <c r="D326" t="s">
        <v>411</v>
      </c>
      <c r="E326" t="str">
        <f>IF(ISNA(MATCH(#REF!,'ESO zone constants'!$A$3:$A$9952,0)),"","X")</f>
        <v>X</v>
      </c>
    </row>
    <row r="327" spans="1:5" x14ac:dyDescent="0.25">
      <c r="A327" s="82">
        <v>559</v>
      </c>
      <c r="B327">
        <v>325</v>
      </c>
      <c r="C327">
        <v>108</v>
      </c>
      <c r="D327" t="s">
        <v>412</v>
      </c>
      <c r="E327" t="str">
        <f>IF(ISNA(MATCH(#REF!,'ESO zone constants'!$A$3:$A$9952,0)),"","X")</f>
        <v>X</v>
      </c>
    </row>
    <row r="328" spans="1:5" x14ac:dyDescent="0.25">
      <c r="A328" s="82">
        <v>560</v>
      </c>
      <c r="B328">
        <v>326</v>
      </c>
      <c r="C328">
        <v>103</v>
      </c>
      <c r="D328" t="s">
        <v>299</v>
      </c>
      <c r="E328" t="str">
        <f>IF(ISNA(MATCH(#REF!,'ESO zone constants'!$A$3:$A$9952,0)),"","X")</f>
        <v>X</v>
      </c>
    </row>
    <row r="329" spans="1:5" x14ac:dyDescent="0.25">
      <c r="A329" s="82">
        <v>561</v>
      </c>
      <c r="B329">
        <v>327</v>
      </c>
      <c r="C329">
        <v>108</v>
      </c>
      <c r="D329" t="s">
        <v>413</v>
      </c>
      <c r="E329" t="str">
        <f>IF(ISNA(MATCH(#REF!,'ESO zone constants'!$A$3:$A$9952,0)),"","X")</f>
        <v>X</v>
      </c>
    </row>
    <row r="330" spans="1:5" x14ac:dyDescent="0.25">
      <c r="A330" s="82">
        <v>562</v>
      </c>
      <c r="B330">
        <v>328</v>
      </c>
      <c r="C330">
        <v>382</v>
      </c>
      <c r="D330" t="s">
        <v>414</v>
      </c>
      <c r="E330" t="str">
        <f>IF(ISNA(MATCH(#REF!,'ESO zone constants'!$A$3:$A$9952,0)),"","X")</f>
        <v>X</v>
      </c>
    </row>
    <row r="331" spans="1:5" x14ac:dyDescent="0.25">
      <c r="A331" s="82">
        <v>565</v>
      </c>
      <c r="B331">
        <v>329</v>
      </c>
      <c r="C331">
        <v>382</v>
      </c>
      <c r="D331" t="s">
        <v>415</v>
      </c>
      <c r="E331" t="str">
        <f>IF(ISNA(MATCH(#REF!,'ESO zone constants'!$A$3:$A$9952,0)),"","X")</f>
        <v>X</v>
      </c>
    </row>
    <row r="332" spans="1:5" x14ac:dyDescent="0.25">
      <c r="A332" s="82">
        <v>566</v>
      </c>
      <c r="B332">
        <v>330</v>
      </c>
      <c r="C332">
        <v>3</v>
      </c>
      <c r="D332" t="s">
        <v>416</v>
      </c>
      <c r="E332" t="str">
        <f>IF(ISNA(MATCH(#REF!,'ESO zone constants'!$A$3:$A$9952,0)),"","X")</f>
        <v>X</v>
      </c>
    </row>
    <row r="333" spans="1:5" x14ac:dyDescent="0.25">
      <c r="A333" s="82">
        <v>567</v>
      </c>
      <c r="B333">
        <v>331</v>
      </c>
      <c r="C333">
        <v>103</v>
      </c>
      <c r="D333" t="s">
        <v>298</v>
      </c>
      <c r="E333" t="str">
        <f>IF(ISNA(MATCH(#REF!,'ESO zone constants'!$A$3:$A$9952,0)),"","X")</f>
        <v>X</v>
      </c>
    </row>
    <row r="334" spans="1:5" x14ac:dyDescent="0.25">
      <c r="A334" s="82">
        <v>569</v>
      </c>
      <c r="B334">
        <v>332</v>
      </c>
      <c r="C334">
        <v>104</v>
      </c>
      <c r="D334" t="s">
        <v>417</v>
      </c>
      <c r="E334" t="str">
        <f>IF(ISNA(MATCH(#REF!,'ESO zone constants'!$A$3:$A$9952,0)),"","X")</f>
        <v>X</v>
      </c>
    </row>
    <row r="335" spans="1:5" x14ac:dyDescent="0.25">
      <c r="A335" s="81">
        <v>570</v>
      </c>
      <c r="B335">
        <v>333</v>
      </c>
      <c r="C335">
        <v>104</v>
      </c>
      <c r="D335" t="s">
        <v>418</v>
      </c>
      <c r="E335" t="str">
        <f>IF(ISNA(MATCH(#REF!,'ESO zone constants'!$A$3:$A$9952,0)),"","X")</f>
        <v>X</v>
      </c>
    </row>
    <row r="336" spans="1:5" x14ac:dyDescent="0.25">
      <c r="A336" s="81">
        <v>571</v>
      </c>
      <c r="B336">
        <v>334</v>
      </c>
      <c r="C336">
        <v>104</v>
      </c>
      <c r="D336" t="s">
        <v>419</v>
      </c>
      <c r="E336" t="str">
        <f>IF(ISNA(MATCH(#REF!,'ESO zone constants'!$A$3:$A$9952,0)),"","X")</f>
        <v>X</v>
      </c>
    </row>
    <row r="337" spans="1:5" x14ac:dyDescent="0.25">
      <c r="A337" s="82">
        <v>572</v>
      </c>
      <c r="B337">
        <v>335</v>
      </c>
      <c r="C337">
        <v>572</v>
      </c>
      <c r="D337" t="s">
        <v>420</v>
      </c>
      <c r="E337" t="str">
        <f>IF(ISNA(MATCH(#REF!,'ESO zone constants'!$A$3:$A$9952,0)),"","X")</f>
        <v>X</v>
      </c>
    </row>
    <row r="338" spans="1:5" x14ac:dyDescent="0.25">
      <c r="A338" s="82">
        <v>573</v>
      </c>
      <c r="B338">
        <v>336</v>
      </c>
      <c r="C338">
        <v>199</v>
      </c>
      <c r="D338" t="s">
        <v>421</v>
      </c>
      <c r="E338" t="str">
        <f>IF(ISNA(MATCH(#REF!,'ESO zone constants'!$A$3:$A$9952,0)),"","X")</f>
        <v>X</v>
      </c>
    </row>
    <row r="339" spans="1:5" x14ac:dyDescent="0.25">
      <c r="A339" s="81">
        <v>574</v>
      </c>
      <c r="B339">
        <v>337</v>
      </c>
      <c r="C339">
        <v>199</v>
      </c>
      <c r="D339" t="s">
        <v>422</v>
      </c>
      <c r="E339" t="str">
        <f>IF(ISNA(MATCH(#REF!,'ESO zone constants'!$A$3:$A$9952,0)),"","X")</f>
        <v>X</v>
      </c>
    </row>
    <row r="340" spans="1:5" x14ac:dyDescent="0.25">
      <c r="A340" s="81">
        <v>575</v>
      </c>
      <c r="B340">
        <v>338</v>
      </c>
      <c r="C340">
        <v>108</v>
      </c>
      <c r="D340" t="s">
        <v>423</v>
      </c>
      <c r="E340" t="str">
        <f>IF(ISNA(MATCH(#REF!,'ESO zone constants'!$A$3:$A$9952,0)),"","X")</f>
        <v>X</v>
      </c>
    </row>
    <row r="341" spans="1:5" x14ac:dyDescent="0.25">
      <c r="A341" s="81">
        <v>576</v>
      </c>
      <c r="B341">
        <v>339</v>
      </c>
      <c r="C341">
        <v>108</v>
      </c>
      <c r="D341" t="s">
        <v>424</v>
      </c>
      <c r="E341" t="str">
        <f>IF(ISNA(MATCH(#REF!,'ESO zone constants'!$A$3:$A$9952,0)),"","X")</f>
        <v>X</v>
      </c>
    </row>
    <row r="342" spans="1:5" x14ac:dyDescent="0.25">
      <c r="A342" s="82">
        <v>577</v>
      </c>
      <c r="B342">
        <v>340</v>
      </c>
      <c r="C342">
        <v>108</v>
      </c>
      <c r="D342" t="s">
        <v>425</v>
      </c>
      <c r="E342" t="str">
        <f>IF(ISNA(MATCH(#REF!,'ESO zone constants'!$A$3:$A$9952,0)),"","X")</f>
        <v>X</v>
      </c>
    </row>
    <row r="343" spans="1:5" x14ac:dyDescent="0.25">
      <c r="A343" s="82">
        <v>578</v>
      </c>
      <c r="B343">
        <v>341</v>
      </c>
      <c r="C343">
        <v>108</v>
      </c>
      <c r="D343" t="s">
        <v>426</v>
      </c>
      <c r="E343" t="str">
        <f>IF(ISNA(MATCH(#REF!,'ESO zone constants'!$A$3:$A$9952,0)),"","X")</f>
        <v>X</v>
      </c>
    </row>
    <row r="344" spans="1:5" x14ac:dyDescent="0.25">
      <c r="A344" s="82">
        <v>579</v>
      </c>
      <c r="B344">
        <v>342</v>
      </c>
      <c r="C344">
        <v>108</v>
      </c>
      <c r="D344" t="s">
        <v>427</v>
      </c>
      <c r="E344" t="str">
        <f>IF(ISNA(MATCH(#REF!,'ESO zone constants'!$A$3:$A$9952,0)),"","X")</f>
        <v>X</v>
      </c>
    </row>
    <row r="345" spans="1:5" x14ac:dyDescent="0.25">
      <c r="A345" s="81">
        <v>580</v>
      </c>
      <c r="B345">
        <v>343</v>
      </c>
      <c r="C345">
        <v>108</v>
      </c>
      <c r="D345" t="s">
        <v>428</v>
      </c>
      <c r="E345" t="str">
        <f>IF(ISNA(MATCH(#REF!,'ESO zone constants'!$A$3:$A$9952,0)),"","X")</f>
        <v>X</v>
      </c>
    </row>
    <row r="346" spans="1:5" x14ac:dyDescent="0.25">
      <c r="A346" s="81">
        <v>581</v>
      </c>
      <c r="B346">
        <v>344</v>
      </c>
      <c r="C346">
        <v>199</v>
      </c>
      <c r="D346" t="s">
        <v>429</v>
      </c>
      <c r="E346" t="str">
        <f>IF(ISNA(MATCH(#REF!,'ESO zone constants'!$A$3:$A$9952,0)),"","X")</f>
        <v>X</v>
      </c>
    </row>
    <row r="347" spans="1:5" x14ac:dyDescent="0.25">
      <c r="A347" s="82">
        <v>582</v>
      </c>
      <c r="B347">
        <v>345</v>
      </c>
      <c r="C347">
        <v>381</v>
      </c>
      <c r="D347" t="s">
        <v>430</v>
      </c>
      <c r="E347" t="str">
        <f>IF(ISNA(MATCH(#REF!,'ESO zone constants'!$A$3:$A$9952,0)),"","X")</f>
        <v>X</v>
      </c>
    </row>
    <row r="348" spans="1:5" x14ac:dyDescent="0.25">
      <c r="A348" s="82">
        <v>584</v>
      </c>
      <c r="B348">
        <v>346</v>
      </c>
      <c r="C348">
        <v>584</v>
      </c>
      <c r="D348" t="s">
        <v>39</v>
      </c>
      <c r="E348" t="str">
        <f>IF(ISNA(MATCH(#REF!,'ESO zone constants'!$A$3:$A$9952,0)),"","X")</f>
        <v>X</v>
      </c>
    </row>
    <row r="349" spans="1:5" x14ac:dyDescent="0.25">
      <c r="A349" s="82">
        <v>585</v>
      </c>
      <c r="B349">
        <v>347</v>
      </c>
      <c r="C349">
        <v>92</v>
      </c>
      <c r="D349" t="s">
        <v>431</v>
      </c>
      <c r="E349" t="str">
        <f>IF(ISNA(MATCH(#REF!,'ESO zone constants'!$A$3:$A$9952,0)),"","X")</f>
        <v>X</v>
      </c>
    </row>
    <row r="350" spans="1:5" x14ac:dyDescent="0.25">
      <c r="A350" s="82">
        <v>586</v>
      </c>
      <c r="B350">
        <v>348</v>
      </c>
      <c r="C350">
        <v>586</v>
      </c>
      <c r="D350" t="s">
        <v>432</v>
      </c>
      <c r="E350" t="str">
        <f>IF(ISNA(MATCH(#REF!,'ESO zone constants'!$A$3:$A$9952,0)),"","X")</f>
        <v>X</v>
      </c>
    </row>
    <row r="351" spans="1:5" x14ac:dyDescent="0.25">
      <c r="A351" s="82">
        <v>587</v>
      </c>
      <c r="B351">
        <v>349</v>
      </c>
      <c r="C351">
        <v>20</v>
      </c>
      <c r="D351" t="s">
        <v>433</v>
      </c>
      <c r="E351" t="str">
        <f>IF(ISNA(MATCH(#REF!,'ESO zone constants'!$A$3:$A$9952,0)),"","X")</f>
        <v>X</v>
      </c>
    </row>
    <row r="352" spans="1:5" x14ac:dyDescent="0.25">
      <c r="A352" s="82">
        <v>588</v>
      </c>
      <c r="B352">
        <v>350</v>
      </c>
      <c r="C352">
        <v>20</v>
      </c>
      <c r="D352" t="s">
        <v>434</v>
      </c>
      <c r="E352" t="str">
        <f>IF(ISNA(MATCH(#REF!,'ESO zone constants'!$A$3:$A$9952,0)),"","X")</f>
        <v>X</v>
      </c>
    </row>
    <row r="353" spans="1:5" x14ac:dyDescent="0.25">
      <c r="A353" s="82">
        <v>589</v>
      </c>
      <c r="B353">
        <v>351</v>
      </c>
      <c r="C353">
        <v>20</v>
      </c>
      <c r="D353" t="s">
        <v>435</v>
      </c>
      <c r="E353" t="str">
        <f>IF(ISNA(MATCH(#REF!,'ESO zone constants'!$A$3:$A$9952,0)),"","X")</f>
        <v>X</v>
      </c>
    </row>
    <row r="354" spans="1:5" x14ac:dyDescent="0.25">
      <c r="A354" s="82">
        <v>590</v>
      </c>
      <c r="B354">
        <v>352</v>
      </c>
      <c r="C354">
        <v>20</v>
      </c>
      <c r="D354" t="s">
        <v>436</v>
      </c>
      <c r="E354" t="str">
        <f>IF(ISNA(MATCH(#REF!,'ESO zone constants'!$A$3:$A$9952,0)),"","X")</f>
        <v>X</v>
      </c>
    </row>
    <row r="355" spans="1:5" x14ac:dyDescent="0.25">
      <c r="A355" s="82">
        <v>591</v>
      </c>
      <c r="B355">
        <v>353</v>
      </c>
      <c r="C355">
        <v>20</v>
      </c>
      <c r="D355" t="s">
        <v>437</v>
      </c>
      <c r="E355" t="str">
        <f>IF(ISNA(MATCH(#REF!,'ESO zone constants'!$A$3:$A$9952,0)),"","X")</f>
        <v>X</v>
      </c>
    </row>
    <row r="356" spans="1:5" x14ac:dyDescent="0.25">
      <c r="A356" s="82">
        <v>592</v>
      </c>
      <c r="B356">
        <v>354</v>
      </c>
      <c r="C356">
        <v>20</v>
      </c>
      <c r="D356" t="s">
        <v>438</v>
      </c>
      <c r="E356" t="str">
        <f>IF(ISNA(MATCH(#REF!,'ESO zone constants'!$A$3:$A$9952,0)),"","X")</f>
        <v>X</v>
      </c>
    </row>
    <row r="357" spans="1:5" x14ac:dyDescent="0.25">
      <c r="A357" s="82">
        <v>593</v>
      </c>
      <c r="B357">
        <v>355</v>
      </c>
      <c r="C357">
        <v>92</v>
      </c>
      <c r="D357" t="s">
        <v>158</v>
      </c>
      <c r="E357" t="str">
        <f>IF(ISNA(MATCH(#REF!,'ESO zone constants'!$A$3:$A$9952,0)),"","X")</f>
        <v>X</v>
      </c>
    </row>
    <row r="358" spans="1:5" x14ac:dyDescent="0.25">
      <c r="A358" s="82">
        <v>594</v>
      </c>
      <c r="B358">
        <v>356</v>
      </c>
      <c r="C358">
        <v>92</v>
      </c>
      <c r="D358" t="s">
        <v>439</v>
      </c>
      <c r="E358" t="str">
        <f>IF(ISNA(MATCH(#REF!,'ESO zone constants'!$A$3:$A$9952,0)),"","X")</f>
        <v>X</v>
      </c>
    </row>
    <row r="359" spans="1:5" x14ac:dyDescent="0.25">
      <c r="A359" s="82">
        <v>595</v>
      </c>
      <c r="B359">
        <v>357</v>
      </c>
      <c r="C359">
        <v>208</v>
      </c>
      <c r="D359" t="s">
        <v>440</v>
      </c>
      <c r="E359" t="str">
        <f>IF(ISNA(MATCH(#REF!,'ESO zone constants'!$A$3:$A$9952,0)),"","X")</f>
        <v>X</v>
      </c>
    </row>
    <row r="360" spans="1:5" x14ac:dyDescent="0.25">
      <c r="A360" s="82">
        <v>596</v>
      </c>
      <c r="B360">
        <v>358</v>
      </c>
      <c r="C360">
        <v>103</v>
      </c>
      <c r="D360" t="s">
        <v>441</v>
      </c>
      <c r="E360" t="str">
        <f>IF(ISNA(MATCH(#REF!,'ESO zone constants'!$A$3:$A$9952,0)),"","X")</f>
        <v>X</v>
      </c>
    </row>
    <row r="361" spans="1:5" x14ac:dyDescent="0.25">
      <c r="A361" s="81">
        <v>598</v>
      </c>
      <c r="B361">
        <v>359</v>
      </c>
      <c r="C361">
        <v>199</v>
      </c>
      <c r="D361" t="s">
        <v>442</v>
      </c>
      <c r="E361" t="str">
        <f>IF(ISNA(MATCH(#REF!,'ESO zone constants'!$A$3:$A$9952,0)),"","X")</f>
        <v>X</v>
      </c>
    </row>
    <row r="362" spans="1:5" x14ac:dyDescent="0.25">
      <c r="A362" s="81">
        <v>599</v>
      </c>
      <c r="B362">
        <v>360</v>
      </c>
      <c r="C362">
        <v>572</v>
      </c>
      <c r="D362" t="s">
        <v>443</v>
      </c>
      <c r="E362" t="str">
        <f>IF(ISNA(MATCH(#REF!,'ESO zone constants'!$A$3:$A$9952,0)),"","X")</f>
        <v>X</v>
      </c>
    </row>
    <row r="363" spans="1:5" x14ac:dyDescent="0.25">
      <c r="A363" s="81">
        <v>600</v>
      </c>
      <c r="B363">
        <v>361</v>
      </c>
      <c r="C363">
        <v>572</v>
      </c>
      <c r="D363" t="s">
        <v>444</v>
      </c>
      <c r="E363" t="str">
        <f>IF(ISNA(MATCH(#REF!,'ESO zone constants'!$A$3:$A$9952,0)),"","X")</f>
        <v>X</v>
      </c>
    </row>
    <row r="364" spans="1:5" x14ac:dyDescent="0.25">
      <c r="A364" s="81">
        <v>601</v>
      </c>
      <c r="B364">
        <v>362</v>
      </c>
      <c r="C364">
        <v>572</v>
      </c>
      <c r="D364" t="s">
        <v>445</v>
      </c>
      <c r="E364" t="str">
        <f>IF(ISNA(MATCH(#REF!,'ESO zone constants'!$A$3:$A$9952,0)),"","X")</f>
        <v>X</v>
      </c>
    </row>
    <row r="365" spans="1:5" x14ac:dyDescent="0.25">
      <c r="A365" s="81">
        <v>628</v>
      </c>
      <c r="B365">
        <v>363</v>
      </c>
      <c r="C365">
        <v>20</v>
      </c>
      <c r="D365" t="s">
        <v>434</v>
      </c>
      <c r="E365" t="str">
        <f>IF(ISNA(MATCH(#REF!,'ESO zone constants'!$A$3:$A$9952,0)),"","X")</f>
        <v>X</v>
      </c>
    </row>
    <row r="366" spans="1:5" x14ac:dyDescent="0.25">
      <c r="A366" s="81">
        <v>632</v>
      </c>
      <c r="B366">
        <v>364</v>
      </c>
      <c r="C366">
        <v>888</v>
      </c>
      <c r="D366" t="s">
        <v>446</v>
      </c>
      <c r="E366" t="str">
        <f>IF(ISNA(MATCH(#REF!,'ESO zone constants'!$A$3:$A$9952,0)),"","X")</f>
        <v>X</v>
      </c>
    </row>
    <row r="367" spans="1:5" x14ac:dyDescent="0.25">
      <c r="A367" s="81">
        <v>635</v>
      </c>
      <c r="B367">
        <v>365</v>
      </c>
      <c r="C367">
        <v>888</v>
      </c>
      <c r="D367" t="s">
        <v>447</v>
      </c>
      <c r="E367" t="str">
        <f>IF(ISNA(MATCH(#REF!,'ESO zone constants'!$A$3:$A$9952,0)),"","X")</f>
        <v>X</v>
      </c>
    </row>
    <row r="368" spans="1:5" x14ac:dyDescent="0.25">
      <c r="A368" s="81">
        <v>636</v>
      </c>
      <c r="B368">
        <v>366</v>
      </c>
      <c r="C368">
        <v>888</v>
      </c>
      <c r="D368" t="s">
        <v>448</v>
      </c>
      <c r="E368" t="str">
        <f>IF(ISNA(MATCH(#REF!,'ESO zone constants'!$A$3:$A$9952,0)),"","X")</f>
        <v>X</v>
      </c>
    </row>
    <row r="369" spans="1:5" x14ac:dyDescent="0.25">
      <c r="A369" s="81">
        <v>637</v>
      </c>
      <c r="B369">
        <v>367</v>
      </c>
      <c r="C369">
        <v>57</v>
      </c>
      <c r="D369" t="s">
        <v>449</v>
      </c>
      <c r="E369" t="str">
        <f>IF(ISNA(MATCH(#REF!,'ESO zone constants'!$A$3:$A$9952,0)),"","X")</f>
        <v>X</v>
      </c>
    </row>
    <row r="370" spans="1:5" x14ac:dyDescent="0.25">
      <c r="A370" s="81">
        <v>638</v>
      </c>
      <c r="B370">
        <v>368</v>
      </c>
      <c r="C370">
        <v>888</v>
      </c>
      <c r="D370" t="s">
        <v>450</v>
      </c>
      <c r="E370" t="str">
        <f>IF(ISNA(MATCH(#REF!,'ESO zone constants'!$A$3:$A$9952,0)),"","X")</f>
        <v>X</v>
      </c>
    </row>
    <row r="371" spans="1:5" x14ac:dyDescent="0.25">
      <c r="A371" s="81">
        <v>639</v>
      </c>
      <c r="B371">
        <v>369</v>
      </c>
      <c r="C371">
        <v>888</v>
      </c>
      <c r="D371" t="s">
        <v>451</v>
      </c>
      <c r="E371" t="str">
        <f>IF(ISNA(MATCH(#REF!,'ESO zone constants'!$A$3:$A$9952,0)),"","X")</f>
        <v>X</v>
      </c>
    </row>
    <row r="372" spans="1:5" x14ac:dyDescent="0.25">
      <c r="A372" s="81">
        <v>640</v>
      </c>
      <c r="B372">
        <v>370</v>
      </c>
      <c r="C372">
        <v>19</v>
      </c>
      <c r="D372" t="s">
        <v>452</v>
      </c>
      <c r="E372" t="str">
        <f>IF(ISNA(MATCH(#REF!,'ESO zone constants'!$A$3:$A$9952,0)),"","X")</f>
        <v>X</v>
      </c>
    </row>
    <row r="373" spans="1:5" x14ac:dyDescent="0.25">
      <c r="A373" s="82">
        <v>641</v>
      </c>
      <c r="B373">
        <v>371</v>
      </c>
      <c r="C373">
        <v>3</v>
      </c>
      <c r="D373" t="s">
        <v>453</v>
      </c>
      <c r="E373" t="str">
        <f>IF(ISNA(MATCH(#REF!,'ESO zone constants'!$A$3:$A$9952,0)),"","X")</f>
        <v>X</v>
      </c>
    </row>
    <row r="374" spans="1:5" x14ac:dyDescent="0.25">
      <c r="A374" s="82">
        <v>642</v>
      </c>
      <c r="B374">
        <v>372</v>
      </c>
      <c r="C374">
        <v>642</v>
      </c>
      <c r="D374" t="s">
        <v>144</v>
      </c>
      <c r="E374" t="str">
        <f>IF(ISNA(MATCH(#REF!,'ESO zone constants'!$A$3:$A$9952,0)),"","X")</f>
        <v>X</v>
      </c>
    </row>
    <row r="375" spans="1:5" x14ac:dyDescent="0.25">
      <c r="A375" s="82">
        <v>643</v>
      </c>
      <c r="B375">
        <v>373</v>
      </c>
      <c r="C375">
        <v>584</v>
      </c>
      <c r="D375" t="s">
        <v>454</v>
      </c>
      <c r="E375" t="str">
        <f>IF(ISNA(MATCH(#REF!,'ESO zone constants'!$A$3:$A$9952,0)),"","X")</f>
        <v>X</v>
      </c>
    </row>
    <row r="376" spans="1:5" x14ac:dyDescent="0.25">
      <c r="A376" s="82">
        <v>649</v>
      </c>
      <c r="B376">
        <v>374</v>
      </c>
      <c r="C376">
        <v>584</v>
      </c>
      <c r="D376" t="s">
        <v>455</v>
      </c>
      <c r="E376" t="str">
        <f>IF(ISNA(MATCH(#REF!,'ESO zone constants'!$A$3:$A$9952,0)),"","X")</f>
        <v>X</v>
      </c>
    </row>
    <row r="377" spans="1:5" x14ac:dyDescent="0.25">
      <c r="A377" s="82">
        <v>676</v>
      </c>
      <c r="B377">
        <v>375</v>
      </c>
      <c r="C377">
        <v>816</v>
      </c>
      <c r="D377" t="s">
        <v>456</v>
      </c>
      <c r="E377" t="str">
        <f>IF(ISNA(MATCH(#REF!,'ESO zone constants'!$A$3:$A$9952,0)),"","X")</f>
        <v>X</v>
      </c>
    </row>
    <row r="378" spans="1:5" x14ac:dyDescent="0.25">
      <c r="A378" s="81">
        <v>677</v>
      </c>
      <c r="B378">
        <v>376</v>
      </c>
      <c r="C378">
        <v>684</v>
      </c>
      <c r="D378" t="s">
        <v>457</v>
      </c>
      <c r="E378" t="str">
        <f>IF(ISNA(MATCH(#REF!,'ESO zone constants'!$A$3:$A$9952,0)),"","X")</f>
        <v>X</v>
      </c>
    </row>
    <row r="379" spans="1:5" x14ac:dyDescent="0.25">
      <c r="A379" s="81">
        <v>678</v>
      </c>
      <c r="B379">
        <v>377</v>
      </c>
      <c r="C379">
        <v>584</v>
      </c>
      <c r="D379" t="s">
        <v>52</v>
      </c>
      <c r="E379" t="str">
        <f>IF(ISNA(MATCH(#REF!,'ESO zone constants'!$A$3:$A$9952,0)),"","X")</f>
        <v>X</v>
      </c>
    </row>
    <row r="380" spans="1:5" x14ac:dyDescent="0.25">
      <c r="A380" s="81">
        <v>681</v>
      </c>
      <c r="B380">
        <v>378</v>
      </c>
      <c r="C380">
        <v>108</v>
      </c>
      <c r="D380" t="s">
        <v>71</v>
      </c>
      <c r="E380" t="str">
        <f>IF(ISNA(MATCH(#REF!,'ESO zone constants'!$A$3:$A$9952,0)),"","X")</f>
        <v>X</v>
      </c>
    </row>
    <row r="381" spans="1:5" x14ac:dyDescent="0.25">
      <c r="A381" s="81">
        <v>684</v>
      </c>
      <c r="B381">
        <v>379</v>
      </c>
      <c r="C381">
        <v>684</v>
      </c>
      <c r="D381" t="s">
        <v>458</v>
      </c>
      <c r="E381" t="str">
        <f>IF(ISNA(MATCH(#REF!,'ESO zone constants'!$A$3:$A$9952,0)),"","X")</f>
        <v>X</v>
      </c>
    </row>
    <row r="382" spans="1:5" x14ac:dyDescent="0.25">
      <c r="A382" s="81">
        <v>688</v>
      </c>
      <c r="B382">
        <v>380</v>
      </c>
      <c r="C382">
        <v>584</v>
      </c>
      <c r="D382" t="s">
        <v>54</v>
      </c>
      <c r="E382" t="str">
        <f>IF(ISNA(MATCH(#REF!,'ESO zone constants'!$A$3:$A$9952,0)),"","X")</f>
        <v>X</v>
      </c>
    </row>
    <row r="383" spans="1:5" x14ac:dyDescent="0.25">
      <c r="A383" s="81">
        <v>689</v>
      </c>
      <c r="B383">
        <v>381</v>
      </c>
      <c r="C383">
        <v>684</v>
      </c>
      <c r="D383" t="s">
        <v>459</v>
      </c>
      <c r="E383" t="str">
        <f>IF(ISNA(MATCH(#REF!,'ESO zone constants'!$A$3:$A$9952,0)),"","X")</f>
        <v>X</v>
      </c>
    </row>
    <row r="384" spans="1:5" x14ac:dyDescent="0.25">
      <c r="A384" s="82">
        <v>691</v>
      </c>
      <c r="B384">
        <v>382</v>
      </c>
      <c r="C384">
        <v>684</v>
      </c>
      <c r="D384" t="s">
        <v>460</v>
      </c>
      <c r="E384" t="str">
        <f>IF(ISNA(MATCH(#REF!,'ESO zone constants'!$A$3:$A$9952,0)),"","X")</f>
        <v>X</v>
      </c>
    </row>
    <row r="385" spans="1:5" x14ac:dyDescent="0.25">
      <c r="A385" s="81">
        <v>692</v>
      </c>
      <c r="B385">
        <v>383</v>
      </c>
      <c r="C385">
        <v>684</v>
      </c>
      <c r="D385" t="s">
        <v>461</v>
      </c>
      <c r="E385" t="str">
        <f>IF(ISNA(MATCH(#REF!,'ESO zone constants'!$A$3:$A$9952,0)),"","X")</f>
        <v>X</v>
      </c>
    </row>
    <row r="386" spans="1:5" x14ac:dyDescent="0.25">
      <c r="A386" s="82">
        <v>693</v>
      </c>
      <c r="B386">
        <v>384</v>
      </c>
      <c r="C386">
        <v>684</v>
      </c>
      <c r="D386" t="s">
        <v>462</v>
      </c>
      <c r="E386" t="str">
        <f>IF(ISNA(MATCH(#REF!,'ESO zone constants'!$A$3:$A$9952,0)),"","X")</f>
        <v>X</v>
      </c>
    </row>
    <row r="387" spans="1:5" x14ac:dyDescent="0.25">
      <c r="A387" s="82">
        <v>694</v>
      </c>
      <c r="B387">
        <v>385</v>
      </c>
      <c r="C387">
        <v>684</v>
      </c>
      <c r="D387" t="s">
        <v>463</v>
      </c>
      <c r="E387" t="str">
        <f>IF(ISNA(MATCH(#REF!,'ESO zone constants'!$A$3:$A$9952,0)),"","X")</f>
        <v>X</v>
      </c>
    </row>
    <row r="388" spans="1:5" x14ac:dyDescent="0.25">
      <c r="A388" s="82">
        <v>695</v>
      </c>
      <c r="B388">
        <v>386</v>
      </c>
      <c r="C388">
        <v>684</v>
      </c>
      <c r="D388" t="s">
        <v>464</v>
      </c>
      <c r="E388" t="str">
        <f>IF(ISNA(MATCH(#REF!,'ESO zone constants'!$A$3:$A$9952,0)),"","X")</f>
        <v>X</v>
      </c>
    </row>
    <row r="389" spans="1:5" x14ac:dyDescent="0.25">
      <c r="A389" s="81">
        <v>697</v>
      </c>
      <c r="B389">
        <v>387</v>
      </c>
      <c r="C389">
        <v>684</v>
      </c>
      <c r="D389" t="s">
        <v>465</v>
      </c>
      <c r="E389" t="str">
        <f>IF(ISNA(MATCH(#REF!,'ESO zone constants'!$A$3:$A$9952,0)),"","X")</f>
        <v>X</v>
      </c>
    </row>
    <row r="390" spans="1:5" x14ac:dyDescent="0.25">
      <c r="A390" s="81">
        <v>698</v>
      </c>
      <c r="B390">
        <v>388</v>
      </c>
      <c r="C390">
        <v>684</v>
      </c>
      <c r="D390" t="s">
        <v>466</v>
      </c>
      <c r="E390" t="str">
        <f>IF(ISNA(MATCH(#REF!,'ESO zone constants'!$A$3:$A$9952,0)),"","X")</f>
        <v>X</v>
      </c>
    </row>
    <row r="391" spans="1:5" x14ac:dyDescent="0.25">
      <c r="A391" s="81">
        <v>699</v>
      </c>
      <c r="B391">
        <v>389</v>
      </c>
      <c r="C391">
        <v>684</v>
      </c>
      <c r="D391" t="s">
        <v>467</v>
      </c>
      <c r="E391" t="str">
        <f>IF(ISNA(MATCH(#REF!,'ESO zone constants'!$A$3:$A$9952,0)),"","X")</f>
        <v>X</v>
      </c>
    </row>
    <row r="392" spans="1:5" x14ac:dyDescent="0.25">
      <c r="A392" s="82">
        <v>700</v>
      </c>
      <c r="B392">
        <v>390</v>
      </c>
      <c r="C392">
        <v>684</v>
      </c>
      <c r="D392" t="s">
        <v>468</v>
      </c>
      <c r="E392" t="str">
        <f>IF(ISNA(MATCH(#REF!,'ESO zone constants'!$A$3:$A$9952,0)),"","X")</f>
        <v>X</v>
      </c>
    </row>
    <row r="393" spans="1:5" x14ac:dyDescent="0.25">
      <c r="A393" s="81">
        <v>701</v>
      </c>
      <c r="B393">
        <v>391</v>
      </c>
      <c r="C393">
        <v>684</v>
      </c>
      <c r="D393" t="s">
        <v>469</v>
      </c>
      <c r="E393" t="str">
        <f>IF(ISNA(MATCH(#REF!,'ESO zone constants'!$A$3:$A$9952,0)),"","X")</f>
        <v>X</v>
      </c>
    </row>
    <row r="394" spans="1:5" x14ac:dyDescent="0.25">
      <c r="A394" s="81">
        <v>702</v>
      </c>
      <c r="B394">
        <v>392</v>
      </c>
      <c r="C394">
        <v>684</v>
      </c>
      <c r="D394" t="s">
        <v>470</v>
      </c>
      <c r="E394" t="str">
        <f>IF(ISNA(MATCH(#REF!,'ESO zone constants'!$A$3:$A$9952,0)),"","X")</f>
        <v>X</v>
      </c>
    </row>
    <row r="395" spans="1:5" x14ac:dyDescent="0.25">
      <c r="A395" s="81">
        <v>703</v>
      </c>
      <c r="B395">
        <v>393</v>
      </c>
      <c r="C395">
        <v>684</v>
      </c>
      <c r="D395" t="s">
        <v>471</v>
      </c>
      <c r="E395" t="str">
        <f>IF(ISNA(MATCH(#REF!,'ESO zone constants'!$A$3:$A$9952,0)),"","X")</f>
        <v>X</v>
      </c>
    </row>
    <row r="396" spans="1:5" x14ac:dyDescent="0.25">
      <c r="A396" s="82">
        <v>704</v>
      </c>
      <c r="B396">
        <v>394</v>
      </c>
      <c r="C396">
        <v>684</v>
      </c>
      <c r="D396" t="s">
        <v>472</v>
      </c>
      <c r="E396" t="str">
        <f>IF(ISNA(MATCH(#REF!,'ESO zone constants'!$A$3:$A$9952,0)),"","X")</f>
        <v>X</v>
      </c>
    </row>
    <row r="397" spans="1:5" x14ac:dyDescent="0.25">
      <c r="A397" s="82">
        <v>705</v>
      </c>
      <c r="B397">
        <v>395</v>
      </c>
      <c r="C397">
        <v>684</v>
      </c>
      <c r="D397" t="s">
        <v>473</v>
      </c>
      <c r="E397" t="str">
        <f>IF(ISNA(MATCH(#REF!,'ESO zone constants'!$A$3:$A$9952,0)),"","X")</f>
        <v>X</v>
      </c>
    </row>
    <row r="398" spans="1:5" x14ac:dyDescent="0.25">
      <c r="A398" s="82">
        <v>706</v>
      </c>
      <c r="B398">
        <v>396</v>
      </c>
      <c r="C398">
        <v>684</v>
      </c>
      <c r="D398" t="s">
        <v>474</v>
      </c>
      <c r="E398" t="str">
        <f>IF(ISNA(MATCH(#REF!,'ESO zone constants'!$A$3:$A$9952,0)),"","X")</f>
        <v>X</v>
      </c>
    </row>
    <row r="399" spans="1:5" x14ac:dyDescent="0.25">
      <c r="A399" s="82">
        <v>707</v>
      </c>
      <c r="B399">
        <v>397</v>
      </c>
      <c r="C399">
        <v>684</v>
      </c>
      <c r="D399" t="s">
        <v>475</v>
      </c>
      <c r="E399" t="str">
        <f>IF(ISNA(MATCH(#REF!,'ESO zone constants'!$A$3:$A$9952,0)),"","X")</f>
        <v>X</v>
      </c>
    </row>
    <row r="400" spans="1:5" x14ac:dyDescent="0.25">
      <c r="A400" s="81">
        <v>708</v>
      </c>
      <c r="B400">
        <v>398</v>
      </c>
      <c r="C400">
        <v>684</v>
      </c>
      <c r="D400" t="s">
        <v>476</v>
      </c>
      <c r="E400" t="str">
        <f>IF(ISNA(MATCH(#REF!,'ESO zone constants'!$A$3:$A$9952,0)),"","X")</f>
        <v>X</v>
      </c>
    </row>
    <row r="401" spans="1:5" x14ac:dyDescent="0.25">
      <c r="A401" s="81">
        <v>710</v>
      </c>
      <c r="B401">
        <v>399</v>
      </c>
      <c r="C401">
        <v>684</v>
      </c>
      <c r="D401" t="s">
        <v>477</v>
      </c>
      <c r="E401" t="str">
        <f>IF(ISNA(MATCH(#REF!,'ESO zone constants'!$A$3:$A$9952,0)),"","X")</f>
        <v>X</v>
      </c>
    </row>
    <row r="402" spans="1:5" x14ac:dyDescent="0.25">
      <c r="A402" s="81">
        <v>711</v>
      </c>
      <c r="B402">
        <v>400</v>
      </c>
      <c r="C402">
        <v>684</v>
      </c>
      <c r="D402" t="s">
        <v>478</v>
      </c>
      <c r="E402" t="str">
        <f>IF(ISNA(MATCH(#REF!,'ESO zone constants'!$A$3:$A$9952,0)),"","X")</f>
        <v>X</v>
      </c>
    </row>
    <row r="403" spans="1:5" x14ac:dyDescent="0.25">
      <c r="A403" s="81">
        <v>712</v>
      </c>
      <c r="B403">
        <v>401</v>
      </c>
      <c r="C403">
        <v>684</v>
      </c>
      <c r="D403" t="s">
        <v>479</v>
      </c>
      <c r="E403" t="str">
        <f>IF(ISNA(MATCH(#REF!,'ESO zone constants'!$A$3:$A$9952,0)),"","X")</f>
        <v>X</v>
      </c>
    </row>
    <row r="404" spans="1:5" x14ac:dyDescent="0.25">
      <c r="A404" s="81">
        <v>715</v>
      </c>
      <c r="B404">
        <v>402</v>
      </c>
      <c r="C404">
        <v>684</v>
      </c>
      <c r="D404" t="s">
        <v>480</v>
      </c>
      <c r="E404" t="str">
        <f>IF(ISNA(MATCH(#REF!,'ESO zone constants'!$A$3:$A$9952,0)),"","X")</f>
        <v>X</v>
      </c>
    </row>
    <row r="405" spans="1:5" x14ac:dyDescent="0.25">
      <c r="A405" s="81">
        <v>719</v>
      </c>
      <c r="B405">
        <v>403</v>
      </c>
      <c r="C405">
        <v>1011</v>
      </c>
      <c r="D405" t="s">
        <v>481</v>
      </c>
      <c r="E405" t="str">
        <f>IF(ISNA(MATCH(#REF!,'ESO zone constants'!$A$3:$A$9952,0)),"","X")</f>
        <v>X</v>
      </c>
    </row>
    <row r="406" spans="1:5" x14ac:dyDescent="0.25">
      <c r="A406" s="81">
        <v>723</v>
      </c>
      <c r="B406">
        <v>404</v>
      </c>
      <c r="C406">
        <v>199</v>
      </c>
      <c r="D406" t="s">
        <v>429</v>
      </c>
      <c r="E406" t="str">
        <f>IF(ISNA(MATCH(#REF!,'ESO zone constants'!$A$3:$A$9952,0)),"","X")</f>
        <v>X</v>
      </c>
    </row>
    <row r="407" spans="1:5" x14ac:dyDescent="0.25">
      <c r="A407" s="82">
        <v>724</v>
      </c>
      <c r="B407">
        <v>405</v>
      </c>
      <c r="C407">
        <v>684</v>
      </c>
      <c r="D407" t="s">
        <v>482</v>
      </c>
      <c r="E407" t="str">
        <f>IF(ISNA(MATCH(#REF!,'ESO zone constants'!$A$3:$A$9952,0)),"","X")</f>
        <v>X</v>
      </c>
    </row>
    <row r="408" spans="1:5" x14ac:dyDescent="0.25">
      <c r="A408" s="82">
        <v>725</v>
      </c>
      <c r="B408">
        <v>406</v>
      </c>
      <c r="C408">
        <v>816</v>
      </c>
      <c r="D408" t="s">
        <v>483</v>
      </c>
      <c r="E408" t="str">
        <f>IF(ISNA(MATCH(#REF!,'ESO zone constants'!$A$3:$A$9952,0)),"","X")</f>
        <v>X</v>
      </c>
    </row>
    <row r="409" spans="1:5" x14ac:dyDescent="0.25">
      <c r="A409" s="82">
        <v>726</v>
      </c>
      <c r="B409">
        <v>407</v>
      </c>
      <c r="C409">
        <v>726</v>
      </c>
      <c r="D409" t="s">
        <v>80</v>
      </c>
      <c r="E409" t="str">
        <f>IF(ISNA(MATCH(#REF!,'ESO zone constants'!$A$3:$A$9952,0)),"","X")</f>
        <v>X</v>
      </c>
    </row>
    <row r="410" spans="1:5" x14ac:dyDescent="0.25">
      <c r="A410" s="82">
        <v>745</v>
      </c>
      <c r="B410">
        <v>408</v>
      </c>
      <c r="C410">
        <v>41</v>
      </c>
      <c r="D410" t="s">
        <v>484</v>
      </c>
      <c r="E410" t="str">
        <f>IF(ISNA(MATCH(#REF!,'ESO zone constants'!$A$3:$A$9952,0)),"","X")</f>
        <v>X</v>
      </c>
    </row>
    <row r="411" spans="1:5" x14ac:dyDescent="0.25">
      <c r="A411" s="82">
        <v>746</v>
      </c>
      <c r="B411">
        <v>409</v>
      </c>
      <c r="C411">
        <v>381</v>
      </c>
      <c r="D411" t="s">
        <v>485</v>
      </c>
      <c r="E411" t="str">
        <f>IF(ISNA(MATCH(#REF!,'ESO zone constants'!$A$3:$A$9952,0)),"","X")</f>
        <v>X</v>
      </c>
    </row>
    <row r="412" spans="1:5" x14ac:dyDescent="0.25">
      <c r="A412" s="82">
        <v>747</v>
      </c>
      <c r="B412">
        <v>410</v>
      </c>
      <c r="C412">
        <v>383</v>
      </c>
      <c r="D412" t="s">
        <v>486</v>
      </c>
      <c r="E412" t="str">
        <f>IF(ISNA(MATCH(#REF!,'ESO zone constants'!$A$3:$A$9952,0)),"","X")</f>
        <v>X</v>
      </c>
    </row>
    <row r="413" spans="1:5" x14ac:dyDescent="0.25">
      <c r="A413" s="82">
        <v>748</v>
      </c>
      <c r="B413">
        <v>411</v>
      </c>
      <c r="C413">
        <v>108</v>
      </c>
      <c r="D413" t="s">
        <v>487</v>
      </c>
      <c r="E413" t="str">
        <f>IF(ISNA(MATCH(#REF!,'ESO zone constants'!$A$3:$A$9952,0)),"","X")</f>
        <v>X</v>
      </c>
    </row>
    <row r="414" spans="1:5" x14ac:dyDescent="0.25">
      <c r="A414" s="82">
        <v>749</v>
      </c>
      <c r="B414">
        <v>412</v>
      </c>
      <c r="C414">
        <v>58</v>
      </c>
      <c r="D414" t="s">
        <v>488</v>
      </c>
      <c r="E414" t="str">
        <f>IF(ISNA(MATCH(#REF!,'ESO zone constants'!$A$3:$A$9952,0)),"","X")</f>
        <v>X</v>
      </c>
    </row>
    <row r="415" spans="1:5" x14ac:dyDescent="0.25">
      <c r="A415" s="82">
        <v>750</v>
      </c>
      <c r="B415">
        <v>413</v>
      </c>
      <c r="C415">
        <v>382</v>
      </c>
      <c r="D415" t="s">
        <v>489</v>
      </c>
      <c r="E415" t="str">
        <f>IF(ISNA(MATCH(#REF!,'ESO zone constants'!$A$3:$A$9952,0)),"","X")</f>
        <v>X</v>
      </c>
    </row>
    <row r="416" spans="1:5" x14ac:dyDescent="0.25">
      <c r="A416" s="81">
        <v>751</v>
      </c>
      <c r="B416">
        <v>414</v>
      </c>
      <c r="C416">
        <v>888</v>
      </c>
      <c r="D416" t="s">
        <v>490</v>
      </c>
      <c r="E416" t="str">
        <f>IF(ISNA(MATCH(#REF!,'ESO zone constants'!$A$3:$A$9952,0)),"","X")</f>
        <v>X</v>
      </c>
    </row>
    <row r="417" spans="1:5" x14ac:dyDescent="0.25">
      <c r="A417" s="81">
        <v>752</v>
      </c>
      <c r="B417">
        <v>415</v>
      </c>
      <c r="C417">
        <v>19</v>
      </c>
      <c r="D417" t="s">
        <v>491</v>
      </c>
      <c r="E417" t="str">
        <f>IF(ISNA(MATCH(#REF!,'ESO zone constants'!$A$3:$A$9952,0)),"","X")</f>
        <v>X</v>
      </c>
    </row>
    <row r="418" spans="1:5" x14ac:dyDescent="0.25">
      <c r="A418" s="81">
        <v>753</v>
      </c>
      <c r="B418">
        <v>416</v>
      </c>
      <c r="C418">
        <v>3</v>
      </c>
      <c r="D418" t="s">
        <v>492</v>
      </c>
      <c r="E418" t="str">
        <f>IF(ISNA(MATCH(#REF!,'ESO zone constants'!$A$3:$A$9952,0)),"","X")</f>
        <v>X</v>
      </c>
    </row>
    <row r="419" spans="1:5" x14ac:dyDescent="0.25">
      <c r="A419" s="81">
        <v>754</v>
      </c>
      <c r="B419">
        <v>417</v>
      </c>
      <c r="C419">
        <v>92</v>
      </c>
      <c r="D419" t="s">
        <v>493</v>
      </c>
      <c r="E419" t="str">
        <f>IF(ISNA(MATCH(#REF!,'ESO zone constants'!$A$3:$A$9952,0)),"","X")</f>
        <v>X</v>
      </c>
    </row>
    <row r="420" spans="1:5" x14ac:dyDescent="0.25">
      <c r="A420" s="81">
        <v>755</v>
      </c>
      <c r="B420">
        <v>418</v>
      </c>
      <c r="C420">
        <v>20</v>
      </c>
      <c r="D420" t="s">
        <v>494</v>
      </c>
      <c r="E420" t="str">
        <f>IF(ISNA(MATCH(#REF!,'ESO zone constants'!$A$3:$A$9952,0)),"","X")</f>
        <v>X</v>
      </c>
    </row>
    <row r="421" spans="1:5" x14ac:dyDescent="0.25">
      <c r="A421" s="81">
        <v>756</v>
      </c>
      <c r="B421">
        <v>419</v>
      </c>
      <c r="C421">
        <v>104</v>
      </c>
      <c r="D421" t="s">
        <v>495</v>
      </c>
      <c r="E421" t="str">
        <f>IF(ISNA(MATCH(#REF!,'ESO zone constants'!$A$3:$A$9952,0)),"","X")</f>
        <v>X</v>
      </c>
    </row>
    <row r="422" spans="1:5" x14ac:dyDescent="0.25">
      <c r="A422" s="81">
        <v>757</v>
      </c>
      <c r="B422">
        <v>420</v>
      </c>
      <c r="C422">
        <v>41</v>
      </c>
      <c r="D422" t="s">
        <v>496</v>
      </c>
      <c r="E422" t="str">
        <f>IF(ISNA(MATCH(#REF!,'ESO zone constants'!$A$3:$A$9952,0)),"","X")</f>
        <v>X</v>
      </c>
    </row>
    <row r="423" spans="1:5" x14ac:dyDescent="0.25">
      <c r="A423" s="82">
        <v>758</v>
      </c>
      <c r="B423">
        <v>421</v>
      </c>
      <c r="C423">
        <v>101</v>
      </c>
      <c r="D423" t="s">
        <v>497</v>
      </c>
      <c r="E423" t="str">
        <f>IF(ISNA(MATCH(#REF!,'ESO zone constants'!$A$3:$A$9952,0)),"","X")</f>
        <v>X</v>
      </c>
    </row>
    <row r="424" spans="1:5" x14ac:dyDescent="0.25">
      <c r="A424" s="82">
        <v>759</v>
      </c>
      <c r="B424">
        <v>422</v>
      </c>
      <c r="C424">
        <v>117</v>
      </c>
      <c r="D424" t="s">
        <v>498</v>
      </c>
      <c r="E424" t="str">
        <f>IF(ISNA(MATCH(#REF!,'ESO zone constants'!$A$3:$A$9952,0)),"","X")</f>
        <v>X</v>
      </c>
    </row>
    <row r="425" spans="1:5" x14ac:dyDescent="0.25">
      <c r="A425" s="82">
        <v>760</v>
      </c>
      <c r="B425">
        <v>423</v>
      </c>
      <c r="C425">
        <v>57</v>
      </c>
      <c r="D425" t="s">
        <v>499</v>
      </c>
      <c r="E425" t="str">
        <f>IF(ISNA(MATCH(#REF!,'ESO zone constants'!$A$3:$A$9952,0)),"","X")</f>
        <v>X</v>
      </c>
    </row>
    <row r="426" spans="1:5" x14ac:dyDescent="0.25">
      <c r="A426" s="82">
        <v>761</v>
      </c>
      <c r="B426">
        <v>424</v>
      </c>
      <c r="C426">
        <v>103</v>
      </c>
      <c r="D426" t="s">
        <v>500</v>
      </c>
      <c r="E426" t="str">
        <f>IF(ISNA(MATCH(#REF!,'ESO zone constants'!$A$3:$A$9952,0)),"","X")</f>
        <v>X</v>
      </c>
    </row>
    <row r="427" spans="1:5" x14ac:dyDescent="0.25">
      <c r="A427" s="82">
        <v>763</v>
      </c>
      <c r="B427">
        <v>425</v>
      </c>
      <c r="C427">
        <v>816</v>
      </c>
      <c r="D427" t="s">
        <v>501</v>
      </c>
      <c r="E427" t="str">
        <f>IF(ISNA(MATCH(#REF!,'ESO zone constants'!$A$3:$A$9952,0)),"","X")</f>
        <v>X</v>
      </c>
    </row>
    <row r="428" spans="1:5" x14ac:dyDescent="0.25">
      <c r="A428" s="82">
        <v>764</v>
      </c>
      <c r="B428">
        <v>426</v>
      </c>
      <c r="C428">
        <v>816</v>
      </c>
      <c r="D428" t="s">
        <v>502</v>
      </c>
      <c r="E428" t="str">
        <f>IF(ISNA(MATCH(#REF!,'ESO zone constants'!$A$3:$A$9952,0)),"","X")</f>
        <v>X</v>
      </c>
    </row>
    <row r="429" spans="1:5" x14ac:dyDescent="0.25">
      <c r="A429" s="82">
        <v>765</v>
      </c>
      <c r="B429">
        <v>427</v>
      </c>
      <c r="C429">
        <v>823</v>
      </c>
      <c r="D429" t="s">
        <v>503</v>
      </c>
      <c r="E429" t="str">
        <f>IF(ISNA(MATCH(#REF!,'ESO zone constants'!$A$3:$A$9952,0)),"","X")</f>
        <v>X</v>
      </c>
    </row>
    <row r="430" spans="1:5" x14ac:dyDescent="0.25">
      <c r="A430" s="81">
        <v>766</v>
      </c>
      <c r="B430">
        <v>428</v>
      </c>
      <c r="C430">
        <v>823</v>
      </c>
      <c r="D430" t="s">
        <v>504</v>
      </c>
      <c r="E430" t="str">
        <f>IF(ISNA(MATCH(#REF!,'ESO zone constants'!$A$3:$A$9952,0)),"","X")</f>
        <v>X</v>
      </c>
    </row>
    <row r="431" spans="1:5" x14ac:dyDescent="0.25">
      <c r="A431" s="82">
        <v>767</v>
      </c>
      <c r="B431">
        <v>429</v>
      </c>
      <c r="C431">
        <v>816</v>
      </c>
      <c r="D431" t="s">
        <v>505</v>
      </c>
      <c r="E431" t="str">
        <f>IF(ISNA(MATCH(#REF!,'ESO zone constants'!$A$3:$A$9952,0)),"","X")</f>
        <v>X</v>
      </c>
    </row>
    <row r="432" spans="1:5" x14ac:dyDescent="0.25">
      <c r="A432" s="82">
        <v>769</v>
      </c>
      <c r="B432">
        <v>430</v>
      </c>
      <c r="C432">
        <v>823</v>
      </c>
      <c r="D432" t="s">
        <v>506</v>
      </c>
      <c r="E432" t="str">
        <f>IF(ISNA(MATCH(#REF!,'ESO zone constants'!$A$3:$A$9952,0)),"","X")</f>
        <v>X</v>
      </c>
    </row>
    <row r="433" spans="1:5" x14ac:dyDescent="0.25">
      <c r="A433" s="82">
        <v>770</v>
      </c>
      <c r="B433">
        <v>431</v>
      </c>
      <c r="C433">
        <v>816</v>
      </c>
      <c r="D433" t="s">
        <v>507</v>
      </c>
      <c r="E433" t="str">
        <f>IF(ISNA(MATCH(#REF!,'ESO zone constants'!$A$3:$A$9952,0)),"","X")</f>
        <v>X</v>
      </c>
    </row>
    <row r="434" spans="1:5" x14ac:dyDescent="0.25">
      <c r="A434" s="82">
        <v>771</v>
      </c>
      <c r="B434">
        <v>432</v>
      </c>
      <c r="C434">
        <v>816</v>
      </c>
      <c r="D434" t="s">
        <v>508</v>
      </c>
      <c r="E434" t="str">
        <f>IF(ISNA(MATCH(#REF!,'ESO zone constants'!$A$3:$A$9952,0)),"","X")</f>
        <v>X</v>
      </c>
    </row>
    <row r="435" spans="1:5" x14ac:dyDescent="0.25">
      <c r="A435" s="81">
        <v>773</v>
      </c>
      <c r="B435">
        <v>433</v>
      </c>
      <c r="C435">
        <v>117</v>
      </c>
      <c r="D435" t="s">
        <v>509</v>
      </c>
      <c r="E435" t="str">
        <f>IF(ISNA(MATCH(#REF!,'ESO zone constants'!$A$3:$A$9952,0)),"","X")</f>
        <v>X</v>
      </c>
    </row>
    <row r="436" spans="1:5" x14ac:dyDescent="0.25">
      <c r="A436" s="81">
        <v>774</v>
      </c>
      <c r="B436">
        <v>434</v>
      </c>
      <c r="C436">
        <v>1086</v>
      </c>
      <c r="D436" t="s">
        <v>1430</v>
      </c>
      <c r="E436" t="str">
        <f>IF(ISNA(MATCH(#REF!,'ESO zone constants'!$A$3:$A$9952,0)),"","X")</f>
        <v>X</v>
      </c>
    </row>
    <row r="437" spans="1:5" x14ac:dyDescent="0.25">
      <c r="A437" s="81">
        <v>780</v>
      </c>
      <c r="B437">
        <v>435</v>
      </c>
      <c r="C437">
        <v>684</v>
      </c>
      <c r="D437" t="s">
        <v>510</v>
      </c>
      <c r="E437" t="str">
        <f>IF(ISNA(MATCH(#REF!,'ESO zone constants'!$A$3:$A$9952,0)),"","X")</f>
        <v>X</v>
      </c>
    </row>
    <row r="438" spans="1:5" x14ac:dyDescent="0.25">
      <c r="A438" s="82">
        <v>808</v>
      </c>
      <c r="B438">
        <v>436</v>
      </c>
      <c r="C438">
        <v>1160</v>
      </c>
      <c r="D438" t="s">
        <v>1745</v>
      </c>
      <c r="E438" t="str">
        <f>IF(ISNA(MATCH(#REF!,'ESO zone constants'!$A$3:$A$9952,0)),"","X")</f>
        <v>X</v>
      </c>
    </row>
    <row r="439" spans="1:5" x14ac:dyDescent="0.25">
      <c r="A439" s="82">
        <v>809</v>
      </c>
      <c r="B439">
        <v>437</v>
      </c>
      <c r="C439">
        <v>199</v>
      </c>
      <c r="D439" t="s">
        <v>432</v>
      </c>
      <c r="E439" t="str">
        <f>IF(ISNA(MATCH(#REF!,'ESO zone constants'!$A$3:$A$9952,0)),"","X")</f>
        <v>X</v>
      </c>
    </row>
    <row r="440" spans="1:5" x14ac:dyDescent="0.25">
      <c r="A440" s="82">
        <v>810</v>
      </c>
      <c r="B440">
        <v>438</v>
      </c>
      <c r="C440">
        <v>381</v>
      </c>
      <c r="D440" t="s">
        <v>511</v>
      </c>
      <c r="E440" t="str">
        <f>IF(ISNA(MATCH(#REF!,'ESO zone constants'!$A$3:$A$9952,0)),"","X")</f>
        <v>X</v>
      </c>
    </row>
    <row r="441" spans="1:5" x14ac:dyDescent="0.25">
      <c r="A441" s="81">
        <v>811</v>
      </c>
      <c r="B441">
        <v>439</v>
      </c>
      <c r="C441">
        <v>535</v>
      </c>
      <c r="D441" t="s">
        <v>512</v>
      </c>
      <c r="E441" t="str">
        <f>IF(ISNA(MATCH(#REF!,'ESO zone constants'!$A$3:$A$9952,0)),"","X")</f>
        <v>X</v>
      </c>
    </row>
    <row r="442" spans="1:5" x14ac:dyDescent="0.25">
      <c r="A442" s="82">
        <v>814</v>
      </c>
      <c r="B442">
        <v>440</v>
      </c>
      <c r="C442">
        <v>684</v>
      </c>
      <c r="D442" t="s">
        <v>513</v>
      </c>
      <c r="E442" t="str">
        <f>IF(ISNA(MATCH(#REF!,'ESO zone constants'!$A$3:$A$9952,0)),"","X")</f>
        <v>X</v>
      </c>
    </row>
    <row r="443" spans="1:5" x14ac:dyDescent="0.25">
      <c r="A443" s="82">
        <v>815</v>
      </c>
      <c r="B443">
        <v>441</v>
      </c>
      <c r="C443">
        <v>684</v>
      </c>
      <c r="D443" t="s">
        <v>514</v>
      </c>
      <c r="E443" t="str">
        <f>IF(ISNA(MATCH(#REF!,'ESO zone constants'!$A$3:$A$9952,0)),"","X")</f>
        <v>X</v>
      </c>
    </row>
    <row r="444" spans="1:5" x14ac:dyDescent="0.25">
      <c r="A444" s="82">
        <v>816</v>
      </c>
      <c r="B444">
        <v>442</v>
      </c>
      <c r="C444">
        <v>816</v>
      </c>
      <c r="D444" t="s">
        <v>515</v>
      </c>
      <c r="E444" t="str">
        <f>IF(ISNA(MATCH(#REF!,'ESO zone constants'!$A$3:$A$9952,0)),"","X")</f>
        <v>X</v>
      </c>
    </row>
    <row r="445" spans="1:5" x14ac:dyDescent="0.25">
      <c r="A445" s="81">
        <v>817</v>
      </c>
      <c r="B445">
        <v>443</v>
      </c>
      <c r="C445">
        <v>816</v>
      </c>
      <c r="D445" t="s">
        <v>516</v>
      </c>
      <c r="E445" t="str">
        <f>IF(ISNA(MATCH(#REF!,'ESO zone constants'!$A$3:$A$9952,0)),"","X")</f>
        <v>X</v>
      </c>
    </row>
    <row r="446" spans="1:5" x14ac:dyDescent="0.25">
      <c r="A446" s="82">
        <v>818</v>
      </c>
      <c r="B446">
        <v>444</v>
      </c>
      <c r="C446">
        <v>816</v>
      </c>
      <c r="D446" t="s">
        <v>517</v>
      </c>
      <c r="E446" t="str">
        <f>IF(ISNA(MATCH(#REF!,'ESO zone constants'!$A$3:$A$9952,0)),"","X")</f>
        <v>X</v>
      </c>
    </row>
    <row r="447" spans="1:5" x14ac:dyDescent="0.25">
      <c r="A447" s="82">
        <v>819</v>
      </c>
      <c r="B447">
        <v>445</v>
      </c>
      <c r="C447">
        <v>816</v>
      </c>
      <c r="D447" t="s">
        <v>518</v>
      </c>
      <c r="E447" t="str">
        <f>IF(ISNA(MATCH(#REF!,'ESO zone constants'!$A$3:$A$9952,0)),"","X")</f>
        <v>X</v>
      </c>
    </row>
    <row r="448" spans="1:5" x14ac:dyDescent="0.25">
      <c r="A448" s="82">
        <v>820</v>
      </c>
      <c r="B448">
        <v>446</v>
      </c>
      <c r="C448">
        <v>816</v>
      </c>
      <c r="D448" t="s">
        <v>519</v>
      </c>
      <c r="E448" t="str">
        <f>IF(ISNA(MATCH(#REF!,'ESO zone constants'!$A$3:$A$9952,0)),"","X")</f>
        <v>X</v>
      </c>
    </row>
    <row r="449" spans="1:5" x14ac:dyDescent="0.25">
      <c r="A449" s="82">
        <v>821</v>
      </c>
      <c r="B449">
        <v>447</v>
      </c>
      <c r="C449">
        <v>816</v>
      </c>
      <c r="D449" t="s">
        <v>520</v>
      </c>
      <c r="E449" t="str">
        <f>IF(ISNA(MATCH(#REF!,'ESO zone constants'!$A$3:$A$9952,0)),"","X")</f>
        <v>X</v>
      </c>
    </row>
    <row r="450" spans="1:5" x14ac:dyDescent="0.25">
      <c r="A450" s="82">
        <v>823</v>
      </c>
      <c r="B450">
        <v>448</v>
      </c>
      <c r="C450">
        <v>823</v>
      </c>
      <c r="D450" t="s">
        <v>521</v>
      </c>
      <c r="E450" t="str">
        <f>IF(ISNA(MATCH(#REF!,'ESO zone constants'!$A$3:$A$9952,0)),"","X")</f>
        <v>X</v>
      </c>
    </row>
    <row r="451" spans="1:5" x14ac:dyDescent="0.25">
      <c r="A451" s="82">
        <v>824</v>
      </c>
      <c r="B451">
        <v>449</v>
      </c>
      <c r="C451">
        <v>823</v>
      </c>
      <c r="D451" t="s">
        <v>522</v>
      </c>
      <c r="E451" t="str">
        <f>IF(ISNA(MATCH(#REF!,'ESO zone constants'!$A$3:$A$9952,0)),"","X")</f>
        <v>X</v>
      </c>
    </row>
    <row r="452" spans="1:5" x14ac:dyDescent="0.25">
      <c r="A452" s="82">
        <v>825</v>
      </c>
      <c r="B452">
        <v>450</v>
      </c>
      <c r="C452">
        <v>823</v>
      </c>
      <c r="D452" t="s">
        <v>523</v>
      </c>
      <c r="E452" t="str">
        <f>IF(ISNA(MATCH(#REF!,'ESO zone constants'!$A$3:$A$9952,0)),"","X")</f>
        <v>X</v>
      </c>
    </row>
    <row r="453" spans="1:5" x14ac:dyDescent="0.25">
      <c r="A453" s="82">
        <v>826</v>
      </c>
      <c r="B453">
        <v>451</v>
      </c>
      <c r="C453">
        <v>823</v>
      </c>
      <c r="D453" t="s">
        <v>524</v>
      </c>
      <c r="E453" t="str">
        <f>IF(ISNA(MATCH(#REF!,'ESO zone constants'!$A$3:$A$9952,0)),"","X")</f>
        <v>X</v>
      </c>
    </row>
    <row r="454" spans="1:5" x14ac:dyDescent="0.25">
      <c r="A454" s="82">
        <v>827</v>
      </c>
      <c r="B454">
        <v>452</v>
      </c>
      <c r="C454">
        <v>823</v>
      </c>
      <c r="D454" t="s">
        <v>525</v>
      </c>
      <c r="E454" t="str">
        <f>IF(ISNA(MATCH(#REF!,'ESO zone constants'!$A$3:$A$9952,0)),"","X")</f>
        <v>X</v>
      </c>
    </row>
    <row r="455" spans="1:5" x14ac:dyDescent="0.25">
      <c r="A455" s="82">
        <v>828</v>
      </c>
      <c r="B455">
        <v>453</v>
      </c>
      <c r="C455">
        <v>823</v>
      </c>
      <c r="D455" t="s">
        <v>526</v>
      </c>
      <c r="E455" t="str">
        <f>IF(ISNA(MATCH(#REF!,'ESO zone constants'!$A$3:$A$9952,0)),"","X")</f>
        <v>X</v>
      </c>
    </row>
    <row r="456" spans="1:5" x14ac:dyDescent="0.25">
      <c r="A456" s="82">
        <v>829</v>
      </c>
      <c r="B456">
        <v>454</v>
      </c>
      <c r="C456">
        <v>823</v>
      </c>
      <c r="D456" t="s">
        <v>527</v>
      </c>
      <c r="E456" t="str">
        <f>IF(ISNA(MATCH(#REF!,'ESO zone constants'!$A$3:$A$9952,0)),"","X")</f>
        <v>X</v>
      </c>
    </row>
    <row r="457" spans="1:5" x14ac:dyDescent="0.25">
      <c r="A457" s="82">
        <v>831</v>
      </c>
      <c r="B457">
        <v>455</v>
      </c>
      <c r="C457">
        <v>823</v>
      </c>
      <c r="D457" t="s">
        <v>528</v>
      </c>
      <c r="E457" t="str">
        <f>IF(ISNA(MATCH(#REF!,'ESO zone constants'!$A$3:$A$9952,0)),"","X")</f>
        <v>X</v>
      </c>
    </row>
    <row r="458" spans="1:5" x14ac:dyDescent="0.25">
      <c r="A458" s="82">
        <v>832</v>
      </c>
      <c r="B458">
        <v>456</v>
      </c>
      <c r="C458">
        <v>823</v>
      </c>
      <c r="D458" t="s">
        <v>529</v>
      </c>
      <c r="E458" t="str">
        <f>IF(ISNA(MATCH(#REF!,'ESO zone constants'!$A$3:$A$9952,0)),"","X")</f>
        <v>X</v>
      </c>
    </row>
    <row r="459" spans="1:5" x14ac:dyDescent="0.25">
      <c r="A459" s="82">
        <v>833</v>
      </c>
      <c r="B459">
        <v>457</v>
      </c>
      <c r="C459">
        <v>823</v>
      </c>
      <c r="D459" t="s">
        <v>530</v>
      </c>
      <c r="E459" t="str">
        <f>IF(ISNA(MATCH(#REF!,'ESO zone constants'!$A$3:$A$9952,0)),"","X")</f>
        <v>X</v>
      </c>
    </row>
    <row r="460" spans="1:5" x14ac:dyDescent="0.25">
      <c r="A460" s="82">
        <v>834</v>
      </c>
      <c r="B460">
        <v>458</v>
      </c>
      <c r="C460">
        <v>816</v>
      </c>
      <c r="D460" t="s">
        <v>531</v>
      </c>
      <c r="E460" t="str">
        <f>IF(ISNA(MATCH(#REF!,'ESO zone constants'!$A$3:$A$9952,0)),"","X")</f>
        <v>X</v>
      </c>
    </row>
    <row r="461" spans="1:5" x14ac:dyDescent="0.25">
      <c r="A461" s="82">
        <v>836</v>
      </c>
      <c r="B461">
        <v>459</v>
      </c>
      <c r="C461">
        <v>823</v>
      </c>
      <c r="D461" t="s">
        <v>532</v>
      </c>
      <c r="E461" t="str">
        <f>IF(ISNA(MATCH(#REF!,'ESO zone constants'!$A$3:$A$9952,0)),"","X")</f>
        <v>X</v>
      </c>
    </row>
    <row r="462" spans="1:5" x14ac:dyDescent="0.25">
      <c r="A462" s="82">
        <v>837</v>
      </c>
      <c r="B462">
        <v>460</v>
      </c>
      <c r="C462">
        <v>823</v>
      </c>
      <c r="D462" t="s">
        <v>533</v>
      </c>
      <c r="E462" t="str">
        <f>IF(ISNA(MATCH(#REF!,'ESO zone constants'!$A$3:$A$9952,0)),"","X")</f>
        <v>X</v>
      </c>
    </row>
    <row r="463" spans="1:5" x14ac:dyDescent="0.25">
      <c r="A463" s="82">
        <v>841</v>
      </c>
      <c r="B463">
        <v>461</v>
      </c>
      <c r="C463">
        <v>823</v>
      </c>
      <c r="D463" t="s">
        <v>534</v>
      </c>
      <c r="E463" t="str">
        <f>IF(ISNA(MATCH(#REF!,'ESO zone constants'!$A$3:$A$9952,0)),"","X")</f>
        <v>X</v>
      </c>
    </row>
    <row r="464" spans="1:5" x14ac:dyDescent="0.25">
      <c r="A464" s="82">
        <v>842</v>
      </c>
      <c r="B464">
        <v>462</v>
      </c>
      <c r="C464">
        <v>823</v>
      </c>
      <c r="D464" t="s">
        <v>535</v>
      </c>
      <c r="E464" t="str">
        <f>IF(ISNA(MATCH(#REF!,'ESO zone constants'!$A$3:$A$9952,0)),"","X")</f>
        <v>X</v>
      </c>
    </row>
    <row r="465" spans="1:5" x14ac:dyDescent="0.25">
      <c r="A465" s="82">
        <v>843</v>
      </c>
      <c r="B465">
        <v>463</v>
      </c>
      <c r="C465">
        <v>117</v>
      </c>
      <c r="D465" t="s">
        <v>53</v>
      </c>
      <c r="E465" t="str">
        <f>IF(ISNA(MATCH(#REF!,'ESO zone constants'!$A$3:$A$9952,0)),"","X")</f>
        <v>X</v>
      </c>
    </row>
    <row r="466" spans="1:5" x14ac:dyDescent="0.25">
      <c r="A466" s="82">
        <v>844</v>
      </c>
      <c r="B466">
        <v>464</v>
      </c>
      <c r="C466">
        <v>816</v>
      </c>
      <c r="D466" t="s">
        <v>536</v>
      </c>
      <c r="E466" t="str">
        <f>IF(ISNA(MATCH(#REF!,'ESO zone constants'!$A$3:$A$9952,0)),"","X")</f>
        <v>X</v>
      </c>
    </row>
    <row r="467" spans="1:5" x14ac:dyDescent="0.25">
      <c r="A467" s="82">
        <v>845</v>
      </c>
      <c r="B467">
        <v>465</v>
      </c>
      <c r="C467">
        <v>816</v>
      </c>
      <c r="D467" t="s">
        <v>537</v>
      </c>
      <c r="E467" t="str">
        <f>IF(ISNA(MATCH(#REF!,'ESO zone constants'!$A$3:$A$9952,0)),"","X")</f>
        <v>X</v>
      </c>
    </row>
    <row r="468" spans="1:5" x14ac:dyDescent="0.25">
      <c r="A468" s="82">
        <v>848</v>
      </c>
      <c r="B468">
        <v>466</v>
      </c>
      <c r="C468">
        <v>117</v>
      </c>
      <c r="D468" t="s">
        <v>72</v>
      </c>
      <c r="E468" t="str">
        <f>IF(ISNA(MATCH(#REF!,'ESO zone constants'!$A$3:$A$9952,0)),"","X")</f>
        <v>X</v>
      </c>
    </row>
    <row r="469" spans="1:5" x14ac:dyDescent="0.25">
      <c r="A469" s="82">
        <v>849</v>
      </c>
      <c r="B469">
        <v>467</v>
      </c>
      <c r="C469">
        <v>849</v>
      </c>
      <c r="D469" t="s">
        <v>538</v>
      </c>
      <c r="E469" t="str">
        <f>IF(ISNA(MATCH(#REF!,'ESO zone constants'!$A$3:$A$9952,0)),"","X")</f>
        <v>X</v>
      </c>
    </row>
    <row r="470" spans="1:5" x14ac:dyDescent="0.25">
      <c r="A470" s="82">
        <v>852</v>
      </c>
      <c r="B470">
        <v>468</v>
      </c>
      <c r="C470">
        <v>3</v>
      </c>
      <c r="D470" t="s">
        <v>539</v>
      </c>
      <c r="E470" t="str">
        <f>IF(ISNA(MATCH(#REF!,'ESO zone constants'!$A$3:$A$9952,0)),"","X")</f>
        <v>X</v>
      </c>
    </row>
    <row r="471" spans="1:5" x14ac:dyDescent="0.25">
      <c r="A471" s="81">
        <v>853</v>
      </c>
      <c r="B471">
        <v>469</v>
      </c>
      <c r="C471">
        <v>20</v>
      </c>
      <c r="D471" t="s">
        <v>540</v>
      </c>
      <c r="E471" t="str">
        <f>IF(ISNA(MATCH(#REF!,'ESO zone constants'!$A$3:$A$9952,0)),"","X")</f>
        <v>X</v>
      </c>
    </row>
    <row r="472" spans="1:5" x14ac:dyDescent="0.25">
      <c r="A472" s="81">
        <v>854</v>
      </c>
      <c r="B472">
        <v>470</v>
      </c>
      <c r="C472">
        <v>92</v>
      </c>
      <c r="D472" t="s">
        <v>541</v>
      </c>
      <c r="E472" t="str">
        <f>IF(ISNA(MATCH(#REF!,'ESO zone constants'!$A$3:$A$9952,0)),"","X")</f>
        <v>X</v>
      </c>
    </row>
    <row r="473" spans="1:5" x14ac:dyDescent="0.25">
      <c r="A473" s="81">
        <v>855</v>
      </c>
      <c r="B473">
        <v>471</v>
      </c>
      <c r="C473">
        <v>19</v>
      </c>
      <c r="D473" t="s">
        <v>542</v>
      </c>
      <c r="E473" t="str">
        <f>IF(ISNA(MATCH(#REF!,'ESO zone constants'!$A$3:$A$9952,0)),"","X")</f>
        <v>X</v>
      </c>
    </row>
    <row r="474" spans="1:5" x14ac:dyDescent="0.25">
      <c r="A474" s="81">
        <v>856</v>
      </c>
      <c r="B474">
        <v>472</v>
      </c>
      <c r="C474">
        <v>92</v>
      </c>
      <c r="D474" t="s">
        <v>543</v>
      </c>
      <c r="E474" t="str">
        <f>IF(ISNA(MATCH(#REF!,'ESO zone constants'!$A$3:$A$9952,0)),"","X")</f>
        <v>X</v>
      </c>
    </row>
    <row r="475" spans="1:5" x14ac:dyDescent="0.25">
      <c r="A475" s="81">
        <v>857</v>
      </c>
      <c r="B475">
        <v>473</v>
      </c>
      <c r="C475">
        <v>104</v>
      </c>
      <c r="D475" t="s">
        <v>544</v>
      </c>
      <c r="E475" t="str">
        <f>IF(ISNA(MATCH(#REF!,'ESO zone constants'!$A$3:$A$9952,0)),"","X")</f>
        <v>X</v>
      </c>
    </row>
    <row r="476" spans="1:5" x14ac:dyDescent="0.25">
      <c r="A476" s="81">
        <v>858</v>
      </c>
      <c r="B476">
        <v>474</v>
      </c>
      <c r="C476">
        <v>108</v>
      </c>
      <c r="D476" t="s">
        <v>545</v>
      </c>
      <c r="E476" t="str">
        <f>IF(ISNA(MATCH(#REF!,'ESO zone constants'!$A$3:$A$9952,0)),"","X")</f>
        <v>X</v>
      </c>
    </row>
    <row r="477" spans="1:5" x14ac:dyDescent="0.25">
      <c r="A477" s="81">
        <v>859</v>
      </c>
      <c r="B477">
        <v>475</v>
      </c>
      <c r="C477">
        <v>58</v>
      </c>
      <c r="D477" t="s">
        <v>546</v>
      </c>
      <c r="E477" t="str">
        <f>IF(ISNA(MATCH(#REF!,'ESO zone constants'!$A$3:$A$9952,0)),"","X")</f>
        <v>X</v>
      </c>
    </row>
    <row r="478" spans="1:5" x14ac:dyDescent="0.25">
      <c r="A478" s="81">
        <v>860</v>
      </c>
      <c r="B478">
        <v>476</v>
      </c>
      <c r="C478">
        <v>383</v>
      </c>
      <c r="D478" t="s">
        <v>547</v>
      </c>
      <c r="E478" t="str">
        <f>IF(ISNA(MATCH(#REF!,'ESO zone constants'!$A$3:$A$9952,0)),"","X")</f>
        <v>X</v>
      </c>
    </row>
    <row r="479" spans="1:5" x14ac:dyDescent="0.25">
      <c r="A479" s="81">
        <v>861</v>
      </c>
      <c r="B479">
        <v>477</v>
      </c>
      <c r="C479">
        <v>108</v>
      </c>
      <c r="D479" t="s">
        <v>548</v>
      </c>
      <c r="E479" t="str">
        <f>IF(ISNA(MATCH(#REF!,'ESO zone constants'!$A$3:$A$9952,0)),"","X")</f>
        <v>X</v>
      </c>
    </row>
    <row r="480" spans="1:5" x14ac:dyDescent="0.25">
      <c r="A480" s="81">
        <v>862</v>
      </c>
      <c r="B480">
        <v>478</v>
      </c>
      <c r="C480">
        <v>382</v>
      </c>
      <c r="D480" t="s">
        <v>549</v>
      </c>
      <c r="E480" t="str">
        <f>IF(ISNA(MATCH(#REF!,'ESO zone constants'!$A$3:$A$9952,0)),"","X")</f>
        <v>X</v>
      </c>
    </row>
    <row r="481" spans="1:5" x14ac:dyDescent="0.25">
      <c r="A481" s="81">
        <v>863</v>
      </c>
      <c r="B481">
        <v>479</v>
      </c>
      <c r="C481">
        <v>537</v>
      </c>
      <c r="D481" t="s">
        <v>550</v>
      </c>
      <c r="E481" t="str">
        <f>IF(ISNA(MATCH(#REF!,'ESO zone constants'!$A$3:$A$9952,0)),"","X")</f>
        <v>X</v>
      </c>
    </row>
    <row r="482" spans="1:5" x14ac:dyDescent="0.25">
      <c r="A482" s="81">
        <v>864</v>
      </c>
      <c r="B482">
        <v>480</v>
      </c>
      <c r="C482">
        <v>103</v>
      </c>
      <c r="D482" t="s">
        <v>551</v>
      </c>
      <c r="E482" t="str">
        <f>IF(ISNA(MATCH(#REF!,'ESO zone constants'!$A$3:$A$9952,0)),"","X")</f>
        <v>X</v>
      </c>
    </row>
    <row r="483" spans="1:5" x14ac:dyDescent="0.25">
      <c r="A483" s="82">
        <v>865</v>
      </c>
      <c r="B483">
        <v>481</v>
      </c>
      <c r="C483">
        <v>101</v>
      </c>
      <c r="D483" t="s">
        <v>552</v>
      </c>
      <c r="E483" t="str">
        <f>IF(ISNA(MATCH(#REF!,'ESO zone constants'!$A$3:$A$9952,0)),"","X")</f>
        <v>X</v>
      </c>
    </row>
    <row r="484" spans="1:5" x14ac:dyDescent="0.25">
      <c r="A484" s="81">
        <v>866</v>
      </c>
      <c r="B484">
        <v>482</v>
      </c>
      <c r="C484">
        <v>57</v>
      </c>
      <c r="D484" t="s">
        <v>553</v>
      </c>
      <c r="E484" t="str">
        <f>IF(ISNA(MATCH(#REF!,'ESO zone constants'!$A$3:$A$9952,0)),"","X")</f>
        <v>X</v>
      </c>
    </row>
    <row r="485" spans="1:5" x14ac:dyDescent="0.25">
      <c r="A485" s="81">
        <v>867</v>
      </c>
      <c r="B485">
        <v>483</v>
      </c>
      <c r="C485">
        <v>41</v>
      </c>
      <c r="D485" t="s">
        <v>554</v>
      </c>
      <c r="E485" t="str">
        <f>IF(ISNA(MATCH(#REF!,'ESO zone constants'!$A$3:$A$9952,0)),"","X")</f>
        <v>X</v>
      </c>
    </row>
    <row r="486" spans="1:5" x14ac:dyDescent="0.25">
      <c r="A486" s="81">
        <v>868</v>
      </c>
      <c r="B486">
        <v>484</v>
      </c>
      <c r="C486">
        <v>281</v>
      </c>
      <c r="D486" t="s">
        <v>555</v>
      </c>
      <c r="E486" t="str">
        <f>IF(ISNA(MATCH(#REF!,'ESO zone constants'!$A$3:$A$9952,0)),"","X")</f>
        <v>X</v>
      </c>
    </row>
    <row r="487" spans="1:5" x14ac:dyDescent="0.25">
      <c r="A487" s="81">
        <v>869</v>
      </c>
      <c r="B487">
        <v>485</v>
      </c>
      <c r="C487">
        <v>117</v>
      </c>
      <c r="D487" t="s">
        <v>556</v>
      </c>
      <c r="E487" t="str">
        <f>IF(ISNA(MATCH(#REF!,'ESO zone constants'!$A$3:$A$9952,0)),"","X")</f>
        <v>X</v>
      </c>
    </row>
    <row r="488" spans="1:5" x14ac:dyDescent="0.25">
      <c r="A488" s="81">
        <v>870</v>
      </c>
      <c r="B488">
        <v>486</v>
      </c>
      <c r="C488">
        <v>888</v>
      </c>
      <c r="D488" t="s">
        <v>557</v>
      </c>
      <c r="E488" t="str">
        <f>IF(ISNA(MATCH(#REF!,'ESO zone constants'!$A$3:$A$9952,0)),"","X")</f>
        <v>X</v>
      </c>
    </row>
    <row r="489" spans="1:5" x14ac:dyDescent="0.25">
      <c r="A489" s="81">
        <v>871</v>
      </c>
      <c r="B489">
        <v>487</v>
      </c>
      <c r="C489">
        <v>58</v>
      </c>
      <c r="D489" t="s">
        <v>558</v>
      </c>
      <c r="E489" t="str">
        <f>IF(ISNA(MATCH(#REF!,'ESO zone constants'!$A$3:$A$9952,0)),"","X")</f>
        <v>X</v>
      </c>
    </row>
    <row r="490" spans="1:5" x14ac:dyDescent="0.25">
      <c r="A490" s="81">
        <v>872</v>
      </c>
      <c r="B490">
        <v>488</v>
      </c>
      <c r="C490">
        <v>382</v>
      </c>
      <c r="D490" t="s">
        <v>559</v>
      </c>
      <c r="E490" t="str">
        <f>IF(ISNA(MATCH(#REF!,'ESO zone constants'!$A$3:$A$9952,0)),"","X")</f>
        <v>X</v>
      </c>
    </row>
    <row r="491" spans="1:5" x14ac:dyDescent="0.25">
      <c r="A491" s="81">
        <v>873</v>
      </c>
      <c r="B491">
        <v>489</v>
      </c>
      <c r="C491">
        <v>117</v>
      </c>
      <c r="D491" t="s">
        <v>560</v>
      </c>
      <c r="E491" t="str">
        <f>IF(ISNA(MATCH(#REF!,'ESO zone constants'!$A$3:$A$9952,0)),"","X")</f>
        <v>X</v>
      </c>
    </row>
    <row r="492" spans="1:5" x14ac:dyDescent="0.25">
      <c r="A492" s="81">
        <v>874</v>
      </c>
      <c r="B492">
        <v>490</v>
      </c>
      <c r="C492">
        <v>57</v>
      </c>
      <c r="D492" t="s">
        <v>561</v>
      </c>
      <c r="E492" t="str">
        <f>IF(ISNA(MATCH(#REF!,'ESO zone constants'!$A$3:$A$9952,0)),"","X")</f>
        <v>X</v>
      </c>
    </row>
    <row r="493" spans="1:5" x14ac:dyDescent="0.25">
      <c r="A493" s="81">
        <v>875</v>
      </c>
      <c r="B493">
        <v>491</v>
      </c>
      <c r="C493">
        <v>103</v>
      </c>
      <c r="D493" t="s">
        <v>562</v>
      </c>
      <c r="E493" t="str">
        <f>IF(ISNA(MATCH(#REF!,'ESO zone constants'!$A$3:$A$9952,0)),"","X")</f>
        <v>X</v>
      </c>
    </row>
    <row r="494" spans="1:5" x14ac:dyDescent="0.25">
      <c r="A494" s="81">
        <v>876</v>
      </c>
      <c r="B494">
        <v>492</v>
      </c>
      <c r="C494">
        <v>382</v>
      </c>
      <c r="D494" t="s">
        <v>563</v>
      </c>
      <c r="E494" t="str">
        <f>IF(ISNA(MATCH(#REF!,'ESO zone constants'!$A$3:$A$9952,0)),"","X")</f>
        <v>X</v>
      </c>
    </row>
    <row r="495" spans="1:5" x14ac:dyDescent="0.25">
      <c r="A495" s="81">
        <v>877</v>
      </c>
      <c r="B495">
        <v>493</v>
      </c>
      <c r="C495">
        <v>383</v>
      </c>
      <c r="D495" t="s">
        <v>564</v>
      </c>
      <c r="E495" t="str">
        <f>IF(ISNA(MATCH(#REF!,'ESO zone constants'!$A$3:$A$9952,0)),"","X")</f>
        <v>X</v>
      </c>
    </row>
    <row r="496" spans="1:5" x14ac:dyDescent="0.25">
      <c r="A496" s="81">
        <v>878</v>
      </c>
      <c r="B496">
        <v>494</v>
      </c>
      <c r="C496">
        <v>381</v>
      </c>
      <c r="D496" t="s">
        <v>565</v>
      </c>
      <c r="E496" t="str">
        <f>IF(ISNA(MATCH(#REF!,'ESO zone constants'!$A$3:$A$9952,0)),"","X")</f>
        <v>X</v>
      </c>
    </row>
    <row r="497" spans="1:5" x14ac:dyDescent="0.25">
      <c r="A497" s="81">
        <v>879</v>
      </c>
      <c r="B497">
        <v>495</v>
      </c>
      <c r="C497">
        <v>534</v>
      </c>
      <c r="D497" t="s">
        <v>566</v>
      </c>
      <c r="E497" t="str">
        <f>IF(ISNA(MATCH(#REF!,'ESO zone constants'!$A$3:$A$9952,0)),"","X")</f>
        <v>X</v>
      </c>
    </row>
    <row r="498" spans="1:5" x14ac:dyDescent="0.25">
      <c r="A498" s="82">
        <v>880</v>
      </c>
      <c r="B498">
        <v>496</v>
      </c>
      <c r="C498">
        <v>92</v>
      </c>
      <c r="D498" t="s">
        <v>567</v>
      </c>
      <c r="E498" t="str">
        <f>IF(ISNA(MATCH(#REF!,'ESO zone constants'!$A$3:$A$9952,0)),"","X")</f>
        <v>X</v>
      </c>
    </row>
    <row r="499" spans="1:5" x14ac:dyDescent="0.25">
      <c r="A499" s="82">
        <v>881</v>
      </c>
      <c r="B499">
        <v>497</v>
      </c>
      <c r="C499">
        <v>19</v>
      </c>
      <c r="D499" t="s">
        <v>568</v>
      </c>
      <c r="E499" t="str">
        <f>IF(ISNA(MATCH(#REF!,'ESO zone constants'!$A$3:$A$9952,0)),"","X")</f>
        <v>X</v>
      </c>
    </row>
    <row r="500" spans="1:5" x14ac:dyDescent="0.25">
      <c r="A500" s="82">
        <v>882</v>
      </c>
      <c r="B500">
        <v>498</v>
      </c>
      <c r="C500">
        <v>383</v>
      </c>
      <c r="D500" t="s">
        <v>569</v>
      </c>
      <c r="E500" t="str">
        <f>IF(ISNA(MATCH(#REF!,'ESO zone constants'!$A$3:$A$9952,0)),"","X")</f>
        <v>X</v>
      </c>
    </row>
    <row r="501" spans="1:5" x14ac:dyDescent="0.25">
      <c r="A501" s="82">
        <v>883</v>
      </c>
      <c r="B501">
        <v>499</v>
      </c>
      <c r="C501">
        <v>888</v>
      </c>
      <c r="D501" t="s">
        <v>570</v>
      </c>
      <c r="E501" t="str">
        <f>IF(ISNA(MATCH(#REF!,'ESO zone constants'!$A$3:$A$9952,0)),"","X")</f>
        <v>X</v>
      </c>
    </row>
    <row r="502" spans="1:5" x14ac:dyDescent="0.25">
      <c r="A502" s="82">
        <v>888</v>
      </c>
      <c r="B502">
        <v>500</v>
      </c>
      <c r="C502">
        <v>888</v>
      </c>
      <c r="D502" t="s">
        <v>571</v>
      </c>
      <c r="E502" t="str">
        <f>IF(ISNA(MATCH(#REF!,'ESO zone constants'!$A$3:$A$9952,0)),"","X")</f>
        <v>X</v>
      </c>
    </row>
    <row r="503" spans="1:5" x14ac:dyDescent="0.25">
      <c r="A503" s="82">
        <v>889</v>
      </c>
      <c r="B503">
        <v>501</v>
      </c>
      <c r="C503">
        <v>888</v>
      </c>
      <c r="D503" t="s">
        <v>572</v>
      </c>
      <c r="E503" t="str">
        <f>IF(ISNA(MATCH(#REF!,'ESO zone constants'!$A$3:$A$9952,0)),"","X")</f>
        <v>X</v>
      </c>
    </row>
    <row r="504" spans="1:5" x14ac:dyDescent="0.25">
      <c r="A504" s="82">
        <v>890</v>
      </c>
      <c r="B504">
        <v>502</v>
      </c>
      <c r="C504">
        <v>888</v>
      </c>
      <c r="D504" t="s">
        <v>573</v>
      </c>
      <c r="E504" t="str">
        <f>IF(ISNA(MATCH(#REF!,'ESO zone constants'!$A$3:$A$9952,0)),"","X")</f>
        <v>X</v>
      </c>
    </row>
    <row r="505" spans="1:5" x14ac:dyDescent="0.25">
      <c r="A505" s="82">
        <v>891</v>
      </c>
      <c r="B505">
        <v>503</v>
      </c>
      <c r="C505">
        <v>888</v>
      </c>
      <c r="D505" t="s">
        <v>574</v>
      </c>
      <c r="E505" t="str">
        <f>IF(ISNA(MATCH(#REF!,'ESO zone constants'!$A$3:$A$9952,0)),"","X")</f>
        <v>X</v>
      </c>
    </row>
    <row r="506" spans="1:5" x14ac:dyDescent="0.25">
      <c r="A506" s="81">
        <v>892</v>
      </c>
      <c r="B506">
        <v>504</v>
      </c>
      <c r="C506">
        <v>888</v>
      </c>
      <c r="D506" t="s">
        <v>575</v>
      </c>
      <c r="E506" t="str">
        <f>IF(ISNA(MATCH(#REF!,'ESO zone constants'!$A$3:$A$9952,0)),"","X")</f>
        <v>X</v>
      </c>
    </row>
    <row r="507" spans="1:5" x14ac:dyDescent="0.25">
      <c r="A507" s="82">
        <v>893</v>
      </c>
      <c r="B507">
        <v>505</v>
      </c>
      <c r="C507">
        <v>888</v>
      </c>
      <c r="D507" t="s">
        <v>576</v>
      </c>
      <c r="E507" t="str">
        <f>IF(ISNA(MATCH(#REF!,'ESO zone constants'!$A$3:$A$9952,0)),"","X")</f>
        <v>X</v>
      </c>
    </row>
    <row r="508" spans="1:5" x14ac:dyDescent="0.25">
      <c r="A508" s="82">
        <v>894</v>
      </c>
      <c r="B508">
        <v>506</v>
      </c>
      <c r="C508">
        <v>888</v>
      </c>
      <c r="D508" t="s">
        <v>577</v>
      </c>
      <c r="E508" t="str">
        <f>IF(ISNA(MATCH(#REF!,'ESO zone constants'!$A$3:$A$9952,0)),"","X")</f>
        <v>X</v>
      </c>
    </row>
    <row r="509" spans="1:5" x14ac:dyDescent="0.25">
      <c r="A509" s="81">
        <v>895</v>
      </c>
      <c r="B509">
        <v>507</v>
      </c>
      <c r="C509">
        <v>888</v>
      </c>
      <c r="D509" t="s">
        <v>2474</v>
      </c>
      <c r="E509" t="str">
        <f>IF(ISNA(MATCH(#REF!,'ESO zone constants'!$A$3:$A$9952,0)),"","X")</f>
        <v>X</v>
      </c>
    </row>
    <row r="510" spans="1:5" x14ac:dyDescent="0.25">
      <c r="A510" s="81">
        <v>896</v>
      </c>
      <c r="B510">
        <v>508</v>
      </c>
      <c r="C510">
        <v>888</v>
      </c>
      <c r="D510" t="s">
        <v>578</v>
      </c>
      <c r="E510" t="str">
        <f>IF(ISNA(MATCH(#REF!,'ESO zone constants'!$A$3:$A$9952,0)),"","X")</f>
        <v>X</v>
      </c>
    </row>
    <row r="511" spans="1:5" x14ac:dyDescent="0.25">
      <c r="A511" s="82">
        <v>897</v>
      </c>
      <c r="B511">
        <v>509</v>
      </c>
      <c r="C511">
        <v>888</v>
      </c>
      <c r="D511" t="s">
        <v>579</v>
      </c>
      <c r="E511" t="str">
        <f>IF(ISNA(MATCH(#REF!,'ESO zone constants'!$A$3:$A$9952,0)),"","X")</f>
        <v>X</v>
      </c>
    </row>
    <row r="512" spans="1:5" x14ac:dyDescent="0.25">
      <c r="A512" s="82">
        <v>898</v>
      </c>
      <c r="B512">
        <v>510</v>
      </c>
      <c r="C512">
        <v>888</v>
      </c>
      <c r="D512" t="s">
        <v>580</v>
      </c>
      <c r="E512" t="str">
        <f>IF(ISNA(MATCH(#REF!,'ESO zone constants'!$A$3:$A$9952,0)),"","X")</f>
        <v>X</v>
      </c>
    </row>
    <row r="513" spans="1:5" x14ac:dyDescent="0.25">
      <c r="A513" s="82">
        <v>899</v>
      </c>
      <c r="B513">
        <v>511</v>
      </c>
      <c r="C513">
        <v>888</v>
      </c>
      <c r="D513" t="s">
        <v>581</v>
      </c>
      <c r="E513" t="str">
        <f>IF(ISNA(MATCH(#REF!,'ESO zone constants'!$A$3:$A$9952,0)),"","X")</f>
        <v>X</v>
      </c>
    </row>
    <row r="514" spans="1:5" x14ac:dyDescent="0.25">
      <c r="A514" s="82">
        <v>900</v>
      </c>
      <c r="B514">
        <v>512</v>
      </c>
      <c r="C514">
        <v>888</v>
      </c>
      <c r="D514" t="s">
        <v>582</v>
      </c>
      <c r="E514" t="str">
        <f>IF(ISNA(MATCH(#REF!,'ESO zone constants'!$A$3:$A$9952,0)),"","X")</f>
        <v>X</v>
      </c>
    </row>
    <row r="515" spans="1:5" x14ac:dyDescent="0.25">
      <c r="A515" s="82">
        <v>901</v>
      </c>
      <c r="B515">
        <v>513</v>
      </c>
      <c r="C515">
        <v>888</v>
      </c>
      <c r="D515" t="s">
        <v>583</v>
      </c>
      <c r="E515" t="str">
        <f>IF(ISNA(MATCH(#REF!,'ESO zone constants'!$A$3:$A$9952,0)),"","X")</f>
        <v>X</v>
      </c>
    </row>
    <row r="516" spans="1:5" x14ac:dyDescent="0.25">
      <c r="A516" s="82">
        <v>902</v>
      </c>
      <c r="B516">
        <v>514</v>
      </c>
      <c r="C516">
        <v>888</v>
      </c>
      <c r="D516" t="s">
        <v>584</v>
      </c>
      <c r="E516" t="str">
        <f>IF(ISNA(MATCH(#REF!,'ESO zone constants'!$A$3:$A$9952,0)),"","X")</f>
        <v>X</v>
      </c>
    </row>
    <row r="517" spans="1:5" x14ac:dyDescent="0.25">
      <c r="A517" s="82">
        <v>903</v>
      </c>
      <c r="B517">
        <v>515</v>
      </c>
      <c r="C517">
        <v>888</v>
      </c>
      <c r="D517" t="s">
        <v>585</v>
      </c>
      <c r="E517" t="str">
        <f>IF(ISNA(MATCH(#REF!,'ESO zone constants'!$A$3:$A$9952,0)),"","X")</f>
        <v>X</v>
      </c>
    </row>
    <row r="518" spans="1:5" x14ac:dyDescent="0.25">
      <c r="A518" s="81">
        <v>904</v>
      </c>
      <c r="B518">
        <v>516</v>
      </c>
      <c r="C518">
        <v>888</v>
      </c>
      <c r="D518" t="s">
        <v>586</v>
      </c>
      <c r="E518" t="str">
        <f>IF(ISNA(MATCH(#REF!,'ESO zone constants'!$A$3:$A$9952,0)),"","X")</f>
        <v>X</v>
      </c>
    </row>
    <row r="519" spans="1:5" x14ac:dyDescent="0.25">
      <c r="A519" s="82">
        <v>905</v>
      </c>
      <c r="B519">
        <v>517</v>
      </c>
      <c r="C519">
        <v>888</v>
      </c>
      <c r="D519" t="s">
        <v>587</v>
      </c>
      <c r="E519" t="str">
        <f>IF(ISNA(MATCH(#REF!,'ESO zone constants'!$A$3:$A$9952,0)),"","X")</f>
        <v>X</v>
      </c>
    </row>
    <row r="520" spans="1:5" x14ac:dyDescent="0.25">
      <c r="A520" s="82">
        <v>906</v>
      </c>
      <c r="B520">
        <v>518</v>
      </c>
      <c r="C520">
        <v>888</v>
      </c>
      <c r="D520" t="s">
        <v>588</v>
      </c>
      <c r="E520" t="str">
        <f>IF(ISNA(MATCH(#REF!,'ESO zone constants'!$A$3:$A$9952,0)),"","X")</f>
        <v>X</v>
      </c>
    </row>
    <row r="521" spans="1:5" x14ac:dyDescent="0.25">
      <c r="A521" s="81">
        <v>907</v>
      </c>
      <c r="B521">
        <v>519</v>
      </c>
      <c r="C521">
        <v>888</v>
      </c>
      <c r="D521" t="s">
        <v>2450</v>
      </c>
      <c r="E521" t="str">
        <f>IF(ISNA(MATCH(#REF!,'ESO zone constants'!$A$3:$A$9952,0)),"","X")</f>
        <v>X</v>
      </c>
    </row>
    <row r="522" spans="1:5" x14ac:dyDescent="0.25">
      <c r="A522" s="82">
        <v>908</v>
      </c>
      <c r="B522">
        <v>520</v>
      </c>
      <c r="C522">
        <v>888</v>
      </c>
      <c r="D522" t="s">
        <v>589</v>
      </c>
      <c r="E522" t="str">
        <f>IF(ISNA(MATCH(#REF!,'ESO zone constants'!$A$3:$A$9952,0)),"","X")</f>
        <v>X</v>
      </c>
    </row>
    <row r="523" spans="1:5" x14ac:dyDescent="0.25">
      <c r="A523" s="81">
        <v>909</v>
      </c>
      <c r="B523">
        <v>521</v>
      </c>
      <c r="C523">
        <v>888</v>
      </c>
      <c r="D523" t="s">
        <v>590</v>
      </c>
      <c r="E523" t="str">
        <f>IF(ISNA(MATCH(#REF!,'ESO zone constants'!$A$3:$A$9952,0)),"","X")</f>
        <v>X</v>
      </c>
    </row>
    <row r="524" spans="1:5" x14ac:dyDescent="0.25">
      <c r="A524" s="82">
        <v>910</v>
      </c>
      <c r="B524">
        <v>522</v>
      </c>
      <c r="C524">
        <v>888</v>
      </c>
      <c r="D524" t="s">
        <v>591</v>
      </c>
      <c r="E524" t="str">
        <f>IF(ISNA(MATCH(#REF!,'ESO zone constants'!$A$3:$A$9952,0)),"","X")</f>
        <v>X</v>
      </c>
    </row>
    <row r="525" spans="1:5" x14ac:dyDescent="0.25">
      <c r="A525" s="82">
        <v>911</v>
      </c>
      <c r="B525">
        <v>523</v>
      </c>
      <c r="C525">
        <v>888</v>
      </c>
      <c r="D525" t="s">
        <v>592</v>
      </c>
      <c r="E525" t="str">
        <f>IF(ISNA(MATCH(#REF!,'ESO zone constants'!$A$3:$A$9952,0)),"","X")</f>
        <v>X</v>
      </c>
    </row>
    <row r="526" spans="1:5" x14ac:dyDescent="0.25">
      <c r="A526" s="81">
        <v>913</v>
      </c>
      <c r="B526">
        <v>524</v>
      </c>
      <c r="C526">
        <v>888</v>
      </c>
      <c r="D526" t="s">
        <v>593</v>
      </c>
      <c r="E526" t="str">
        <f>IF(ISNA(MATCH(#REF!,'ESO zone constants'!$A$3:$A$9952,0)),"","X")</f>
        <v>X</v>
      </c>
    </row>
    <row r="527" spans="1:5" x14ac:dyDescent="0.25">
      <c r="A527" s="82">
        <v>914</v>
      </c>
      <c r="B527">
        <v>525</v>
      </c>
      <c r="C527">
        <v>888</v>
      </c>
      <c r="D527" t="s">
        <v>594</v>
      </c>
      <c r="E527" t="str">
        <f>IF(ISNA(MATCH(#REF!,'ESO zone constants'!$A$3:$A$9952,0)),"","X")</f>
        <v>X</v>
      </c>
    </row>
    <row r="528" spans="1:5" x14ac:dyDescent="0.25">
      <c r="A528" s="82">
        <v>915</v>
      </c>
      <c r="B528">
        <v>526</v>
      </c>
      <c r="C528">
        <v>888</v>
      </c>
      <c r="D528" t="s">
        <v>595</v>
      </c>
      <c r="E528" t="str">
        <f>IF(ISNA(MATCH(#REF!,'ESO zone constants'!$A$3:$A$9952,0)),"","X")</f>
        <v>X</v>
      </c>
    </row>
    <row r="529" spans="1:5" x14ac:dyDescent="0.25">
      <c r="A529" s="82">
        <v>916</v>
      </c>
      <c r="B529">
        <v>527</v>
      </c>
      <c r="C529">
        <v>888</v>
      </c>
      <c r="D529" t="s">
        <v>596</v>
      </c>
      <c r="E529" t="str">
        <f>IF(ISNA(MATCH(#REF!,'ESO zone constants'!$A$3:$A$9952,0)),"","X")</f>
        <v>X</v>
      </c>
    </row>
    <row r="530" spans="1:5" x14ac:dyDescent="0.25">
      <c r="A530" s="82">
        <v>917</v>
      </c>
      <c r="B530">
        <v>528</v>
      </c>
      <c r="C530">
        <v>917</v>
      </c>
      <c r="D530" t="s">
        <v>597</v>
      </c>
      <c r="E530" t="str">
        <f>IF(ISNA(MATCH(#REF!,'ESO zone constants'!$A$3:$A$9952,0)),"","X")</f>
        <v>X</v>
      </c>
    </row>
    <row r="531" spans="1:5" x14ac:dyDescent="0.25">
      <c r="A531" s="82">
        <v>918</v>
      </c>
      <c r="B531">
        <v>529</v>
      </c>
      <c r="C531">
        <v>849</v>
      </c>
      <c r="D531" t="s">
        <v>598</v>
      </c>
      <c r="E531" t="str">
        <f>IF(ISNA(MATCH(#REF!,'ESO zone constants'!$A$3:$A$9952,0)),"","X")</f>
        <v>X</v>
      </c>
    </row>
    <row r="532" spans="1:5" x14ac:dyDescent="0.25">
      <c r="A532" s="82">
        <v>919</v>
      </c>
      <c r="B532">
        <v>530</v>
      </c>
      <c r="C532">
        <v>849</v>
      </c>
      <c r="D532" t="s">
        <v>599</v>
      </c>
      <c r="E532" t="str">
        <f>IF(ISNA(MATCH(#REF!,'ESO zone constants'!$A$3:$A$9952,0)),"","X")</f>
        <v>X</v>
      </c>
    </row>
    <row r="533" spans="1:5" x14ac:dyDescent="0.25">
      <c r="A533" s="82">
        <v>920</v>
      </c>
      <c r="B533">
        <v>531</v>
      </c>
      <c r="C533">
        <v>849</v>
      </c>
      <c r="D533" t="s">
        <v>600</v>
      </c>
      <c r="E533" t="str">
        <f>IF(ISNA(MATCH(#REF!,'ESO zone constants'!$A$3:$A$9952,0)),"","X")</f>
        <v>X</v>
      </c>
    </row>
    <row r="534" spans="1:5" x14ac:dyDescent="0.25">
      <c r="A534" s="82">
        <v>921</v>
      </c>
      <c r="B534">
        <v>532</v>
      </c>
      <c r="C534">
        <v>849</v>
      </c>
      <c r="D534" t="s">
        <v>601</v>
      </c>
      <c r="E534" t="str">
        <f>IF(ISNA(MATCH(#REF!,'ESO zone constants'!$A$3:$A$9952,0)),"","X")</f>
        <v>X</v>
      </c>
    </row>
    <row r="535" spans="1:5" x14ac:dyDescent="0.25">
      <c r="A535" s="82">
        <v>922</v>
      </c>
      <c r="B535">
        <v>533</v>
      </c>
      <c r="C535">
        <v>849</v>
      </c>
      <c r="D535" t="s">
        <v>602</v>
      </c>
      <c r="E535" t="str">
        <f>IF(ISNA(MATCH(#REF!,'ESO zone constants'!$A$3:$A$9952,0)),"","X")</f>
        <v>X</v>
      </c>
    </row>
    <row r="536" spans="1:5" x14ac:dyDescent="0.25">
      <c r="A536" s="82">
        <v>923</v>
      </c>
      <c r="B536">
        <v>534</v>
      </c>
      <c r="C536">
        <v>849</v>
      </c>
      <c r="D536" t="s">
        <v>603</v>
      </c>
      <c r="E536" t="str">
        <f>IF(ISNA(MATCH(#REF!,'ESO zone constants'!$A$3:$A$9952,0)),"","X")</f>
        <v>X</v>
      </c>
    </row>
    <row r="537" spans="1:5" x14ac:dyDescent="0.25">
      <c r="A537" s="82">
        <v>924</v>
      </c>
      <c r="B537">
        <v>535</v>
      </c>
      <c r="C537">
        <v>849</v>
      </c>
      <c r="D537" t="s">
        <v>604</v>
      </c>
      <c r="E537" t="str">
        <f>IF(ISNA(MATCH(#REF!,'ESO zone constants'!$A$3:$A$9952,0)),"","X")</f>
        <v>X</v>
      </c>
    </row>
    <row r="538" spans="1:5" x14ac:dyDescent="0.25">
      <c r="A538" s="82">
        <v>925</v>
      </c>
      <c r="B538">
        <v>536</v>
      </c>
      <c r="C538">
        <v>849</v>
      </c>
      <c r="D538" t="s">
        <v>605</v>
      </c>
      <c r="E538" t="str">
        <f>IF(ISNA(MATCH(#REF!,'ESO zone constants'!$A$3:$A$9952,0)),"","X")</f>
        <v>X</v>
      </c>
    </row>
    <row r="539" spans="1:5" x14ac:dyDescent="0.25">
      <c r="A539" s="82">
        <v>926</v>
      </c>
      <c r="B539">
        <v>537</v>
      </c>
      <c r="C539">
        <v>849</v>
      </c>
      <c r="D539" t="s">
        <v>606</v>
      </c>
      <c r="E539" t="str">
        <f>IF(ISNA(MATCH(#REF!,'ESO zone constants'!$A$3:$A$9952,0)),"","X")</f>
        <v>X</v>
      </c>
    </row>
    <row r="540" spans="1:5" x14ac:dyDescent="0.25">
      <c r="A540" s="82">
        <v>927</v>
      </c>
      <c r="B540">
        <v>538</v>
      </c>
      <c r="C540">
        <v>849</v>
      </c>
      <c r="D540" t="s">
        <v>607</v>
      </c>
      <c r="E540" t="str">
        <f>IF(ISNA(MATCH(#REF!,'ESO zone constants'!$A$3:$A$9952,0)),"","X")</f>
        <v>X</v>
      </c>
    </row>
    <row r="541" spans="1:5" x14ac:dyDescent="0.25">
      <c r="A541" s="82">
        <v>928</v>
      </c>
      <c r="B541">
        <v>539</v>
      </c>
      <c r="C541">
        <v>849</v>
      </c>
      <c r="D541" t="s">
        <v>608</v>
      </c>
      <c r="E541" t="str">
        <f>IF(ISNA(MATCH(#REF!,'ESO zone constants'!$A$3:$A$9952,0)),"","X")</f>
        <v>X</v>
      </c>
    </row>
    <row r="542" spans="1:5" x14ac:dyDescent="0.25">
      <c r="A542" s="82">
        <v>929</v>
      </c>
      <c r="B542">
        <v>540</v>
      </c>
      <c r="C542">
        <v>849</v>
      </c>
      <c r="D542" t="s">
        <v>609</v>
      </c>
      <c r="E542" t="str">
        <f>IF(ISNA(MATCH(#REF!,'ESO zone constants'!$A$3:$A$9952,0)),"","X")</f>
        <v>X</v>
      </c>
    </row>
    <row r="543" spans="1:5" x14ac:dyDescent="0.25">
      <c r="A543" s="82">
        <v>930</v>
      </c>
      <c r="B543">
        <v>541</v>
      </c>
      <c r="C543">
        <v>57</v>
      </c>
      <c r="D543" t="s">
        <v>46</v>
      </c>
      <c r="E543" t="str">
        <f>IF(ISNA(MATCH(#REF!,'ESO zone constants'!$A$3:$A$9952,0)),"","X")</f>
        <v>X</v>
      </c>
    </row>
    <row r="544" spans="1:5" x14ac:dyDescent="0.25">
      <c r="A544" s="82">
        <v>931</v>
      </c>
      <c r="B544">
        <v>542</v>
      </c>
      <c r="C544">
        <v>383</v>
      </c>
      <c r="D544" t="s">
        <v>56</v>
      </c>
      <c r="E544" t="str">
        <f>IF(ISNA(MATCH(#REF!,'ESO zone constants'!$A$3:$A$9952,0)),"","X")</f>
        <v>X</v>
      </c>
    </row>
    <row r="545" spans="1:5" x14ac:dyDescent="0.25">
      <c r="A545" s="82">
        <v>932</v>
      </c>
      <c r="B545">
        <v>543</v>
      </c>
      <c r="C545">
        <v>20</v>
      </c>
      <c r="D545" t="s">
        <v>55</v>
      </c>
      <c r="E545" t="str">
        <f>IF(ISNA(MATCH(#REF!,'ESO zone constants'!$A$3:$A$9952,0)),"","X")</f>
        <v>X</v>
      </c>
    </row>
    <row r="546" spans="1:5" x14ac:dyDescent="0.25">
      <c r="A546" s="82">
        <v>933</v>
      </c>
      <c r="B546">
        <v>544</v>
      </c>
      <c r="C546">
        <v>19</v>
      </c>
      <c r="D546" t="s">
        <v>58</v>
      </c>
      <c r="E546" t="str">
        <f>IF(ISNA(MATCH(#REF!,'ESO zone constants'!$A$3:$A$9952,0)),"","X")</f>
        <v>X</v>
      </c>
    </row>
    <row r="547" spans="1:5" x14ac:dyDescent="0.25">
      <c r="A547" s="82">
        <v>934</v>
      </c>
      <c r="B547">
        <v>545</v>
      </c>
      <c r="C547">
        <v>41</v>
      </c>
      <c r="D547" t="s">
        <v>63</v>
      </c>
      <c r="E547" t="str">
        <f>IF(ISNA(MATCH(#REF!,'ESO zone constants'!$A$3:$A$9952,0)),"","X")</f>
        <v>X</v>
      </c>
    </row>
    <row r="548" spans="1:5" x14ac:dyDescent="0.25">
      <c r="A548" s="82">
        <v>935</v>
      </c>
      <c r="B548">
        <v>546</v>
      </c>
      <c r="C548">
        <v>381</v>
      </c>
      <c r="D548" t="s">
        <v>103</v>
      </c>
      <c r="E548" t="str">
        <f>IF(ISNA(MATCH(#REF!,'ESO zone constants'!$A$3:$A$9952,0)),"","X")</f>
        <v>X</v>
      </c>
    </row>
    <row r="549" spans="1:5" x14ac:dyDescent="0.25">
      <c r="A549" s="82">
        <v>936</v>
      </c>
      <c r="B549">
        <v>547</v>
      </c>
      <c r="C549">
        <v>3</v>
      </c>
      <c r="D549" t="s">
        <v>42</v>
      </c>
      <c r="E549" t="str">
        <f>IF(ISNA(MATCH(#REF!,'ESO zone constants'!$A$3:$A$9952,0)),"","X")</f>
        <v>X</v>
      </c>
    </row>
    <row r="550" spans="1:5" x14ac:dyDescent="0.25">
      <c r="A550" s="82">
        <v>937</v>
      </c>
      <c r="B550">
        <v>548</v>
      </c>
      <c r="C550">
        <v>57</v>
      </c>
      <c r="D550" t="s">
        <v>610</v>
      </c>
      <c r="E550" t="str">
        <f>IF(ISNA(MATCH(#REF!,'ESO zone constants'!$A$3:$A$9952,0)),"","X")</f>
        <v>X</v>
      </c>
    </row>
    <row r="551" spans="1:5" x14ac:dyDescent="0.25">
      <c r="A551" s="82">
        <v>938</v>
      </c>
      <c r="B551">
        <v>549</v>
      </c>
      <c r="C551">
        <v>104</v>
      </c>
      <c r="D551" t="s">
        <v>611</v>
      </c>
      <c r="E551" t="str">
        <f>IF(ISNA(MATCH(#REF!,'ESO zone constants'!$A$3:$A$9952,0)),"","X")</f>
        <v>X</v>
      </c>
    </row>
    <row r="552" spans="1:5" x14ac:dyDescent="0.25">
      <c r="A552" s="82">
        <v>939</v>
      </c>
      <c r="B552">
        <v>550</v>
      </c>
      <c r="C552">
        <v>381</v>
      </c>
      <c r="D552" t="s">
        <v>612</v>
      </c>
      <c r="E552" t="str">
        <f>IF(ISNA(MATCH(#REF!,'ESO zone constants'!$A$3:$A$9952,0)),"","X")</f>
        <v>X</v>
      </c>
    </row>
    <row r="553" spans="1:5" x14ac:dyDescent="0.25">
      <c r="A553" s="82">
        <v>940</v>
      </c>
      <c r="B553">
        <v>551</v>
      </c>
      <c r="C553">
        <v>381</v>
      </c>
      <c r="D553" t="s">
        <v>613</v>
      </c>
      <c r="E553" t="str">
        <f>IF(ISNA(MATCH(#REF!,'ESO zone constants'!$A$3:$A$9952,0)),"","X")</f>
        <v>X</v>
      </c>
    </row>
    <row r="554" spans="1:5" x14ac:dyDescent="0.25">
      <c r="A554" s="81">
        <v>941</v>
      </c>
      <c r="B554">
        <v>552</v>
      </c>
      <c r="C554">
        <v>41</v>
      </c>
      <c r="D554" t="s">
        <v>614</v>
      </c>
      <c r="E554" t="str">
        <f>IF(ISNA(MATCH(#REF!,'ESO zone constants'!$A$3:$A$9952,0)),"","X")</f>
        <v>X</v>
      </c>
    </row>
    <row r="555" spans="1:5" x14ac:dyDescent="0.25">
      <c r="A555" s="81">
        <v>942</v>
      </c>
      <c r="B555">
        <v>553</v>
      </c>
      <c r="C555">
        <v>3</v>
      </c>
      <c r="D555" t="s">
        <v>615</v>
      </c>
      <c r="E555" t="str">
        <f>IF(ISNA(MATCH(#REF!,'ESO zone constants'!$A$3:$A$9952,0)),"","X")</f>
        <v>X</v>
      </c>
    </row>
    <row r="556" spans="1:5" x14ac:dyDescent="0.25">
      <c r="A556" s="81">
        <v>943</v>
      </c>
      <c r="B556">
        <v>554</v>
      </c>
      <c r="C556">
        <v>3</v>
      </c>
      <c r="D556" t="s">
        <v>616</v>
      </c>
      <c r="E556" t="str">
        <f>IF(ISNA(MATCH(#REF!,'ESO zone constants'!$A$3:$A$9952,0)),"","X")</f>
        <v>X</v>
      </c>
    </row>
    <row r="557" spans="1:5" x14ac:dyDescent="0.25">
      <c r="A557" s="81">
        <v>944</v>
      </c>
      <c r="B557">
        <v>555</v>
      </c>
      <c r="C557">
        <v>382</v>
      </c>
      <c r="D557" t="s">
        <v>617</v>
      </c>
      <c r="E557" t="str">
        <f>IF(ISNA(MATCH(#REF!,'ESO zone constants'!$A$3:$A$9952,0)),"","X")</f>
        <v>X</v>
      </c>
    </row>
    <row r="558" spans="1:5" x14ac:dyDescent="0.25">
      <c r="A558" s="81">
        <v>945</v>
      </c>
      <c r="B558">
        <v>556</v>
      </c>
      <c r="C558">
        <v>41</v>
      </c>
      <c r="D558" t="s">
        <v>618</v>
      </c>
      <c r="E558" t="str">
        <f>IF(ISNA(MATCH(#REF!,'ESO zone constants'!$A$3:$A$9952,0)),"","X")</f>
        <v>X</v>
      </c>
    </row>
    <row r="559" spans="1:5" x14ac:dyDescent="0.25">
      <c r="A559" s="81">
        <v>946</v>
      </c>
      <c r="B559">
        <v>557</v>
      </c>
      <c r="C559">
        <v>849</v>
      </c>
      <c r="D559" t="s">
        <v>619</v>
      </c>
      <c r="E559" t="str">
        <f>IF(ISNA(MATCH(#REF!,'ESO zone constants'!$A$3:$A$9952,0)),"","X")</f>
        <v>X</v>
      </c>
    </row>
    <row r="560" spans="1:5" x14ac:dyDescent="0.25">
      <c r="A560" s="81">
        <v>947</v>
      </c>
      <c r="B560">
        <v>558</v>
      </c>
      <c r="C560">
        <v>849</v>
      </c>
      <c r="D560" t="s">
        <v>620</v>
      </c>
      <c r="E560" t="str">
        <f>IF(ISNA(MATCH(#REF!,'ESO zone constants'!$A$3:$A$9952,0)),"","X")</f>
        <v>X</v>
      </c>
    </row>
    <row r="561" spans="1:5" x14ac:dyDescent="0.25">
      <c r="A561" s="81">
        <v>948</v>
      </c>
      <c r="B561">
        <v>559</v>
      </c>
      <c r="C561">
        <v>849</v>
      </c>
      <c r="D561" t="s">
        <v>621</v>
      </c>
      <c r="E561" t="str">
        <f>IF(ISNA(MATCH(#REF!,'ESO zone constants'!$A$3:$A$9952,0)),"","X")</f>
        <v>X</v>
      </c>
    </row>
    <row r="562" spans="1:5" x14ac:dyDescent="0.25">
      <c r="A562" s="81">
        <v>949</v>
      </c>
      <c r="B562">
        <v>560</v>
      </c>
      <c r="C562">
        <v>849</v>
      </c>
      <c r="D562" t="s">
        <v>622</v>
      </c>
      <c r="E562" t="str">
        <f>IF(ISNA(MATCH(#REF!,'ESO zone constants'!$A$3:$A$9952,0)),"","X")</f>
        <v>X</v>
      </c>
    </row>
    <row r="563" spans="1:5" x14ac:dyDescent="0.25">
      <c r="A563" s="81">
        <v>950</v>
      </c>
      <c r="B563">
        <v>561</v>
      </c>
      <c r="C563">
        <v>849</v>
      </c>
      <c r="D563" t="s">
        <v>623</v>
      </c>
      <c r="E563" t="str">
        <f>IF(ISNA(MATCH(#REF!,'ESO zone constants'!$A$3:$A$9952,0)),"","X")</f>
        <v>X</v>
      </c>
    </row>
    <row r="564" spans="1:5" x14ac:dyDescent="0.25">
      <c r="A564" s="81">
        <v>951</v>
      </c>
      <c r="B564">
        <v>562</v>
      </c>
      <c r="C564">
        <v>849</v>
      </c>
      <c r="D564" t="s">
        <v>624</v>
      </c>
      <c r="E564" t="str">
        <f>IF(ISNA(MATCH(#REF!,'ESO zone constants'!$A$3:$A$9952,0)),"","X")</f>
        <v>X</v>
      </c>
    </row>
    <row r="565" spans="1:5" x14ac:dyDescent="0.25">
      <c r="A565" s="81">
        <v>952</v>
      </c>
      <c r="B565">
        <v>563</v>
      </c>
      <c r="C565">
        <v>849</v>
      </c>
      <c r="D565" t="s">
        <v>625</v>
      </c>
      <c r="E565" t="str">
        <f>IF(ISNA(MATCH(#REF!,'ESO zone constants'!$A$3:$A$9952,0)),"","X")</f>
        <v>X</v>
      </c>
    </row>
    <row r="566" spans="1:5" x14ac:dyDescent="0.25">
      <c r="A566" s="81">
        <v>953</v>
      </c>
      <c r="B566">
        <v>564</v>
      </c>
      <c r="C566">
        <v>849</v>
      </c>
      <c r="D566" t="s">
        <v>626</v>
      </c>
      <c r="E566" t="str">
        <f>IF(ISNA(MATCH(#REF!,'ESO zone constants'!$A$3:$A$9952,0)),"","X")</f>
        <v>X</v>
      </c>
    </row>
    <row r="567" spans="1:5" x14ac:dyDescent="0.25">
      <c r="A567" s="81">
        <v>954</v>
      </c>
      <c r="B567">
        <v>565</v>
      </c>
      <c r="C567">
        <v>849</v>
      </c>
      <c r="D567" t="s">
        <v>627</v>
      </c>
      <c r="E567" t="str">
        <f>IF(ISNA(MATCH(#REF!,'ESO zone constants'!$A$3:$A$9952,0)),"","X")</f>
        <v>X</v>
      </c>
    </row>
    <row r="568" spans="1:5" x14ac:dyDescent="0.25">
      <c r="A568" s="81">
        <v>955</v>
      </c>
      <c r="B568">
        <v>566</v>
      </c>
      <c r="C568">
        <v>849</v>
      </c>
      <c r="D568" t="s">
        <v>628</v>
      </c>
      <c r="E568" t="str">
        <f>IF(ISNA(MATCH(#REF!,'ESO zone constants'!$A$3:$A$9952,0)),"","X")</f>
        <v>X</v>
      </c>
    </row>
    <row r="569" spans="1:5" x14ac:dyDescent="0.25">
      <c r="A569" s="81">
        <v>956</v>
      </c>
      <c r="B569">
        <v>567</v>
      </c>
      <c r="C569">
        <v>849</v>
      </c>
      <c r="D569" t="s">
        <v>629</v>
      </c>
      <c r="E569" t="str">
        <f>IF(ISNA(MATCH(#REF!,'ESO zone constants'!$A$3:$A$9952,0)),"","X")</f>
        <v>X</v>
      </c>
    </row>
    <row r="570" spans="1:5" x14ac:dyDescent="0.25">
      <c r="A570" s="81">
        <v>957</v>
      </c>
      <c r="B570">
        <v>568</v>
      </c>
      <c r="C570">
        <v>849</v>
      </c>
      <c r="D570" t="s">
        <v>630</v>
      </c>
      <c r="E570" t="str">
        <f>IF(ISNA(MATCH(#REF!,'ESO zone constants'!$A$3:$A$9952,0)),"","X")</f>
        <v>X</v>
      </c>
    </row>
    <row r="571" spans="1:5" x14ac:dyDescent="0.25">
      <c r="A571" s="81">
        <v>958</v>
      </c>
      <c r="B571">
        <v>569</v>
      </c>
      <c r="C571">
        <v>849</v>
      </c>
      <c r="D571" t="s">
        <v>631</v>
      </c>
      <c r="E571" t="str">
        <f>IF(ISNA(MATCH(#REF!,'ESO zone constants'!$A$3:$A$9952,0)),"","X")</f>
        <v>X</v>
      </c>
    </row>
    <row r="572" spans="1:5" x14ac:dyDescent="0.25">
      <c r="A572" s="81">
        <v>959</v>
      </c>
      <c r="B572">
        <v>570</v>
      </c>
      <c r="C572">
        <v>849</v>
      </c>
      <c r="D572" t="s">
        <v>632</v>
      </c>
      <c r="E572" t="str">
        <f>IF(ISNA(MATCH(#REF!,'ESO zone constants'!$A$3:$A$9952,0)),"","X")</f>
        <v>X</v>
      </c>
    </row>
    <row r="573" spans="1:5" x14ac:dyDescent="0.25">
      <c r="A573" s="81">
        <v>960</v>
      </c>
      <c r="B573">
        <v>571</v>
      </c>
      <c r="C573">
        <v>849</v>
      </c>
      <c r="D573" t="s">
        <v>633</v>
      </c>
      <c r="E573" t="str">
        <f>IF(ISNA(MATCH(#REF!,'ESO zone constants'!$A$3:$A$9952,0)),"","X")</f>
        <v>X</v>
      </c>
    </row>
    <row r="574" spans="1:5" x14ac:dyDescent="0.25">
      <c r="A574" s="81">
        <v>961</v>
      </c>
      <c r="B574">
        <v>572</v>
      </c>
      <c r="C574">
        <v>849</v>
      </c>
      <c r="D574" t="s">
        <v>634</v>
      </c>
      <c r="E574" t="str">
        <f>IF(ISNA(MATCH(#REF!,'ESO zone constants'!$A$3:$A$9952,0)),"","X")</f>
        <v>X</v>
      </c>
    </row>
    <row r="575" spans="1:5" x14ac:dyDescent="0.25">
      <c r="A575" s="81">
        <v>962</v>
      </c>
      <c r="B575">
        <v>573</v>
      </c>
      <c r="C575">
        <v>849</v>
      </c>
      <c r="D575" t="s">
        <v>635</v>
      </c>
      <c r="E575" t="str">
        <f>IF(ISNA(MATCH(#REF!,'ESO zone constants'!$A$3:$A$9952,0)),"","X")</f>
        <v>X</v>
      </c>
    </row>
    <row r="576" spans="1:5" x14ac:dyDescent="0.25">
      <c r="A576" s="81">
        <v>963</v>
      </c>
      <c r="B576">
        <v>574</v>
      </c>
      <c r="C576">
        <v>849</v>
      </c>
      <c r="D576" t="s">
        <v>636</v>
      </c>
      <c r="E576" t="str">
        <f>IF(ISNA(MATCH(#REF!,'ESO zone constants'!$A$3:$A$9952,0)),"","X")</f>
        <v>X</v>
      </c>
    </row>
    <row r="577" spans="1:5" x14ac:dyDescent="0.25">
      <c r="A577" s="82">
        <v>964</v>
      </c>
      <c r="B577">
        <v>575</v>
      </c>
      <c r="C577">
        <v>849</v>
      </c>
      <c r="D577" t="s">
        <v>637</v>
      </c>
      <c r="E577" t="str">
        <f>IF(ISNA(MATCH(#REF!,'ESO zone constants'!$A$3:$A$9952,0)),"","X")</f>
        <v>X</v>
      </c>
    </row>
    <row r="578" spans="1:5" x14ac:dyDescent="0.25">
      <c r="A578" s="82">
        <v>965</v>
      </c>
      <c r="B578">
        <v>576</v>
      </c>
      <c r="C578">
        <v>849</v>
      </c>
      <c r="D578" t="s">
        <v>638</v>
      </c>
      <c r="E578" t="str">
        <f>IF(ISNA(MATCH(#REF!,'ESO zone constants'!$A$3:$A$9952,0)),"","X")</f>
        <v>X</v>
      </c>
    </row>
    <row r="579" spans="1:5" x14ac:dyDescent="0.25">
      <c r="A579" s="82">
        <v>966</v>
      </c>
      <c r="B579">
        <v>577</v>
      </c>
      <c r="C579">
        <v>849</v>
      </c>
      <c r="D579" t="s">
        <v>639</v>
      </c>
      <c r="E579" t="str">
        <f>IF(ISNA(MATCH(#REF!,'ESO zone constants'!$A$3:$A$9952,0)),"","X")</f>
        <v>X</v>
      </c>
    </row>
    <row r="580" spans="1:5" x14ac:dyDescent="0.25">
      <c r="A580" s="82">
        <v>967</v>
      </c>
      <c r="B580">
        <v>578</v>
      </c>
      <c r="C580">
        <v>849</v>
      </c>
      <c r="D580" t="s">
        <v>640</v>
      </c>
      <c r="E580" t="str">
        <f>IF(ISNA(MATCH(#REF!,'ESO zone constants'!$A$3:$A$9952,0)),"","X")</f>
        <v>X</v>
      </c>
    </row>
    <row r="581" spans="1:5" x14ac:dyDescent="0.25">
      <c r="A581" s="82">
        <v>968</v>
      </c>
      <c r="B581">
        <v>579</v>
      </c>
      <c r="C581">
        <v>849</v>
      </c>
      <c r="D581" t="s">
        <v>641</v>
      </c>
      <c r="E581" t="str">
        <f>IF(ISNA(MATCH(#REF!,'ESO zone constants'!$A$3:$A$9952,0)),"","X")</f>
        <v>X</v>
      </c>
    </row>
    <row r="582" spans="1:5" x14ac:dyDescent="0.25">
      <c r="A582" s="82">
        <v>969</v>
      </c>
      <c r="B582">
        <v>580</v>
      </c>
      <c r="C582">
        <v>849</v>
      </c>
      <c r="D582" t="s">
        <v>642</v>
      </c>
      <c r="E582" t="str">
        <f>IF(ISNA(MATCH(#REF!,'ESO zone constants'!$A$3:$A$9952,0)),"","X")</f>
        <v>X</v>
      </c>
    </row>
    <row r="583" spans="1:5" x14ac:dyDescent="0.25">
      <c r="A583" s="82">
        <v>970</v>
      </c>
      <c r="B583">
        <v>581</v>
      </c>
      <c r="C583">
        <v>849</v>
      </c>
      <c r="D583" t="s">
        <v>643</v>
      </c>
      <c r="E583" t="str">
        <f>IF(ISNA(MATCH(#REF!,'ESO zone constants'!$A$3:$A$9952,0)),"","X")</f>
        <v>X</v>
      </c>
    </row>
    <row r="584" spans="1:5" x14ac:dyDescent="0.25">
      <c r="A584" s="82">
        <v>971</v>
      </c>
      <c r="B584">
        <v>582</v>
      </c>
      <c r="C584">
        <v>849</v>
      </c>
      <c r="D584" t="s">
        <v>644</v>
      </c>
      <c r="E584" t="str">
        <f>IF(ISNA(MATCH(#REF!,'ESO zone constants'!$A$3:$A$9952,0)),"","X")</f>
        <v>X</v>
      </c>
    </row>
    <row r="585" spans="1:5" x14ac:dyDescent="0.25">
      <c r="A585" s="82">
        <v>972</v>
      </c>
      <c r="B585">
        <v>583</v>
      </c>
      <c r="C585">
        <v>849</v>
      </c>
      <c r="D585" t="s">
        <v>645</v>
      </c>
      <c r="E585" t="str">
        <f>IF(ISNA(MATCH(#REF!,'ESO zone constants'!$A$3:$A$9952,0)),"","X")</f>
        <v>X</v>
      </c>
    </row>
    <row r="586" spans="1:5" x14ac:dyDescent="0.25">
      <c r="A586" s="82">
        <v>973</v>
      </c>
      <c r="B586">
        <v>584</v>
      </c>
      <c r="C586">
        <v>888</v>
      </c>
      <c r="D586" t="s">
        <v>45</v>
      </c>
      <c r="E586" t="str">
        <f>IF(ISNA(MATCH(#REF!,'ESO zone constants'!$A$3:$A$9952,0)),"","X")</f>
        <v>X</v>
      </c>
    </row>
    <row r="587" spans="1:5" x14ac:dyDescent="0.25">
      <c r="A587" s="82">
        <v>974</v>
      </c>
      <c r="B587">
        <v>585</v>
      </c>
      <c r="C587">
        <v>888</v>
      </c>
      <c r="D587" t="s">
        <v>44</v>
      </c>
      <c r="E587" t="str">
        <f>IF(ISNA(MATCH(#REF!,'ESO zone constants'!$A$3:$A$9952,0)),"","X")</f>
        <v>X</v>
      </c>
    </row>
    <row r="588" spans="1:5" x14ac:dyDescent="0.25">
      <c r="A588" s="82">
        <v>975</v>
      </c>
      <c r="B588">
        <v>586</v>
      </c>
      <c r="C588">
        <v>849</v>
      </c>
      <c r="D588" t="s">
        <v>646</v>
      </c>
      <c r="E588" t="str">
        <f>IF(ISNA(MATCH(#REF!,'ESO zone constants'!$A$3:$A$9952,0)),"","X")</f>
        <v>X</v>
      </c>
    </row>
    <row r="589" spans="1:5" x14ac:dyDescent="0.25">
      <c r="A589" s="82">
        <v>977</v>
      </c>
      <c r="B589">
        <v>587</v>
      </c>
      <c r="C589">
        <v>849</v>
      </c>
      <c r="D589" t="s">
        <v>647</v>
      </c>
      <c r="E589" t="str">
        <f>IF(ISNA(MATCH(#REF!,'ESO zone constants'!$A$3:$A$9952,0)),"","X")</f>
        <v>X</v>
      </c>
    </row>
    <row r="590" spans="1:5" x14ac:dyDescent="0.25">
      <c r="A590" s="82">
        <v>979</v>
      </c>
      <c r="B590">
        <v>588</v>
      </c>
      <c r="C590">
        <v>849</v>
      </c>
      <c r="D590" t="s">
        <v>640</v>
      </c>
      <c r="E590" t="str">
        <f>IF(ISNA(MATCH(#REF!,'ESO zone constants'!$A$3:$A$9952,0)),"","X")</f>
        <v>X</v>
      </c>
    </row>
    <row r="591" spans="1:5" x14ac:dyDescent="0.25">
      <c r="A591" s="82">
        <v>980</v>
      </c>
      <c r="B591">
        <v>589</v>
      </c>
      <c r="C591">
        <v>980</v>
      </c>
      <c r="D591" t="s">
        <v>78</v>
      </c>
      <c r="E591" t="str">
        <f>IF(ISNA(MATCH(#REF!,'ESO zone constants'!$A$3:$A$9952,0)),"","X")</f>
        <v>X</v>
      </c>
    </row>
    <row r="592" spans="1:5" x14ac:dyDescent="0.25">
      <c r="A592" s="82">
        <v>981</v>
      </c>
      <c r="B592">
        <v>590</v>
      </c>
      <c r="C592">
        <v>980</v>
      </c>
      <c r="D592" t="s">
        <v>648</v>
      </c>
      <c r="E592" t="str">
        <f>IF(ISNA(MATCH(#REF!,'ESO zone constants'!$A$3:$A$9952,0)),"","X")</f>
        <v>X</v>
      </c>
    </row>
    <row r="593" spans="1:5" x14ac:dyDescent="0.25">
      <c r="A593" s="82">
        <v>982</v>
      </c>
      <c r="B593">
        <v>591</v>
      </c>
      <c r="C593">
        <v>980</v>
      </c>
      <c r="D593" t="s">
        <v>649</v>
      </c>
      <c r="E593" t="str">
        <f>IF(ISNA(MATCH(#REF!,'ESO zone constants'!$A$3:$A$9952,0)),"","X")</f>
        <v>X</v>
      </c>
    </row>
    <row r="594" spans="1:5" x14ac:dyDescent="0.25">
      <c r="A594" s="82">
        <v>983</v>
      </c>
      <c r="B594">
        <v>592</v>
      </c>
      <c r="C594">
        <v>980</v>
      </c>
      <c r="D594" t="s">
        <v>650</v>
      </c>
      <c r="E594" t="str">
        <f>IF(ISNA(MATCH(#REF!,'ESO zone constants'!$A$3:$A$9952,0)),"","X")</f>
        <v>X</v>
      </c>
    </row>
    <row r="595" spans="1:5" x14ac:dyDescent="0.25">
      <c r="A595" s="82">
        <v>984</v>
      </c>
      <c r="B595">
        <v>593</v>
      </c>
      <c r="C595">
        <v>980</v>
      </c>
      <c r="D595" t="s">
        <v>651</v>
      </c>
      <c r="E595" t="str">
        <f>IF(ISNA(MATCH(#REF!,'ESO zone constants'!$A$3:$A$9952,0)),"","X")</f>
        <v>X</v>
      </c>
    </row>
    <row r="596" spans="1:5" x14ac:dyDescent="0.25">
      <c r="A596" s="82">
        <v>985</v>
      </c>
      <c r="B596">
        <v>594</v>
      </c>
      <c r="C596">
        <v>980</v>
      </c>
      <c r="D596" t="s">
        <v>652</v>
      </c>
      <c r="E596" t="str">
        <f>IF(ISNA(MATCH(#REF!,'ESO zone constants'!$A$3:$A$9952,0)),"","X")</f>
        <v>X</v>
      </c>
    </row>
    <row r="597" spans="1:5" x14ac:dyDescent="0.25">
      <c r="A597" s="82">
        <v>986</v>
      </c>
      <c r="B597">
        <v>595</v>
      </c>
      <c r="C597">
        <v>980</v>
      </c>
      <c r="D597" t="s">
        <v>653</v>
      </c>
      <c r="E597" t="str">
        <f>IF(ISNA(MATCH(#REF!,'ESO zone constants'!$A$3:$A$9952,0)),"","X")</f>
        <v>X</v>
      </c>
    </row>
    <row r="598" spans="1:5" x14ac:dyDescent="0.25">
      <c r="A598" s="81">
        <v>988</v>
      </c>
      <c r="B598">
        <v>596</v>
      </c>
      <c r="C598">
        <v>980</v>
      </c>
      <c r="D598" t="s">
        <v>654</v>
      </c>
      <c r="E598" t="str">
        <f>IF(ISNA(MATCH(#REF!,'ESO zone constants'!$A$3:$A$9952,0)),"","X")</f>
        <v>X</v>
      </c>
    </row>
    <row r="599" spans="1:5" x14ac:dyDescent="0.25">
      <c r="A599" s="81">
        <v>989</v>
      </c>
      <c r="B599">
        <v>597</v>
      </c>
      <c r="C599">
        <v>980</v>
      </c>
      <c r="D599" t="s">
        <v>655</v>
      </c>
      <c r="E599" t="str">
        <f>IF(ISNA(MATCH(#REF!,'ESO zone constants'!$A$3:$A$9952,0)),"","X")</f>
        <v>X</v>
      </c>
    </row>
    <row r="600" spans="1:5" x14ac:dyDescent="0.25">
      <c r="A600" s="81">
        <v>990</v>
      </c>
      <c r="B600">
        <v>598</v>
      </c>
      <c r="C600">
        <v>980</v>
      </c>
      <c r="D600" t="s">
        <v>656</v>
      </c>
      <c r="E600" t="str">
        <f>IF(ISNA(MATCH(#REF!,'ESO zone constants'!$A$3:$A$9952,0)),"","X")</f>
        <v>X</v>
      </c>
    </row>
    <row r="601" spans="1:5" x14ac:dyDescent="0.25">
      <c r="A601" s="81">
        <v>991</v>
      </c>
      <c r="B601">
        <v>599</v>
      </c>
      <c r="C601">
        <v>980</v>
      </c>
      <c r="D601" t="s">
        <v>657</v>
      </c>
      <c r="E601" t="str">
        <f>IF(ISNA(MATCH(#REF!,'ESO zone constants'!$A$3:$A$9952,0)),"","X")</f>
        <v>X</v>
      </c>
    </row>
    <row r="602" spans="1:5" x14ac:dyDescent="0.25">
      <c r="A602" s="81">
        <v>992</v>
      </c>
      <c r="B602">
        <v>600</v>
      </c>
      <c r="C602">
        <v>980</v>
      </c>
      <c r="D602" t="s">
        <v>658</v>
      </c>
      <c r="E602" t="str">
        <f>IF(ISNA(MATCH(#REF!,'ESO zone constants'!$A$3:$A$9952,0)),"","X")</f>
        <v>X</v>
      </c>
    </row>
    <row r="603" spans="1:5" x14ac:dyDescent="0.25">
      <c r="A603" s="81">
        <v>993</v>
      </c>
      <c r="B603">
        <v>601</v>
      </c>
      <c r="C603">
        <v>980</v>
      </c>
      <c r="D603" t="s">
        <v>659</v>
      </c>
      <c r="E603" t="str">
        <f>IF(ISNA(MATCH(#REF!,'ESO zone constants'!$A$3:$A$9952,0)),"","X")</f>
        <v>X</v>
      </c>
    </row>
    <row r="604" spans="1:5" x14ac:dyDescent="0.25">
      <c r="A604" s="81">
        <v>994</v>
      </c>
      <c r="B604">
        <v>602</v>
      </c>
      <c r="C604">
        <v>849</v>
      </c>
      <c r="D604" t="s">
        <v>660</v>
      </c>
      <c r="E604" t="str">
        <f>IF(ISNA(MATCH(#REF!,'ESO zone constants'!$A$3:$A$9952,0)),"","X")</f>
        <v>X</v>
      </c>
    </row>
    <row r="605" spans="1:5" x14ac:dyDescent="0.25">
      <c r="A605" s="81">
        <v>995</v>
      </c>
      <c r="B605">
        <v>603</v>
      </c>
      <c r="C605">
        <v>849</v>
      </c>
      <c r="D605" t="s">
        <v>661</v>
      </c>
      <c r="E605" t="str">
        <f>IF(ISNA(MATCH(#REF!,'ESO zone constants'!$A$3:$A$9952,0)),"","X")</f>
        <v>X</v>
      </c>
    </row>
    <row r="606" spans="1:5" x14ac:dyDescent="0.25">
      <c r="A606" s="81">
        <v>996</v>
      </c>
      <c r="B606">
        <v>604</v>
      </c>
      <c r="C606">
        <v>849</v>
      </c>
      <c r="D606" t="s">
        <v>662</v>
      </c>
      <c r="E606" t="str">
        <f>IF(ISNA(MATCH(#REF!,'ESO zone constants'!$A$3:$A$9952,0)),"","X")</f>
        <v>X</v>
      </c>
    </row>
    <row r="607" spans="1:5" x14ac:dyDescent="0.25">
      <c r="A607" s="81">
        <v>997</v>
      </c>
      <c r="B607">
        <v>605</v>
      </c>
      <c r="C607">
        <v>849</v>
      </c>
      <c r="D607" t="s">
        <v>663</v>
      </c>
      <c r="E607" t="str">
        <f>IF(ISNA(MATCH(#REF!,'ESO zone constants'!$A$3:$A$9952,0)),"","X")</f>
        <v>X</v>
      </c>
    </row>
    <row r="608" spans="1:5" x14ac:dyDescent="0.25">
      <c r="A608" s="81">
        <v>998</v>
      </c>
      <c r="B608">
        <v>606</v>
      </c>
      <c r="C608">
        <v>381</v>
      </c>
      <c r="D608" t="s">
        <v>664</v>
      </c>
      <c r="E608" t="str">
        <f>IF(ISNA(MATCH(#REF!,'ESO zone constants'!$A$3:$A$9952,0)),"","X")</f>
        <v>X</v>
      </c>
    </row>
    <row r="609" spans="1:5" x14ac:dyDescent="0.25">
      <c r="A609" s="81">
        <v>999</v>
      </c>
      <c r="B609">
        <v>607</v>
      </c>
      <c r="C609">
        <v>980</v>
      </c>
      <c r="D609" t="s">
        <v>665</v>
      </c>
      <c r="E609" t="str">
        <f>IF(ISNA(MATCH(#REF!,'ESO zone constants'!$A$3:$A$9952,0)),"","X")</f>
        <v>X</v>
      </c>
    </row>
    <row r="610" spans="1:5" x14ac:dyDescent="0.25">
      <c r="A610" s="81">
        <v>1000</v>
      </c>
      <c r="B610">
        <v>608</v>
      </c>
      <c r="C610">
        <v>980</v>
      </c>
      <c r="D610" t="s">
        <v>666</v>
      </c>
      <c r="E610" t="str">
        <f>IF(ISNA(MATCH(#REF!,'ESO zone constants'!$A$3:$A$9952,0)),"","X")</f>
        <v>X</v>
      </c>
    </row>
    <row r="611" spans="1:5" x14ac:dyDescent="0.25">
      <c r="A611" s="81">
        <v>1004</v>
      </c>
      <c r="B611">
        <v>609</v>
      </c>
      <c r="C611">
        <v>980</v>
      </c>
      <c r="D611" t="s">
        <v>667</v>
      </c>
      <c r="E611" t="str">
        <f>IF(ISNA(MATCH(#REF!,'ESO zone constants'!$A$3:$A$9952,0)),"","X")</f>
        <v>X</v>
      </c>
    </row>
    <row r="612" spans="1:5" x14ac:dyDescent="0.25">
      <c r="A612" s="81">
        <v>1005</v>
      </c>
      <c r="B612">
        <v>610</v>
      </c>
      <c r="C612">
        <v>1005</v>
      </c>
      <c r="D612" t="s">
        <v>668</v>
      </c>
      <c r="E612" t="str">
        <f>IF(ISNA(MATCH(#REF!,'ESO zone constants'!$A$3:$A$9952,0)),"","X")</f>
        <v>X</v>
      </c>
    </row>
    <row r="613" spans="1:5" x14ac:dyDescent="0.25">
      <c r="A613" s="81">
        <v>1006</v>
      </c>
      <c r="B613">
        <v>611</v>
      </c>
      <c r="C613">
        <v>3</v>
      </c>
      <c r="D613" t="s">
        <v>669</v>
      </c>
      <c r="E613" t="str">
        <f>IF(ISNA(MATCH(#REF!,'ESO zone constants'!$A$3:$A$9952,0)),"","X")</f>
        <v>X</v>
      </c>
    </row>
    <row r="614" spans="1:5" x14ac:dyDescent="0.25">
      <c r="A614" s="81">
        <v>1007</v>
      </c>
      <c r="B614">
        <v>612</v>
      </c>
      <c r="C614">
        <v>888</v>
      </c>
      <c r="D614" t="s">
        <v>670</v>
      </c>
      <c r="E614" t="str">
        <f>IF(ISNA(MATCH(#REF!,'ESO zone constants'!$A$3:$A$9952,0)),"","X")</f>
        <v>X</v>
      </c>
    </row>
    <row r="615" spans="1:5" x14ac:dyDescent="0.25">
      <c r="A615" s="82">
        <v>1008</v>
      </c>
      <c r="B615">
        <v>613</v>
      </c>
      <c r="C615">
        <v>347</v>
      </c>
      <c r="D615" t="s">
        <v>671</v>
      </c>
      <c r="E615" t="str">
        <f>IF(ISNA(MATCH(#REF!,'ESO zone constants'!$A$3:$A$9952,0)),"","X")</f>
        <v>X</v>
      </c>
    </row>
    <row r="616" spans="1:5" x14ac:dyDescent="0.25">
      <c r="A616" s="82">
        <v>1009</v>
      </c>
      <c r="B616">
        <v>614</v>
      </c>
      <c r="C616">
        <v>92</v>
      </c>
      <c r="D616" t="s">
        <v>69</v>
      </c>
      <c r="E616" t="str">
        <f>IF(ISNA(MATCH(#REF!,'ESO zone constants'!$A$3:$A$9952,0)),"","X")</f>
        <v>X</v>
      </c>
    </row>
    <row r="617" spans="1:5" x14ac:dyDescent="0.25">
      <c r="A617" s="82">
        <v>1010</v>
      </c>
      <c r="B617">
        <v>615</v>
      </c>
      <c r="C617">
        <v>19</v>
      </c>
      <c r="D617" t="s">
        <v>74</v>
      </c>
      <c r="E617" t="str">
        <f>IF(ISNA(MATCH(#REF!,'ESO zone constants'!$A$3:$A$9952,0)),"","X")</f>
        <v>X</v>
      </c>
    </row>
    <row r="618" spans="1:5" x14ac:dyDescent="0.25">
      <c r="A618" s="82">
        <v>1011</v>
      </c>
      <c r="B618">
        <v>616</v>
      </c>
      <c r="C618">
        <v>1011</v>
      </c>
      <c r="D618" t="s">
        <v>79</v>
      </c>
      <c r="E618" t="str">
        <f>IF(ISNA(MATCH(#REF!,'ESO zone constants'!$A$3:$A$9952,0)),"","X")</f>
        <v>X</v>
      </c>
    </row>
    <row r="619" spans="1:5" x14ac:dyDescent="0.25">
      <c r="A619" s="82">
        <v>1012</v>
      </c>
      <c r="B619">
        <v>617</v>
      </c>
      <c r="C619">
        <v>381</v>
      </c>
      <c r="D619" t="s">
        <v>672</v>
      </c>
      <c r="E619" t="str">
        <f>IF(ISNA(MATCH(#REF!,'ESO zone constants'!$A$3:$A$9952,0)),"","X")</f>
        <v>X</v>
      </c>
    </row>
    <row r="620" spans="1:5" x14ac:dyDescent="0.25">
      <c r="A620" s="82">
        <v>1013</v>
      </c>
      <c r="B620">
        <v>618</v>
      </c>
      <c r="C620">
        <v>1011</v>
      </c>
      <c r="D620" t="s">
        <v>673</v>
      </c>
      <c r="E620" t="str">
        <f>IF(ISNA(MATCH(#REF!,'ESO zone constants'!$A$3:$A$9952,0)),"","X")</f>
        <v>X</v>
      </c>
    </row>
    <row r="621" spans="1:5" x14ac:dyDescent="0.25">
      <c r="A621" s="82">
        <v>1014</v>
      </c>
      <c r="B621">
        <v>619</v>
      </c>
      <c r="C621">
        <v>1011</v>
      </c>
      <c r="D621" t="s">
        <v>674</v>
      </c>
      <c r="E621" t="str">
        <f>IF(ISNA(MATCH(#REF!,'ESO zone constants'!$A$3:$A$9952,0)),"","X")</f>
        <v>X</v>
      </c>
    </row>
    <row r="622" spans="1:5" x14ac:dyDescent="0.25">
      <c r="A622" s="82">
        <v>1015</v>
      </c>
      <c r="B622">
        <v>620</v>
      </c>
      <c r="C622">
        <v>1011</v>
      </c>
      <c r="D622" t="s">
        <v>675</v>
      </c>
      <c r="E622" t="str">
        <f>IF(ISNA(MATCH(#REF!,'ESO zone constants'!$A$3:$A$9952,0)),"","X")</f>
        <v>X</v>
      </c>
    </row>
    <row r="623" spans="1:5" x14ac:dyDescent="0.25">
      <c r="A623" s="82">
        <v>1016</v>
      </c>
      <c r="B623">
        <v>621</v>
      </c>
      <c r="C623">
        <v>1011</v>
      </c>
      <c r="D623" t="s">
        <v>676</v>
      </c>
      <c r="E623" t="str">
        <f>IF(ISNA(MATCH(#REF!,'ESO zone constants'!$A$3:$A$9952,0)),"","X")</f>
        <v>X</v>
      </c>
    </row>
    <row r="624" spans="1:5" x14ac:dyDescent="0.25">
      <c r="A624" s="81">
        <v>1017</v>
      </c>
      <c r="B624">
        <v>622</v>
      </c>
      <c r="C624">
        <v>1011</v>
      </c>
      <c r="D624" t="s">
        <v>677</v>
      </c>
      <c r="E624" t="str">
        <f>IF(ISNA(MATCH(#REF!,'ESO zone constants'!$A$3:$A$9952,0)),"","X")</f>
        <v>X</v>
      </c>
    </row>
    <row r="625" spans="1:5" x14ac:dyDescent="0.25">
      <c r="A625" s="82">
        <v>1018</v>
      </c>
      <c r="B625">
        <v>623</v>
      </c>
      <c r="C625">
        <v>1011</v>
      </c>
      <c r="D625" t="s">
        <v>678</v>
      </c>
      <c r="E625" t="str">
        <f>IF(ISNA(MATCH(#REF!,'ESO zone constants'!$A$3:$A$9952,0)),"","X")</f>
        <v>X</v>
      </c>
    </row>
    <row r="626" spans="1:5" x14ac:dyDescent="0.25">
      <c r="A626" s="81">
        <v>1019</v>
      </c>
      <c r="B626">
        <v>624</v>
      </c>
      <c r="C626">
        <v>1011</v>
      </c>
      <c r="D626" t="s">
        <v>679</v>
      </c>
      <c r="E626" t="str">
        <f>IF(ISNA(MATCH(#REF!,'ESO zone constants'!$A$3:$A$9952,0)),"","X")</f>
        <v>X</v>
      </c>
    </row>
    <row r="627" spans="1:5" x14ac:dyDescent="0.25">
      <c r="A627" s="81">
        <v>1020</v>
      </c>
      <c r="B627">
        <v>625</v>
      </c>
      <c r="C627">
        <v>1011</v>
      </c>
      <c r="D627" t="s">
        <v>680</v>
      </c>
      <c r="E627" t="str">
        <f>IF(ISNA(MATCH(#REF!,'ESO zone constants'!$A$3:$A$9952,0)),"","X")</f>
        <v>X</v>
      </c>
    </row>
    <row r="628" spans="1:5" x14ac:dyDescent="0.25">
      <c r="A628" s="81">
        <v>1021</v>
      </c>
      <c r="B628">
        <v>626</v>
      </c>
      <c r="C628">
        <v>1011</v>
      </c>
      <c r="D628" t="s">
        <v>681</v>
      </c>
      <c r="E628" t="str">
        <f>IF(ISNA(MATCH(#REF!,'ESO zone constants'!$A$3:$A$9952,0)),"","X")</f>
        <v>X</v>
      </c>
    </row>
    <row r="629" spans="1:5" x14ac:dyDescent="0.25">
      <c r="A629" s="81">
        <v>1022</v>
      </c>
      <c r="B629">
        <v>627</v>
      </c>
      <c r="C629">
        <v>1011</v>
      </c>
      <c r="D629" t="s">
        <v>682</v>
      </c>
      <c r="E629" t="str">
        <f>IF(ISNA(MATCH(#REF!,'ESO zone constants'!$A$3:$A$9952,0)),"","X")</f>
        <v>X</v>
      </c>
    </row>
    <row r="630" spans="1:5" x14ac:dyDescent="0.25">
      <c r="A630" s="81">
        <v>1023</v>
      </c>
      <c r="B630">
        <v>628</v>
      </c>
      <c r="C630">
        <v>1011</v>
      </c>
      <c r="D630" t="s">
        <v>683</v>
      </c>
      <c r="E630" t="str">
        <f>IF(ISNA(MATCH(#REF!,'ESO zone constants'!$A$3:$A$9952,0)),"","X")</f>
        <v>X</v>
      </c>
    </row>
    <row r="631" spans="1:5" x14ac:dyDescent="0.25">
      <c r="A631" s="80">
        <v>1024</v>
      </c>
      <c r="B631">
        <v>629</v>
      </c>
      <c r="C631">
        <v>1011</v>
      </c>
      <c r="D631" t="s">
        <v>684</v>
      </c>
      <c r="E631" t="str">
        <f>IF(ISNA(MATCH(#REF!,'ESO zone constants'!$A$3:$A$9952,0)),"","X")</f>
        <v>X</v>
      </c>
    </row>
    <row r="632" spans="1:5" x14ac:dyDescent="0.25">
      <c r="A632" s="80">
        <v>1025</v>
      </c>
      <c r="B632">
        <v>630</v>
      </c>
      <c r="C632">
        <v>1011</v>
      </c>
      <c r="D632" t="s">
        <v>685</v>
      </c>
      <c r="E632" t="str">
        <f>IF(ISNA(MATCH(#REF!,'ESO zone constants'!$A$3:$A$9952,0)),"","X")</f>
        <v>X</v>
      </c>
    </row>
    <row r="633" spans="1:5" x14ac:dyDescent="0.25">
      <c r="A633" s="82">
        <v>1026</v>
      </c>
      <c r="B633">
        <v>631</v>
      </c>
      <c r="C633">
        <v>1011</v>
      </c>
      <c r="D633" t="s">
        <v>686</v>
      </c>
      <c r="E633" t="str">
        <f>IF(ISNA(MATCH(#REF!,'ESO zone constants'!$A$3:$A$9952,0)),"","X")</f>
        <v>X</v>
      </c>
    </row>
    <row r="634" spans="1:5" x14ac:dyDescent="0.25">
      <c r="A634" s="82">
        <v>1027</v>
      </c>
      <c r="B634">
        <v>632</v>
      </c>
      <c r="C634">
        <v>1011</v>
      </c>
      <c r="D634" t="s">
        <v>687</v>
      </c>
      <c r="E634" t="str">
        <f>IF(ISNA(MATCH(#REF!,'ESO zone constants'!$A$3:$A$9952,0)),"","X")</f>
        <v>X</v>
      </c>
    </row>
    <row r="635" spans="1:5" x14ac:dyDescent="0.25">
      <c r="A635" s="80">
        <v>1028</v>
      </c>
      <c r="B635">
        <v>633</v>
      </c>
      <c r="C635">
        <v>1011</v>
      </c>
      <c r="D635" t="s">
        <v>688</v>
      </c>
      <c r="E635" t="str">
        <f>IF(ISNA(MATCH(#REF!,'ESO zone constants'!$A$3:$A$9952,0)),"","X")</f>
        <v>X</v>
      </c>
    </row>
    <row r="636" spans="1:5" x14ac:dyDescent="0.25">
      <c r="A636" s="80">
        <v>1029</v>
      </c>
      <c r="B636">
        <v>634</v>
      </c>
      <c r="C636">
        <v>1011</v>
      </c>
      <c r="D636" t="s">
        <v>689</v>
      </c>
      <c r="E636" t="str">
        <f>IF(ISNA(MATCH(#REF!,'ESO zone constants'!$A$3:$A$9952,0)),"","X")</f>
        <v>X</v>
      </c>
    </row>
    <row r="637" spans="1:5" x14ac:dyDescent="0.25">
      <c r="A637" s="80">
        <v>1030</v>
      </c>
      <c r="B637">
        <v>635</v>
      </c>
      <c r="C637">
        <v>1011</v>
      </c>
      <c r="D637" t="s">
        <v>690</v>
      </c>
      <c r="E637" t="str">
        <f>IF(ISNA(MATCH(#REF!,'ESO zone constants'!$A$3:$A$9952,0)),"","X")</f>
        <v>X</v>
      </c>
    </row>
    <row r="638" spans="1:5" x14ac:dyDescent="0.25">
      <c r="A638" s="80">
        <v>1031</v>
      </c>
      <c r="B638">
        <v>636</v>
      </c>
      <c r="C638">
        <v>1011</v>
      </c>
      <c r="D638" t="s">
        <v>691</v>
      </c>
      <c r="E638" t="str">
        <f>IF(ISNA(MATCH(#REF!,'ESO zone constants'!$A$3:$A$9952,0)),"","X")</f>
        <v>X</v>
      </c>
    </row>
    <row r="639" spans="1:5" x14ac:dyDescent="0.25">
      <c r="A639" s="80">
        <v>1032</v>
      </c>
      <c r="B639">
        <v>637</v>
      </c>
      <c r="C639">
        <v>1011</v>
      </c>
      <c r="D639" t="s">
        <v>692</v>
      </c>
      <c r="E639" t="str">
        <f>IF(ISNA(MATCH(#REF!,'ESO zone constants'!$A$3:$A$9952,0)),"","X")</f>
        <v>X</v>
      </c>
    </row>
    <row r="640" spans="1:5" x14ac:dyDescent="0.25">
      <c r="A640" s="80">
        <v>1033</v>
      </c>
      <c r="B640">
        <v>638</v>
      </c>
      <c r="C640">
        <v>1011</v>
      </c>
      <c r="D640" t="s">
        <v>693</v>
      </c>
      <c r="E640" t="str">
        <f>IF(ISNA(MATCH(#REF!,'ESO zone constants'!$A$3:$A$9952,0)),"","X")</f>
        <v>X</v>
      </c>
    </row>
    <row r="641" spans="1:5" x14ac:dyDescent="0.25">
      <c r="A641" s="80">
        <v>1034</v>
      </c>
      <c r="B641">
        <v>639</v>
      </c>
      <c r="C641">
        <v>1011</v>
      </c>
      <c r="D641" t="s">
        <v>694</v>
      </c>
      <c r="E641" t="str">
        <f>IF(ISNA(MATCH(#REF!,'ESO zone constants'!$A$3:$A$9952,0)),"","X")</f>
        <v>X</v>
      </c>
    </row>
    <row r="642" spans="1:5" x14ac:dyDescent="0.25">
      <c r="A642" s="81">
        <v>1035</v>
      </c>
      <c r="B642">
        <v>640</v>
      </c>
      <c r="C642">
        <v>1011</v>
      </c>
      <c r="D642" t="s">
        <v>672</v>
      </c>
      <c r="E642" t="str">
        <f>IF(ISNA(MATCH(#REF!,'ESO zone constants'!$A$3:$A$9952,0)),"","X")</f>
        <v>X</v>
      </c>
    </row>
    <row r="643" spans="1:5" x14ac:dyDescent="0.25">
      <c r="A643" s="80">
        <v>1036</v>
      </c>
      <c r="B643">
        <v>641</v>
      </c>
      <c r="C643">
        <v>1011</v>
      </c>
      <c r="D643" t="s">
        <v>695</v>
      </c>
      <c r="E643" t="str">
        <f>IF(ISNA(MATCH(#REF!,'ESO zone constants'!$A$3:$A$9952,0)),"","X")</f>
        <v>X</v>
      </c>
    </row>
    <row r="644" spans="1:5" x14ac:dyDescent="0.25">
      <c r="A644" s="80">
        <v>1037</v>
      </c>
      <c r="B644">
        <v>642</v>
      </c>
      <c r="C644">
        <v>1011</v>
      </c>
      <c r="D644" t="s">
        <v>696</v>
      </c>
      <c r="E644" t="str">
        <f>IF(ISNA(MATCH(#REF!,'ESO zone constants'!$A$3:$A$9952,0)),"","X")</f>
        <v>X</v>
      </c>
    </row>
    <row r="645" spans="1:5" x14ac:dyDescent="0.25">
      <c r="A645" s="80">
        <v>1038</v>
      </c>
      <c r="B645">
        <v>643</v>
      </c>
      <c r="C645">
        <v>1011</v>
      </c>
      <c r="D645" t="s">
        <v>697</v>
      </c>
      <c r="E645" t="str">
        <f>IF(ISNA(MATCH(#REF!,'ESO zone constants'!$A$3:$A$9952,0)),"","X")</f>
        <v>X</v>
      </c>
    </row>
    <row r="646" spans="1:5" x14ac:dyDescent="0.25">
      <c r="A646" s="80">
        <v>1039</v>
      </c>
      <c r="B646">
        <v>644</v>
      </c>
      <c r="C646">
        <v>1011</v>
      </c>
      <c r="D646" t="s">
        <v>698</v>
      </c>
      <c r="E646" t="str">
        <f>IF(ISNA(MATCH(#REF!,'ESO zone constants'!$A$3:$A$9952,0)),"","X")</f>
        <v>X</v>
      </c>
    </row>
    <row r="647" spans="1:5" x14ac:dyDescent="0.25">
      <c r="A647" s="80">
        <v>1040</v>
      </c>
      <c r="B647">
        <v>645</v>
      </c>
      <c r="C647">
        <v>1011</v>
      </c>
      <c r="D647" t="s">
        <v>665</v>
      </c>
      <c r="E647" t="str">
        <f>IF(ISNA(MATCH(#REF!,'ESO zone constants'!$A$3:$A$9952,0)),"","X")</f>
        <v>X</v>
      </c>
    </row>
    <row r="648" spans="1:5" x14ac:dyDescent="0.25">
      <c r="A648" s="80">
        <v>1042</v>
      </c>
      <c r="B648">
        <v>646</v>
      </c>
      <c r="C648">
        <v>684</v>
      </c>
      <c r="D648" t="s">
        <v>699</v>
      </c>
      <c r="E648" t="str">
        <f>IF(ISNA(MATCH(#REF!,'ESO zone constants'!$A$3:$A$9952,0)),"","X")</f>
        <v>X</v>
      </c>
    </row>
    <row r="649" spans="1:5" x14ac:dyDescent="0.25">
      <c r="A649" s="81">
        <v>1043</v>
      </c>
      <c r="B649">
        <v>647</v>
      </c>
      <c r="C649">
        <v>980</v>
      </c>
      <c r="D649" t="s">
        <v>700</v>
      </c>
      <c r="E649" t="str">
        <f>IF(ISNA(MATCH(#REF!,'ESO zone constants'!$A$3:$A$9952,0)),"","X")</f>
        <v>X</v>
      </c>
    </row>
    <row r="650" spans="1:5" x14ac:dyDescent="0.25">
      <c r="A650" s="81">
        <v>1044</v>
      </c>
      <c r="B650">
        <v>648</v>
      </c>
      <c r="C650">
        <v>823</v>
      </c>
      <c r="D650" t="s">
        <v>701</v>
      </c>
      <c r="E650" t="str">
        <f>IF(ISNA(MATCH(#REF!,'ESO zone constants'!$A$3:$A$9952,0)),"","X")</f>
        <v>X</v>
      </c>
    </row>
    <row r="651" spans="1:5" x14ac:dyDescent="0.25">
      <c r="A651" s="81">
        <v>1045</v>
      </c>
      <c r="B651">
        <v>649</v>
      </c>
      <c r="C651">
        <v>816</v>
      </c>
      <c r="D651" t="s">
        <v>702</v>
      </c>
      <c r="E651" t="str">
        <f>IF(ISNA(MATCH(#REF!,'ESO zone constants'!$A$3:$A$9952,0)),"","X")</f>
        <v>X</v>
      </c>
    </row>
    <row r="652" spans="1:5" x14ac:dyDescent="0.25">
      <c r="A652" s="81">
        <v>1046</v>
      </c>
      <c r="B652">
        <v>650</v>
      </c>
      <c r="C652">
        <v>1011</v>
      </c>
      <c r="D652" t="s">
        <v>703</v>
      </c>
      <c r="E652" t="str">
        <f>IF(ISNA(MATCH(#REF!,'ESO zone constants'!$A$3:$A$9952,0)),"","X")</f>
        <v>X</v>
      </c>
    </row>
    <row r="653" spans="1:5" x14ac:dyDescent="0.25">
      <c r="A653" s="81">
        <v>1047</v>
      </c>
      <c r="B653">
        <v>651</v>
      </c>
      <c r="C653">
        <v>1011</v>
      </c>
      <c r="D653" t="s">
        <v>704</v>
      </c>
      <c r="E653" t="str">
        <f>IF(ISNA(MATCH(#REF!,'ESO zone constants'!$A$3:$A$9952,0)),"","X")</f>
        <v>X</v>
      </c>
    </row>
    <row r="654" spans="1:5" x14ac:dyDescent="0.25">
      <c r="A654" s="81">
        <v>1048</v>
      </c>
      <c r="B654">
        <v>652</v>
      </c>
      <c r="C654">
        <v>1011</v>
      </c>
      <c r="D654" t="s">
        <v>705</v>
      </c>
      <c r="E654" t="str">
        <f>IF(ISNA(MATCH(#REF!,'ESO zone constants'!$A$3:$A$9952,0)),"","X")</f>
        <v>X</v>
      </c>
    </row>
    <row r="655" spans="1:5" x14ac:dyDescent="0.25">
      <c r="A655" s="81">
        <v>1051</v>
      </c>
      <c r="B655">
        <v>653</v>
      </c>
      <c r="C655">
        <v>1011</v>
      </c>
      <c r="D655" t="s">
        <v>706</v>
      </c>
      <c r="E655" t="str">
        <f>IF(ISNA(MATCH(#REF!,'ESO zone constants'!$A$3:$A$9952,0)),"","X")</f>
        <v>X</v>
      </c>
    </row>
    <row r="656" spans="1:5" x14ac:dyDescent="0.25">
      <c r="A656" s="81">
        <v>1052</v>
      </c>
      <c r="B656">
        <v>654</v>
      </c>
      <c r="C656">
        <v>382</v>
      </c>
      <c r="D656" t="s">
        <v>73</v>
      </c>
      <c r="E656" t="str">
        <f>IF(ISNA(MATCH(#REF!,'ESO zone constants'!$A$3:$A$9952,0)),"","X")</f>
        <v>X</v>
      </c>
    </row>
    <row r="657" spans="1:5" x14ac:dyDescent="0.25">
      <c r="A657" s="82">
        <v>1055</v>
      </c>
      <c r="B657">
        <v>655</v>
      </c>
      <c r="C657">
        <v>108</v>
      </c>
      <c r="D657" t="s">
        <v>41</v>
      </c>
      <c r="E657" t="str">
        <f>IF(ISNA(MATCH(#REF!,'ESO zone constants'!$A$3:$A$9952,0)),"","X")</f>
        <v>X</v>
      </c>
    </row>
    <row r="658" spans="1:5" x14ac:dyDescent="0.25">
      <c r="A658" s="82">
        <v>1059</v>
      </c>
      <c r="B658">
        <v>656</v>
      </c>
      <c r="C658">
        <v>1011</v>
      </c>
      <c r="D658" t="s">
        <v>708</v>
      </c>
      <c r="E658" t="str">
        <f>IF(ISNA(MATCH(#REF!,'ESO zone constants'!$A$3:$A$9952,0)),"","X")</f>
        <v>X</v>
      </c>
    </row>
    <row r="659" spans="1:5" x14ac:dyDescent="0.25">
      <c r="A659" s="82">
        <v>1060</v>
      </c>
      <c r="B659">
        <v>657</v>
      </c>
      <c r="C659">
        <v>1011</v>
      </c>
      <c r="D659" t="s">
        <v>709</v>
      </c>
      <c r="E659" t="str">
        <f>IF(ISNA(MATCH(#REF!,'ESO zone constants'!$A$3:$A$9952,0)),"","X")</f>
        <v>X</v>
      </c>
    </row>
    <row r="660" spans="1:5" x14ac:dyDescent="0.25">
      <c r="A660" s="82">
        <v>1061</v>
      </c>
      <c r="B660">
        <v>658</v>
      </c>
      <c r="C660">
        <v>1011</v>
      </c>
      <c r="D660" t="s">
        <v>710</v>
      </c>
      <c r="E660" t="str">
        <f>IF(ISNA(MATCH(#REF!,'ESO zone constants'!$A$3:$A$9952,0)),"","X")</f>
        <v>X</v>
      </c>
    </row>
    <row r="661" spans="1:5" x14ac:dyDescent="0.25">
      <c r="A661" s="82">
        <v>1063</v>
      </c>
      <c r="B661">
        <v>659</v>
      </c>
      <c r="C661">
        <v>1027</v>
      </c>
      <c r="D661" t="s">
        <v>712</v>
      </c>
      <c r="E661" t="str">
        <f>IF(ISNA(MATCH(#REF!,'ESO zone constants'!$A$3:$A$9952,0)),"","X")</f>
        <v>X</v>
      </c>
    </row>
    <row r="662" spans="1:5" x14ac:dyDescent="0.25">
      <c r="A662" s="82">
        <v>1064</v>
      </c>
      <c r="B662">
        <v>660</v>
      </c>
      <c r="C662">
        <v>103</v>
      </c>
      <c r="D662" t="s">
        <v>713</v>
      </c>
      <c r="E662" t="str">
        <f>IF(ISNA(MATCH(#REF!,'ESO zone constants'!$A$3:$A$9952,0)),"","X")</f>
        <v>X</v>
      </c>
    </row>
    <row r="663" spans="1:5" x14ac:dyDescent="0.25">
      <c r="A663" s="82">
        <v>1065</v>
      </c>
      <c r="B663">
        <v>661</v>
      </c>
      <c r="C663">
        <v>726</v>
      </c>
      <c r="D663" t="s">
        <v>714</v>
      </c>
      <c r="E663" t="str">
        <f>IF(ISNA(MATCH(#REF!,'ESO zone constants'!$A$3:$A$9952,0)),"","X")</f>
        <v>X</v>
      </c>
    </row>
    <row r="664" spans="1:5" x14ac:dyDescent="0.25">
      <c r="A664" s="81">
        <v>1066</v>
      </c>
      <c r="B664">
        <v>662</v>
      </c>
      <c r="C664">
        <v>726</v>
      </c>
      <c r="D664" t="s">
        <v>715</v>
      </c>
      <c r="E664" t="str">
        <f>IF(ISNA(MATCH(#REF!,'ESO zone constants'!$A$3:$A$9952,0)),"","X")</f>
        <v>X</v>
      </c>
    </row>
    <row r="665" spans="1:5" x14ac:dyDescent="0.25">
      <c r="A665" s="81">
        <v>1067</v>
      </c>
      <c r="B665">
        <v>663</v>
      </c>
      <c r="C665">
        <v>726</v>
      </c>
      <c r="D665" t="s">
        <v>716</v>
      </c>
      <c r="E665" t="str">
        <f>IF(ISNA(MATCH(#REF!,'ESO zone constants'!$A$3:$A$9952,0)),"","X")</f>
        <v>X</v>
      </c>
    </row>
    <row r="666" spans="1:5" x14ac:dyDescent="0.25">
      <c r="A666" s="81">
        <v>1068</v>
      </c>
      <c r="B666">
        <v>664</v>
      </c>
      <c r="C666">
        <v>726</v>
      </c>
      <c r="D666" t="s">
        <v>717</v>
      </c>
      <c r="E666" t="str">
        <f>IF(ISNA(MATCH(#REF!,'ESO zone constants'!$A$3:$A$9952,0)),"","X")</f>
        <v>X</v>
      </c>
    </row>
    <row r="667" spans="1:5" x14ac:dyDescent="0.25">
      <c r="A667" s="81">
        <v>1069</v>
      </c>
      <c r="B667">
        <v>665</v>
      </c>
      <c r="C667">
        <v>726</v>
      </c>
      <c r="D667" t="s">
        <v>718</v>
      </c>
      <c r="E667" t="str">
        <f>IF(ISNA(MATCH(#REF!,'ESO zone constants'!$A$3:$A$9952,0)),"","X")</f>
        <v>X</v>
      </c>
    </row>
    <row r="668" spans="1:5" x14ac:dyDescent="0.25">
      <c r="A668" s="81">
        <v>1070</v>
      </c>
      <c r="B668">
        <v>666</v>
      </c>
      <c r="C668">
        <v>726</v>
      </c>
      <c r="D668" t="s">
        <v>719</v>
      </c>
      <c r="E668" t="str">
        <f>IF(ISNA(MATCH(#REF!,'ESO zone constants'!$A$3:$A$9952,0)),"","X")</f>
        <v>X</v>
      </c>
    </row>
    <row r="669" spans="1:5" x14ac:dyDescent="0.25">
      <c r="A669" s="81">
        <v>1071</v>
      </c>
      <c r="B669">
        <v>667</v>
      </c>
      <c r="C669">
        <v>726</v>
      </c>
      <c r="D669" t="s">
        <v>720</v>
      </c>
      <c r="E669" t="str">
        <f>IF(ISNA(MATCH(#REF!,'ESO zone constants'!$A$3:$A$9952,0)),"","X")</f>
        <v>X</v>
      </c>
    </row>
    <row r="670" spans="1:5" x14ac:dyDescent="0.25">
      <c r="A670" s="81">
        <v>1072</v>
      </c>
      <c r="B670">
        <v>668</v>
      </c>
      <c r="C670">
        <v>117</v>
      </c>
      <c r="D670" t="s">
        <v>721</v>
      </c>
      <c r="E670" t="str">
        <f>IF(ISNA(MATCH(#REF!,'ESO zone constants'!$A$3:$A$9952,0)),"","X")</f>
        <v>X</v>
      </c>
    </row>
    <row r="671" spans="1:5" x14ac:dyDescent="0.25">
      <c r="A671" s="81">
        <v>1073</v>
      </c>
      <c r="B671">
        <v>669</v>
      </c>
      <c r="C671">
        <v>726</v>
      </c>
      <c r="D671" t="s">
        <v>722</v>
      </c>
      <c r="E671" t="str">
        <f>IF(ISNA(MATCH(#REF!,'ESO zone constants'!$A$3:$A$9952,0)),"","X")</f>
        <v>X</v>
      </c>
    </row>
    <row r="672" spans="1:5" x14ac:dyDescent="0.25">
      <c r="A672" s="81">
        <v>1074</v>
      </c>
      <c r="B672">
        <v>670</v>
      </c>
      <c r="C672">
        <v>41</v>
      </c>
      <c r="D672" t="s">
        <v>723</v>
      </c>
      <c r="E672" t="str">
        <f>IF(ISNA(MATCH(#REF!,'ESO zone constants'!$A$3:$A$9952,0)),"","X")</f>
        <v>X</v>
      </c>
    </row>
    <row r="673" spans="1:5" x14ac:dyDescent="0.25">
      <c r="A673" s="81">
        <v>1075</v>
      </c>
      <c r="B673">
        <v>671</v>
      </c>
      <c r="C673">
        <v>381</v>
      </c>
      <c r="D673" t="s">
        <v>723</v>
      </c>
      <c r="E673" t="str">
        <f>IF(ISNA(MATCH(#REF!,'ESO zone constants'!$A$3:$A$9952,0)),"","X")</f>
        <v>X</v>
      </c>
    </row>
    <row r="674" spans="1:5" x14ac:dyDescent="0.25">
      <c r="A674" s="81">
        <v>1076</v>
      </c>
      <c r="B674">
        <v>672</v>
      </c>
      <c r="C674">
        <v>3</v>
      </c>
      <c r="D674" t="s">
        <v>723</v>
      </c>
      <c r="E674" t="str">
        <f>IF(ISNA(MATCH(#REF!,'ESO zone constants'!$A$3:$A$9952,0)),"","X")</f>
        <v>X</v>
      </c>
    </row>
    <row r="675" spans="1:5" x14ac:dyDescent="0.25">
      <c r="A675" s="81">
        <v>1077</v>
      </c>
      <c r="B675">
        <v>673</v>
      </c>
      <c r="C675">
        <v>726</v>
      </c>
      <c r="D675" t="s">
        <v>724</v>
      </c>
      <c r="E675" t="str">
        <f>IF(ISNA(MATCH(#REF!,'ESO zone constants'!$A$3:$A$9952,0)),"","X")</f>
        <v>X</v>
      </c>
    </row>
    <row r="676" spans="1:5" x14ac:dyDescent="0.25">
      <c r="A676" s="81">
        <v>1078</v>
      </c>
      <c r="B676">
        <v>674</v>
      </c>
      <c r="C676">
        <v>726</v>
      </c>
      <c r="D676" t="s">
        <v>725</v>
      </c>
      <c r="E676" t="str">
        <f>IF(ISNA(MATCH(#REF!,'ESO zone constants'!$A$3:$A$9952,0)),"","X")</f>
        <v>X</v>
      </c>
    </row>
    <row r="677" spans="1:5" x14ac:dyDescent="0.25">
      <c r="A677" s="81">
        <v>1079</v>
      </c>
      <c r="B677">
        <v>675</v>
      </c>
      <c r="C677">
        <v>726</v>
      </c>
      <c r="D677" t="s">
        <v>726</v>
      </c>
      <c r="E677" t="str">
        <f>IF(ISNA(MATCH(#REF!,'ESO zone constants'!$A$3:$A$9952,0)),"","X")</f>
        <v>X</v>
      </c>
    </row>
    <row r="678" spans="1:5" x14ac:dyDescent="0.25">
      <c r="A678" s="81">
        <v>1080</v>
      </c>
      <c r="B678">
        <v>676</v>
      </c>
      <c r="C678">
        <v>101</v>
      </c>
      <c r="D678" t="s">
        <v>64</v>
      </c>
      <c r="E678" t="str">
        <f>IF(ISNA(MATCH(#REF!,'ESO zone constants'!$A$3:$A$9952,0)),"","X")</f>
        <v>X</v>
      </c>
    </row>
    <row r="679" spans="1:5" x14ac:dyDescent="0.25">
      <c r="A679" s="82">
        <v>1081</v>
      </c>
      <c r="B679">
        <v>677</v>
      </c>
      <c r="C679">
        <v>823</v>
      </c>
      <c r="D679" t="s">
        <v>67</v>
      </c>
      <c r="E679" t="str">
        <f>IF(ISNA(MATCH(#REF!,'ESO zone constants'!$A$3:$A$9952,0)),"","X")</f>
        <v>X</v>
      </c>
    </row>
    <row r="680" spans="1:5" x14ac:dyDescent="0.25">
      <c r="A680" s="82">
        <v>1082</v>
      </c>
      <c r="B680">
        <v>678</v>
      </c>
      <c r="C680">
        <v>726</v>
      </c>
      <c r="D680" t="s">
        <v>727</v>
      </c>
      <c r="E680" t="str">
        <f>IF(ISNA(MATCH(#REF!,'ESO zone constants'!$A$3:$A$9952,0)),"","X")</f>
        <v>X</v>
      </c>
    </row>
    <row r="681" spans="1:5" x14ac:dyDescent="0.25">
      <c r="A681" s="81">
        <v>1083</v>
      </c>
      <c r="B681">
        <v>679</v>
      </c>
      <c r="C681">
        <v>726</v>
      </c>
      <c r="D681" t="s">
        <v>728</v>
      </c>
      <c r="E681" t="str">
        <f>IF(ISNA(MATCH(#REF!,'ESO zone constants'!$A$3:$A$9952,0)),"","X")</f>
        <v>X</v>
      </c>
    </row>
    <row r="682" spans="1:5" x14ac:dyDescent="0.25">
      <c r="A682" s="81">
        <v>1085</v>
      </c>
      <c r="B682">
        <v>680</v>
      </c>
      <c r="C682">
        <v>1086</v>
      </c>
      <c r="D682" t="s">
        <v>730</v>
      </c>
      <c r="E682" t="str">
        <f>IF(ISNA(MATCH(#REF!,'ESO zone constants'!$A$3:$A$9952,0)),"","X")</f>
        <v>X</v>
      </c>
    </row>
    <row r="683" spans="1:5" x14ac:dyDescent="0.25">
      <c r="A683" s="81">
        <v>1086</v>
      </c>
      <c r="B683">
        <v>681</v>
      </c>
      <c r="C683">
        <v>1086</v>
      </c>
      <c r="D683" t="s">
        <v>1403</v>
      </c>
      <c r="E683" t="str">
        <f>IF(ISNA(MATCH(#REF!,'ESO zone constants'!$A$3:$A$9952,0)),"","X")</f>
        <v>X</v>
      </c>
    </row>
    <row r="684" spans="1:5" x14ac:dyDescent="0.25">
      <c r="A684" s="82">
        <v>1088</v>
      </c>
      <c r="B684">
        <v>682</v>
      </c>
      <c r="C684">
        <v>1086</v>
      </c>
      <c r="D684" t="s">
        <v>1431</v>
      </c>
      <c r="E684" t="str">
        <f>IF(ISNA(MATCH(#REF!,'ESO zone constants'!$A$3:$A$9952,0)),"","X")</f>
        <v>X</v>
      </c>
    </row>
    <row r="685" spans="1:5" x14ac:dyDescent="0.25">
      <c r="A685" s="81">
        <v>1089</v>
      </c>
      <c r="B685">
        <v>683</v>
      </c>
      <c r="C685">
        <v>1086</v>
      </c>
      <c r="D685" t="s">
        <v>1404</v>
      </c>
      <c r="E685" t="str">
        <f>IF(ISNA(MATCH(#REF!,'ESO zone constants'!$A$3:$A$9952,0)),"","X")</f>
        <v>X</v>
      </c>
    </row>
    <row r="686" spans="1:5" x14ac:dyDescent="0.25">
      <c r="A686" s="81">
        <v>1090</v>
      </c>
      <c r="B686">
        <v>684</v>
      </c>
      <c r="C686">
        <v>1086</v>
      </c>
      <c r="D686" t="s">
        <v>1405</v>
      </c>
      <c r="E686" t="str">
        <f>IF(ISNA(MATCH(#REF!,'ESO zone constants'!$A$3:$A$9952,0)),"","X")</f>
        <v>X</v>
      </c>
    </row>
    <row r="687" spans="1:5" x14ac:dyDescent="0.25">
      <c r="A687" s="81">
        <v>1091</v>
      </c>
      <c r="B687">
        <v>685</v>
      </c>
      <c r="C687">
        <v>1086</v>
      </c>
      <c r="D687" t="s">
        <v>1406</v>
      </c>
      <c r="E687" t="str">
        <f>IF(ISNA(MATCH(#REF!,'ESO zone constants'!$A$3:$A$9952,0)),"","X")</f>
        <v>X</v>
      </c>
    </row>
    <row r="688" spans="1:5" x14ac:dyDescent="0.25">
      <c r="A688" s="81">
        <v>1092</v>
      </c>
      <c r="B688">
        <v>686</v>
      </c>
      <c r="C688">
        <v>1086</v>
      </c>
      <c r="D688" t="s">
        <v>1407</v>
      </c>
      <c r="E688" t="str">
        <f>IF(ISNA(MATCH(#REF!,'ESO zone constants'!$A$3:$A$9952,0)),"","X")</f>
        <v>X</v>
      </c>
    </row>
    <row r="689" spans="1:5" x14ac:dyDescent="0.25">
      <c r="A689" s="81">
        <v>1094</v>
      </c>
      <c r="B689">
        <v>687</v>
      </c>
      <c r="C689">
        <v>1086</v>
      </c>
      <c r="D689" t="s">
        <v>1408</v>
      </c>
      <c r="E689" t="str">
        <f>IF(ISNA(MATCH(#REF!,'ESO zone constants'!$A$3:$A$9952,0)),"","X")</f>
        <v>X</v>
      </c>
    </row>
    <row r="690" spans="1:5" x14ac:dyDescent="0.25">
      <c r="A690" s="81">
        <v>1095</v>
      </c>
      <c r="B690">
        <v>688</v>
      </c>
      <c r="C690">
        <v>1086</v>
      </c>
      <c r="D690" t="s">
        <v>1409</v>
      </c>
      <c r="E690" t="str">
        <f>IF(ISNA(MATCH(#REF!,'ESO zone constants'!$A$3:$A$9952,0)),"","X")</f>
        <v>X</v>
      </c>
    </row>
    <row r="691" spans="1:5" x14ac:dyDescent="0.25">
      <c r="A691" s="81">
        <v>1096</v>
      </c>
      <c r="B691">
        <v>689</v>
      </c>
      <c r="C691">
        <v>1086</v>
      </c>
      <c r="D691" t="s">
        <v>1410</v>
      </c>
      <c r="E691" t="str">
        <f>IF(ISNA(MATCH(#REF!,'ESO zone constants'!$A$3:$A$9952,0)),"","X")</f>
        <v>X</v>
      </c>
    </row>
    <row r="692" spans="1:5" x14ac:dyDescent="0.25">
      <c r="A692" s="81">
        <v>1097</v>
      </c>
      <c r="B692">
        <v>690</v>
      </c>
      <c r="C692">
        <v>1086</v>
      </c>
      <c r="D692" t="s">
        <v>1411</v>
      </c>
      <c r="E692" t="str">
        <f>IF(ISNA(MATCH(#REF!,'ESO zone constants'!$A$3:$A$9952,0)),"","X")</f>
        <v>X</v>
      </c>
    </row>
    <row r="693" spans="1:5" x14ac:dyDescent="0.25">
      <c r="A693" s="81">
        <v>1098</v>
      </c>
      <c r="B693">
        <v>691</v>
      </c>
      <c r="C693">
        <v>1086</v>
      </c>
      <c r="D693" t="s">
        <v>1412</v>
      </c>
      <c r="E693" t="str">
        <f>IF(ISNA(MATCH(#REF!,'ESO zone constants'!$A$3:$A$9952,0)),"","X")</f>
        <v>X</v>
      </c>
    </row>
    <row r="694" spans="1:5" x14ac:dyDescent="0.25">
      <c r="A694" s="81">
        <v>1099</v>
      </c>
      <c r="B694">
        <v>692</v>
      </c>
      <c r="C694">
        <v>1086</v>
      </c>
      <c r="D694" t="s">
        <v>1413</v>
      </c>
      <c r="E694" t="str">
        <f>IF(ISNA(MATCH(#REF!,'ESO zone constants'!$A$3:$A$9952,0)),"","X")</f>
        <v>X</v>
      </c>
    </row>
    <row r="695" spans="1:5" x14ac:dyDescent="0.25">
      <c r="A695" s="81">
        <v>1101</v>
      </c>
      <c r="B695">
        <v>693</v>
      </c>
      <c r="C695">
        <v>1086</v>
      </c>
      <c r="D695" t="s">
        <v>1414</v>
      </c>
      <c r="E695" t="str">
        <f>IF(ISNA(MATCH(#REF!,'ESO zone constants'!$A$3:$A$9952,0)),"","X")</f>
        <v>X</v>
      </c>
    </row>
    <row r="696" spans="1:5" x14ac:dyDescent="0.25">
      <c r="A696" s="81">
        <v>1102</v>
      </c>
      <c r="B696">
        <v>694</v>
      </c>
      <c r="C696">
        <v>1086</v>
      </c>
      <c r="D696" t="s">
        <v>1415</v>
      </c>
      <c r="E696" t="str">
        <f>IF(ISNA(MATCH(#REF!,'ESO zone constants'!$A$3:$A$9952,0)),"","X")</f>
        <v>X</v>
      </c>
    </row>
    <row r="697" spans="1:5" x14ac:dyDescent="0.25">
      <c r="A697" s="81">
        <v>1103</v>
      </c>
      <c r="B697">
        <v>695</v>
      </c>
      <c r="C697">
        <v>1086</v>
      </c>
      <c r="D697" t="s">
        <v>1416</v>
      </c>
      <c r="E697" t="str">
        <f>IF(ISNA(MATCH(#REF!,'ESO zone constants'!$A$3:$A$9952,0)),"","X")</f>
        <v>X</v>
      </c>
    </row>
    <row r="698" spans="1:5" x14ac:dyDescent="0.25">
      <c r="A698" s="81">
        <v>1105</v>
      </c>
      <c r="B698">
        <v>696</v>
      </c>
      <c r="C698">
        <v>1086</v>
      </c>
      <c r="D698" t="s">
        <v>1417</v>
      </c>
      <c r="E698" t="str">
        <f>IF(ISNA(MATCH(#REF!,'ESO zone constants'!$A$3:$A$9952,0)),"","X")</f>
        <v>X</v>
      </c>
    </row>
    <row r="699" spans="1:5" x14ac:dyDescent="0.25">
      <c r="A699" s="82">
        <v>1106</v>
      </c>
      <c r="B699">
        <v>697</v>
      </c>
      <c r="C699">
        <v>1086</v>
      </c>
      <c r="D699" t="s">
        <v>1418</v>
      </c>
      <c r="E699" t="str">
        <f>IF(ISNA(MATCH(#REF!,'ESO zone constants'!$A$3:$A$9952,0)),"","X")</f>
        <v>X</v>
      </c>
    </row>
    <row r="700" spans="1:5" x14ac:dyDescent="0.25">
      <c r="A700" s="82">
        <v>1107</v>
      </c>
      <c r="B700">
        <v>698</v>
      </c>
      <c r="C700">
        <v>1107</v>
      </c>
      <c r="D700" t="s">
        <v>732</v>
      </c>
      <c r="E700" t="str">
        <f>IF(ISNA(MATCH(#REF!,'ESO zone constants'!$A$3:$A$9952,0)),"","X")</f>
        <v>X</v>
      </c>
    </row>
    <row r="701" spans="1:5" x14ac:dyDescent="0.25">
      <c r="A701" s="82">
        <v>1108</v>
      </c>
      <c r="B701">
        <v>699</v>
      </c>
      <c r="C701">
        <v>1108</v>
      </c>
      <c r="D701" t="s">
        <v>731</v>
      </c>
      <c r="E701" t="str">
        <f>IF(ISNA(MATCH(#REF!,'ESO zone constants'!$A$3:$A$9952,0)),"","X")</f>
        <v>X</v>
      </c>
    </row>
    <row r="702" spans="1:5" x14ac:dyDescent="0.25">
      <c r="A702" s="82">
        <v>1109</v>
      </c>
      <c r="B702">
        <v>700</v>
      </c>
      <c r="C702">
        <v>1109</v>
      </c>
      <c r="D702" t="s">
        <v>729</v>
      </c>
      <c r="E702" t="str">
        <f>IF(ISNA(MATCH(#REF!,'ESO zone constants'!$A$3:$A$9952,0)),"","X")</f>
        <v>X</v>
      </c>
    </row>
    <row r="703" spans="1:5" x14ac:dyDescent="0.25">
      <c r="A703" s="82">
        <v>1110</v>
      </c>
      <c r="B703">
        <v>701</v>
      </c>
      <c r="C703">
        <v>1086</v>
      </c>
      <c r="D703" t="s">
        <v>1419</v>
      </c>
      <c r="E703" t="str">
        <f>IF(ISNA(MATCH(#REF!,'ESO zone constants'!$A$3:$A$9952,0)),"","X")</f>
        <v>X</v>
      </c>
    </row>
    <row r="704" spans="1:5" x14ac:dyDescent="0.25">
      <c r="A704" s="82">
        <v>1111</v>
      </c>
      <c r="B704">
        <v>702</v>
      </c>
      <c r="C704">
        <v>1086</v>
      </c>
      <c r="D704" t="s">
        <v>1420</v>
      </c>
      <c r="E704" t="str">
        <f>IF(ISNA(MATCH(#REF!,'ESO zone constants'!$A$3:$A$9952,0)),"","X")</f>
        <v>X</v>
      </c>
    </row>
    <row r="705" spans="1:5" x14ac:dyDescent="0.25">
      <c r="A705" s="82">
        <v>1112</v>
      </c>
      <c r="B705">
        <v>703</v>
      </c>
      <c r="C705">
        <v>1086</v>
      </c>
      <c r="D705" t="s">
        <v>1421</v>
      </c>
      <c r="E705" t="str">
        <f>IF(ISNA(MATCH(#REF!,'ESO zone constants'!$A$3:$A$9952,0)),"","X")</f>
        <v>X</v>
      </c>
    </row>
    <row r="706" spans="1:5" x14ac:dyDescent="0.25">
      <c r="A706" s="82">
        <v>1113</v>
      </c>
      <c r="B706">
        <v>704</v>
      </c>
      <c r="C706">
        <v>1086</v>
      </c>
      <c r="D706" t="s">
        <v>1422</v>
      </c>
      <c r="E706" t="str">
        <f>IF(ISNA(MATCH(#REF!,'ESO zone constants'!$A$3:$A$9952,0)),"","X")</f>
        <v>X</v>
      </c>
    </row>
    <row r="707" spans="1:5" x14ac:dyDescent="0.25">
      <c r="A707" s="82">
        <v>1114</v>
      </c>
      <c r="B707">
        <v>705</v>
      </c>
      <c r="C707">
        <v>1086</v>
      </c>
      <c r="D707" t="s">
        <v>1423</v>
      </c>
      <c r="E707" t="str">
        <f>IF(ISNA(MATCH(#REF!,'ESO zone constants'!$A$3:$A$9952,0)),"","X")</f>
        <v>X</v>
      </c>
    </row>
    <row r="708" spans="1:5" x14ac:dyDescent="0.25">
      <c r="A708" s="82">
        <v>1115</v>
      </c>
      <c r="B708">
        <v>706</v>
      </c>
      <c r="C708">
        <v>1086</v>
      </c>
      <c r="D708" t="s">
        <v>1424</v>
      </c>
      <c r="E708" t="str">
        <f>IF(ISNA(MATCH(#REF!,'ESO zone constants'!$A$3:$A$9952,0)),"","X")</f>
        <v>X</v>
      </c>
    </row>
    <row r="709" spans="1:5" x14ac:dyDescent="0.25">
      <c r="A709" s="82">
        <v>1116</v>
      </c>
      <c r="B709">
        <v>707</v>
      </c>
      <c r="C709">
        <v>1116</v>
      </c>
      <c r="D709" t="s">
        <v>1397</v>
      </c>
      <c r="E709" t="str">
        <f>IF(ISNA(MATCH(#REF!,'ESO zone constants'!$A$3:$A$9952,0)),"","X")</f>
        <v>X</v>
      </c>
    </row>
    <row r="710" spans="1:5" x14ac:dyDescent="0.25">
      <c r="A710" s="82">
        <v>1117</v>
      </c>
      <c r="B710">
        <v>708</v>
      </c>
      <c r="C710">
        <v>1086</v>
      </c>
      <c r="D710" t="s">
        <v>1425</v>
      </c>
      <c r="E710" t="str">
        <f>IF(ISNA(MATCH(#REF!,'ESO zone constants'!$A$3:$A$9952,0)),"","X")</f>
        <v>X</v>
      </c>
    </row>
    <row r="711" spans="1:5" x14ac:dyDescent="0.25">
      <c r="A711" s="82">
        <v>1118</v>
      </c>
      <c r="B711">
        <v>709</v>
      </c>
      <c r="C711">
        <v>1086</v>
      </c>
      <c r="D711" t="s">
        <v>1426</v>
      </c>
      <c r="E711" t="str">
        <f>IF(ISNA(MATCH(#REF!,'ESO zone constants'!$A$3:$A$9952,0)),"","X")</f>
        <v>X</v>
      </c>
    </row>
    <row r="712" spans="1:5" x14ac:dyDescent="0.25">
      <c r="A712" s="82">
        <v>1119</v>
      </c>
      <c r="B712">
        <v>710</v>
      </c>
      <c r="C712">
        <v>1086</v>
      </c>
      <c r="D712" t="s">
        <v>1427</v>
      </c>
      <c r="E712" t="str">
        <f>IF(ISNA(MATCH(#REF!,'ESO zone constants'!$A$3:$A$9952,0)),"","X")</f>
        <v>X</v>
      </c>
    </row>
    <row r="713" spans="1:5" x14ac:dyDescent="0.25">
      <c r="A713" s="82">
        <v>1120</v>
      </c>
      <c r="B713">
        <v>711</v>
      </c>
      <c r="C713">
        <v>1086</v>
      </c>
      <c r="D713" t="s">
        <v>1428</v>
      </c>
      <c r="E713" t="str">
        <f>IF(ISNA(MATCH(#REF!,'ESO zone constants'!$A$3:$A$9952,0)),"","X")</f>
        <v>X</v>
      </c>
    </row>
    <row r="714" spans="1:5" x14ac:dyDescent="0.25">
      <c r="A714" s="82">
        <v>1121</v>
      </c>
      <c r="B714">
        <v>712</v>
      </c>
      <c r="C714">
        <v>1086</v>
      </c>
      <c r="D714" t="s">
        <v>1358</v>
      </c>
      <c r="E714" t="str">
        <f>IF(ISNA(MATCH(#REF!,'ESO zone constants'!$A$3:$A$9952,0)),"","X")</f>
        <v>X</v>
      </c>
    </row>
    <row r="715" spans="1:5" x14ac:dyDescent="0.25">
      <c r="A715" s="82">
        <v>1122</v>
      </c>
      <c r="B715">
        <v>713</v>
      </c>
      <c r="C715">
        <v>1086</v>
      </c>
      <c r="D715" t="s">
        <v>1505</v>
      </c>
      <c r="E715" t="str">
        <f>IF(ISNA(MATCH(#REF!,'ESO zone constants'!$A$3:$A$9952,0)),"","X")</f>
        <v>X</v>
      </c>
    </row>
    <row r="716" spans="1:5" x14ac:dyDescent="0.25">
      <c r="A716" s="82">
        <v>1123</v>
      </c>
      <c r="B716">
        <v>714</v>
      </c>
      <c r="C716">
        <v>383</v>
      </c>
      <c r="D716" t="s">
        <v>1506</v>
      </c>
      <c r="E716" t="str">
        <f>IF(ISNA(MATCH(#REF!,'ESO zone constants'!$A$3:$A$9952,0)),"","X")</f>
        <v>X</v>
      </c>
    </row>
    <row r="717" spans="1:5" x14ac:dyDescent="0.25">
      <c r="A717" s="82">
        <v>1125</v>
      </c>
      <c r="B717">
        <v>715</v>
      </c>
      <c r="C717">
        <v>101</v>
      </c>
      <c r="D717" t="s">
        <v>707</v>
      </c>
      <c r="E717" t="str">
        <f>IF(ISNA(MATCH(#REF!,'ESO zone constants'!$A$3:$A$9952,0)),"","X")</f>
        <v>X</v>
      </c>
    </row>
    <row r="718" spans="1:5" x14ac:dyDescent="0.25">
      <c r="A718" s="82">
        <v>1126</v>
      </c>
      <c r="B718">
        <v>716</v>
      </c>
      <c r="C718">
        <v>888</v>
      </c>
      <c r="D718" t="s">
        <v>711</v>
      </c>
      <c r="E718" t="str">
        <f>IF(ISNA(MATCH(#REF!,'ESO zone constants'!$A$3:$A$9952,0)),"","X")</f>
        <v>X</v>
      </c>
    </row>
    <row r="719" spans="1:5" x14ac:dyDescent="0.25">
      <c r="A719" s="82">
        <v>1128</v>
      </c>
      <c r="B719">
        <v>717</v>
      </c>
      <c r="C719">
        <v>1086</v>
      </c>
      <c r="D719" t="s">
        <v>1399</v>
      </c>
      <c r="E719" t="str">
        <f>IF(ISNA(MATCH(#REF!,'ESO zone constants'!$A$3:$A$9952,0)),"","X")</f>
        <v>X</v>
      </c>
    </row>
    <row r="720" spans="1:5" x14ac:dyDescent="0.25">
      <c r="A720" s="81">
        <v>1129</v>
      </c>
      <c r="B720">
        <v>718</v>
      </c>
      <c r="C720">
        <v>1086</v>
      </c>
      <c r="D720" t="s">
        <v>1400</v>
      </c>
      <c r="E720" t="str">
        <f>IF(ISNA(MATCH(#REF!,'ESO zone constants'!$A$3:$A$9952,0)),"","X")</f>
        <v>X</v>
      </c>
    </row>
    <row r="721" spans="1:5" x14ac:dyDescent="0.25">
      <c r="A721" s="81">
        <v>1130</v>
      </c>
      <c r="B721">
        <v>719</v>
      </c>
      <c r="C721">
        <v>1086</v>
      </c>
      <c r="D721" t="s">
        <v>1401</v>
      </c>
      <c r="E721" t="str">
        <f>IF(ISNA(MATCH(#REF!,'ESO zone constants'!$A$3:$A$9952,0)),"","X")</f>
        <v>X</v>
      </c>
    </row>
    <row r="722" spans="1:5" x14ac:dyDescent="0.25">
      <c r="A722" s="82">
        <v>1133</v>
      </c>
      <c r="B722">
        <v>720</v>
      </c>
      <c r="C722">
        <v>1133</v>
      </c>
      <c r="D722" t="s">
        <v>1608</v>
      </c>
      <c r="E722" t="str">
        <f>IF(ISNA(MATCH(#REF!,'ESO zone constants'!$A$3:$A$9952,0)),"","X")</f>
        <v>X</v>
      </c>
    </row>
    <row r="723" spans="1:5" x14ac:dyDescent="0.25">
      <c r="A723" s="82">
        <v>1134</v>
      </c>
      <c r="B723">
        <v>721</v>
      </c>
      <c r="C723">
        <v>1133</v>
      </c>
      <c r="D723" t="s">
        <v>1609</v>
      </c>
      <c r="E723" t="str">
        <f>IF(ISNA(MATCH(#REF!,'ESO zone constants'!$A$3:$A$9952,0)),"","X")</f>
        <v>X</v>
      </c>
    </row>
    <row r="724" spans="1:5" x14ac:dyDescent="0.25">
      <c r="A724" s="82">
        <v>1135</v>
      </c>
      <c r="B724">
        <v>722</v>
      </c>
      <c r="C724">
        <v>1133</v>
      </c>
      <c r="D724" t="s">
        <v>1610</v>
      </c>
      <c r="E724" t="str">
        <f>IF(ISNA(MATCH(#REF!,'ESO zone constants'!$A$3:$A$9952,0)),"","X")</f>
        <v>X</v>
      </c>
    </row>
    <row r="725" spans="1:5" x14ac:dyDescent="0.25">
      <c r="A725" s="82">
        <v>1136</v>
      </c>
      <c r="B725">
        <v>723</v>
      </c>
      <c r="C725">
        <v>1133</v>
      </c>
      <c r="D725" t="s">
        <v>1611</v>
      </c>
      <c r="E725" t="str">
        <f>IF(ISNA(MATCH(#REF!,'ESO zone constants'!$A$3:$A$9952,0)),"","X")</f>
        <v>X</v>
      </c>
    </row>
    <row r="726" spans="1:5" x14ac:dyDescent="0.25">
      <c r="A726" s="81">
        <v>1137</v>
      </c>
      <c r="B726">
        <v>724</v>
      </c>
      <c r="C726">
        <v>1133</v>
      </c>
      <c r="D726" t="s">
        <v>1612</v>
      </c>
      <c r="E726" t="str">
        <f>IF(ISNA(MATCH(#REF!,'ESO zone constants'!$A$3:$A$9952,0)),"","X")</f>
        <v>X</v>
      </c>
    </row>
    <row r="727" spans="1:5" x14ac:dyDescent="0.25">
      <c r="A727" s="81">
        <v>1138</v>
      </c>
      <c r="B727">
        <v>725</v>
      </c>
      <c r="C727">
        <v>1133</v>
      </c>
      <c r="D727" t="s">
        <v>1509</v>
      </c>
      <c r="E727" t="str">
        <f>IF(ISNA(MATCH(#REF!,'ESO zone constants'!$A$3:$A$9952,0)),"","X")</f>
        <v>X</v>
      </c>
    </row>
    <row r="728" spans="1:5" x14ac:dyDescent="0.25">
      <c r="A728" s="81">
        <v>1139</v>
      </c>
      <c r="B728">
        <v>726</v>
      </c>
      <c r="C728">
        <v>1133</v>
      </c>
      <c r="D728" t="s">
        <v>1613</v>
      </c>
      <c r="E728" t="str">
        <f>IF(ISNA(MATCH(#REF!,'ESO zone constants'!$A$3:$A$9952,0)),"","X")</f>
        <v>X</v>
      </c>
    </row>
    <row r="729" spans="1:5" x14ac:dyDescent="0.25">
      <c r="A729" s="81">
        <v>1140</v>
      </c>
      <c r="B729">
        <v>727</v>
      </c>
      <c r="C729">
        <v>104</v>
      </c>
      <c r="D729" t="s">
        <v>1513</v>
      </c>
      <c r="E729" t="str">
        <f>IF(ISNA(MATCH(#REF!,'ESO zone constants'!$A$3:$A$9952,0)),"","X")</f>
        <v>X</v>
      </c>
    </row>
    <row r="730" spans="1:5" x14ac:dyDescent="0.25">
      <c r="A730" s="82">
        <v>1141</v>
      </c>
      <c r="B730">
        <v>728</v>
      </c>
      <c r="C730">
        <v>101</v>
      </c>
      <c r="D730" t="s">
        <v>1519</v>
      </c>
      <c r="E730" t="str">
        <f>IF(ISNA(MATCH(#REF!,'ESO zone constants'!$A$3:$A$9952,0)),"","X")</f>
        <v>X</v>
      </c>
    </row>
    <row r="731" spans="1:5" x14ac:dyDescent="0.25">
      <c r="A731" s="81">
        <v>1142</v>
      </c>
      <c r="B731">
        <v>729</v>
      </c>
      <c r="C731">
        <v>1142</v>
      </c>
      <c r="D731" t="s">
        <v>422</v>
      </c>
      <c r="E731" t="str">
        <f>IF(ISNA(MATCH(#REF!,'ESO zone constants'!$A$3:$A$9952,0)),"","X")</f>
        <v>X</v>
      </c>
    </row>
    <row r="732" spans="1:5" x14ac:dyDescent="0.25">
      <c r="A732" s="81">
        <v>1143</v>
      </c>
      <c r="B732">
        <v>730</v>
      </c>
      <c r="C732">
        <v>19</v>
      </c>
      <c r="D732" t="s">
        <v>1514</v>
      </c>
      <c r="E732" t="str">
        <f>IF(ISNA(MATCH(#REF!,'ESO zone constants'!$A$3:$A$9952,0)),"","X")</f>
        <v>X</v>
      </c>
    </row>
    <row r="733" spans="1:5" x14ac:dyDescent="0.25">
      <c r="A733" s="81">
        <v>1144</v>
      </c>
      <c r="B733">
        <v>731</v>
      </c>
      <c r="C733">
        <v>1144</v>
      </c>
      <c r="D733" t="s">
        <v>1515</v>
      </c>
      <c r="E733" t="str">
        <f>IF(ISNA(MATCH(#REF!,'ESO zone constants'!$A$3:$A$9952,0)),"","X")</f>
        <v>X</v>
      </c>
    </row>
    <row r="734" spans="1:5" x14ac:dyDescent="0.25">
      <c r="A734" s="82">
        <v>1145</v>
      </c>
      <c r="B734">
        <v>732</v>
      </c>
      <c r="C734">
        <v>1133</v>
      </c>
      <c r="D734" t="s">
        <v>1614</v>
      </c>
      <c r="E734" t="str">
        <f>IF(ISNA(MATCH(#REF!,'ESO zone constants'!$A$3:$A$9952,0)),"","X")</f>
        <v>X</v>
      </c>
    </row>
    <row r="735" spans="1:5" x14ac:dyDescent="0.25">
      <c r="A735" s="81">
        <v>1146</v>
      </c>
      <c r="B735">
        <v>733</v>
      </c>
      <c r="C735">
        <v>1133</v>
      </c>
      <c r="D735" t="s">
        <v>1615</v>
      </c>
      <c r="E735" t="str">
        <f>IF(ISNA(MATCH(#REF!,'ESO zone constants'!$A$3:$A$9952,0)),"","X")</f>
        <v>X</v>
      </c>
    </row>
    <row r="736" spans="1:5" x14ac:dyDescent="0.25">
      <c r="A736" s="81">
        <v>1147</v>
      </c>
      <c r="B736">
        <v>734</v>
      </c>
      <c r="C736">
        <v>1133</v>
      </c>
      <c r="D736" t="s">
        <v>1616</v>
      </c>
      <c r="E736" t="str">
        <f>IF(ISNA(MATCH(#REF!,'ESO zone constants'!$A$3:$A$9952,0)),"","X")</f>
        <v>X</v>
      </c>
    </row>
    <row r="737" spans="1:5" x14ac:dyDescent="0.25">
      <c r="A737" s="82">
        <v>1148</v>
      </c>
      <c r="B737">
        <v>735</v>
      </c>
      <c r="C737">
        <v>1133</v>
      </c>
      <c r="D737" t="s">
        <v>1620</v>
      </c>
      <c r="E737" t="str">
        <f>IF(ISNA(MATCH(#REF!,'ESO zone constants'!$A$3:$A$9952,0)),"","X")</f>
        <v>X</v>
      </c>
    </row>
    <row r="738" spans="1:5" x14ac:dyDescent="0.25">
      <c r="A738" s="81">
        <v>1149</v>
      </c>
      <c r="B738">
        <v>736</v>
      </c>
      <c r="C738">
        <v>1133</v>
      </c>
      <c r="D738" t="s">
        <v>1617</v>
      </c>
      <c r="E738" t="str">
        <f>IF(ISNA(MATCH(#REF!,'ESO zone constants'!$A$3:$A$9952,0)),"","X")</f>
        <v>X</v>
      </c>
    </row>
    <row r="739" spans="1:5" x14ac:dyDescent="0.25">
      <c r="A739" s="82">
        <v>1150</v>
      </c>
      <c r="B739">
        <v>737</v>
      </c>
      <c r="C739">
        <v>1133</v>
      </c>
      <c r="D739" t="s">
        <v>1619</v>
      </c>
      <c r="E739" t="str">
        <f>IF(ISNA(MATCH(#REF!,'ESO zone constants'!$A$3:$A$9952,0)),"","X")</f>
        <v>X</v>
      </c>
    </row>
    <row r="740" spans="1:5" x14ac:dyDescent="0.25">
      <c r="A740" s="81">
        <v>1151</v>
      </c>
      <c r="B740">
        <v>738</v>
      </c>
      <c r="C740">
        <v>1133</v>
      </c>
      <c r="D740" t="s">
        <v>1618</v>
      </c>
      <c r="E740" t="str">
        <f>IF(ISNA(MATCH(#REF!,'ESO zone constants'!$A$3:$A$9952,0)),"","X")</f>
        <v>X</v>
      </c>
    </row>
    <row r="741" spans="1:5" x14ac:dyDescent="0.25">
      <c r="A741" s="81">
        <v>1152</v>
      </c>
      <c r="B741">
        <v>739</v>
      </c>
      <c r="C741">
        <v>684</v>
      </c>
      <c r="D741" t="s">
        <v>1674</v>
      </c>
      <c r="E741" t="str">
        <f>IF(ISNA(MATCH(#REF!,'ESO zone constants'!$A$3:$A$9952,0)),"","X")</f>
        <v>X</v>
      </c>
    </row>
    <row r="742" spans="1:5" x14ac:dyDescent="0.25">
      <c r="A742" s="81">
        <v>1153</v>
      </c>
      <c r="B742">
        <v>740</v>
      </c>
      <c r="C742">
        <v>92</v>
      </c>
      <c r="D742" t="s">
        <v>1673</v>
      </c>
      <c r="E742" t="str">
        <f>IF(ISNA(MATCH(#REF!,'ESO zone constants'!$A$3:$A$9952,0)),"","X")</f>
        <v>X</v>
      </c>
    </row>
    <row r="743" spans="1:5" x14ac:dyDescent="0.25">
      <c r="A743" s="82">
        <v>1154</v>
      </c>
      <c r="B743">
        <v>741</v>
      </c>
      <c r="C743">
        <v>1086</v>
      </c>
      <c r="D743" t="s">
        <v>1517</v>
      </c>
      <c r="E743" t="str">
        <f>IF(ISNA(MATCH(#REF!,'ESO zone constants'!$A$3:$A$9952,0)),"","X")</f>
        <v>X</v>
      </c>
    </row>
    <row r="744" spans="1:5" x14ac:dyDescent="0.25">
      <c r="A744" s="82">
        <v>1155</v>
      </c>
      <c r="B744">
        <v>742</v>
      </c>
      <c r="C744">
        <v>20</v>
      </c>
      <c r="D744" t="s">
        <v>1518</v>
      </c>
      <c r="E744" t="str">
        <f>IF(ISNA(MATCH(#REF!,'ESO zone constants'!$A$3:$A$9952,0)),"","X")</f>
        <v>X</v>
      </c>
    </row>
    <row r="745" spans="1:5" x14ac:dyDescent="0.25">
      <c r="A745" s="82">
        <v>1160</v>
      </c>
      <c r="B745">
        <v>743</v>
      </c>
      <c r="C745">
        <v>1160</v>
      </c>
      <c r="D745" t="s">
        <v>1719</v>
      </c>
      <c r="E745" t="str">
        <f>IF(ISNA(MATCH(#REF!,'ESO zone constants'!$A$3:$A$9952,0)),"","X")</f>
        <v>X</v>
      </c>
    </row>
    <row r="746" spans="1:5" x14ac:dyDescent="0.25">
      <c r="A746" s="82">
        <v>1161</v>
      </c>
      <c r="B746">
        <v>744</v>
      </c>
      <c r="C746">
        <v>1161</v>
      </c>
      <c r="D746" t="s">
        <v>1749</v>
      </c>
      <c r="E746" t="str">
        <f>IF(ISNA(MATCH(#REF!,'ESO zone constants'!$A$3:$A$9952,0)),"","X")</f>
        <v>X</v>
      </c>
    </row>
    <row r="747" spans="1:5" x14ac:dyDescent="0.25">
      <c r="A747" s="81">
        <v>1165</v>
      </c>
      <c r="B747">
        <v>745</v>
      </c>
      <c r="C747">
        <v>1161</v>
      </c>
      <c r="D747" t="s">
        <v>1720</v>
      </c>
      <c r="E747" t="str">
        <f>IF(ISNA(MATCH(#REF!,'ESO zone constants'!$A$3:$A$9952,0)),"","X")</f>
        <v>X</v>
      </c>
    </row>
    <row r="748" spans="1:5" x14ac:dyDescent="0.25">
      <c r="A748" s="82">
        <v>1166</v>
      </c>
      <c r="B748">
        <v>746</v>
      </c>
      <c r="C748">
        <v>1160</v>
      </c>
      <c r="D748" t="s">
        <v>1748</v>
      </c>
      <c r="E748" t="str">
        <f>IF(ISNA(MATCH(#REF!,'ESO zone constants'!$A$3:$A$9952,0)),"","X")</f>
        <v>X</v>
      </c>
    </row>
    <row r="749" spans="1:5" x14ac:dyDescent="0.25">
      <c r="A749" s="81">
        <v>1167</v>
      </c>
      <c r="B749">
        <v>747</v>
      </c>
      <c r="C749">
        <v>1160</v>
      </c>
      <c r="D749" t="s">
        <v>1721</v>
      </c>
      <c r="E749" t="str">
        <f>IF(ISNA(MATCH(#REF!,'ESO zone constants'!$A$3:$A$9952,0)),"","X")</f>
        <v>X</v>
      </c>
    </row>
    <row r="750" spans="1:5" x14ac:dyDescent="0.25">
      <c r="A750" s="82">
        <v>1168</v>
      </c>
      <c r="B750">
        <v>748</v>
      </c>
      <c r="C750">
        <v>1160</v>
      </c>
      <c r="D750" t="s">
        <v>1747</v>
      </c>
      <c r="E750" t="str">
        <f>IF(ISNA(MATCH(#REF!,'ESO zone constants'!$A$3:$A$9952,0)),"","X")</f>
        <v>X</v>
      </c>
    </row>
    <row r="751" spans="1:5" x14ac:dyDescent="0.25">
      <c r="A751" s="81">
        <v>1169</v>
      </c>
      <c r="B751">
        <v>749</v>
      </c>
      <c r="C751">
        <v>1160</v>
      </c>
      <c r="D751" t="s">
        <v>1722</v>
      </c>
      <c r="E751" t="str">
        <f>IF(ISNA(MATCH(#REF!,'ESO zone constants'!$A$3:$A$9952,0)),"","X")</f>
        <v>X</v>
      </c>
    </row>
    <row r="752" spans="1:5" x14ac:dyDescent="0.25">
      <c r="A752" s="82">
        <v>1170</v>
      </c>
      <c r="B752">
        <v>750</v>
      </c>
      <c r="C752">
        <v>1160</v>
      </c>
      <c r="D752" t="s">
        <v>1746</v>
      </c>
      <c r="E752" t="str">
        <f>IF(ISNA(MATCH(#REF!,'ESO zone constants'!$A$3:$A$9952,0)),"","X")</f>
        <v>X</v>
      </c>
    </row>
    <row r="753" spans="1:5" x14ac:dyDescent="0.25">
      <c r="A753" s="81">
        <v>1171</v>
      </c>
      <c r="B753">
        <v>751</v>
      </c>
      <c r="C753">
        <v>1161</v>
      </c>
      <c r="D753" t="s">
        <v>1723</v>
      </c>
      <c r="E753" t="str">
        <f>IF(ISNA(MATCH(#REF!,'ESO zone constants'!$A$3:$A$9952,0)),"","X")</f>
        <v>X</v>
      </c>
    </row>
    <row r="754" spans="1:5" x14ac:dyDescent="0.25">
      <c r="A754" s="82">
        <v>1172</v>
      </c>
      <c r="B754">
        <v>752</v>
      </c>
      <c r="C754">
        <v>1161</v>
      </c>
      <c r="D754" t="s">
        <v>1744</v>
      </c>
      <c r="E754" t="str">
        <f>IF(ISNA(MATCH(#REF!,'ESO zone constants'!$A$3:$A$9952,0)),"","X")</f>
        <v>X</v>
      </c>
    </row>
    <row r="755" spans="1:5" x14ac:dyDescent="0.25">
      <c r="A755" s="81">
        <v>1173</v>
      </c>
      <c r="B755">
        <v>753</v>
      </c>
      <c r="C755">
        <v>1161</v>
      </c>
      <c r="D755" t="s">
        <v>1724</v>
      </c>
      <c r="E755" t="str">
        <f>IF(ISNA(MATCH(#REF!,'ESO zone constants'!$A$3:$A$9952,0)),"","X")</f>
        <v>X</v>
      </c>
    </row>
    <row r="756" spans="1:5" x14ac:dyDescent="0.25">
      <c r="A756" s="81">
        <v>1174</v>
      </c>
      <c r="B756">
        <v>754</v>
      </c>
      <c r="C756">
        <v>1160</v>
      </c>
      <c r="D756" t="s">
        <v>1725</v>
      </c>
      <c r="E756" t="str">
        <f>IF(ISNA(MATCH(#REF!,'ESO zone constants'!$A$3:$A$9952,0)),"","X")</f>
        <v>X</v>
      </c>
    </row>
    <row r="757" spans="1:5" x14ac:dyDescent="0.25">
      <c r="A757" s="81">
        <v>1175</v>
      </c>
      <c r="B757">
        <v>755</v>
      </c>
      <c r="C757">
        <v>1175</v>
      </c>
      <c r="D757" t="s">
        <v>1726</v>
      </c>
      <c r="E757" t="str">
        <f>IF(ISNA(MATCH(#REF!,'ESO zone constants'!$A$3:$A$9952,0)),"","X")</f>
        <v>X</v>
      </c>
    </row>
    <row r="758" spans="1:5" x14ac:dyDescent="0.25">
      <c r="A758" s="81">
        <v>1176</v>
      </c>
      <c r="B758">
        <v>756</v>
      </c>
      <c r="C758">
        <v>1160</v>
      </c>
      <c r="D758" t="s">
        <v>1727</v>
      </c>
      <c r="E758" t="str">
        <f>IF(ISNA(MATCH(#REF!,'ESO zone constants'!$A$3:$A$9952,0)),"","X")</f>
        <v>X</v>
      </c>
    </row>
    <row r="759" spans="1:5" x14ac:dyDescent="0.25">
      <c r="A759" s="81">
        <v>1177</v>
      </c>
      <c r="B759">
        <v>757</v>
      </c>
      <c r="C759">
        <v>1160</v>
      </c>
      <c r="D759" t="s">
        <v>1728</v>
      </c>
      <c r="E759" t="str">
        <f>IF(ISNA(MATCH(#REF!,'ESO zone constants'!$A$3:$A$9952,0)),"","X")</f>
        <v>X</v>
      </c>
    </row>
    <row r="760" spans="1:5" x14ac:dyDescent="0.25">
      <c r="A760" s="81">
        <v>1178</v>
      </c>
      <c r="B760">
        <v>758</v>
      </c>
      <c r="C760">
        <v>1160</v>
      </c>
      <c r="D760" t="s">
        <v>1729</v>
      </c>
      <c r="E760" t="str">
        <f>IF(ISNA(MATCH(#REF!,'ESO zone constants'!$A$3:$A$9952,0)),"","X")</f>
        <v>X</v>
      </c>
    </row>
    <row r="761" spans="1:5" x14ac:dyDescent="0.25">
      <c r="A761" s="81">
        <v>1179</v>
      </c>
      <c r="B761">
        <v>759</v>
      </c>
      <c r="C761">
        <v>1160</v>
      </c>
      <c r="D761" t="s">
        <v>1730</v>
      </c>
      <c r="E761" t="str">
        <f>IF(ISNA(MATCH(#REF!,'ESO zone constants'!$A$3:$A$9952,0)),"","X")</f>
        <v>X</v>
      </c>
    </row>
    <row r="762" spans="1:5" x14ac:dyDescent="0.25">
      <c r="A762" s="81">
        <v>1180</v>
      </c>
      <c r="B762">
        <v>760</v>
      </c>
      <c r="C762">
        <v>383</v>
      </c>
      <c r="D762" t="s">
        <v>2442</v>
      </c>
      <c r="E762" t="str">
        <f>IF(ISNA(MATCH(#REF!,'ESO zone constants'!$A$3:$A$9952,0)),"","X")</f>
        <v>X</v>
      </c>
    </row>
    <row r="763" spans="1:5" x14ac:dyDescent="0.25">
      <c r="A763" s="81">
        <v>1181</v>
      </c>
      <c r="B763">
        <v>761</v>
      </c>
      <c r="C763">
        <v>1161</v>
      </c>
      <c r="D763" t="s">
        <v>1731</v>
      </c>
      <c r="E763" t="str">
        <f>IF(ISNA(MATCH(#REF!,'ESO zone constants'!$A$3:$A$9952,0)),"","X")</f>
        <v>X</v>
      </c>
    </row>
    <row r="764" spans="1:5" x14ac:dyDescent="0.25">
      <c r="A764" s="81">
        <v>1182</v>
      </c>
      <c r="B764">
        <v>762</v>
      </c>
      <c r="C764">
        <v>1160</v>
      </c>
      <c r="D764" t="s">
        <v>1732</v>
      </c>
      <c r="E764" t="str">
        <f>IF(ISNA(MATCH(#REF!,'ESO zone constants'!$A$3:$A$9952,0)),"","X")</f>
        <v>X</v>
      </c>
    </row>
    <row r="765" spans="1:5" x14ac:dyDescent="0.25">
      <c r="A765" s="81">
        <v>1183</v>
      </c>
      <c r="B765">
        <v>763</v>
      </c>
      <c r="C765">
        <v>1161</v>
      </c>
      <c r="D765" t="s">
        <v>1743</v>
      </c>
      <c r="E765" t="str">
        <f>IF(ISNA(MATCH(#REF!,'ESO zone constants'!$A$3:$A$9952,0)),"","X")</f>
        <v>X</v>
      </c>
    </row>
    <row r="766" spans="1:5" x14ac:dyDescent="0.25">
      <c r="A766" s="82">
        <v>1184</v>
      </c>
      <c r="B766">
        <v>764</v>
      </c>
      <c r="C766">
        <v>1161</v>
      </c>
      <c r="D766" t="s">
        <v>1733</v>
      </c>
      <c r="E766" t="str">
        <f>IF(ISNA(MATCH(#REF!,'ESO zone constants'!$A$3:$A$9952,0)),"","X")</f>
        <v>X</v>
      </c>
    </row>
    <row r="767" spans="1:5" x14ac:dyDescent="0.25">
      <c r="A767" s="82">
        <v>1185</v>
      </c>
      <c r="B767">
        <v>765</v>
      </c>
      <c r="C767">
        <v>1160</v>
      </c>
      <c r="D767" t="s">
        <v>1734</v>
      </c>
      <c r="E767" t="str">
        <f>IF(ISNA(MATCH(#REF!,'ESO zone constants'!$A$3:$A$9952,0)),"","X")</f>
        <v>X</v>
      </c>
    </row>
    <row r="768" spans="1:5" x14ac:dyDescent="0.25">
      <c r="A768" s="81">
        <v>1186</v>
      </c>
      <c r="B768">
        <v>766</v>
      </c>
      <c r="C768">
        <v>1160</v>
      </c>
      <c r="D768" t="s">
        <v>1742</v>
      </c>
      <c r="E768" t="str">
        <f>IF(ISNA(MATCH(#REF!,'ESO zone constants'!$A$3:$A$9952,0)),"","X")</f>
        <v>X</v>
      </c>
    </row>
    <row r="769" spans="1:5" x14ac:dyDescent="0.25">
      <c r="A769" s="82">
        <v>1187</v>
      </c>
      <c r="B769">
        <v>767</v>
      </c>
      <c r="C769">
        <v>1161</v>
      </c>
      <c r="D769" t="s">
        <v>1735</v>
      </c>
      <c r="E769" t="str">
        <f>IF(ISNA(MATCH(#REF!,'ESO zone constants'!$A$3:$A$9952,0)),"","X")</f>
        <v>X</v>
      </c>
    </row>
    <row r="770" spans="1:5" x14ac:dyDescent="0.25">
      <c r="A770" s="82">
        <v>1188</v>
      </c>
      <c r="B770">
        <v>768</v>
      </c>
      <c r="C770">
        <v>101</v>
      </c>
      <c r="D770" t="s">
        <v>1736</v>
      </c>
      <c r="E770" t="str">
        <f>IF(ISNA(MATCH(#REF!,'ESO zone constants'!$A$3:$A$9952,0)),"","X")</f>
        <v>X</v>
      </c>
    </row>
    <row r="771" spans="1:5" x14ac:dyDescent="0.25">
      <c r="A771" s="82">
        <v>1189</v>
      </c>
      <c r="B771">
        <v>769</v>
      </c>
      <c r="C771">
        <v>101</v>
      </c>
      <c r="D771" t="s">
        <v>1736</v>
      </c>
      <c r="E771" t="str">
        <f>IF(ISNA(MATCH(#REF!,'ESO zone constants'!$A$3:$A$9952,0)),"","X")</f>
        <v>X</v>
      </c>
    </row>
    <row r="772" spans="1:5" x14ac:dyDescent="0.25">
      <c r="A772" s="81">
        <v>1190</v>
      </c>
      <c r="B772">
        <v>770</v>
      </c>
      <c r="C772">
        <v>103</v>
      </c>
      <c r="D772" t="s">
        <v>1690</v>
      </c>
      <c r="E772" t="str">
        <f>IF(ISNA(MATCH(#REF!,'ESO zone constants'!$A$3:$A$9952,0)),"","X")</f>
        <v>X</v>
      </c>
    </row>
    <row r="773" spans="1:5" x14ac:dyDescent="0.25">
      <c r="A773" s="82">
        <v>1191</v>
      </c>
      <c r="B773">
        <v>771</v>
      </c>
      <c r="C773">
        <v>101</v>
      </c>
      <c r="D773" t="s">
        <v>1689</v>
      </c>
      <c r="E773" t="str">
        <f>IF(ISNA(MATCH(#REF!,'ESO zone constants'!$A$3:$A$9952,0)),"","X")</f>
        <v>X</v>
      </c>
    </row>
    <row r="774" spans="1:5" x14ac:dyDescent="0.25">
      <c r="A774" s="81">
        <v>1192</v>
      </c>
      <c r="B774">
        <v>772</v>
      </c>
      <c r="C774">
        <v>1133</v>
      </c>
      <c r="D774" t="s">
        <v>1621</v>
      </c>
      <c r="E774" t="str">
        <f>IF(ISNA(MATCH(#REF!,'ESO zone constants'!$A$3:$A$9952,0)),"","X")</f>
        <v>X</v>
      </c>
    </row>
    <row r="775" spans="1:5" x14ac:dyDescent="0.25">
      <c r="A775" s="82">
        <v>1193</v>
      </c>
      <c r="B775">
        <v>773</v>
      </c>
      <c r="C775">
        <v>1133</v>
      </c>
      <c r="D775" t="s">
        <v>1622</v>
      </c>
      <c r="E775" t="str">
        <f>IF(ISNA(MATCH(#REF!,'ESO zone constants'!$A$3:$A$9952,0)),"","X")</f>
        <v>X</v>
      </c>
    </row>
    <row r="776" spans="1:5" x14ac:dyDescent="0.25">
      <c r="A776" s="81">
        <v>1195</v>
      </c>
      <c r="B776">
        <v>774</v>
      </c>
      <c r="C776">
        <v>1195</v>
      </c>
      <c r="D776" t="s">
        <v>1737</v>
      </c>
      <c r="E776" t="str">
        <f>IF(ISNA(MATCH(#REF!,'ESO zone constants'!$A$3:$A$9952,0)),"","X")</f>
        <v>X</v>
      </c>
    </row>
    <row r="777" spans="1:5" x14ac:dyDescent="0.25">
      <c r="A777" s="81">
        <v>1196</v>
      </c>
      <c r="B777">
        <v>775</v>
      </c>
      <c r="C777">
        <v>1160</v>
      </c>
      <c r="D777" t="s">
        <v>1738</v>
      </c>
      <c r="E777" t="str">
        <f>IF(ISNA(MATCH(#REF!,'ESO zone constants'!$A$3:$A$9952,0)),"","X")</f>
        <v>X</v>
      </c>
    </row>
    <row r="778" spans="1:5" x14ac:dyDescent="0.25">
      <c r="A778" s="82">
        <v>1197</v>
      </c>
      <c r="B778">
        <v>776</v>
      </c>
      <c r="C778">
        <v>1161</v>
      </c>
      <c r="D778" t="s">
        <v>1844</v>
      </c>
      <c r="E778" t="str">
        <f>IF(ISNA(MATCH(#REF!,'ESO zone constants'!$A$3:$A$9952,0)),"","X")</f>
        <v>X</v>
      </c>
    </row>
    <row r="779" spans="1:5" x14ac:dyDescent="0.25">
      <c r="A779" s="82">
        <v>1199</v>
      </c>
      <c r="B779">
        <v>777</v>
      </c>
      <c r="C779">
        <v>684</v>
      </c>
      <c r="D779" t="s">
        <v>1688</v>
      </c>
      <c r="E779" t="str">
        <f>IF(ISNA(MATCH(#REF!,'ESO zone constants'!$A$3:$A$9952,0)),"","X")</f>
        <v>X</v>
      </c>
    </row>
    <row r="780" spans="1:5" x14ac:dyDescent="0.25">
      <c r="A780" s="81">
        <v>1200</v>
      </c>
      <c r="B780">
        <v>778</v>
      </c>
      <c r="C780">
        <v>1200</v>
      </c>
      <c r="D780" t="s">
        <v>1687</v>
      </c>
      <c r="E780" t="str">
        <f>IF(ISNA(MATCH(#REF!,'ESO zone constants'!$A$3:$A$9952,0)),"","X")</f>
        <v>X</v>
      </c>
    </row>
    <row r="781" spans="1:5" x14ac:dyDescent="0.25">
      <c r="A781" s="82">
        <v>1201</v>
      </c>
      <c r="B781">
        <v>779</v>
      </c>
      <c r="C781">
        <v>1160</v>
      </c>
      <c r="D781" t="s">
        <v>1836</v>
      </c>
      <c r="E781" t="str">
        <f>IF(ISNA(MATCH(#REF!,'ESO zone constants'!$A$3:$A$9952,0)),"","X")</f>
        <v>X</v>
      </c>
    </row>
    <row r="782" spans="1:5" x14ac:dyDescent="0.25">
      <c r="A782" s="82">
        <v>1204</v>
      </c>
      <c r="B782">
        <v>780</v>
      </c>
      <c r="C782">
        <v>1204</v>
      </c>
      <c r="D782" t="s">
        <v>2190</v>
      </c>
      <c r="E782" t="str">
        <f>IF(ISNA(MATCH(#REF!,'ESO zone constants'!$A$3:$A$9952,0)),"","X")</f>
        <v>X</v>
      </c>
    </row>
    <row r="783" spans="1:5" x14ac:dyDescent="0.25">
      <c r="A783" s="81">
        <v>1205</v>
      </c>
      <c r="B783">
        <v>781</v>
      </c>
      <c r="C783">
        <v>20</v>
      </c>
      <c r="D783" t="s">
        <v>2192</v>
      </c>
      <c r="E783" t="str">
        <f>IF(ISNA(MATCH(#REF!,'ESO zone constants'!$A$3:$A$9952,0)),"","X")</f>
        <v>X</v>
      </c>
    </row>
    <row r="784" spans="1:5" x14ac:dyDescent="0.25">
      <c r="A784" s="82">
        <v>1206</v>
      </c>
      <c r="B784">
        <v>782</v>
      </c>
      <c r="C784">
        <v>20</v>
      </c>
      <c r="D784" t="s">
        <v>2191</v>
      </c>
      <c r="E784" t="str">
        <f>IF(ISNA(MATCH(#REF!,'ESO zone constants'!$A$3:$A$9952,0)),"","X")</f>
        <v>X</v>
      </c>
    </row>
    <row r="785" spans="1:5" x14ac:dyDescent="0.25">
      <c r="A785" s="82">
        <v>1207</v>
      </c>
      <c r="B785">
        <v>783</v>
      </c>
      <c r="C785">
        <v>1207</v>
      </c>
      <c r="D785" t="s">
        <v>2251</v>
      </c>
      <c r="E785" t="str">
        <f>IF(ISNA(MATCH(#REF!,'ESO zone constants'!$A$3:$A$9952,0)),"","X")</f>
        <v>X</v>
      </c>
    </row>
    <row r="786" spans="1:5" x14ac:dyDescent="0.25">
      <c r="A786" s="82">
        <v>1208</v>
      </c>
      <c r="B786">
        <v>784</v>
      </c>
      <c r="C786">
        <v>1208</v>
      </c>
      <c r="D786" t="s">
        <v>2252</v>
      </c>
      <c r="E786" t="str">
        <f>IF(ISNA(MATCH(#REF!,'ESO zone constants'!$A$3:$A$9952,0)),"","X")</f>
        <v>X</v>
      </c>
    </row>
    <row r="787" spans="1:5" x14ac:dyDescent="0.25">
      <c r="A787" s="82">
        <v>1209</v>
      </c>
      <c r="B787">
        <v>785</v>
      </c>
      <c r="C787">
        <v>1207</v>
      </c>
      <c r="D787" t="s">
        <v>2253</v>
      </c>
      <c r="E787" t="str">
        <f>IF(ISNA(MATCH(#REF!,'ESO zone constants'!$A$3:$A$9952,0)),"","X")</f>
        <v>X</v>
      </c>
    </row>
    <row r="788" spans="1:5" x14ac:dyDescent="0.25">
      <c r="A788" s="82">
        <v>1210</v>
      </c>
      <c r="B788">
        <v>786</v>
      </c>
      <c r="C788">
        <v>1207</v>
      </c>
      <c r="D788" t="s">
        <v>2254</v>
      </c>
      <c r="E788" t="str">
        <f>IF(ISNA(MATCH(#REF!,'ESO zone constants'!$A$3:$A$9952,0)),"","X")</f>
        <v>X</v>
      </c>
    </row>
    <row r="789" spans="1:5" x14ac:dyDescent="0.25">
      <c r="A789" s="82">
        <v>1211</v>
      </c>
      <c r="B789">
        <v>787</v>
      </c>
      <c r="C789">
        <v>1207</v>
      </c>
      <c r="D789" t="s">
        <v>2266</v>
      </c>
      <c r="E789" t="str">
        <f>IF(ISNA(MATCH(#REF!,'ESO zone constants'!$A$3:$A$9952,0)),"","X")</f>
        <v>X</v>
      </c>
    </row>
    <row r="790" spans="1:5" x14ac:dyDescent="0.25">
      <c r="A790" s="81">
        <v>1212</v>
      </c>
      <c r="B790">
        <v>788</v>
      </c>
      <c r="C790">
        <v>1208</v>
      </c>
      <c r="D790" t="s">
        <v>2265</v>
      </c>
      <c r="E790" t="str">
        <f>IF(ISNA(MATCH(#REF!,'ESO zone constants'!$A$3:$A$9952,0)),"","X")</f>
        <v>X</v>
      </c>
    </row>
    <row r="791" spans="1:5" x14ac:dyDescent="0.25">
      <c r="A791" s="82">
        <v>1213</v>
      </c>
      <c r="B791">
        <v>789</v>
      </c>
      <c r="C791">
        <v>1207</v>
      </c>
      <c r="D791" t="s">
        <v>2448</v>
      </c>
      <c r="E791" t="str">
        <f>IF(ISNA(MATCH(#REF!,'ESO zone constants'!$A$3:$A$9952,0)),"","X")</f>
        <v>X</v>
      </c>
    </row>
    <row r="792" spans="1:5" x14ac:dyDescent="0.25">
      <c r="A792" s="81">
        <v>1214</v>
      </c>
      <c r="B792">
        <v>790</v>
      </c>
      <c r="C792">
        <v>1207</v>
      </c>
      <c r="D792" t="s">
        <v>2264</v>
      </c>
      <c r="E792" t="str">
        <f>IF(ISNA(MATCH(#REF!,'ESO zone constants'!$A$3:$A$9952,0)),"","X")</f>
        <v>X</v>
      </c>
    </row>
    <row r="793" spans="1:5" x14ac:dyDescent="0.25">
      <c r="A793" s="81">
        <v>1215</v>
      </c>
      <c r="B793">
        <v>791</v>
      </c>
      <c r="C793">
        <v>1207</v>
      </c>
      <c r="D793" t="s">
        <v>2263</v>
      </c>
      <c r="E793" t="str">
        <f>IF(ISNA(MATCH(#REF!,'ESO zone constants'!$A$3:$A$9952,0)),"","X")</f>
        <v>X</v>
      </c>
    </row>
    <row r="794" spans="1:5" x14ac:dyDescent="0.25">
      <c r="A794" s="81">
        <v>1216</v>
      </c>
      <c r="B794">
        <v>792</v>
      </c>
      <c r="C794">
        <v>1207</v>
      </c>
      <c r="D794" t="s">
        <v>2262</v>
      </c>
      <c r="E794" t="str">
        <f>IF(ISNA(MATCH(#REF!,'ESO zone constants'!$A$3:$A$9952,0)),"","X")</f>
        <v>X</v>
      </c>
    </row>
    <row r="795" spans="1:5" x14ac:dyDescent="0.25">
      <c r="A795" s="81">
        <v>1217</v>
      </c>
      <c r="B795">
        <v>793</v>
      </c>
      <c r="C795">
        <v>1208</v>
      </c>
      <c r="D795" t="s">
        <v>2261</v>
      </c>
      <c r="E795" t="str">
        <f>IF(ISNA(MATCH(#REF!,'ESO zone constants'!$A$3:$A$9952,0)),"","X")</f>
        <v>X</v>
      </c>
    </row>
    <row r="796" spans="1:5" x14ac:dyDescent="0.25">
      <c r="A796" s="82">
        <v>1218</v>
      </c>
      <c r="B796">
        <v>794</v>
      </c>
      <c r="C796">
        <v>1160</v>
      </c>
      <c r="D796" t="s">
        <v>1739</v>
      </c>
      <c r="E796" t="str">
        <f>IF(ISNA(MATCH(#REF!,'ESO zone constants'!$A$3:$A$9952,0)),"","X")</f>
        <v>X</v>
      </c>
    </row>
    <row r="797" spans="1:5" x14ac:dyDescent="0.25">
      <c r="A797" s="82">
        <v>1219</v>
      </c>
      <c r="B797">
        <v>795</v>
      </c>
      <c r="C797">
        <v>1160</v>
      </c>
      <c r="D797" t="s">
        <v>1740</v>
      </c>
      <c r="E797" t="str">
        <f>IF(ISNA(MATCH(#REF!,'ESO zone constants'!$A$3:$A$9952,0)),"","X")</f>
        <v>X</v>
      </c>
    </row>
    <row r="798" spans="1:5" x14ac:dyDescent="0.25">
      <c r="A798" s="82">
        <v>1220</v>
      </c>
      <c r="B798">
        <v>796</v>
      </c>
      <c r="C798">
        <v>1161</v>
      </c>
      <c r="D798" t="s">
        <v>1741</v>
      </c>
      <c r="E798" t="str">
        <f>IF(ISNA(MATCH(#REF!,'ESO zone constants'!$A$3:$A$9952,0)),"","X")</f>
        <v>X</v>
      </c>
    </row>
    <row r="799" spans="1:5" x14ac:dyDescent="0.25">
      <c r="A799" s="82">
        <v>1221</v>
      </c>
      <c r="B799">
        <v>797</v>
      </c>
      <c r="C799">
        <v>1207</v>
      </c>
      <c r="D799" t="s">
        <v>2255</v>
      </c>
      <c r="E799" t="str">
        <f>IF(ISNA(MATCH(#REF!,'ESO zone constants'!$A$3:$A$9952,0)),"","X")</f>
        <v>X</v>
      </c>
    </row>
    <row r="800" spans="1:5" x14ac:dyDescent="0.25">
      <c r="A800" s="82">
        <v>1222</v>
      </c>
      <c r="B800">
        <v>798</v>
      </c>
      <c r="C800">
        <v>1160</v>
      </c>
      <c r="D800" t="s">
        <v>2256</v>
      </c>
      <c r="E800" t="str">
        <f>IF(ISNA(MATCH(#REF!,'ESO zone constants'!$A$3:$A$9952,0)),"","X")</f>
        <v>X</v>
      </c>
    </row>
    <row r="801" spans="1:5" x14ac:dyDescent="0.25">
      <c r="A801" s="81">
        <v>1223</v>
      </c>
      <c r="B801">
        <v>799</v>
      </c>
      <c r="C801">
        <v>1207</v>
      </c>
      <c r="D801" t="s">
        <v>2260</v>
      </c>
      <c r="E801" t="str">
        <f>IF(ISNA(MATCH(#REF!,'ESO zone constants'!$A$3:$A$9952,0)),"","X")</f>
        <v>X</v>
      </c>
    </row>
    <row r="802" spans="1:5" x14ac:dyDescent="0.25">
      <c r="A802" s="81">
        <v>1224</v>
      </c>
      <c r="B802">
        <v>800</v>
      </c>
      <c r="C802">
        <v>1208</v>
      </c>
      <c r="D802" t="s">
        <v>2259</v>
      </c>
      <c r="E802" t="str">
        <f>IF(ISNA(MATCH(#REF!,'ESO zone constants'!$A$3:$A$9952,0)),"","X")</f>
        <v>X</v>
      </c>
    </row>
    <row r="803" spans="1:5" x14ac:dyDescent="0.25">
      <c r="A803" s="81">
        <v>1225</v>
      </c>
      <c r="B803">
        <v>801</v>
      </c>
      <c r="C803">
        <v>1207</v>
      </c>
      <c r="D803" t="s">
        <v>2258</v>
      </c>
      <c r="E803" t="str">
        <f>IF(ISNA(MATCH(#REF!,'ESO zone constants'!$A$3:$A$9952,0)),"","X")</f>
        <v>X</v>
      </c>
    </row>
    <row r="804" spans="1:5" x14ac:dyDescent="0.25">
      <c r="A804" s="82">
        <v>1226</v>
      </c>
      <c r="B804">
        <v>802</v>
      </c>
      <c r="C804">
        <v>1207</v>
      </c>
      <c r="D804" t="s">
        <v>2257</v>
      </c>
      <c r="E804" t="str">
        <f>IF(ISNA(MATCH(#REF!,'ESO zone constants'!$A$3:$A$9952,0)),"","X")</f>
        <v>X</v>
      </c>
    </row>
    <row r="805" spans="1:5" x14ac:dyDescent="0.25">
      <c r="A805" s="81">
        <v>1227</v>
      </c>
      <c r="B805">
        <v>803</v>
      </c>
      <c r="C805">
        <v>1207</v>
      </c>
      <c r="D805" t="s">
        <v>2250</v>
      </c>
      <c r="E805" t="str">
        <f>IF(ISNA(MATCH(#REF!,'ESO zone constants'!$A$3:$A$9952,0)),"","X")</f>
        <v>X</v>
      </c>
    </row>
    <row r="806" spans="1:5" x14ac:dyDescent="0.25">
      <c r="A806" s="81">
        <v>1228</v>
      </c>
      <c r="B806">
        <v>804</v>
      </c>
      <c r="C806">
        <v>823</v>
      </c>
      <c r="D806" t="s">
        <v>2440</v>
      </c>
      <c r="E806" t="str">
        <f>IF(ISNA(MATCH(#REF!,'ESO zone constants'!$A$3:$A$9952,0)),"","X")</f>
        <v>X</v>
      </c>
    </row>
    <row r="807" spans="1:5" x14ac:dyDescent="0.25">
      <c r="A807" s="81">
        <v>1229</v>
      </c>
      <c r="B807">
        <v>805</v>
      </c>
      <c r="C807">
        <v>57</v>
      </c>
      <c r="D807" t="s">
        <v>2441</v>
      </c>
      <c r="E807" t="str">
        <f>IF(ISNA(MATCH(#REF!,'ESO zone constants'!$A$3:$A$9952,0)),"","X")</f>
        <v>X</v>
      </c>
    </row>
    <row r="808" spans="1:5" x14ac:dyDescent="0.25">
      <c r="A808" s="82">
        <v>1233</v>
      </c>
      <c r="B808">
        <v>806</v>
      </c>
      <c r="C808">
        <v>1160</v>
      </c>
      <c r="D808" t="s">
        <v>2188</v>
      </c>
      <c r="E808" t="str">
        <f>IF(ISNA(MATCH(#REF!,'ESO zone constants'!$A$3:$A$9952,0)),"","X")</f>
        <v>X</v>
      </c>
    </row>
    <row r="809" spans="1:5" x14ac:dyDescent="0.25">
      <c r="A809" s="81">
        <v>1234</v>
      </c>
      <c r="B809">
        <v>807</v>
      </c>
      <c r="C809">
        <v>1160</v>
      </c>
      <c r="D809" t="s">
        <v>2189</v>
      </c>
      <c r="E809" t="str">
        <f>IF(ISNA(MATCH(#REF!,'ESO zone constants'!$A$3:$A$9952,0)),"","X")</f>
        <v>X</v>
      </c>
    </row>
    <row r="810" spans="1:5" x14ac:dyDescent="0.25">
      <c r="A810" s="81">
        <v>1235</v>
      </c>
      <c r="B810">
        <v>808</v>
      </c>
      <c r="C810">
        <v>383</v>
      </c>
      <c r="D810" t="s">
        <v>2443</v>
      </c>
      <c r="E810" t="str">
        <f>IF(ISNA(MATCH(#REF!,'ESO zone constants'!$A$3:$A$9952,0)),"","X")</f>
        <v>X</v>
      </c>
    </row>
    <row r="811" spans="1:5" x14ac:dyDescent="0.25">
      <c r="A811" s="81">
        <v>1236</v>
      </c>
      <c r="B811">
        <v>809</v>
      </c>
      <c r="C811">
        <v>383</v>
      </c>
      <c r="D811" t="s">
        <v>454</v>
      </c>
      <c r="E811" t="str">
        <f>IF(ISNA(MATCH(#REF!,'ESO zone constants'!$A$3:$A$9952,0)),"","X")</f>
        <v>X</v>
      </c>
    </row>
    <row r="812" spans="1:5" x14ac:dyDescent="0.25">
      <c r="A812" s="81">
        <v>1237</v>
      </c>
      <c r="B812">
        <v>810</v>
      </c>
      <c r="C812">
        <v>383</v>
      </c>
      <c r="D812" t="s">
        <v>2447</v>
      </c>
      <c r="E812" t="str">
        <f>IF(ISNA(MATCH(#REF!,'ESO zone constants'!$A$3:$A$9952,0)),"","X")</f>
        <v>X</v>
      </c>
    </row>
    <row r="813" spans="1:5" x14ac:dyDescent="0.25">
      <c r="A813" s="81">
        <v>1238</v>
      </c>
      <c r="B813">
        <v>811</v>
      </c>
      <c r="C813">
        <v>1261</v>
      </c>
      <c r="D813" t="s">
        <v>2475</v>
      </c>
      <c r="E813" t="str">
        <f>IF(ISNA(MATCH(#REF!,'ESO zone constants'!$A$3:$A$9952,0)),"","X")</f>
        <v>X</v>
      </c>
    </row>
    <row r="814" spans="1:5" x14ac:dyDescent="0.25">
      <c r="A814" s="81">
        <v>1239</v>
      </c>
      <c r="B814">
        <v>812</v>
      </c>
      <c r="C814">
        <v>1261</v>
      </c>
      <c r="D814" t="s">
        <v>2472</v>
      </c>
      <c r="E814" t="str">
        <f>IF(ISNA(MATCH(#REF!,'ESO zone constants'!$A$3:$A$9952,0)),"","X")</f>
        <v>X</v>
      </c>
    </row>
    <row r="815" spans="1:5" x14ac:dyDescent="0.25">
      <c r="A815" s="81">
        <v>1240</v>
      </c>
      <c r="B815">
        <v>813</v>
      </c>
      <c r="C815">
        <v>1261</v>
      </c>
      <c r="D815" t="s">
        <v>2476</v>
      </c>
      <c r="E815" t="str">
        <f>IF(ISNA(MATCH(#REF!,'ESO zone constants'!$A$3:$A$9952,0)),"","X")</f>
        <v>X</v>
      </c>
    </row>
    <row r="816" spans="1:5" x14ac:dyDescent="0.25">
      <c r="A816" s="81">
        <v>1241</v>
      </c>
      <c r="B816">
        <v>814</v>
      </c>
      <c r="C816">
        <v>1261</v>
      </c>
      <c r="D816" t="s">
        <v>2477</v>
      </c>
      <c r="E816" t="str">
        <f>IF(ISNA(MATCH(#REF!,'ESO zone constants'!$A$3:$A$9952,0)),"","X")</f>
        <v>X</v>
      </c>
    </row>
    <row r="817" spans="1:5" x14ac:dyDescent="0.25">
      <c r="A817" s="82">
        <v>1242</v>
      </c>
      <c r="B817">
        <v>815</v>
      </c>
      <c r="C817">
        <v>1261</v>
      </c>
      <c r="D817" t="s">
        <v>2478</v>
      </c>
      <c r="E817" t="str">
        <f>IF(ISNA(MATCH(#REF!,'ESO zone constants'!$A$3:$A$9952,0)),"","X")</f>
        <v>X</v>
      </c>
    </row>
    <row r="818" spans="1:5" x14ac:dyDescent="0.25">
      <c r="A818" s="82">
        <v>1243</v>
      </c>
      <c r="B818">
        <v>816</v>
      </c>
      <c r="C818">
        <v>1261</v>
      </c>
      <c r="D818" t="s">
        <v>2479</v>
      </c>
      <c r="E818" t="str">
        <f>IF(ISNA(MATCH(#REF!,'ESO zone constants'!$A$3:$A$9952,0)),"","X")</f>
        <v>X</v>
      </c>
    </row>
    <row r="819" spans="1:5" x14ac:dyDescent="0.25">
      <c r="A819" s="82">
        <v>1244</v>
      </c>
      <c r="B819">
        <v>817</v>
      </c>
      <c r="C819">
        <v>1261</v>
      </c>
      <c r="D819" t="s">
        <v>2480</v>
      </c>
      <c r="E819" t="str">
        <f>IF(ISNA(MATCH(#REF!,'ESO zone constants'!$A$3:$A$9952,0)),"","X")</f>
        <v>X</v>
      </c>
    </row>
    <row r="820" spans="1:5" x14ac:dyDescent="0.25">
      <c r="A820" s="82">
        <v>1245</v>
      </c>
      <c r="B820">
        <v>818</v>
      </c>
      <c r="C820">
        <v>1261</v>
      </c>
      <c r="D820" t="s">
        <v>2481</v>
      </c>
      <c r="E820" t="str">
        <f>IF(ISNA(MATCH(#REF!,'ESO zone constants'!$A$3:$A$9952,0)),"","X")</f>
        <v>X</v>
      </c>
    </row>
    <row r="821" spans="1:5" x14ac:dyDescent="0.25">
      <c r="A821" s="82">
        <v>1246</v>
      </c>
      <c r="B821">
        <v>819</v>
      </c>
      <c r="C821">
        <v>1261</v>
      </c>
      <c r="D821" t="s">
        <v>2482</v>
      </c>
      <c r="E821" t="str">
        <f>IF(ISNA(MATCH(#REF!,'ESO zone constants'!$A$3:$A$9952,0)),"","X")</f>
        <v>X</v>
      </c>
    </row>
    <row r="822" spans="1:5" x14ac:dyDescent="0.25">
      <c r="A822" s="82">
        <v>1247</v>
      </c>
      <c r="B822">
        <v>820</v>
      </c>
      <c r="C822">
        <v>1261</v>
      </c>
      <c r="D822" t="s">
        <v>2473</v>
      </c>
      <c r="E822" t="str">
        <f>IF(ISNA(MATCH(#REF!,'ESO zone constants'!$A$3:$A$9952,0)),"","X")</f>
        <v>X</v>
      </c>
    </row>
    <row r="823" spans="1:5" x14ac:dyDescent="0.25">
      <c r="A823" s="82">
        <v>1248</v>
      </c>
      <c r="B823">
        <v>821</v>
      </c>
      <c r="C823">
        <v>1261</v>
      </c>
      <c r="D823" t="s">
        <v>2483</v>
      </c>
      <c r="E823" t="str">
        <f>IF(ISNA(MATCH(#REF!,'ESO zone constants'!$A$3:$A$9952,0)),"","X")</f>
        <v>X</v>
      </c>
    </row>
    <row r="824" spans="1:5" x14ac:dyDescent="0.25">
      <c r="A824" s="82">
        <v>1249</v>
      </c>
      <c r="B824">
        <v>822</v>
      </c>
      <c r="C824">
        <v>1261</v>
      </c>
      <c r="D824" t="s">
        <v>2484</v>
      </c>
      <c r="E824" t="str">
        <f>IF(ISNA(MATCH(#REF!,'ESO zone constants'!$A$3:$A$9952,0)),"","X")</f>
        <v>X</v>
      </c>
    </row>
    <row r="825" spans="1:5" x14ac:dyDescent="0.25">
      <c r="A825" s="82">
        <v>1250</v>
      </c>
      <c r="B825">
        <v>823</v>
      </c>
      <c r="C825">
        <v>1261</v>
      </c>
      <c r="D825" t="s">
        <v>2485</v>
      </c>
      <c r="E825" t="str">
        <f>IF(ISNA(MATCH(#REF!,'ESO zone constants'!$A$3:$A$9952,0)),"","X")</f>
        <v>X</v>
      </c>
    </row>
    <row r="826" spans="1:5" x14ac:dyDescent="0.25">
      <c r="A826" s="82">
        <v>1251</v>
      </c>
      <c r="B826">
        <v>824</v>
      </c>
      <c r="C826">
        <v>1261</v>
      </c>
      <c r="D826" t="s">
        <v>2486</v>
      </c>
      <c r="E826" t="str">
        <f>IF(ISNA(MATCH(#REF!,'ESO zone constants'!$A$3:$A$9952,0)),"","X")</f>
        <v>X</v>
      </c>
    </row>
    <row r="827" spans="1:5" x14ac:dyDescent="0.25">
      <c r="A827" s="82">
        <v>1252</v>
      </c>
      <c r="B827">
        <v>825</v>
      </c>
      <c r="C827">
        <v>1261</v>
      </c>
      <c r="D827" t="s">
        <v>2487</v>
      </c>
      <c r="E827" t="str">
        <f>IF(ISNA(MATCH(#REF!,'ESO zone constants'!$A$3:$A$9952,0)),"","X")</f>
        <v>X</v>
      </c>
    </row>
    <row r="828" spans="1:5" x14ac:dyDescent="0.25">
      <c r="A828" s="81">
        <v>1253</v>
      </c>
      <c r="B828">
        <v>826</v>
      </c>
      <c r="C828">
        <v>1261</v>
      </c>
      <c r="D828" t="s">
        <v>2488</v>
      </c>
      <c r="E828" t="str">
        <f>IF(ISNA(MATCH(#REF!,'ESO zone constants'!$A$3:$A$9952,0)),"","X")</f>
        <v>X</v>
      </c>
    </row>
    <row r="829" spans="1:5" x14ac:dyDescent="0.25">
      <c r="A829" s="82">
        <v>1254</v>
      </c>
      <c r="B829">
        <v>827</v>
      </c>
      <c r="C829">
        <v>1261</v>
      </c>
      <c r="D829" t="s">
        <v>2468</v>
      </c>
      <c r="E829" t="str">
        <f>IF(ISNA(MATCH(#REF!,'ESO zone constants'!$A$3:$A$9952,0)),"","X")</f>
        <v>X</v>
      </c>
    </row>
    <row r="830" spans="1:5" x14ac:dyDescent="0.25">
      <c r="A830" s="81">
        <v>1255</v>
      </c>
      <c r="B830">
        <v>828</v>
      </c>
      <c r="C830">
        <v>1261</v>
      </c>
      <c r="D830" t="s">
        <v>2489</v>
      </c>
      <c r="E830" t="str">
        <f>IF(ISNA(MATCH(#REF!,'ESO zone constants'!$A$3:$A$9952,0)),"","X")</f>
        <v>X</v>
      </c>
    </row>
    <row r="831" spans="1:5" x14ac:dyDescent="0.25">
      <c r="A831" s="81">
        <v>1256</v>
      </c>
      <c r="B831">
        <v>829</v>
      </c>
      <c r="C831">
        <v>1261</v>
      </c>
      <c r="D831" t="s">
        <v>2490</v>
      </c>
      <c r="E831" t="str">
        <f>IF(ISNA(MATCH(#REF!,'ESO zone constants'!$A$3:$A$9952,0)),"","X")</f>
        <v>X</v>
      </c>
    </row>
    <row r="832" spans="1:5" x14ac:dyDescent="0.25">
      <c r="A832" s="82">
        <v>1257</v>
      </c>
      <c r="B832">
        <v>830</v>
      </c>
      <c r="C832">
        <v>1261</v>
      </c>
      <c r="D832" t="s">
        <v>2471</v>
      </c>
      <c r="E832" t="str">
        <f>IF(ISNA(MATCH(#REF!,'ESO zone constants'!$A$3:$A$9952,0)),"","X")</f>
        <v>X</v>
      </c>
    </row>
    <row r="833" spans="1:5" x14ac:dyDescent="0.25">
      <c r="A833" s="82">
        <v>1258</v>
      </c>
      <c r="B833">
        <v>831</v>
      </c>
      <c r="C833">
        <v>1261</v>
      </c>
      <c r="D833" t="s">
        <v>2470</v>
      </c>
      <c r="E833" t="str">
        <f>IF(ISNA(MATCH(#REF!,'ESO zone constants'!$A$3:$A$9952,0)),"","X")</f>
        <v>X</v>
      </c>
    </row>
    <row r="834" spans="1:5" x14ac:dyDescent="0.25">
      <c r="A834" s="81">
        <v>1259</v>
      </c>
      <c r="B834">
        <v>832</v>
      </c>
      <c r="C834">
        <v>1261</v>
      </c>
      <c r="D834" t="s">
        <v>2491</v>
      </c>
      <c r="E834" t="str">
        <f>IF(ISNA(MATCH(#REF!,'ESO zone constants'!$A$3:$A$9952,0)),"","X")</f>
        <v>X</v>
      </c>
    </row>
    <row r="835" spans="1:5" x14ac:dyDescent="0.25">
      <c r="A835" s="81">
        <v>1260</v>
      </c>
      <c r="B835">
        <v>833</v>
      </c>
      <c r="C835">
        <v>1261</v>
      </c>
      <c r="D835" t="s">
        <v>2492</v>
      </c>
      <c r="E835" t="str">
        <f>IF(ISNA(MATCH(#REF!,'ESO zone constants'!$A$3:$A$9952,0)),"","X")</f>
        <v>X</v>
      </c>
    </row>
    <row r="836" spans="1:5" x14ac:dyDescent="0.25">
      <c r="A836" s="81">
        <v>1261</v>
      </c>
      <c r="B836">
        <v>834</v>
      </c>
      <c r="C836">
        <v>1261</v>
      </c>
      <c r="D836" t="s">
        <v>2430</v>
      </c>
      <c r="E836" t="str">
        <f>IF(ISNA(MATCH(#REF!,'ESO zone constants'!$A$3:$A$9952,0)),"","X")</f>
        <v>X</v>
      </c>
    </row>
    <row r="837" spans="1:5" ht="15" customHeight="1" x14ac:dyDescent="0.25">
      <c r="A837" s="81">
        <v>1262</v>
      </c>
      <c r="B837">
        <v>835</v>
      </c>
      <c r="C837">
        <v>19</v>
      </c>
      <c r="D837" t="s">
        <v>2446</v>
      </c>
      <c r="E837" t="str">
        <f>IF(ISNA(MATCH(#REF!,'ESO zone constants'!$A$3:$A$9952,0)),"","X")</f>
        <v>X</v>
      </c>
    </row>
    <row r="838" spans="1:5" x14ac:dyDescent="0.25">
      <c r="A838" s="81">
        <v>1263</v>
      </c>
      <c r="B838">
        <v>836</v>
      </c>
      <c r="C838">
        <v>1261</v>
      </c>
      <c r="D838" t="s">
        <v>2493</v>
      </c>
      <c r="E838" t="str">
        <f>IF(ISNA(MATCH(#REF!,'ESO zone constants'!$A$3:$A$9952,0)),"","X")</f>
        <v>X</v>
      </c>
    </row>
    <row r="839" spans="1:5" ht="15" customHeight="1" x14ac:dyDescent="0.25">
      <c r="A839" s="82">
        <v>1264</v>
      </c>
      <c r="B839">
        <v>837</v>
      </c>
      <c r="C839">
        <v>1264</v>
      </c>
      <c r="D839" t="s">
        <v>2249</v>
      </c>
      <c r="E839" t="str">
        <f>IF(ISNA(MATCH(#REF!,'ESO zone constants'!$A$3:$A$9952,0)),"","X")</f>
        <v>X</v>
      </c>
    </row>
    <row r="840" spans="1:5" ht="15" customHeight="1" x14ac:dyDescent="0.25">
      <c r="A840" s="82">
        <v>1265</v>
      </c>
      <c r="B840">
        <v>838</v>
      </c>
      <c r="C840">
        <v>1160</v>
      </c>
      <c r="D840" t="s">
        <v>2248</v>
      </c>
      <c r="E840" t="str">
        <f>IF(ISNA(MATCH(#REF!,'ESO zone constants'!$A$3:$A$9952,0)),"","X")</f>
        <v>X</v>
      </c>
    </row>
    <row r="841" spans="1:5" x14ac:dyDescent="0.25">
      <c r="A841" s="82">
        <v>1266</v>
      </c>
      <c r="B841">
        <v>839</v>
      </c>
      <c r="C841">
        <v>1261</v>
      </c>
      <c r="D841" t="s">
        <v>2469</v>
      </c>
      <c r="E841" t="str">
        <f>IF(ISNA(MATCH(#REF!,'ESO zone constants'!$A$3:$A$9952,0)),"","X")</f>
        <v>X</v>
      </c>
    </row>
    <row r="842" spans="1:5" ht="15" customHeight="1" x14ac:dyDescent="0.25">
      <c r="A842" s="82">
        <v>1267</v>
      </c>
      <c r="B842">
        <v>840</v>
      </c>
      <c r="C842">
        <v>3</v>
      </c>
      <c r="D842" t="s">
        <v>2550</v>
      </c>
      <c r="E842" t="str">
        <f>IF(ISNA(MATCH(#REF!,'ESO zone constants'!$A$3:$A$9952,0)),"","X")</f>
        <v>X</v>
      </c>
    </row>
    <row r="843" spans="1:5" ht="15" customHeight="1" x14ac:dyDescent="0.25">
      <c r="A843" s="82">
        <v>1268</v>
      </c>
      <c r="B843">
        <v>841</v>
      </c>
      <c r="C843">
        <v>1261</v>
      </c>
      <c r="D843" t="s">
        <v>2557</v>
      </c>
      <c r="E843" t="str">
        <f>IF(ISNA(MATCH(#REF!,'ESO zone constants'!$A$3:$A$9952,0)),"","X")</f>
        <v>X</v>
      </c>
    </row>
    <row r="844" spans="1:5" x14ac:dyDescent="0.25">
      <c r="A844" s="82">
        <v>1270</v>
      </c>
      <c r="B844">
        <v>842</v>
      </c>
      <c r="C844">
        <v>849</v>
      </c>
      <c r="D844" t="s">
        <v>2445</v>
      </c>
      <c r="E844" t="str">
        <f>IF(ISNA(MATCH(#REF!,'ESO zone constants'!$A$3:$A$9952,0)),"","X")</f>
        <v>X</v>
      </c>
    </row>
    <row r="845" spans="1:5" x14ac:dyDescent="0.25">
      <c r="A845" s="82">
        <v>1271</v>
      </c>
      <c r="B845">
        <v>843</v>
      </c>
      <c r="C845">
        <v>823</v>
      </c>
      <c r="D845" t="s">
        <v>2444</v>
      </c>
      <c r="E845" t="str">
        <f>IF(ISNA(MATCH(#REF!,'ESO zone constants'!$A$3:$A$9952,0)),"","X")</f>
        <v>X</v>
      </c>
    </row>
    <row r="846" spans="1:5" x14ac:dyDescent="0.25">
      <c r="A846" s="82">
        <v>1272</v>
      </c>
      <c r="B846">
        <v>844</v>
      </c>
      <c r="C846">
        <v>1261</v>
      </c>
      <c r="D846" t="s">
        <v>2494</v>
      </c>
      <c r="E846" t="str">
        <f>IF(ISNA(MATCH(#REF!,'ESO zone constants'!$A$3:$A$9952,0)),"","X")</f>
        <v>X</v>
      </c>
    </row>
    <row r="847" spans="1:5" x14ac:dyDescent="0.25">
      <c r="A847" s="82">
        <v>1274</v>
      </c>
      <c r="B847">
        <v>845</v>
      </c>
      <c r="C847">
        <v>3</v>
      </c>
      <c r="D847" t="s">
        <v>2561</v>
      </c>
      <c r="E847" t="str">
        <f>IF(ISNA(MATCH(#REF!,'ESO zone constants'!$A$3:$A$9952,0)),"","X")</f>
        <v>X</v>
      </c>
    </row>
    <row r="848" spans="1:5" x14ac:dyDescent="0.25">
      <c r="A848" s="81">
        <v>1275</v>
      </c>
      <c r="B848">
        <v>846</v>
      </c>
      <c r="C848">
        <v>1261</v>
      </c>
      <c r="D848" t="s">
        <v>2495</v>
      </c>
      <c r="E848" t="str">
        <f>IF(ISNA(MATCH(#REF!,'ESO zone constants'!$A$3:$A$9952,0)),"","X")</f>
        <v>X</v>
      </c>
    </row>
    <row r="849" spans="1:5" x14ac:dyDescent="0.25">
      <c r="A849" s="82">
        <v>1276</v>
      </c>
      <c r="B849">
        <v>847</v>
      </c>
      <c r="C849">
        <v>1261</v>
      </c>
      <c r="D849" t="s">
        <v>2496</v>
      </c>
      <c r="E849" t="str">
        <f>IF(ISNA(MATCH(#REF!,'ESO zone constants'!$A$3:$A$9952,0)),"","X")</f>
        <v>X</v>
      </c>
    </row>
    <row r="850" spans="1:5" x14ac:dyDescent="0.25">
      <c r="A850" s="82">
        <v>1277</v>
      </c>
      <c r="B850">
        <v>848</v>
      </c>
      <c r="C850">
        <v>1261</v>
      </c>
      <c r="D850" t="s">
        <v>2467</v>
      </c>
      <c r="E850" t="str">
        <f>IF(ISNA(MATCH(#REF!,'ESO zone constants'!$A$3:$A$9952,0)),"","X")</f>
        <v>X</v>
      </c>
    </row>
    <row r="851" spans="1:5" x14ac:dyDescent="0.25">
      <c r="A851" s="81">
        <v>1278</v>
      </c>
      <c r="B851">
        <v>849</v>
      </c>
      <c r="C851">
        <v>108</v>
      </c>
      <c r="D851" t="s">
        <v>2560</v>
      </c>
      <c r="E851" t="str">
        <f>IF(ISNA(MATCH(#REF!,'ESO zone constants'!$A$3:$A$9952,0)),"","X")</f>
        <v>X</v>
      </c>
    </row>
    <row r="852" spans="1:5" x14ac:dyDescent="0.25">
      <c r="A852" s="81">
        <v>1279</v>
      </c>
      <c r="B852">
        <v>850</v>
      </c>
      <c r="C852">
        <v>108</v>
      </c>
      <c r="D852" t="s">
        <v>2559</v>
      </c>
      <c r="E852" t="str">
        <f>IF(ISNA(MATCH(#REF!,'ESO zone constants'!$A$3:$A$9952,0)),"","X")</f>
        <v>X</v>
      </c>
    </row>
    <row r="853" spans="1:5" x14ac:dyDescent="0.25">
      <c r="A853" s="82">
        <v>1280</v>
      </c>
      <c r="B853">
        <v>851</v>
      </c>
      <c r="C853">
        <v>108</v>
      </c>
      <c r="D853" t="s">
        <v>2562</v>
      </c>
      <c r="E853" t="str">
        <f>IF(ISNA(MATCH(#REF!,'ESO zone constants'!$A$3:$A$9952,0)),"","X")</f>
        <v>X</v>
      </c>
    </row>
    <row r="854" spans="1:5" x14ac:dyDescent="0.25">
      <c r="A854" s="82">
        <v>1281</v>
      </c>
      <c r="B854">
        <v>852</v>
      </c>
      <c r="C854">
        <v>108</v>
      </c>
      <c r="D854" t="s">
        <v>2562</v>
      </c>
      <c r="E854" t="str">
        <f>IF(ISNA(MATCH(#REF!,'ESO zone constants'!$A$3:$A$9952,0)),"","X")</f>
        <v>X</v>
      </c>
    </row>
    <row r="855" spans="1:5" x14ac:dyDescent="0.25">
      <c r="A855" s="82">
        <v>1306</v>
      </c>
      <c r="B855">
        <v>853</v>
      </c>
      <c r="C855">
        <v>58</v>
      </c>
      <c r="D855" t="s">
        <v>2558</v>
      </c>
      <c r="E855" t="str">
        <f>IF(ISNA(MATCH(#REF!,'ESO zone constants'!$A$3:$A$9952,0)),"","X")</f>
        <v>X</v>
      </c>
    </row>
    <row r="856" spans="1:5" x14ac:dyDescent="0.25">
      <c r="A856" s="82">
        <v>1307</v>
      </c>
      <c r="B856">
        <v>854</v>
      </c>
      <c r="C856">
        <v>1261</v>
      </c>
      <c r="D856" t="s">
        <v>2563</v>
      </c>
      <c r="E856" t="str">
        <f>IF(ISNA(MATCH(#REF!,'ESO zone constants'!$A$3:$A$9952,0)),"","X")</f>
        <v>X</v>
      </c>
    </row>
  </sheetData>
  <autoFilter ref="A2:E1657" xr:uid="{00000000-0009-0000-0000-000004000000}">
    <sortState xmlns:xlrd2="http://schemas.microsoft.com/office/spreadsheetml/2017/richdata2" ref="A3:E856">
      <sortCondition ref="A2:A1657"/>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5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3" t="s">
        <v>2267</v>
      </c>
      <c r="B1" s="93"/>
      <c r="C1" s="93"/>
      <c r="D1" s="93"/>
      <c r="E1" s="93"/>
      <c r="F1" s="93"/>
      <c r="G1" s="93"/>
      <c r="H1" s="93"/>
      <c r="I1" s="93"/>
      <c r="J1" s="93"/>
      <c r="K1" s="93"/>
      <c r="L1" s="94"/>
    </row>
    <row r="2" spans="1:12" ht="90" x14ac:dyDescent="0.25">
      <c r="A2" s="6" t="s">
        <v>100</v>
      </c>
      <c r="B2" s="6" t="s">
        <v>107</v>
      </c>
      <c r="C2" s="6" t="s">
        <v>104</v>
      </c>
      <c r="D2" s="69" t="s">
        <v>105</v>
      </c>
      <c r="E2" s="7" t="s">
        <v>106</v>
      </c>
      <c r="F2" s="7" t="s">
        <v>1354</v>
      </c>
      <c r="G2" s="7" t="s">
        <v>733</v>
      </c>
      <c r="H2" s="70" t="s">
        <v>1388</v>
      </c>
      <c r="I2" s="71" t="s">
        <v>1387</v>
      </c>
      <c r="J2" s="1" t="s">
        <v>1434</v>
      </c>
      <c r="K2" s="7" t="s">
        <v>1531</v>
      </c>
      <c r="L2" s="7" t="s">
        <v>1435</v>
      </c>
    </row>
    <row r="3" spans="1:12" x14ac:dyDescent="0.25">
      <c r="A3" s="5">
        <v>0</v>
      </c>
      <c r="B3" s="5">
        <v>4294967296</v>
      </c>
      <c r="C3" s="5">
        <v>0</v>
      </c>
      <c r="D3" s="43" t="s">
        <v>2269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constants'!$A$4:$B$1002,2,FALSE)</f>
        <v>DLC_BASE_GAME</v>
      </c>
      <c r="L3" s="3" t="str">
        <f>VLOOKUP(J3,'LibSets constants'!$A$4:$C$1002,3,FALSE)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constants'!$A$4:$B$1002,2,FALSE)</f>
        <v>DLC_BASE_GAME</v>
      </c>
      <c r="L4" s="3" t="str">
        <f>VLOOKUP(J4,'LibSets constants'!$A$4:$C$1002,3,FALSE)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constants'!$A$4:$B$1002,2,FALSE)</f>
        <v>DLC_BASE_GAME</v>
      </c>
      <c r="L5" s="3" t="str">
        <f>VLOOKUP(J5,'LibSets constants'!$A$4:$C$1002,3,FALSE)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constants'!$A$4:$B$1002,2,FALSE)</f>
        <v>DLC_BASE_GAME</v>
      </c>
      <c r="L6" s="3" t="str">
        <f>VLOOKUP(J6,'LibSets constants'!$A$4:$C$1002,3,FALSE)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constants'!$A$4:$B$1002,2,FALSE)</f>
        <v>DLC_BASE_GAME</v>
      </c>
      <c r="L7" s="3" t="str">
        <f>VLOOKUP(J7,'LibSets constants'!$A$4:$C$1002,3,FALSE)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constants'!$A$4:$B$1002,2,FALSE)</f>
        <v>DLC_BASE_GAME</v>
      </c>
      <c r="L8" s="3" t="str">
        <f>VLOOKUP(J8,'LibSets constants'!$A$4:$C$1002,3,FALSE)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constants'!$A$4:$B$1002,2,FALSE)</f>
        <v>DLC_BASE_GAME</v>
      </c>
      <c r="L9" s="3" t="str">
        <f>VLOOKUP(J9,'LibSets constants'!$A$4:$C$1002,3,FALSE)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constants'!$A$4:$B$1002,2,FALSE)</f>
        <v>DLC_BASE_GAME</v>
      </c>
      <c r="L10" s="3" t="str">
        <f>VLOOKUP(J10,'LibSets constants'!$A$4:$C$1002,3,FALSE)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constants'!$A$4:$B$1002,2,FALSE)</f>
        <v>DLC_BASE_GAME</v>
      </c>
      <c r="L11" s="3" t="str">
        <f>VLOOKUP(J11,'LibSets constants'!$A$4:$C$1002,3,FALSE)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constants'!$A$4:$B$1002,2,FALSE)</f>
        <v>DLC_BASE_GAME</v>
      </c>
      <c r="L12" s="3" t="str">
        <f>VLOOKUP(J12,'LibSets constants'!$A$4:$C$1002,3,FALSE)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constants'!$A$4:$B$1002,2,FALSE)</f>
        <v>DLC_BASE_GAME</v>
      </c>
      <c r="L13" s="3" t="str">
        <f>VLOOKUP(J13,'LibSets constants'!$A$4:$C$1002,3,FALSE)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constants'!$A$4:$B$1002,2,FALSE)</f>
        <v>DLC_BASE_GAME</v>
      </c>
      <c r="L14" s="3" t="str">
        <f>VLOOKUP(J14,'LibSets constants'!$A$4:$C$1002,3,FALSE)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constants'!$A$4:$B$1002,2,FALSE)</f>
        <v>DLC_BASE_GAME</v>
      </c>
      <c r="L15" s="3" t="str">
        <f>VLOOKUP(J15,'LibSets constants'!$A$4:$C$1002,3,FALSE)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constants'!$A$4:$B$1002,2,FALSE)</f>
        <v>DLC_BASE_GAME</v>
      </c>
      <c r="L16" s="3" t="str">
        <f>VLOOKUP(J16,'LibSets constants'!$A$4:$C$1002,3,FALSE)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constants'!$A$4:$B$1002,2,FALSE)</f>
        <v>DLC_BASE_GAME</v>
      </c>
      <c r="L17" s="3" t="str">
        <f>VLOOKUP(J17,'LibSets constants'!$A$4:$C$1002,3,FALSE)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constants'!$A$4:$B$1002,2,FALSE)</f>
        <v>DLC_BASE_GAME</v>
      </c>
      <c r="L18" s="3" t="str">
        <f>VLOOKUP(J18,'LibSets constants'!$A$4:$C$1002,3,FALSE)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constants'!$A$4:$B$1002,2,FALSE)</f>
        <v>DLC_BASE_GAME</v>
      </c>
      <c r="L19" s="3" t="str">
        <f>VLOOKUP(J19,'LibSets constants'!$A$4:$C$1002,3,FALSE)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constants'!$A$4:$B$1002,2,FALSE)</f>
        <v>DLC_BASE_GAME</v>
      </c>
      <c r="L20" s="3" t="str">
        <f>VLOOKUP(J20,'LibSets constants'!$A$4:$C$1002,3,FALSE)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constants'!$A$4:$B$1002,2,FALSE)</f>
        <v>DLC_BASE_GAME</v>
      </c>
      <c r="L21" s="3" t="str">
        <f>VLOOKUP(J21,'LibSets constants'!$A$4:$C$1002,3,FALSE)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constants'!$A$4:$B$1002,2,FALSE)</f>
        <v>DLC_BASE_GAME</v>
      </c>
      <c r="L22" s="3" t="str">
        <f>VLOOKUP(J22,'LibSets constants'!$A$4:$C$1002,3,FALSE)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constants'!$A$4:$B$1002,2,FALSE)</f>
        <v>DLC_BASE_GAME</v>
      </c>
      <c r="L23" s="3" t="str">
        <f>VLOOKUP(J23,'LibSets constants'!$A$4:$C$1002,3,FALSE)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constants'!$A$4:$B$1002,2,FALSE)</f>
        <v>DLC_BASE_GAME</v>
      </c>
      <c r="L24" s="3" t="str">
        <f>VLOOKUP(J24,'LibSets constants'!$A$4:$C$1002,3,FALSE)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constants'!$A$4:$B$1002,2,FALSE)</f>
        <v>DLC_BASE_GAME</v>
      </c>
      <c r="L25" s="3" t="str">
        <f>VLOOKUP(J25,'LibSets constants'!$A$4:$C$1002,3,FALSE)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constants'!$A$4:$B$1002,2,FALSE)</f>
        <v>DLC_BASE_GAME</v>
      </c>
      <c r="L26" s="3" t="str">
        <f>VLOOKUP(J26,'LibSets constants'!$A$4:$C$1002,3,FALSE)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constants'!$A$4:$B$1002,2,FALSE)</f>
        <v>DLC_BASE_GAME</v>
      </c>
      <c r="L27" s="3" t="str">
        <f>VLOOKUP(J27,'LibSets constants'!$A$4:$C$1002,3,FALSE)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constants'!$A$4:$B$1002,2,FALSE)</f>
        <v>DLC_BASE_GAME</v>
      </c>
      <c r="L28" s="3" t="str">
        <f>VLOOKUP(J28,'LibSets constants'!$A$4:$C$1002,3,FALSE)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constants'!$A$4:$B$1002,2,FALSE)</f>
        <v>DLC_BASE_GAME</v>
      </c>
      <c r="L29" s="3" t="str">
        <f>VLOOKUP(J29,'LibSets constants'!$A$4:$C$1002,3,FALSE)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constants'!$A$4:$B$1002,2,FALSE)</f>
        <v>DLC_BASE_GAME</v>
      </c>
      <c r="L30" s="3" t="str">
        <f>VLOOKUP(J30,'LibSets constants'!$A$4:$C$1002,3,FALSE)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constants'!$A$4:$B$1002,2,FALSE)</f>
        <v>DLC_BASE_GAME</v>
      </c>
      <c r="L31" s="3" t="str">
        <f>VLOOKUP(J31,'LibSets constants'!$A$4:$C$1002,3,FALSE)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constants'!$A$4:$B$1002,2,FALSE)</f>
        <v>DLC_BASE_GAME</v>
      </c>
      <c r="L32" s="3" t="str">
        <f>VLOOKUP(J32,'LibSets constants'!$A$4:$C$1002,3,FALSE)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constants'!$A$4:$B$1002,2,FALSE)</f>
        <v>DLC_BASE_GAME</v>
      </c>
      <c r="L33" s="3" t="str">
        <f>VLOOKUP(J33,'LibSets constants'!$A$4:$C$1002,3,FALSE)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constants'!$A$4:$B$1002,2,FALSE)</f>
        <v>DLC_BASE_GAME</v>
      </c>
      <c r="L34" s="3" t="str">
        <f>VLOOKUP(J34,'LibSets constants'!$A$4:$C$1002,3,FALSE)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constants'!$A$4:$B$1002,2,FALSE)</f>
        <v>DLC_BASE_GAME</v>
      </c>
      <c r="L35" s="3" t="str">
        <f>VLOOKUP(J35,'LibSets constants'!$A$4:$C$1002,3,FALSE)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constants'!$A$4:$B$1002,2,FALSE)</f>
        <v>DLC_BASE_GAME</v>
      </c>
      <c r="L36" s="3" t="str">
        <f>VLOOKUP(J36,'LibSets constants'!$A$4:$C$1002,3,FALSE)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constants'!$A$4:$B$1002,2,FALSE)</f>
        <v>DLC_BASE_GAME</v>
      </c>
      <c r="L37" s="3" t="str">
        <f>VLOOKUP(J37,'LibSets constants'!$A$4:$C$1002,3,FALSE)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constants'!$A$4:$B$1002,2,FALSE)</f>
        <v>DLC_BASE_GAME</v>
      </c>
      <c r="L38" s="3" t="str">
        <f>VLOOKUP(J38,'LibSets constants'!$A$4:$C$1002,3,FALSE)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constants'!$A$4:$B$1002,2,FALSE)</f>
        <v>DLC_BASE_GAME</v>
      </c>
      <c r="L39" s="3" t="str">
        <f>VLOOKUP(J39,'LibSets constants'!$A$4:$C$1002,3,FALSE)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constants'!$A$4:$B$1002,2,FALSE)</f>
        <v>DLC_BASE_GAME</v>
      </c>
      <c r="L40" s="3" t="str">
        <f>VLOOKUP(J40,'LibSets constants'!$A$4:$C$1002,3,FALSE)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constants'!$A$4:$B$1002,2,FALSE)</f>
        <v>DLC_BASE_GAME</v>
      </c>
      <c r="L41" s="3" t="str">
        <f>VLOOKUP(J41,'LibSets constants'!$A$4:$C$1002,3,FALSE)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constants'!$A$4:$B$1002,2,FALSE)</f>
        <v>DLC_BASE_GAME</v>
      </c>
      <c r="L42" s="3" t="str">
        <f>VLOOKUP(J42,'LibSets constants'!$A$4:$C$1002,3,FALSE)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constants'!$A$4:$B$1002,2,FALSE)</f>
        <v>DLC_BASE_GAME</v>
      </c>
      <c r="L43" s="3" t="str">
        <f>VLOOKUP(J43,'LibSets constants'!$A$4:$C$1002,3,FALSE)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constants'!$A$4:$B$1002,2,FALSE)</f>
        <v>DLC_BASE_GAME</v>
      </c>
      <c r="L44" s="3" t="str">
        <f>VLOOKUP(J44,'LibSets constants'!$A$4:$C$1002,3,FALSE)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constants'!$A$4:$B$1002,2,FALSE)</f>
        <v>DLC_BASE_GAME</v>
      </c>
      <c r="L45" s="3" t="str">
        <f>VLOOKUP(J45,'LibSets constants'!$A$4:$C$1002,3,FALSE)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constants'!$A$4:$B$1002,2,FALSE)</f>
        <v>DLC_BASE_GAME</v>
      </c>
      <c r="L46" s="3" t="str">
        <f>VLOOKUP(J46,'LibSets constants'!$A$4:$C$1002,3,FALSE)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constants'!$A$4:$B$1002,2,FALSE)</f>
        <v>DLC_BASE_GAME</v>
      </c>
      <c r="L47" s="3" t="str">
        <f>VLOOKUP(J47,'LibSets constants'!$A$4:$C$1002,3,FALSE)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constants'!$A$4:$B$1002,2,FALSE)</f>
        <v>DLC_BASE_GAME</v>
      </c>
      <c r="L48" s="3" t="str">
        <f>VLOOKUP(J48,'LibSets constants'!$A$4:$C$1002,3,FALSE)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constants'!$A$4:$B$1002,2,FALSE)</f>
        <v>DLC_BASE_GAME</v>
      </c>
      <c r="L49" s="3" t="str">
        <f>VLOOKUP(J49,'LibSets constants'!$A$4:$C$1002,3,FALSE)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constants'!$A$4:$B$1002,2,FALSE)</f>
        <v>DLC_BASE_GAME</v>
      </c>
      <c r="L50" s="3" t="str">
        <f>VLOOKUP(J50,'LibSets constants'!$A$4:$C$1002,3,FALSE)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constants'!$A$4:$B$1002,2,FALSE)</f>
        <v>DLC_BASE_GAME</v>
      </c>
      <c r="L51" s="3" t="str">
        <f>VLOOKUP(J51,'LibSets constants'!$A$4:$C$1002,3,FALSE)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constants'!$A$4:$B$1002,2,FALSE)</f>
        <v>DLC_BASE_GAME</v>
      </c>
      <c r="L52" s="3" t="str">
        <f>VLOOKUP(J52,'LibSets constants'!$A$4:$C$1002,3,FALSE)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constants'!$A$4:$B$1002,2,FALSE)</f>
        <v>DLC_BASE_GAME</v>
      </c>
      <c r="L53" s="3" t="str">
        <f>VLOOKUP(J53,'LibSets constants'!$A$4:$C$1002,3,FALSE)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constants'!$A$4:$B$1002,2,FALSE)</f>
        <v>DLC_BASE_GAME</v>
      </c>
      <c r="L54" s="3" t="str">
        <f>VLOOKUP(J54,'LibSets constants'!$A$4:$C$1002,3,FALSE)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constants'!$A$4:$B$1002,2,FALSE)</f>
        <v>DLC_BASE_GAME</v>
      </c>
      <c r="L55" s="3" t="str">
        <f>VLOOKUP(J55,'LibSets constants'!$A$4:$C$1002,3,FALSE)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constants'!$A$4:$B$1002,2,FALSE)</f>
        <v>DLC_BASE_GAME</v>
      </c>
      <c r="L56" s="3" t="str">
        <f>VLOOKUP(J56,'LibSets constants'!$A$4:$C$1002,3,FALSE)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constants'!$A$4:$B$1002,2,FALSE)</f>
        <v>DLC_BASE_GAME</v>
      </c>
      <c r="L57" s="3" t="str">
        <f>VLOOKUP(J57,'LibSets constants'!$A$4:$C$1002,3,FALSE)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constants'!$A$4:$B$1002,2,FALSE)</f>
        <v>DLC_BASE_GAME</v>
      </c>
      <c r="L58" s="3" t="str">
        <f>VLOOKUP(J58,'LibSets constants'!$A$4:$C$1002,3,FALSE)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constants'!$A$4:$B$1002,2,FALSE)</f>
        <v>DLC_BASE_GAME</v>
      </c>
      <c r="L59" s="3" t="str">
        <f>VLOOKUP(J59,'LibSets constants'!$A$4:$C$1002,3,FALSE)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constants'!$A$4:$B$1002,2,FALSE)</f>
        <v>DLC_BASE_GAME</v>
      </c>
      <c r="L60" s="3" t="str">
        <f>VLOOKUP(J60,'LibSets constants'!$A$4:$C$1002,3,FALSE)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constants'!$A$4:$B$1002,2,FALSE)</f>
        <v>DLC_BASE_GAME</v>
      </c>
      <c r="L61" s="3" t="str">
        <f>VLOOKUP(J61,'LibSets constants'!$A$4:$C$1002,3,FALSE)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constants'!$A$4:$B$1002,2,FALSE)</f>
        <v>DLC_BASE_GAME</v>
      </c>
      <c r="L62" s="3" t="str">
        <f>VLOOKUP(J62,'LibSets constants'!$A$4:$C$1002,3,FALSE)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constants'!$A$4:$B$1002,2,FALSE)</f>
        <v>DLC_BASE_GAME</v>
      </c>
      <c r="L63" s="3" t="str">
        <f>VLOOKUP(J63,'LibSets constants'!$A$4:$C$1002,3,FALSE)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constants'!$A$4:$B$1002,2,FALSE)</f>
        <v>DLC_BASE_GAME</v>
      </c>
      <c r="L64" s="3" t="str">
        <f>VLOOKUP(J64,'LibSets constants'!$A$4:$C$1002,3,FALSE)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constants'!$A$4:$B$1002,2,FALSE)</f>
        <v>DLC_BASE_GAME</v>
      </c>
      <c r="L65" s="3" t="str">
        <f>VLOOKUP(J65,'LibSets constants'!$A$4:$C$1002,3,FALSE)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constants'!$A$4:$B$1002,2,FALSE)</f>
        <v>DLC_BASE_GAME</v>
      </c>
      <c r="L66" s="3" t="str">
        <f>VLOOKUP(J66,'LibSets constants'!$A$4:$C$1002,3,FALSE)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constants'!$A$4:$B$1002,2,FALSE)</f>
        <v>DLC_BASE_GAME</v>
      </c>
      <c r="L67" s="3" t="str">
        <f>VLOOKUP(J67,'LibSets constants'!$A$4:$C$1002,3,FALSE)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constants'!$A$4:$B$1002,2,FALSE)</f>
        <v>DLC_BASE_GAME</v>
      </c>
      <c r="L68" s="3" t="str">
        <f>VLOOKUP(J68,'LibSets constants'!$A$4:$C$1002,3,FALSE)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constants'!$A$4:$B$1002,2,FALSE)</f>
        <v>DLC_BASE_GAME</v>
      </c>
      <c r="L69" s="3" t="str">
        <f>VLOOKUP(J69,'LibSets constants'!$A$4:$C$1002,3,FALSE)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constants'!$A$4:$B$1002,2,FALSE)</f>
        <v>DLC_BASE_GAME</v>
      </c>
      <c r="L70" s="3" t="str">
        <f>VLOOKUP(J70,'LibSets constants'!$A$4:$C$1002,3,FALSE)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constants'!$A$4:$B$1002,2,FALSE)</f>
        <v>DLC_BASE_GAME</v>
      </c>
      <c r="L71" s="3" t="str">
        <f>VLOOKUP(J71,'LibSets constants'!$A$4:$C$1002,3,FALSE)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constants'!$A$4:$B$1002,2,FALSE)</f>
        <v>DLC_BASE_GAME</v>
      </c>
      <c r="L72" s="3" t="str">
        <f>VLOOKUP(J72,'LibSets constants'!$A$4:$C$1002,3,FALSE)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constants'!$A$4:$B$1002,2,FALSE)</f>
        <v>DLC_BASE_GAME</v>
      </c>
      <c r="L73" s="3" t="str">
        <f>VLOOKUP(J73,'LibSets constants'!$A$4:$C$1002,3,FALSE)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constants'!$A$4:$B$1002,2,FALSE)</f>
        <v>DLC_BASE_GAME</v>
      </c>
      <c r="L74" s="3" t="str">
        <f>VLOOKUP(J74,'LibSets constants'!$A$4:$C$1002,3,FALSE)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constants'!$A$4:$B$1002,2,FALSE)</f>
        <v>DLC_BASE_GAME</v>
      </c>
      <c r="L75" s="3" t="str">
        <f>VLOOKUP(J75,'LibSets constants'!$A$4:$C$1002,3,FALSE)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constants'!$A$4:$B$1002,2,FALSE)</f>
        <v>DLC_BASE_GAME</v>
      </c>
      <c r="L76" s="3" t="str">
        <f>VLOOKUP(J76,'LibSets constants'!$A$4:$C$1002,3,FALSE)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constants'!$A$4:$B$1002,2,FALSE)</f>
        <v>DLC_BASE_GAME</v>
      </c>
      <c r="L77" s="3" t="str">
        <f>VLOOKUP(J77,'LibSets constants'!$A$4:$C$1002,3,FALSE)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constants'!$A$4:$B$1002,2,FALSE)</f>
        <v>DLC_BASE_GAME</v>
      </c>
      <c r="L78" s="3" t="str">
        <f>VLOOKUP(J78,'LibSets constants'!$A$4:$C$1002,3,FALSE)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constants'!$A$4:$B$1002,2,FALSE)</f>
        <v>DLC_BASE_GAME</v>
      </c>
      <c r="L79" s="3" t="str">
        <f>VLOOKUP(J79,'LibSets constants'!$A$4:$C$1002,3,FALSE)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constants'!$A$4:$B$1002,2,FALSE)</f>
        <v>DLC_BASE_GAME</v>
      </c>
      <c r="L80" s="3" t="str">
        <f>VLOOKUP(J80,'LibSets constants'!$A$4:$C$1002,3,FALSE)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constants'!$A$4:$B$1002,2,FALSE)</f>
        <v>DLC_BASE_GAME</v>
      </c>
      <c r="L81" s="3" t="str">
        <f>VLOOKUP(J81,'LibSets constants'!$A$4:$C$1002,3,FALSE)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constants'!$A$4:$B$1002,2,FALSE)</f>
        <v>DLC_BASE_GAME</v>
      </c>
      <c r="L82" s="3" t="str">
        <f>VLOOKUP(J82,'LibSets constants'!$A$4:$C$1002,3,FALSE)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constants'!$A$4:$B$1002,2,FALSE)</f>
        <v>DLC_BASE_GAME</v>
      </c>
      <c r="L83" s="3" t="str">
        <f>VLOOKUP(J83,'LibSets constants'!$A$4:$C$1002,3,FALSE)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constants'!$A$4:$B$1002,2,FALSE)</f>
        <v>DLC_BASE_GAME</v>
      </c>
      <c r="L84" s="3" t="str">
        <f>VLOOKUP(J84,'LibSets constants'!$A$4:$C$1002,3,FALSE)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constants'!$A$4:$B$1002,2,FALSE)</f>
        <v>DLC_BASE_GAME</v>
      </c>
      <c r="L85" s="3" t="str">
        <f>VLOOKUP(J85,'LibSets constants'!$A$4:$C$1002,3,FALSE)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constants'!$A$4:$B$1002,2,FALSE)</f>
        <v>DLC_BASE_GAME</v>
      </c>
      <c r="L86" s="3" t="str">
        <f>VLOOKUP(J86,'LibSets constants'!$A$4:$C$1002,3,FALSE)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constants'!$A$4:$B$1002,2,FALSE)</f>
        <v>DLC_BASE_GAME</v>
      </c>
      <c r="L87" s="3" t="str">
        <f>VLOOKUP(J87,'LibSets constants'!$A$4:$C$1002,3,FALSE)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constants'!$A$4:$B$1002,2,FALSE)</f>
        <v>DLC_BASE_GAME</v>
      </c>
      <c r="L88" s="3" t="str">
        <f>VLOOKUP(J88,'LibSets constants'!$A$4:$C$1002,3,FALSE)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constants'!$A$4:$B$1002,2,FALSE)</f>
        <v>DLC_BASE_GAME</v>
      </c>
      <c r="L89" s="3" t="str">
        <f>VLOOKUP(J89,'LibSets constants'!$A$4:$C$1002,3,FALSE)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constants'!$A$4:$B$1002,2,FALSE)</f>
        <v>DLC_BASE_GAME</v>
      </c>
      <c r="L90" s="3" t="str">
        <f>VLOOKUP(J90,'LibSets constants'!$A$4:$C$1002,3,FALSE)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constants'!$A$4:$B$1002,2,FALSE)</f>
        <v>DLC_BASE_GAME</v>
      </c>
      <c r="L91" s="3" t="str">
        <f>VLOOKUP(J91,'LibSets constants'!$A$4:$C$1002,3,FALSE)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constants'!$A$4:$B$1002,2,FALSE)</f>
        <v>DLC_BASE_GAME</v>
      </c>
      <c r="L92" s="3" t="str">
        <f>VLOOKUP(J92,'LibSets constants'!$A$4:$C$1002,3,FALSE)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constants'!$A$4:$B$1002,2,FALSE)</f>
        <v>DLC_BASE_GAME</v>
      </c>
      <c r="L93" s="3" t="str">
        <f>VLOOKUP(J93,'LibSets constants'!$A$4:$C$1002,3,FALSE)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constants'!$A$4:$B$1002,2,FALSE)</f>
        <v>DLC_BASE_GAME</v>
      </c>
      <c r="L94" s="3" t="str">
        <f>VLOOKUP(J94,'LibSets constants'!$A$4:$C$1002,3,FALSE)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constants'!$A$4:$B$1002,2,FALSE)</f>
        <v>DLC_BASE_GAME</v>
      </c>
      <c r="L95" s="3" t="str">
        <f>VLOOKUP(J95,'LibSets constants'!$A$4:$C$1002,3,FALSE)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constants'!$A$4:$B$1002,2,FALSE)</f>
        <v>DLC_BASE_GAME</v>
      </c>
      <c r="L96" s="3" t="str">
        <f>VLOOKUP(J96,'LibSets constants'!$A$4:$C$1002,3,FALSE)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constants'!$A$4:$B$1002,2,FALSE)</f>
        <v>DLC_BASE_GAME</v>
      </c>
      <c r="L97" s="3" t="str">
        <f>VLOOKUP(J97,'LibSets constants'!$A$4:$C$1002,3,FALSE)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constants'!$A$4:$B$1002,2,FALSE)</f>
        <v>DLC_BASE_GAME</v>
      </c>
      <c r="L98" s="3" t="str">
        <f>VLOOKUP(J98,'LibSets constants'!$A$4:$C$1002,3,FALSE)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constants'!$A$4:$B$1002,2,FALSE)</f>
        <v>DLC_BASE_GAME</v>
      </c>
      <c r="L99" s="3" t="str">
        <f>VLOOKUP(J99,'LibSets constants'!$A$4:$C$1002,3,FALSE)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constants'!$A$4:$B$1002,2,FALSE)</f>
        <v>DLC_BASE_GAME</v>
      </c>
      <c r="L100" s="3" t="str">
        <f>VLOOKUP(J100,'LibSets constants'!$A$4:$C$1002,3,FALSE)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constants'!$A$4:$B$1002,2,FALSE)</f>
        <v>DLC_BASE_GAME</v>
      </c>
      <c r="L101" s="3" t="str">
        <f>VLOOKUP(J101,'LibSets constants'!$A$4:$C$1002,3,FALSE)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constants'!$A$4:$B$1002,2,FALSE)</f>
        <v>DLC_BASE_GAME</v>
      </c>
      <c r="L102" s="3" t="str">
        <f>VLOOKUP(J102,'LibSets constants'!$A$4:$C$1002,3,FALSE)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constants'!$A$4:$B$1002,2,FALSE)</f>
        <v>DLC_BASE_GAME</v>
      </c>
      <c r="L103" s="3" t="str">
        <f>VLOOKUP(J103,'LibSets constants'!$A$4:$C$1002,3,FALSE)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constants'!$A$4:$B$1002,2,FALSE)</f>
        <v>DLC_BASE_GAME</v>
      </c>
      <c r="L104" s="3" t="str">
        <f>VLOOKUP(J104,'LibSets constants'!$A$4:$C$1002,3,FALSE)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constants'!$A$4:$B$1002,2,FALSE)</f>
        <v>DLC_BASE_GAME</v>
      </c>
      <c r="L105" s="3" t="str">
        <f>VLOOKUP(J105,'LibSets constants'!$A$4:$C$1002,3,FALSE)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constants'!$A$4:$B$1002,2,FALSE)</f>
        <v>DLC_BASE_GAME</v>
      </c>
      <c r="L106" s="3" t="str">
        <f>VLOOKUP(J106,'LibSets constants'!$A$4:$C$1002,3,FALSE)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constants'!$A$4:$B$1002,2,FALSE)</f>
        <v>DLC_BASE_GAME</v>
      </c>
      <c r="L107" s="3" t="str">
        <f>VLOOKUP(J107,'LibSets constants'!$A$4:$C$1002,3,FALSE)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constants'!$A$4:$B$1002,2,FALSE)</f>
        <v>DLC_BASE_GAME</v>
      </c>
      <c r="L108" s="3" t="str">
        <f>VLOOKUP(J108,'LibSets constants'!$A$4:$C$1002,3,FALSE)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constants'!$A$4:$B$1002,2,FALSE)</f>
        <v>DLC_BASE_GAME</v>
      </c>
      <c r="L109" s="3" t="str">
        <f>VLOOKUP(J109,'LibSets constants'!$A$4:$C$1002,3,FALSE)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constants'!$A$4:$B$1002,2,FALSE)</f>
        <v>DLC_BASE_GAME</v>
      </c>
      <c r="L110" s="3" t="str">
        <f>VLOOKUP(J110,'LibSets constants'!$A$4:$C$1002,3,FALSE)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constants'!$A$4:$B$1002,2,FALSE)</f>
        <v>DLC_BASE_GAME</v>
      </c>
      <c r="L111" s="3" t="str">
        <f>VLOOKUP(J111,'LibSets constants'!$A$4:$C$1002,3,FALSE)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constants'!$A$4:$B$1002,2,FALSE)</f>
        <v>DLC_BASE_GAME</v>
      </c>
      <c r="L112" s="3" t="str">
        <f>VLOOKUP(J112,'LibSets constants'!$A$4:$C$1002,3,FALSE)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constants'!$A$4:$B$1002,2,FALSE)</f>
        <v>DLC_BASE_GAME</v>
      </c>
      <c r="L113" s="3" t="str">
        <f>VLOOKUP(J113,'LibSets constants'!$A$4:$C$1002,3,FALSE)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constants'!$A$4:$B$1002,2,FALSE)</f>
        <v>DLC_BASE_GAME</v>
      </c>
      <c r="L114" s="3" t="str">
        <f>VLOOKUP(J114,'LibSets constants'!$A$4:$C$1002,3,FALSE)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constants'!$A$4:$B$1002,2,FALSE)</f>
        <v>DLC_BASE_GAME</v>
      </c>
      <c r="L115" s="3" t="str">
        <f>VLOOKUP(J115,'LibSets constants'!$A$4:$C$1002,3,FALSE)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constants'!$A$4:$B$1002,2,FALSE)</f>
        <v>DLC_BASE_GAME</v>
      </c>
      <c r="L116" s="3" t="str">
        <f>VLOOKUP(J116,'LibSets constants'!$A$4:$C$1002,3,FALSE)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constants'!$A$4:$B$1002,2,FALSE)</f>
        <v>DLC_BASE_GAME</v>
      </c>
      <c r="L117" s="3" t="str">
        <f>VLOOKUP(J117,'LibSets constants'!$A$4:$C$1002,3,FALSE)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constants'!$A$4:$B$1002,2,FALSE)</f>
        <v>DLC_BASE_GAME</v>
      </c>
      <c r="L118" s="3" t="str">
        <f>VLOOKUP(J118,'LibSets constants'!$A$4:$C$1002,3,FALSE)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constants'!$A$4:$B$1002,2,FALSE)</f>
        <v>DLC_BASE_GAME</v>
      </c>
      <c r="L119" s="3" t="str">
        <f>VLOOKUP(J119,'LibSets constants'!$A$4:$C$1002,3,FALSE)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constants'!$A$4:$B$1002,2,FALSE)</f>
        <v>DLC_BASE_GAME</v>
      </c>
      <c r="L120" s="3" t="str">
        <f>VLOOKUP(J120,'LibSets constants'!$A$4:$C$1002,3,FALSE)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constants'!$A$4:$B$1002,2,FALSE)</f>
        <v>DLC_BASE_GAME</v>
      </c>
      <c r="L121" s="3" t="str">
        <f>VLOOKUP(J121,'LibSets constants'!$A$4:$C$1002,3,FALSE)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constants'!$A$4:$B$1002,2,FALSE)</f>
        <v>DLC_BASE_GAME</v>
      </c>
      <c r="L122" s="3" t="str">
        <f>VLOOKUP(J122,'LibSets constants'!$A$4:$C$1002,3,FALSE)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constants'!$A$4:$B$1002,2,FALSE)</f>
        <v>DLC_BASE_GAME</v>
      </c>
      <c r="L123" s="3" t="str">
        <f>VLOOKUP(J123,'LibSets constants'!$A$4:$C$1002,3,FALSE)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constants'!$A$4:$B$1002,2,FALSE)</f>
        <v>DLC_BASE_GAME</v>
      </c>
      <c r="L124" s="3" t="str">
        <f>VLOOKUP(J124,'LibSets constants'!$A$4:$C$1002,3,FALSE)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constants'!$A$4:$B$1002,2,FALSE)</f>
        <v>DLC_BASE_GAME</v>
      </c>
      <c r="L125" s="3" t="str">
        <f>VLOOKUP(J125,'LibSets constants'!$A$4:$C$1002,3,FALSE)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constants'!$A$4:$B$1002,2,FALSE)</f>
        <v>DLC_BASE_GAME</v>
      </c>
      <c r="L126" s="3" t="str">
        <f>VLOOKUP(J126,'LibSets constants'!$A$4:$C$1002,3,FALSE)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constants'!$A$4:$B$1002,2,FALSE)</f>
        <v>DLC_BASE_GAME</v>
      </c>
      <c r="L127" s="3" t="str">
        <f>VLOOKUP(J127,'LibSets constants'!$A$4:$C$1002,3,FALSE)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constants'!$A$4:$B$1002,2,FALSE)</f>
        <v>DLC_BASE_GAME</v>
      </c>
      <c r="L128" s="3" t="str">
        <f>VLOOKUP(J128,'LibSets constants'!$A$4:$C$1002,3,FALSE)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constants'!$A$4:$B$1002,2,FALSE)</f>
        <v>DLC_BASE_GAME</v>
      </c>
      <c r="L129" s="3" t="str">
        <f>VLOOKUP(J129,'LibSets constants'!$A$4:$C$1002,3,FALSE)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constants'!$A$4:$B$1002,2,FALSE)</f>
        <v>DLC_BASE_GAME</v>
      </c>
      <c r="L130" s="3" t="str">
        <f>VLOOKUP(J130,'LibSets constants'!$A$4:$C$1002,3,FALSE)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constants'!$A$4:$B$1002,2,FALSE)</f>
        <v>DLC_BASE_GAME</v>
      </c>
      <c r="L131" s="3" t="str">
        <f>VLOOKUP(J131,'LibSets constants'!$A$4:$C$1002,3,FALSE)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constants'!$A$4:$B$1002,2,FALSE)</f>
        <v>DLC_BASE_GAME</v>
      </c>
      <c r="L132" s="3" t="str">
        <f>VLOOKUP(J132,'LibSets constants'!$A$4:$C$1002,3,FALSE)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constants'!$A$4:$B$1002,2,FALSE)</f>
        <v>DLC_BASE_GAME</v>
      </c>
      <c r="L133" s="3" t="str">
        <f>VLOOKUP(J133,'LibSets constants'!$A$4:$C$1002,3,FALSE)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constants'!$A$4:$B$1002,2,FALSE)</f>
        <v>DLC_BASE_GAME</v>
      </c>
      <c r="L134" s="3" t="str">
        <f>VLOOKUP(J134,'LibSets constants'!$A$4:$C$1002,3,FALSE)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constants'!$A$4:$B$1002,2,FALSE)</f>
        <v>DLC_BASE_GAME</v>
      </c>
      <c r="L135" s="3" t="str">
        <f>VLOOKUP(J135,'LibSets constants'!$A$4:$C$1002,3,FALSE)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constants'!$A$4:$B$1002,2,FALSE)</f>
        <v>DLC_BASE_GAME</v>
      </c>
      <c r="L136" s="3" t="str">
        <f>VLOOKUP(J136,'LibSets constants'!$A$4:$C$1002,3,FALSE)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constants'!$A$4:$B$1002,2,FALSE)</f>
        <v>DLC_BASE_GAME</v>
      </c>
      <c r="L137" s="3" t="str">
        <f>VLOOKUP(J137,'LibSets constants'!$A$4:$C$1002,3,FALSE)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constants'!$A$4:$B$1002,2,FALSE)</f>
        <v>DLC_BASE_GAME</v>
      </c>
      <c r="L138" s="3" t="str">
        <f>VLOOKUP(J138,'LibSets constants'!$A$4:$C$1002,3,FALSE)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constants'!$A$4:$B$1002,2,FALSE)</f>
        <v>DLC_BASE_GAME</v>
      </c>
      <c r="L139" s="3" t="str">
        <f>VLOOKUP(J139,'LibSets constants'!$A$4:$C$1002,3,FALSE)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constants'!$A$4:$B$1002,2,FALSE)</f>
        <v>DLC_BASE_GAME</v>
      </c>
      <c r="L140" s="3" t="str">
        <f>VLOOKUP(J140,'LibSets constants'!$A$4:$C$1002,3,FALSE)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constants'!$A$4:$B$1002,2,FALSE)</f>
        <v>DLC_BASE_GAME</v>
      </c>
      <c r="L141" s="3" t="str">
        <f>VLOOKUP(J141,'LibSets constants'!$A$4:$C$1002,3,FALSE)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constants'!$A$4:$B$1002,2,FALSE)</f>
        <v>DLC_BASE_GAME</v>
      </c>
      <c r="L142" s="3" t="str">
        <f>VLOOKUP(J142,'LibSets constants'!$A$4:$C$1002,3,FALSE)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constants'!$A$4:$B$1002,2,FALSE)</f>
        <v>DLC_BASE_GAME</v>
      </c>
      <c r="L143" s="3" t="str">
        <f>VLOOKUP(J143,'LibSets constants'!$A$4:$C$1002,3,FALSE)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constants'!$A$4:$B$1002,2,FALSE)</f>
        <v>DLC_BASE_GAME</v>
      </c>
      <c r="L144" s="3" t="str">
        <f>VLOOKUP(J144,'LibSets constants'!$A$4:$C$1002,3,FALSE)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constants'!$A$4:$B$1002,2,FALSE)</f>
        <v>DLC_BASE_GAME</v>
      </c>
      <c r="L145" s="3" t="str">
        <f>VLOOKUP(J145,'LibSets constants'!$A$4:$C$1002,3,FALSE)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constants'!$A$4:$B$1002,2,FALSE)</f>
        <v>DLC_BASE_GAME</v>
      </c>
      <c r="L146" s="3" t="str">
        <f>VLOOKUP(J146,'LibSets constants'!$A$4:$C$1002,3,FALSE)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constants'!$A$4:$B$1002,2,FALSE)</f>
        <v>DLC_BASE_GAME</v>
      </c>
      <c r="L147" s="3" t="str">
        <f>VLOOKUP(J147,'LibSets constants'!$A$4:$C$1002,3,FALSE)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constants'!$A$4:$B$1002,2,FALSE)</f>
        <v>DLC_BASE_GAME</v>
      </c>
      <c r="L148" s="3" t="str">
        <f>VLOOKUP(J148,'LibSets constants'!$A$4:$C$1002,3,FALSE)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constants'!$A$4:$B$1002,2,FALSE)</f>
        <v>DLC_BASE_GAME</v>
      </c>
      <c r="L149" s="3" t="str">
        <f>VLOOKUP(J149,'LibSets constants'!$A$4:$C$1002,3,FALSE)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constants'!$A$4:$B$1002,2,FALSE)</f>
        <v>DLC_BASE_GAME</v>
      </c>
      <c r="L150" s="3" t="str">
        <f>VLOOKUP(J150,'LibSets constants'!$A$4:$C$1002,3,FALSE)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constants'!$A$4:$B$1002,2,FALSE)</f>
        <v>DLC_BASE_GAME</v>
      </c>
      <c r="L151" s="3" t="str">
        <f>VLOOKUP(J151,'LibSets constants'!$A$4:$C$1002,3,FALSE)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constants'!$A$4:$B$1002,2,FALSE)</f>
        <v>DLC_BASE_GAME</v>
      </c>
      <c r="L152" s="3" t="str">
        <f>VLOOKUP(J152,'LibSets constants'!$A$4:$C$1002,3,FALSE)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constants'!$A$4:$B$1002,2,FALSE)</f>
        <v>DLC_BASE_GAME</v>
      </c>
      <c r="L153" s="3" t="str">
        <f>VLOOKUP(J153,'LibSets constants'!$A$4:$C$1002,3,FALSE)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constants'!$A$4:$B$1002,2,FALSE)</f>
        <v>DLC_BASE_GAME</v>
      </c>
      <c r="L154" s="3" t="str">
        <f>VLOOKUP(J154,'LibSets constants'!$A$4:$C$1002,3,FALSE)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constants'!$A$4:$B$1002,2,FALSE)</f>
        <v>DLC_BASE_GAME</v>
      </c>
      <c r="L155" s="3" t="str">
        <f>VLOOKUP(J155,'LibSets constants'!$A$4:$C$1002,3,FALSE)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constants'!$A$4:$B$1002,2,FALSE)</f>
        <v>DLC_BASE_GAME</v>
      </c>
      <c r="L156" s="3" t="str">
        <f>VLOOKUP(J156,'LibSets constants'!$A$4:$C$1002,3,FALSE)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constants'!$A$4:$B$1002,2,FALSE)</f>
        <v>DLC_BASE_GAME</v>
      </c>
      <c r="L157" s="3" t="str">
        <f>VLOOKUP(J157,'LibSets constants'!$A$4:$C$1002,3,FALSE)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constants'!$A$4:$B$1002,2,FALSE)</f>
        <v>DLC_BASE_GAME</v>
      </c>
      <c r="L158" s="3" t="str">
        <f>VLOOKUP(J158,'LibSets constants'!$A$4:$C$1002,3,FALSE)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constants'!$A$4:$B$1002,2,FALSE)</f>
        <v>DLC_BASE_GAME</v>
      </c>
      <c r="L159" s="3" t="str">
        <f>VLOOKUP(J159,'LibSets constants'!$A$4:$C$1002,3,FALSE)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constants'!$A$4:$B$1002,2,FALSE)</f>
        <v>DLC_BASE_GAME</v>
      </c>
      <c r="L160" s="3" t="str">
        <f>VLOOKUP(J160,'LibSets constants'!$A$4:$C$1002,3,FALSE)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constants'!$A$4:$B$1002,2,FALSE)</f>
        <v>DLC_BASE_GAME</v>
      </c>
      <c r="L161" s="3" t="str">
        <f>VLOOKUP(J161,'LibSets constants'!$A$4:$C$1002,3,FALSE)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constants'!$A$4:$B$1002,2,FALSE)</f>
        <v>DLC_BASE_GAME</v>
      </c>
      <c r="L162" s="3" t="str">
        <f>VLOOKUP(J162,'LibSets constants'!$A$4:$C$1002,3,FALSE)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constants'!$A$4:$B$1002,2,FALSE)</f>
        <v>DLC_BASE_GAME</v>
      </c>
      <c r="L163" s="3" t="str">
        <f>VLOOKUP(J163,'LibSets constants'!$A$4:$C$1002,3,FALSE)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constants'!$A$4:$B$1002,2,FALSE)</f>
        <v>DLC_BASE_GAME</v>
      </c>
      <c r="L164" s="3" t="str">
        <f>VLOOKUP(J164,'LibSets constants'!$A$4:$C$1002,3,FALSE)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constants'!$A$4:$B$1002,2,FALSE)</f>
        <v>DLC_BASE_GAME</v>
      </c>
      <c r="L165" s="3" t="str">
        <f>VLOOKUP(J165,'LibSets constants'!$A$4:$C$1002,3,FALSE)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constants'!$A$4:$B$1002,2,FALSE)</f>
        <v>DLC_BASE_GAME</v>
      </c>
      <c r="L166" s="3" t="str">
        <f>VLOOKUP(J166,'LibSets constants'!$A$4:$C$1002,3,FALSE)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constants'!$A$4:$B$1002,2,FALSE)</f>
        <v>DLC_BASE_GAME</v>
      </c>
      <c r="L167" s="3" t="str">
        <f>VLOOKUP(J167,'LibSets constants'!$A$4:$C$1002,3,FALSE)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constants'!$A$4:$B$1002,2,FALSE)</f>
        <v>DLC_BASE_GAME</v>
      </c>
      <c r="L168" s="3" t="str">
        <f>VLOOKUP(J168,'LibSets constants'!$A$4:$C$1002,3,FALSE)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constants'!$A$4:$B$1002,2,FALSE)</f>
        <v>DLC_BASE_GAME</v>
      </c>
      <c r="L169" s="3" t="str">
        <f>VLOOKUP(J169,'LibSets constants'!$A$4:$C$1002,3,FALSE)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constants'!$A$4:$B$1002,2,FALSE)</f>
        <v>DLC_BASE_GAME</v>
      </c>
      <c r="L170" s="3" t="str">
        <f>VLOOKUP(J170,'LibSets constants'!$A$4:$C$1002,3,FALSE)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constants'!$A$4:$B$1002,2,FALSE)</f>
        <v>DLC_BASE_GAME</v>
      </c>
      <c r="L171" s="3" t="str">
        <f>VLOOKUP(J171,'LibSets constants'!$A$4:$C$1002,3,FALSE)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constants'!$A$4:$B$1002,2,FALSE)</f>
        <v>DLC_BASE_GAME</v>
      </c>
      <c r="L172" s="3" t="str">
        <f>VLOOKUP(J172,'LibSets constants'!$A$4:$C$1002,3,FALSE)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constants'!$A$4:$B$1002,2,FALSE)</f>
        <v>DLC_BASE_GAME</v>
      </c>
      <c r="L173" s="3" t="str">
        <f>VLOOKUP(J173,'LibSets constants'!$A$4:$C$1002,3,FALSE)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constants'!$A$4:$B$1002,2,FALSE)</f>
        <v>DLC_BASE_GAME</v>
      </c>
      <c r="L174" s="3" t="str">
        <f>VLOOKUP(J174,'LibSets constants'!$A$4:$C$1002,3,FALSE)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constants'!$A$4:$B$1002,2,FALSE)</f>
        <v>DLC_BASE_GAME</v>
      </c>
      <c r="L175" s="3" t="str">
        <f>VLOOKUP(J175,'LibSets constants'!$A$4:$C$1002,3,FALSE)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constants'!$A$4:$B$1002,2,FALSE)</f>
        <v>DLC_BASE_GAME</v>
      </c>
      <c r="L176" s="3" t="str">
        <f>VLOOKUP(J176,'LibSets constants'!$A$4:$C$1002,3,FALSE)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constants'!$A$4:$B$1002,2,FALSE)</f>
        <v>DLC_BASE_GAME</v>
      </c>
      <c r="L177" s="3" t="str">
        <f>VLOOKUP(J177,'LibSets constants'!$A$4:$C$1002,3,FALSE)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constants'!$A$4:$B$1002,2,FALSE)</f>
        <v>DLC_BASE_GAME</v>
      </c>
      <c r="L178" s="3" t="str">
        <f>VLOOKUP(J178,'LibSets constants'!$A$4:$C$1002,3,FALSE)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constants'!$A$4:$B$1002,2,FALSE)</f>
        <v>DLC_BASE_GAME</v>
      </c>
      <c r="L179" s="3" t="str">
        <f>VLOOKUP(J179,'LibSets constants'!$A$4:$C$1002,3,FALSE)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constants'!$A$4:$B$1002,2,FALSE)</f>
        <v>DLC_BASE_GAME</v>
      </c>
      <c r="L180" s="3" t="str">
        <f>VLOOKUP(J180,'LibSets constants'!$A$4:$C$1002,3,FALSE)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constants'!$A$4:$B$1002,2,FALSE)</f>
        <v>DLC_BASE_GAME</v>
      </c>
      <c r="L181" s="3" t="str">
        <f>VLOOKUP(J181,'LibSets constants'!$A$4:$C$1002,3,FALSE)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constants'!$A$4:$B$1002,2,FALSE)</f>
        <v>DLC_BASE_GAME</v>
      </c>
      <c r="L182" s="3" t="str">
        <f>VLOOKUP(J182,'LibSets constants'!$A$4:$C$1002,3,FALSE)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constants'!$A$4:$B$1002,2,FALSE)</f>
        <v>DLC_BASE_GAME</v>
      </c>
      <c r="L183" s="3" t="str">
        <f>VLOOKUP(J183,'LibSets constants'!$A$4:$C$1002,3,FALSE)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constants'!$A$4:$B$1002,2,FALSE)</f>
        <v>DLC_BASE_GAME</v>
      </c>
      <c r="L184" s="3" t="str">
        <f>VLOOKUP(J184,'LibSets constants'!$A$4:$C$1002,3,FALSE)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constants'!$A$4:$B$1002,2,FALSE)</f>
        <v>DLC_BASE_GAME</v>
      </c>
      <c r="L185" s="3" t="str">
        <f>VLOOKUP(J185,'LibSets constants'!$A$4:$C$1002,3,FALSE)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constants'!$A$4:$B$1002,2,FALSE)</f>
        <v>DLC_BASE_GAME</v>
      </c>
      <c r="L186" s="3" t="str">
        <f>VLOOKUP(J186,'LibSets constants'!$A$4:$C$1002,3,FALSE)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constants'!$A$4:$B$1002,2,FALSE)</f>
        <v>DLC_BASE_GAME</v>
      </c>
      <c r="L187" s="3" t="str">
        <f>VLOOKUP(J187,'LibSets constants'!$A$4:$C$1002,3,FALSE)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constants'!$A$4:$B$1002,2,FALSE)</f>
        <v>DLC_BASE_GAME</v>
      </c>
      <c r="L188" s="3" t="str">
        <f>VLOOKUP(J188,'LibSets constants'!$A$4:$C$1002,3,FALSE)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constants'!$A$4:$B$1002,2,FALSE)</f>
        <v>DLC_BASE_GAME</v>
      </c>
      <c r="L189" s="3" t="str">
        <f>VLOOKUP(J189,'LibSets constants'!$A$4:$C$1002,3,FALSE)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constants'!$A$4:$B$1002,2,FALSE)</f>
        <v>DLC_BASE_GAME</v>
      </c>
      <c r="L190" s="3" t="str">
        <f>VLOOKUP(J190,'LibSets constants'!$A$4:$C$1002,3,FALSE)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constants'!$A$4:$B$1002,2,FALSE)</f>
        <v>DLC_BASE_GAME</v>
      </c>
      <c r="L191" s="3" t="str">
        <f>VLOOKUP(J191,'LibSets constants'!$A$4:$C$1002,3,FALSE)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constants'!$A$4:$B$1002,2,FALSE)</f>
        <v>DLC_BASE_GAME</v>
      </c>
      <c r="L192" s="3" t="str">
        <f>VLOOKUP(J192,'LibSets constants'!$A$4:$C$1002,3,FALSE)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constants'!$A$4:$B$1002,2,FALSE)</f>
        <v>DLC_BASE_GAME</v>
      </c>
      <c r="L193" s="3" t="str">
        <f>VLOOKUP(J193,'LibSets constants'!$A$4:$C$1002,3,FALSE)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constants'!$A$4:$B$1002,2,FALSE)</f>
        <v>DLC_BASE_GAME</v>
      </c>
      <c r="L194" s="3" t="str">
        <f>VLOOKUP(J194,'LibSets constants'!$A$4:$C$1002,3,FALSE)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constants'!$A$4:$B$1002,2,FALSE)</f>
        <v>DLC_BASE_GAME</v>
      </c>
      <c r="L195" s="3" t="str">
        <f>VLOOKUP(J195,'LibSets constants'!$A$4:$C$1002,3,FALSE)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constants'!$A$4:$B$1002,2,FALSE)</f>
        <v>DLC_BASE_GAME</v>
      </c>
      <c r="L196" s="3" t="str">
        <f>VLOOKUP(J196,'LibSets constants'!$A$4:$C$1002,3,FALSE)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constants'!$A$4:$B$1002,2,FALSE)</f>
        <v>DLC_BASE_GAME</v>
      </c>
      <c r="L197" s="3" t="str">
        <f>VLOOKUP(J197,'LibSets constants'!$A$4:$C$1002,3,FALSE)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constants'!$A$4:$B$1002,2,FALSE)</f>
        <v>DLC_BASE_GAME</v>
      </c>
      <c r="L198" s="3" t="str">
        <f>VLOOKUP(J198,'LibSets constants'!$A$4:$C$1002,3,FALSE)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constants'!$A$4:$B$1002,2,FALSE)</f>
        <v>DLC_BASE_GAME</v>
      </c>
      <c r="L199" s="3" t="str">
        <f>VLOOKUP(J199,'LibSets constants'!$A$4:$C$1002,3,FALSE)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constants'!$A$4:$B$1002,2,FALSE)</f>
        <v>DLC_BASE_GAME</v>
      </c>
      <c r="L200" s="3" t="str">
        <f>VLOOKUP(J200,'LibSets constants'!$A$4:$C$1002,3,FALSE)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constants'!$A$4:$B$1002,2,FALSE)</f>
        <v>DLC_BASE_GAME</v>
      </c>
      <c r="L201" s="3" t="str">
        <f>VLOOKUP(J201,'LibSets constants'!$A$4:$C$1002,3,FALSE)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constants'!$A$4:$B$1002,2,FALSE)</f>
        <v>DLC_BASE_GAME</v>
      </c>
      <c r="L202" s="3" t="str">
        <f>VLOOKUP(J202,'LibSets constants'!$A$4:$C$1002,3,FALSE)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constants'!$A$4:$B$1002,2,FALSE)</f>
        <v>DLC_BASE_GAME</v>
      </c>
      <c r="L203" s="3" t="str">
        <f>VLOOKUP(J203,'LibSets constants'!$A$4:$C$1002,3,FALSE)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constants'!$A$4:$B$1002,2,FALSE)</f>
        <v>DLC_BASE_GAME</v>
      </c>
      <c r="L204" s="3" t="str">
        <f>VLOOKUP(J204,'LibSets constants'!$A$4:$C$1002,3,FALSE)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constants'!$A$4:$B$1002,2,FALSE)</f>
        <v>DLC_BASE_GAME</v>
      </c>
      <c r="L205" s="3" t="str">
        <f>VLOOKUP(J205,'LibSets constants'!$A$4:$C$1002,3,FALSE)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constants'!$A$4:$B$1002,2,FALSE)</f>
        <v>DLC_BASE_GAME</v>
      </c>
      <c r="L206" s="3" t="str">
        <f>VLOOKUP(J206,'LibSets constants'!$A$4:$C$1002,3,FALSE)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constants'!$A$4:$B$1002,2,FALSE)</f>
        <v>DLC_BASE_GAME</v>
      </c>
      <c r="L207" s="3" t="str">
        <f>VLOOKUP(J207,'LibSets constants'!$A$4:$C$1002,3,FALSE)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constants'!$A$4:$B$1002,2,FALSE)</f>
        <v>DLC_BASE_GAME</v>
      </c>
      <c r="L208" s="3" t="str">
        <f>VLOOKUP(J208,'LibSets constants'!$A$4:$C$1002,3,FALSE)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constants'!$A$4:$B$1002,2,FALSE)</f>
        <v>DLC_BASE_GAME</v>
      </c>
      <c r="L209" s="3" t="str">
        <f>VLOOKUP(J209,'LibSets constants'!$A$4:$C$1002,3,FALSE)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constants'!$A$4:$B$1002,2,FALSE)</f>
        <v>DLC_BASE_GAME</v>
      </c>
      <c r="L210" s="3" t="str">
        <f>VLOOKUP(J210,'LibSets constants'!$A$4:$C$1002,3,FALSE)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constants'!$A$4:$B$1002,2,FALSE)</f>
        <v>DLC_BASE_GAME</v>
      </c>
      <c r="L211" s="3" t="str">
        <f>VLOOKUP(J211,'LibSets constants'!$A$4:$C$1002,3,FALSE)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constants'!$A$4:$B$1002,2,FALSE)</f>
        <v>DLC_BASE_GAME</v>
      </c>
      <c r="L212" s="3" t="str">
        <f>VLOOKUP(J212,'LibSets constants'!$A$4:$C$1002,3,FALSE)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constants'!$A$4:$B$1002,2,FALSE)</f>
        <v>DLC_BASE_GAME</v>
      </c>
      <c r="L213" s="3" t="str">
        <f>VLOOKUP(J213,'LibSets constants'!$A$4:$C$1002,3,FALSE)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constants'!$A$4:$B$1002,2,FALSE)</f>
        <v>DLC_BASE_GAME</v>
      </c>
      <c r="L214" s="3" t="str">
        <f>VLOOKUP(J214,'LibSets constants'!$A$4:$C$1002,3,FALSE)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constants'!$A$4:$B$1002,2,FALSE)</f>
        <v>DLC_BASE_GAME</v>
      </c>
      <c r="L215" s="3" t="str">
        <f>VLOOKUP(J215,'LibSets constants'!$A$4:$C$1002,3,FALSE)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constants'!$A$4:$B$1002,2,FALSE)</f>
        <v>DLC_BASE_GAME</v>
      </c>
      <c r="L216" s="3" t="str">
        <f>VLOOKUP(J216,'LibSets constants'!$A$4:$C$1002,3,FALSE)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constants'!$A$4:$B$1002,2,FALSE)</f>
        <v>DLC_BASE_GAME</v>
      </c>
      <c r="L217" s="3" t="str">
        <f>VLOOKUP(J217,'LibSets constants'!$A$4:$C$1002,3,FALSE)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constants'!$A$4:$B$1002,2,FALSE)</f>
        <v>DLC_BASE_GAME</v>
      </c>
      <c r="L218" s="3" t="str">
        <f>VLOOKUP(J218,'LibSets constants'!$A$4:$C$1002,3,FALSE)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constants'!$A$4:$B$1002,2,FALSE)</f>
        <v>DLC_BASE_GAME</v>
      </c>
      <c r="L219" s="3" t="str">
        <f>VLOOKUP(J219,'LibSets constants'!$A$4:$C$1002,3,FALSE)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constants'!$A$4:$B$1002,2,FALSE)</f>
        <v>DLC_BASE_GAME</v>
      </c>
      <c r="L220" s="3" t="str">
        <f>VLOOKUP(J220,'LibSets constants'!$A$4:$C$1002,3,FALSE)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constants'!$A$4:$B$1002,2,FALSE)</f>
        <v>DLC_BASE_GAME</v>
      </c>
      <c r="L221" s="3" t="str">
        <f>VLOOKUP(J221,'LibSets constants'!$A$4:$C$1002,3,FALSE)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constants'!$A$4:$B$1002,2,FALSE)</f>
        <v>DLC_BASE_GAME</v>
      </c>
      <c r="L222" s="3" t="str">
        <f>VLOOKUP(J222,'LibSets constants'!$A$4:$C$1002,3,FALSE)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constants'!$A$4:$B$1002,2,FALSE)</f>
        <v>DLC_BASE_GAME</v>
      </c>
      <c r="L223" s="3" t="str">
        <f>VLOOKUP(J223,'LibSets constants'!$A$4:$C$1002,3,FALSE)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constants'!$A$4:$B$1002,2,FALSE)</f>
        <v>DLC_BASE_GAME</v>
      </c>
      <c r="L224" s="3" t="str">
        <f>VLOOKUP(J224,'LibSets constants'!$A$4:$C$1002,3,FALSE)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constants'!$A$4:$B$1002,2,FALSE)</f>
        <v>DLC_BASE_GAME</v>
      </c>
      <c r="L225" s="3" t="str">
        <f>VLOOKUP(J225,'LibSets constants'!$A$4:$C$1002,3,FALSE)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constants'!$A$4:$B$1002,2,FALSE)</f>
        <v>DLC_BASE_GAME</v>
      </c>
      <c r="L226" s="3" t="str">
        <f>VLOOKUP(J226,'LibSets constants'!$A$4:$C$1002,3,FALSE)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constants'!$A$4:$B$1002,2,FALSE)</f>
        <v>DLC_BASE_GAME</v>
      </c>
      <c r="L227" s="3" t="str">
        <f>VLOOKUP(J227,'LibSets constants'!$A$4:$C$1002,3,FALSE)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constants'!$A$4:$B$1002,2,FALSE)</f>
        <v>DLC_BASE_GAME</v>
      </c>
      <c r="L228" s="3" t="str">
        <f>VLOOKUP(J228,'LibSets constants'!$A$4:$C$1002,3,FALSE)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constants'!$A$4:$B$1002,2,FALSE)</f>
        <v>DLC_BASE_GAME</v>
      </c>
      <c r="L229" s="3" t="str">
        <f>VLOOKUP(J229,'LibSets constants'!$A$4:$C$1002,3,FALSE)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constants'!$A$4:$B$1002,2,FALSE)</f>
        <v>DLC_BASE_GAME</v>
      </c>
      <c r="L230" s="3" t="str">
        <f>VLOOKUP(J230,'LibSets constants'!$A$4:$C$1002,3,FALSE)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constants'!$A$4:$B$1002,2,FALSE)</f>
        <v>DLC_BASE_GAME</v>
      </c>
      <c r="L231" s="3" t="str">
        <f>VLOOKUP(J231,'LibSets constants'!$A$4:$C$1002,3,FALSE)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constants'!$A$4:$B$1002,2,FALSE)</f>
        <v>DLC_BASE_GAME</v>
      </c>
      <c r="L232" s="3" t="str">
        <f>VLOOKUP(J232,'LibSets constants'!$A$4:$C$1002,3,FALSE)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constants'!$A$4:$B$1002,2,FALSE)</f>
        <v>DLC_BASE_GAME</v>
      </c>
      <c r="L233" s="3" t="str">
        <f>VLOOKUP(J233,'LibSets constants'!$A$4:$C$1002,3,FALSE)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constants'!$A$4:$B$1002,2,FALSE)</f>
        <v>DLC_BASE_GAME</v>
      </c>
      <c r="L234" s="3" t="str">
        <f>VLOOKUP(J234,'LibSets constants'!$A$4:$C$1002,3,FALSE)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constants'!$A$4:$B$1002,2,FALSE)</f>
        <v>DLC_BASE_GAME</v>
      </c>
      <c r="L235" s="3" t="str">
        <f>VLOOKUP(J235,'LibSets constants'!$A$4:$C$1002,3,FALSE)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constants'!$A$4:$B$1002,2,FALSE)</f>
        <v>DLC_BASE_GAME</v>
      </c>
      <c r="L236" s="3" t="str">
        <f>VLOOKUP(J236,'LibSets constants'!$A$4:$C$1002,3,FALSE)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constants'!$A$4:$B$1002,2,FALSE)</f>
        <v>DLC_BASE_GAME</v>
      </c>
      <c r="L237" s="3" t="str">
        <f>VLOOKUP(J237,'LibSets constants'!$A$4:$C$1002,3,FALSE)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constants'!$A$4:$B$1002,2,FALSE)</f>
        <v>DLC_BASE_GAME</v>
      </c>
      <c r="L238" s="3" t="str">
        <f>VLOOKUP(J238,'LibSets constants'!$A$4:$C$1002,3,FALSE)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constants'!$A$4:$B$1002,2,FALSE)</f>
        <v>DLC_BASE_GAME</v>
      </c>
      <c r="L239" s="3" t="str">
        <f>VLOOKUP(J239,'LibSets constants'!$A$4:$C$1002,3,FALSE)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constants'!$A$4:$B$1002,2,FALSE)</f>
        <v>DLC_BASE_GAME</v>
      </c>
      <c r="L240" s="3" t="str">
        <f>VLOOKUP(J240,'LibSets constants'!$A$4:$C$1002,3,FALSE)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constants'!$A$4:$B$1002,2,FALSE)</f>
        <v>DLC_BASE_GAME</v>
      </c>
      <c r="L241" s="3" t="str">
        <f>VLOOKUP(J241,'LibSets constants'!$A$4:$C$1002,3,FALSE)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constants'!$A$4:$B$1002,2,FALSE)</f>
        <v>DLC_BASE_GAME</v>
      </c>
      <c r="L242" s="3" t="str">
        <f>VLOOKUP(J242,'LibSets constants'!$A$4:$C$1002,3,FALSE)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constants'!$A$4:$B$1002,2,FALSE)</f>
        <v>DLC_BASE_GAME</v>
      </c>
      <c r="L243" s="3" t="str">
        <f>VLOOKUP(J243,'LibSets constants'!$A$4:$C$1002,3,FALSE)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constants'!$A$4:$B$1002,2,FALSE)</f>
        <v>DLC_BASE_GAME</v>
      </c>
      <c r="L244" s="3" t="str">
        <f>VLOOKUP(J244,'LibSets constants'!$A$4:$C$1002,3,FALSE)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constants'!$A$4:$B$1002,2,FALSE)</f>
        <v>DLC_BASE_GAME</v>
      </c>
      <c r="L245" s="3" t="str">
        <f>VLOOKUP(J245,'LibSets constants'!$A$4:$C$1002,3,FALSE)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constants'!$A$4:$B$1002,2,FALSE)</f>
        <v>DLC_BASE_GAME</v>
      </c>
      <c r="L246" s="3" t="str">
        <f>VLOOKUP(J246,'LibSets constants'!$A$4:$C$1002,3,FALSE)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constants'!$A$4:$B$1002,2,FALSE)</f>
        <v>DLC_BASE_GAME</v>
      </c>
      <c r="L247" s="3" t="str">
        <f>VLOOKUP(J247,'LibSets constants'!$A$4:$C$1002,3,FALSE)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constants'!$A$4:$B$1002,2,FALSE)</f>
        <v>DLC_BASE_GAME</v>
      </c>
      <c r="L248" s="3" t="str">
        <f>VLOOKUP(J248,'LibSets constants'!$A$4:$C$1002,3,FALSE)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constants'!$A$4:$B$1002,2,FALSE)</f>
        <v>DLC_BASE_GAME</v>
      </c>
      <c r="L249" s="3" t="str">
        <f>VLOOKUP(J249,'LibSets constants'!$A$4:$C$1002,3,FALSE)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constants'!$A$4:$B$1002,2,FALSE)</f>
        <v>DLC_BASE_GAME</v>
      </c>
      <c r="L250" s="3" t="str">
        <f>VLOOKUP(J250,'LibSets constants'!$A$4:$C$1002,3,FALSE)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constants'!$A$4:$B$1002,2,FALSE)</f>
        <v>DLC_BASE_GAME</v>
      </c>
      <c r="L251" s="3" t="str">
        <f>VLOOKUP(J251,'LibSets constants'!$A$4:$C$1002,3,FALSE)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constants'!$A$4:$B$1002,2,FALSE)</f>
        <v>DLC_BASE_GAME</v>
      </c>
      <c r="L252" s="3" t="str">
        <f>VLOOKUP(J252,'LibSets constants'!$A$4:$C$1002,3,FALSE)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constants'!$A$4:$B$1002,2,FALSE)</f>
        <v>DLC_BASE_GAME</v>
      </c>
      <c r="L253" s="3" t="str">
        <f>VLOOKUP(J253,'LibSets constants'!$A$4:$C$1002,3,FALSE)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constants'!$A$4:$B$1002,2,FALSE)</f>
        <v>DLC_BASE_GAME</v>
      </c>
      <c r="L254" s="3" t="str">
        <f>VLOOKUP(J254,'LibSets constants'!$A$4:$C$1002,3,FALSE)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constants'!$A$4:$B$1002,2,FALSE)</f>
        <v>DLC_BASE_GAME</v>
      </c>
      <c r="L255" s="3" t="str">
        <f>VLOOKUP(J255,'LibSets constants'!$A$4:$C$1002,3,FALSE)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constants'!$A$4:$B$1002,2,FALSE)</f>
        <v>DLC_BASE_GAME</v>
      </c>
      <c r="L256" s="3" t="str">
        <f>VLOOKUP(J256,'LibSets constants'!$A$4:$C$1002,3,FALSE)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constants'!$A$4:$B$1002,2,FALSE)</f>
        <v>DLC_BASE_GAME</v>
      </c>
      <c r="L257" s="3" t="str">
        <f>VLOOKUP(J257,'LibSets constants'!$A$4:$C$1002,3,FALSE)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constants'!$A$4:$B$1002,2,FALSE)</f>
        <v>DLC_BASE_GAME</v>
      </c>
      <c r="L258" s="3" t="str">
        <f>VLOOKUP(J258,'LibSets constants'!$A$4:$C$1002,3,FALSE)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constants'!$A$4:$B$1002,2,FALSE)</f>
        <v>DLC_BASE_GAME</v>
      </c>
      <c r="L259" s="3" t="str">
        <f>VLOOKUP(J259,'LibSets constants'!$A$4:$C$1002,3,FALSE)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constants'!$A$4:$B$1002,2,FALSE)</f>
        <v>DLC_BASE_GAME</v>
      </c>
      <c r="L260" s="3" t="str">
        <f>VLOOKUP(J260,'LibSets constants'!$A$4:$C$1002,3,FALSE)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constants'!$A$4:$B$1002,2,FALSE)</f>
        <v>DLC_BASE_GAME</v>
      </c>
      <c r="L261" s="3" t="str">
        <f>VLOOKUP(J261,'LibSets constants'!$A$4:$C$1002,3,FALSE)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constants'!$A$4:$B$1002,2,FALSE)</f>
        <v>DLC_BASE_GAME</v>
      </c>
      <c r="L262" s="3" t="str">
        <f>VLOOKUP(J262,'LibSets constants'!$A$4:$C$1002,3,FALSE)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constants'!$A$4:$B$1002,2,FALSE)</f>
        <v>DLC_BASE_GAME</v>
      </c>
      <c r="L263" s="3" t="str">
        <f>VLOOKUP(J263,'LibSets constants'!$A$4:$C$1002,3,FALSE)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constants'!$A$4:$B$1002,2,FALSE)</f>
        <v>DLC_BASE_GAME</v>
      </c>
      <c r="L264" s="3" t="str">
        <f>VLOOKUP(J264,'LibSets constants'!$A$4:$C$1002,3,FALSE)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constants'!$A$4:$B$1002,2,FALSE)</f>
        <v>DLC_BASE_GAME</v>
      </c>
      <c r="L265" s="3" t="str">
        <f>VLOOKUP(J265,'LibSets constants'!$A$4:$C$1002,3,FALSE)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constants'!$A$4:$B$1002,2,FALSE)</f>
        <v>DLC_BASE_GAME</v>
      </c>
      <c r="L266" s="3" t="str">
        <f>VLOOKUP(J266,'LibSets constants'!$A$4:$C$1002,3,FALSE)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constants'!$A$4:$B$1002,2,FALSE)</f>
        <v>DLC_BASE_GAME</v>
      </c>
      <c r="L267" s="3" t="str">
        <f>VLOOKUP(J267,'LibSets constants'!$A$4:$C$1002,3,FALSE)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constants'!$A$4:$B$1002,2,FALSE)</f>
        <v>DLC_BASE_GAME</v>
      </c>
      <c r="L268" s="3" t="str">
        <f>VLOOKUP(J268,'LibSets constants'!$A$4:$C$1002,3,FALSE)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constants'!$A$4:$B$1002,2,FALSE)</f>
        <v>DLC_BASE_GAME</v>
      </c>
      <c r="L269" s="3" t="str">
        <f>VLOOKUP(J269,'LibSets constants'!$A$4:$C$1002,3,FALSE)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constants'!$A$4:$B$1002,2,FALSE)</f>
        <v>DLC_BASE_GAME</v>
      </c>
      <c r="L270" s="3" t="str">
        <f>VLOOKUP(J270,'LibSets constants'!$A$4:$C$1002,3,FALSE)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constants'!$A$4:$B$1002,2,FALSE)</f>
        <v>DLC_BASE_GAME</v>
      </c>
      <c r="L271" s="3" t="str">
        <f>VLOOKUP(J271,'LibSets constants'!$A$4:$C$1002,3,FALSE)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constants'!$A$4:$B$1002,2,FALSE)</f>
        <v>DLC_BASE_GAME</v>
      </c>
      <c r="L272" s="3" t="str">
        <f>VLOOKUP(J272,'LibSets constants'!$A$4:$C$1002,3,FALSE)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constants'!$A$4:$B$1002,2,FALSE)</f>
        <v>DLC_BASE_GAME</v>
      </c>
      <c r="L273" s="3" t="str">
        <f>VLOOKUP(J273,'LibSets constants'!$A$4:$C$1002,3,FALSE)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constants'!$A$4:$B$1002,2,FALSE)</f>
        <v>DLC_BASE_GAME</v>
      </c>
      <c r="L274" s="3" t="str">
        <f>VLOOKUP(J274,'LibSets constants'!$A$4:$C$1002,3,FALSE)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constants'!$A$4:$B$1002,2,FALSE)</f>
        <v>DLC_BASE_GAME</v>
      </c>
      <c r="L275" s="3" t="str">
        <f>VLOOKUP(J275,'LibSets constants'!$A$4:$C$1002,3,FALSE)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constants'!$A$4:$B$1002,2,FALSE)</f>
        <v>DLC_BASE_GAME</v>
      </c>
      <c r="L276" s="3" t="str">
        <f>VLOOKUP(J276,'LibSets constants'!$A$4:$C$1002,3,FALSE)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constants'!$A$4:$B$1002,2,FALSE)</f>
        <v>DLC_BASE_GAME</v>
      </c>
      <c r="L277" s="3" t="str">
        <f>VLOOKUP(J277,'LibSets constants'!$A$4:$C$1002,3,FALSE)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constants'!$A$4:$B$1002,2,FALSE)</f>
        <v>DLC_BASE_GAME</v>
      </c>
      <c r="L278" s="3" t="str">
        <f>VLOOKUP(J278,'LibSets constants'!$A$4:$C$1002,3,FALSE)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constants'!$A$4:$B$1002,2,FALSE)</f>
        <v>DLC_BASE_GAME</v>
      </c>
      <c r="L279" s="3" t="str">
        <f>VLOOKUP(J279,'LibSets constants'!$A$4:$C$1002,3,FALSE)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constants'!$A$4:$B$1002,2,FALSE)</f>
        <v>DLC_BASE_GAME</v>
      </c>
      <c r="L280" s="3" t="str">
        <f>VLOOKUP(J280,'LibSets constants'!$A$4:$C$1002,3,FALSE)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constants'!$A$4:$B$1002,2,FALSE)</f>
        <v>DLC_BASE_GAME</v>
      </c>
      <c r="L281" s="3" t="str">
        <f>VLOOKUP(J281,'LibSets constants'!$A$4:$C$1002,3,FALSE)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constants'!$A$4:$B$1002,2,FALSE)</f>
        <v>DLC_BASE_GAME</v>
      </c>
      <c r="L282" s="3" t="str">
        <f>VLOOKUP(J282,'LibSets constants'!$A$4:$C$1002,3,FALSE)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constants'!$A$4:$B$1002,2,FALSE)</f>
        <v>DLC_BASE_GAME</v>
      </c>
      <c r="L283" s="3" t="str">
        <f>VLOOKUP(J283,'LibSets constants'!$A$4:$C$1002,3,FALSE)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constants'!$A$4:$B$1002,2,FALSE)</f>
        <v>DLC_BASE_GAME</v>
      </c>
      <c r="L284" s="3" t="str">
        <f>VLOOKUP(J284,'LibSets constants'!$A$4:$C$1002,3,FALSE)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constants'!$A$4:$B$1002,2,FALSE)</f>
        <v>DLC_BASE_GAME</v>
      </c>
      <c r="L285" s="3" t="str">
        <f>VLOOKUP(J285,'LibSets constants'!$A$4:$C$1002,3,FALSE)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constants'!$A$4:$B$1002,2,FALSE)</f>
        <v>DLC_BASE_GAME</v>
      </c>
      <c r="L286" s="3" t="str">
        <f>VLOOKUP(J286,'LibSets constants'!$A$4:$C$1002,3,FALSE)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constants'!$A$4:$B$1002,2,FALSE)</f>
        <v>DLC_BASE_GAME</v>
      </c>
      <c r="L287" s="3" t="str">
        <f>VLOOKUP(J287,'LibSets constants'!$A$4:$C$1002,3,FALSE)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constants'!$A$4:$B$1002,2,FALSE)</f>
        <v>DLC_MORROWIND</v>
      </c>
      <c r="L288" s="3" t="str">
        <f>VLOOKUP(J288,'LibSets constants'!$A$4:$C$1002,3,FALSE)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constants'!$A$4:$B$1002,2,FALSE)</f>
        <v>DLC_MORROWIND</v>
      </c>
      <c r="L289" s="3" t="str">
        <f>VLOOKUP(J289,'LibSets constants'!$A$4:$C$1002,3,FALSE)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constants'!$A$4:$B$1002,2,FALSE)</f>
        <v>DLC_MORROWIND</v>
      </c>
      <c r="L290" s="3" t="str">
        <f>VLOOKUP(J290,'LibSets constants'!$A$4:$C$1002,3,FALSE)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constants'!$A$4:$B$1002,2,FALSE)</f>
        <v>DLC_ORSINIUM</v>
      </c>
      <c r="L291" s="3" t="str">
        <f>VLOOKUP(J291,'LibSets constants'!$A$4:$C$1002,3,FALSE)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constants'!$A$4:$B$1002,2,FALSE)</f>
        <v>DLC_ORSINIUM</v>
      </c>
      <c r="L292" s="3" t="str">
        <f>VLOOKUP(J292,'LibSets constants'!$A$4:$C$1002,3,FALSE)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constants'!$A$4:$B$1002,2,FALSE)</f>
        <v>DLC_GREYMOOR</v>
      </c>
      <c r="L293" s="3" t="str">
        <f>VLOOKUP(J293,'LibSets constants'!$A$4:$C$1002,3,FALSE)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constants'!$A$4:$B$1002,2,FALSE)</f>
        <v>DLC_WOLFHUNTER</v>
      </c>
      <c r="L294" s="3" t="str">
        <f>VLOOKUP(J294,'LibSets constants'!$A$4:$C$1002,3,FALSE)</f>
        <v>Wolfhunter</v>
      </c>
    </row>
    <row r="295" spans="1:12" x14ac:dyDescent="0.25">
      <c r="A295" s="12">
        <v>515</v>
      </c>
      <c r="B295" s="5">
        <v>292</v>
      </c>
      <c r="C295" s="5">
        <v>515</v>
      </c>
      <c r="D295" s="3" t="s">
        <v>1516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constants'!$A$4:$B$1002,2,FALSE)</f>
        <v>DLC_WOLFHUNTER</v>
      </c>
      <c r="L295" s="3" t="str">
        <f>VLOOKUP(J295,'LibSets constants'!$A$4:$C$1002,3,FALSE)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constants'!$A$4:$B$1002,2,FALSE)</f>
        <v>DLC_MORROWIND</v>
      </c>
      <c r="L296" s="3" t="str">
        <f>VLOOKUP(J296,'LibSets constants'!$A$4:$C$1002,3,FALSE)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constants'!$A$4:$B$1002,2,FALSE)</f>
        <v>DLC_WRATHSTONE</v>
      </c>
      <c r="L297" s="3" t="str">
        <f>VLOOKUP(J297,'LibSets constants'!$A$4:$C$1002,3,FALSE)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constants'!$A$4:$B$1002,2,FALSE)</f>
        <v>DLC_WRATHSTONE</v>
      </c>
      <c r="L298" s="3" t="str">
        <f>VLOOKUP(J298,'LibSets constants'!$A$4:$C$1002,3,FALSE)</f>
        <v>Wrathstone</v>
      </c>
    </row>
    <row r="299" spans="1:12" x14ac:dyDescent="0.25">
      <c r="A299" s="12">
        <v>525</v>
      </c>
      <c r="B299" s="5">
        <v>296</v>
      </c>
      <c r="C299" s="5">
        <v>181</v>
      </c>
      <c r="D299" s="3" t="s">
        <v>1429</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constants'!$A$4:$B$1002,2,FALSE)</f>
        <v>DLC_BASE_GAME</v>
      </c>
      <c r="L299" s="3" t="str">
        <f>VLOOKUP(J299,'LibSets constants'!$A$4:$C$1002,3,FALSE)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constants'!$A$4:$B$1002,2,FALSE)</f>
        <v>DLC_BASE_GAME</v>
      </c>
      <c r="L300" s="3" t="str">
        <f>VLOOKUP(J300,'LibSets constants'!$A$4:$C$1002,3,FALSE)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constants'!$A$4:$B$1002,2,FALSE)</f>
        <v>DLC_BASE_GAME</v>
      </c>
      <c r="L301" s="3" t="str">
        <f>VLOOKUP(J301,'LibSets constants'!$A$4:$C$1002,3,FALSE)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constants'!$A$4:$B$1002,2,FALSE)</f>
        <v>DLC_BASE_GAME</v>
      </c>
      <c r="L302" s="3" t="str">
        <f>VLOOKUP(J302,'LibSets constants'!$A$4:$C$1002,3,FALSE)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constants'!$A$4:$B$1002,2,FALSE)</f>
        <v>DLC_BASE_GAME</v>
      </c>
      <c r="L303" s="3" t="str">
        <f>VLOOKUP(J303,'LibSets constants'!$A$4:$C$1002,3,FALSE)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constants'!$A$4:$B$1002,2,FALSE)</f>
        <v>DLC_BASE_GAME</v>
      </c>
      <c r="L304" s="3" t="str">
        <f>VLOOKUP(J304,'LibSets constants'!$A$4:$C$1002,3,FALSE)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constants'!$A$4:$B$1002,2,FALSE)</f>
        <v>DLC_BASE_GAME</v>
      </c>
      <c r="L305" s="3" t="str">
        <f>VLOOKUP(J305,'LibSets constants'!$A$4:$C$1002,3,FALSE)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constants'!$A$4:$B$1002,2,FALSE)</f>
        <v>DLC_BASE_GAME</v>
      </c>
      <c r="L306" s="3" t="str">
        <f>VLOOKUP(J306,'LibSets constants'!$A$4:$C$1002,3,FALSE)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constants'!$A$4:$B$1002,2,FALSE)</f>
        <v>DLC_BASE_GAME</v>
      </c>
      <c r="L307" s="3" t="str">
        <f>VLOOKUP(J307,'LibSets constants'!$A$4:$C$1002,3,FALSE)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constants'!$A$4:$B$1002,2,FALSE)</f>
        <v>DLC_BASE_GAME</v>
      </c>
      <c r="L308" s="3" t="str">
        <f>VLOOKUP(J308,'LibSets constants'!$A$4:$C$1002,3,FALSE)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constants'!$A$4:$B$1002,2,FALSE)</f>
        <v>DLC_BASE_GAME</v>
      </c>
      <c r="L309" s="3" t="str">
        <f>VLOOKUP(J309,'LibSets constants'!$A$4:$C$1002,3,FALSE)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constants'!$A$4:$B$1002,2,FALSE)</f>
        <v>DLC_BASE_GAME</v>
      </c>
      <c r="L310" s="3" t="str">
        <f>VLOOKUP(J310,'LibSets constants'!$A$4:$C$1002,3,FALSE)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constants'!$A$4:$B$1002,2,FALSE)</f>
        <v>DLC_BASE_GAME</v>
      </c>
      <c r="L311" s="3" t="str">
        <f>VLOOKUP(J311,'LibSets constants'!$A$4:$C$1002,3,FALSE)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constants'!$A$4:$B$1002,2,FALSE)</f>
        <v>DLC_BASE_GAME</v>
      </c>
      <c r="L312" s="3" t="str">
        <f>VLOOKUP(J312,'LibSets constants'!$A$4:$C$1002,3,FALSE)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constants'!$A$4:$B$1002,2,FALSE)</f>
        <v>DLC_BASE_GAME</v>
      </c>
      <c r="L313" s="3" t="str">
        <f>VLOOKUP(J313,'LibSets constants'!$A$4:$C$1002,3,FALSE)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constants'!$A$4:$B$1002,2,FALSE)</f>
        <v>DLC_BASE_GAME</v>
      </c>
      <c r="L314" s="3" t="str">
        <f>VLOOKUP(J314,'LibSets constants'!$A$4:$C$1002,3,FALSE)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constants'!$A$4:$B$1002,2,FALSE)</f>
        <v>DLC_BASE_GAME</v>
      </c>
      <c r="L315" s="3" t="str">
        <f>VLOOKUP(J315,'LibSets constants'!$A$4:$C$1002,3,FALSE)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constants'!$A$4:$B$1002,2,FALSE)</f>
        <v>DLC_BASE_GAME</v>
      </c>
      <c r="L316" s="3" t="str">
        <f>VLOOKUP(J316,'LibSets constants'!$A$4:$C$1002,3,FALSE)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constants'!$A$4:$B$1002,2,FALSE)</f>
        <v>DLC_BASE_GAME</v>
      </c>
      <c r="L317" s="3" t="str">
        <f>VLOOKUP(J317,'LibSets constants'!$A$4:$C$1002,3,FALSE)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constants'!$A$4:$B$1002,2,FALSE)</f>
        <v>DLC_BASE_GAME</v>
      </c>
      <c r="L318" s="3" t="str">
        <f>VLOOKUP(J318,'LibSets constants'!$A$4:$C$1002,3,FALSE)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constants'!$A$4:$B$1002,2,FALSE)</f>
        <v>DLC_BASE_GAME</v>
      </c>
      <c r="L319" s="3" t="str">
        <f>VLOOKUP(J319,'LibSets constants'!$A$4:$C$1002,3,FALSE)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constants'!$A$4:$B$1002,2,FALSE)</f>
        <v>DLC_BASE_GAME</v>
      </c>
      <c r="L320" s="3" t="str">
        <f>VLOOKUP(J320,'LibSets constants'!$A$4:$C$1002,3,FALSE)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constants'!$A$4:$B$1002,2,FALSE)</f>
        <v>DLC_BASE_GAME</v>
      </c>
      <c r="L321" s="3" t="str">
        <f>VLOOKUP(J321,'LibSets constants'!$A$4:$C$1002,3,FALSE)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constants'!$A$4:$B$1002,2,FALSE)</f>
        <v>DLC_BASE_GAME</v>
      </c>
      <c r="L322" s="3" t="str">
        <f>VLOOKUP(J322,'LibSets constants'!$A$4:$C$1002,3,FALSE)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constants'!$A$4:$B$1002,2,FALSE)</f>
        <v>DLC_BASE_GAME</v>
      </c>
      <c r="L323" s="3" t="str">
        <f>VLOOKUP(J323,'LibSets constants'!$A$4:$C$1002,3,FALSE)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constants'!$A$4:$B$1002,2,FALSE)</f>
        <v>DLC_BASE_GAME</v>
      </c>
      <c r="L324" s="3" t="str">
        <f>VLOOKUP(J324,'LibSets constants'!$A$4:$C$1002,3,FALSE)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constants'!$A$4:$B$1002,2,FALSE)</f>
        <v>DLC_BASE_GAME</v>
      </c>
      <c r="L325" s="3" t="str">
        <f>VLOOKUP(J325,'LibSets constants'!$A$4:$C$1002,3,FALSE)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constants'!$A$4:$B$1002,2,FALSE)</f>
        <v>DLC_BASE_GAME</v>
      </c>
      <c r="L326" s="3" t="str">
        <f>VLOOKUP(J326,'LibSets constants'!$A$4:$C$1002,3,FALSE)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constants'!$A$4:$B$1002,2,FALSE)</f>
        <v>DLC_BASE_GAME</v>
      </c>
      <c r="L327" s="3" t="str">
        <f>VLOOKUP(J327,'LibSets constants'!$A$4:$C$1002,3,FALSE)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constants'!$A$4:$B$1002,2,FALSE)</f>
        <v>DLC_BASE_GAME</v>
      </c>
      <c r="L328" s="3" t="str">
        <f>VLOOKUP(J328,'LibSets constants'!$A$4:$C$1002,3,FALSE)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constants'!$A$4:$B$1002,2,FALSE)</f>
        <v>DLC_BASE_GAME</v>
      </c>
      <c r="L329" s="3" t="str">
        <f>VLOOKUP(J329,'LibSets constants'!$A$4:$C$1002,3,FALSE)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constants'!$A$4:$B$1002,2,FALSE)</f>
        <v>DLC_BASE_GAME</v>
      </c>
      <c r="L330" s="3" t="str">
        <f>VLOOKUP(J330,'LibSets constants'!$A$4:$C$1002,3,FALSE)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constants'!$A$4:$B$1002,2,FALSE)</f>
        <v>DLC_BASE_GAME</v>
      </c>
      <c r="L331" s="3" t="str">
        <f>VLOOKUP(J331,'LibSets constants'!$A$4:$C$1002,3,FALSE)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constants'!$A$4:$B$1002,2,FALSE)</f>
        <v>DLC_BASE_GAME</v>
      </c>
      <c r="L332" s="3" t="str">
        <f>VLOOKUP(J332,'LibSets constants'!$A$4:$C$1002,3,FALSE)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constants'!$A$4:$B$1002,2,FALSE)</f>
        <v>DLC_BASE_GAME</v>
      </c>
      <c r="L333" s="3" t="str">
        <f>VLOOKUP(J333,'LibSets constants'!$A$4:$C$1002,3,FALSE)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constants'!$A$4:$B$1002,2,FALSE)</f>
        <v>DLC_BASE_GAME</v>
      </c>
      <c r="L334" s="3" t="str">
        <f>VLOOKUP(J334,'LibSets constants'!$A$4:$C$1002,3,FALSE)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constants'!$A$4:$B$1002,2,FALSE)</f>
        <v>DLC_BASE_GAME</v>
      </c>
      <c r="L335" s="3" t="str">
        <f>VLOOKUP(J335,'LibSets constants'!$A$4:$C$1002,3,FALSE)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constants'!$A$4:$B$1002,2,FALSE)</f>
        <v>DLC_BASE_GAME</v>
      </c>
      <c r="L336" s="3" t="str">
        <f>VLOOKUP(J336,'LibSets constants'!$A$4:$C$1002,3,FALSE)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constants'!$A$4:$B$1002,2,FALSE)</f>
        <v>DLC_BASE_GAME</v>
      </c>
      <c r="L337" s="3" t="str">
        <f>VLOOKUP(J337,'LibSets constants'!$A$4:$C$1002,3,FALSE)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constants'!$A$4:$B$1002,2,FALSE)</f>
        <v>DLC_BASE_GAME</v>
      </c>
      <c r="L338" s="3" t="str">
        <f>VLOOKUP(J338,'LibSets constants'!$A$4:$C$1002,3,FALSE)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constants'!$A$4:$B$1002,2,FALSE)</f>
        <v>DLC_BASE_GAME</v>
      </c>
      <c r="L339" s="3" t="str">
        <f>VLOOKUP(J339,'LibSets constants'!$A$4:$C$1002,3,FALSE)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constants'!$A$4:$B$1002,2,FALSE)</f>
        <v>DLC_BASE_GAME</v>
      </c>
      <c r="L340" s="3" t="str">
        <f>VLOOKUP(J340,'LibSets constants'!$A$4:$C$1002,3,FALSE)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constants'!$A$4:$B$1002,2,FALSE)</f>
        <v>DLC_BASE_GAME</v>
      </c>
      <c r="L341" s="3" t="str">
        <f>VLOOKUP(J341,'LibSets constants'!$A$4:$C$1002,3,FALSE)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constants'!$A$4:$B$1002,2,FALSE)</f>
        <v>DLC_BASE_GAME</v>
      </c>
      <c r="L342" s="3" t="str">
        <f>VLOOKUP(J342,'LibSets constants'!$A$4:$C$1002,3,FALSE)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constants'!$A$4:$B$1002,2,FALSE)</f>
        <v>DLC_BASE_GAME</v>
      </c>
      <c r="L343" s="3" t="str">
        <f>VLOOKUP(J343,'LibSets constants'!$A$4:$C$1002,3,FALSE)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constants'!$A$4:$B$1002,2,FALSE)</f>
        <v>DLC_BASE_GAME</v>
      </c>
      <c r="L344" s="3" t="str">
        <f>VLOOKUP(J344,'LibSets constants'!$A$4:$C$1002,3,FALSE)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constants'!$A$4:$B$1002,2,FALSE)</f>
        <v>DLC_BASE_GAME</v>
      </c>
      <c r="L345" s="3" t="str">
        <f>VLOOKUP(J345,'LibSets constants'!$A$4:$C$1002,3,FALSE)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constants'!$A$4:$B$1002,2,FALSE)</f>
        <v>DLC_BASE_GAME</v>
      </c>
      <c r="L346" s="3" t="str">
        <f>VLOOKUP(J346,'LibSets constants'!$A$4:$C$1002,3,FALSE)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constants'!$A$4:$B$1002,2,FALSE)</f>
        <v>DLC_BASE_GAME</v>
      </c>
      <c r="L347" s="3" t="str">
        <f>VLOOKUP(J347,'LibSets constants'!$A$4:$C$1002,3,FALSE)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constants'!$A$4:$B$1002,2,FALSE)</f>
        <v>DLC_BASE_GAME</v>
      </c>
      <c r="L348" s="3" t="str">
        <f>VLOOKUP(J348,'LibSets constants'!$A$4:$C$1002,3,FALSE)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constants'!$A$4:$B$1002,2,FALSE)</f>
        <v>DLC_BASE_GAME</v>
      </c>
      <c r="L349" s="3" t="str">
        <f>VLOOKUP(J349,'LibSets constants'!$A$4:$C$1002,3,FALSE)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constants'!$A$4:$B$1002,2,FALSE)</f>
        <v>DLC_BASE_GAME</v>
      </c>
      <c r="L350" s="3" t="str">
        <f>VLOOKUP(J350,'LibSets constants'!$A$4:$C$1002,3,FALSE)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constants'!$A$4:$B$1002,2,FALSE)</f>
        <v>DLC_BASE_GAME</v>
      </c>
      <c r="L351" s="3" t="str">
        <f>VLOOKUP(J351,'LibSets constants'!$A$4:$C$1002,3,FALSE)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constants'!$A$4:$B$1002,2,FALSE)</f>
        <v>DLC_BASE_GAME</v>
      </c>
      <c r="L352" s="3" t="str">
        <f>VLOOKUP(J352,'LibSets constants'!$A$4:$C$1002,3,FALSE)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constants'!$A$4:$B$1002,2,FALSE)</f>
        <v>DLC_BASE_GAME</v>
      </c>
      <c r="L353" s="3" t="str">
        <f>VLOOKUP(J353,'LibSets constants'!$A$4:$C$1002,3,FALSE)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constants'!$A$4:$B$1002,2,FALSE)</f>
        <v>DLC_BASE_GAME</v>
      </c>
      <c r="L354" s="3" t="str">
        <f>VLOOKUP(J354,'LibSets constants'!$A$4:$C$1002,3,FALSE)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constants'!$A$4:$B$1002,2,FALSE)</f>
        <v>DLC_BASE_GAME</v>
      </c>
      <c r="L355" s="3" t="str">
        <f>VLOOKUP(J355,'LibSets constants'!$A$4:$C$1002,3,FALSE)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constants'!$A$4:$B$1002,2,FALSE)</f>
        <v>DLC_BASE_GAME</v>
      </c>
      <c r="L356" s="3" t="str">
        <f>VLOOKUP(J356,'LibSets constants'!$A$4:$C$1002,3,FALSE)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constants'!$A$4:$B$1002,2,FALSE)</f>
        <v>DLC_BASE_GAME</v>
      </c>
      <c r="L357" s="3" t="str">
        <f>VLOOKUP(J357,'LibSets constants'!$A$4:$C$1002,3,FALSE)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constants'!$A$4:$B$1002,2,FALSE)</f>
        <v>DLC_BASE_GAME</v>
      </c>
      <c r="L358" s="3" t="str">
        <f>VLOOKUP(J358,'LibSets constants'!$A$4:$C$1002,3,FALSE)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constants'!$A$4:$B$1002,2,FALSE)</f>
        <v>DLC_BASE_GAME</v>
      </c>
      <c r="L359" s="3" t="str">
        <f>VLOOKUP(J359,'LibSets constants'!$A$4:$C$1002,3,FALSE)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constants'!$A$4:$B$1002,2,FALSE)</f>
        <v>DLC_BASE_GAME</v>
      </c>
      <c r="L360" s="3" t="str">
        <f>VLOOKUP(J360,'LibSets constants'!$A$4:$C$1002,3,FALSE)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constants'!$A$4:$B$1002,2,FALSE)</f>
        <v>DLC_BASE_GAME</v>
      </c>
      <c r="L361" s="3" t="str">
        <f>VLOOKUP(J361,'LibSets constants'!$A$4:$C$1002,3,FALSE)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constants'!$A$4:$B$1002,2,FALSE)</f>
        <v>DLC_BASE_GAME</v>
      </c>
      <c r="L362" s="3" t="str">
        <f>VLOOKUP(J362,'LibSets constants'!$A$4:$C$1002,3,FALSE)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constants'!$A$4:$B$1002,2,FALSE)</f>
        <v>DLC_BASE_GAME</v>
      </c>
      <c r="L363" s="3" t="str">
        <f>VLOOKUP(J363,'LibSets constants'!$A$4:$C$1002,3,FALSE)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constants'!$A$4:$B$1002,2,FALSE)</f>
        <v>DLC_BASE_GAME</v>
      </c>
      <c r="L364" s="3" t="str">
        <f>VLOOKUP(J364,'LibSets constants'!$A$4:$C$1002,3,FALSE)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constants'!$A$4:$B$1002,2,FALSE)</f>
        <v>DLC_BASE_GAME</v>
      </c>
      <c r="L365" s="3" t="str">
        <f>VLOOKUP(J365,'LibSets constants'!$A$4:$C$1002,3,FALSE)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constants'!$A$4:$B$1002,2,FALSE)</f>
        <v>DLC_BASE_GAME</v>
      </c>
      <c r="L366" s="3" t="str">
        <f>VLOOKUP(J366,'LibSets constants'!$A$4:$C$1002,3,FALSE)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constants'!$A$4:$B$1002,2,FALSE)</f>
        <v>DLC_BASE_GAME</v>
      </c>
      <c r="L367" s="3" t="str">
        <f>VLOOKUP(J367,'LibSets constants'!$A$4:$C$1002,3,FALSE)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constants'!$A$4:$B$1002,2,FALSE)</f>
        <v>DLC_BASE_GAME</v>
      </c>
      <c r="L368" s="3" t="str">
        <f>VLOOKUP(J368,'LibSets constants'!$A$4:$C$1002,3,FALSE)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constants'!$A$4:$B$1002,2,FALSE)</f>
        <v>DLC_BASE_GAME</v>
      </c>
      <c r="L369" s="3" t="str">
        <f>VLOOKUP(J369,'LibSets constants'!$A$4:$C$1002,3,FALSE)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constants'!$A$4:$B$1002,2,FALSE)</f>
        <v>DLC_BASE_GAME</v>
      </c>
      <c r="L370" s="3" t="str">
        <f>VLOOKUP(J370,'LibSets constants'!$A$4:$C$1002,3,FALSE)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constants'!$A$4:$B$1002,2,FALSE)</f>
        <v>DLC_BASE_GAME</v>
      </c>
      <c r="L371" s="3" t="str">
        <f>VLOOKUP(J371,'LibSets constants'!$A$4:$C$1002,3,FALSE)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constants'!$A$4:$B$1002,2,FALSE)</f>
        <v>DLC_BASE_GAME</v>
      </c>
      <c r="L372" s="3" t="str">
        <f>VLOOKUP(J372,'LibSets constants'!$A$4:$C$1002,3,FALSE)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constants'!$A$4:$B$1002,2,FALSE)</f>
        <v>DLC_BASE_GAME</v>
      </c>
      <c r="L373" s="3" t="str">
        <f>VLOOKUP(J373,'LibSets constants'!$A$4:$C$1002,3,FALSE)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constants'!$A$4:$B$1002,2,FALSE)</f>
        <v>DLC_BASE_GAME</v>
      </c>
      <c r="L374" s="3" t="str">
        <f>VLOOKUP(J374,'LibSets constants'!$A$4:$C$1002,3,FALSE)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constants'!$A$4:$B$1002,2,FALSE)</f>
        <v>DLC_BASE_GAME</v>
      </c>
      <c r="L375" s="3" t="str">
        <f>VLOOKUP(J375,'LibSets constants'!$A$4:$C$1002,3,FALSE)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constants'!$A$4:$B$1002,2,FALSE)</f>
        <v>DLC_IMPERIAL_CITY</v>
      </c>
      <c r="L376" s="3" t="str">
        <f>VLOOKUP(J376,'LibSets constants'!$A$4:$C$1002,3,FALSE)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constants'!$A$4:$B$1002,2,FALSE)</f>
        <v>DLC_IMPERIAL_CITY</v>
      </c>
      <c r="L377" s="3" t="str">
        <f>VLOOKUP(J377,'LibSets constants'!$A$4:$C$1002,3,FALSE)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constants'!$A$4:$B$1002,2,FALSE)</f>
        <v>DLC_THIEVES_GUILD</v>
      </c>
      <c r="L378" s="3" t="str">
        <f>VLOOKUP(J378,'LibSets constants'!$A$4:$C$1002,3,FALSE)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constants'!$A$4:$B$1002,2,FALSE)</f>
        <v>DLC_ORSINIUM</v>
      </c>
      <c r="L379" s="3" t="str">
        <f>VLOOKUP(J379,'LibSets constants'!$A$4:$C$1002,3,FALSE)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constants'!$A$4:$B$1002,2,FALSE)</f>
        <v>DLC_IMPERIAL_CITY</v>
      </c>
      <c r="L380" s="3" t="str">
        <f>VLOOKUP(J380,'LibSets constants'!$A$4:$C$1002,3,FALSE)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constants'!$A$4:$B$1002,2,FALSE)</f>
        <v>DLC_BASE_GAME</v>
      </c>
      <c r="L381" s="3" t="str">
        <f>VLOOKUP(J381,'LibSets constants'!$A$4:$C$1002,3,FALSE)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constants'!$A$4:$B$1002,2,FALSE)</f>
        <v>DLC_ORSINIUM</v>
      </c>
      <c r="L382" s="3" t="str">
        <f>VLOOKUP(J382,'LibSets constants'!$A$4:$C$1002,3,FALSE)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constants'!$A$4:$B$1002,2,FALSE)</f>
        <v>DLC_IMPERIAL_CITY</v>
      </c>
      <c r="L383" s="3" t="str">
        <f>VLOOKUP(J383,'LibSets constants'!$A$4:$C$1002,3,FALSE)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constants'!$A$4:$B$1002,2,FALSE)</f>
        <v>DLC_ORSINIUM</v>
      </c>
      <c r="L384" s="3" t="str">
        <f>VLOOKUP(J384,'LibSets constants'!$A$4:$C$1002,3,FALSE)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constants'!$A$4:$B$1002,2,FALSE)</f>
        <v>DLC_ORSINIUM</v>
      </c>
      <c r="L385" s="3" t="str">
        <f>VLOOKUP(J385,'LibSets constants'!$A$4:$C$1002,3,FALSE)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constants'!$A$4:$B$1002,2,FALSE)</f>
        <v>DLC_ORSINIUM</v>
      </c>
      <c r="L386" s="3" t="str">
        <f>VLOOKUP(J386,'LibSets constants'!$A$4:$C$1002,3,FALSE)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constants'!$A$4:$B$1002,2,FALSE)</f>
        <v>DLC_ORSINIUM</v>
      </c>
      <c r="L387" s="3" t="str">
        <f>VLOOKUP(J387,'LibSets constants'!$A$4:$C$1002,3,FALSE)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constants'!$A$4:$B$1002,2,FALSE)</f>
        <v>DLC_ORSINIUM</v>
      </c>
      <c r="L388" s="3" t="str">
        <f>VLOOKUP(J388,'LibSets constants'!$A$4:$C$1002,3,FALSE)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constants'!$A$4:$B$1002,2,FALSE)</f>
        <v>DLC_ORSINIUM</v>
      </c>
      <c r="L389" s="3" t="str">
        <f>VLOOKUP(J389,'LibSets constants'!$A$4:$C$1002,3,FALSE)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constants'!$A$4:$B$1002,2,FALSE)</f>
        <v>DLC_ORSINIUM</v>
      </c>
      <c r="L390" s="3" t="str">
        <f>VLOOKUP(J390,'LibSets constants'!$A$4:$C$1002,3,FALSE)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constants'!$A$4:$B$1002,2,FALSE)</f>
        <v>DLC_ORSINIUM</v>
      </c>
      <c r="L391" s="3" t="str">
        <f>VLOOKUP(J391,'LibSets constants'!$A$4:$C$1002,3,FALSE)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constants'!$A$4:$B$1002,2,FALSE)</f>
        <v>DLC_ORSINIUM</v>
      </c>
      <c r="L392" s="3" t="str">
        <f>VLOOKUP(J392,'LibSets constants'!$A$4:$C$1002,3,FALSE)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constants'!$A$4:$B$1002,2,FALSE)</f>
        <v>DLC_ORSINIUM</v>
      </c>
      <c r="L393" s="3" t="str">
        <f>VLOOKUP(J393,'LibSets constants'!$A$4:$C$1002,3,FALSE)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constants'!$A$4:$B$1002,2,FALSE)</f>
        <v>DLC_ORSINIUM</v>
      </c>
      <c r="L394" s="3" t="str">
        <f>VLOOKUP(J394,'LibSets constants'!$A$4:$C$1002,3,FALSE)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constants'!$A$4:$B$1002,2,FALSE)</f>
        <v>DLC_ORSINIUM</v>
      </c>
      <c r="L395" s="3" t="str">
        <f>VLOOKUP(J395,'LibSets constants'!$A$4:$C$1002,3,FALSE)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constants'!$A$4:$B$1002,2,FALSE)</f>
        <v>DLC_ORSINIUM</v>
      </c>
      <c r="L396" s="3" t="str">
        <f>VLOOKUP(J396,'LibSets constants'!$A$4:$C$1002,3,FALSE)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constants'!$A$4:$B$1002,2,FALSE)</f>
        <v>DLC_ORSINIUM</v>
      </c>
      <c r="L397" s="3" t="str">
        <f>VLOOKUP(J397,'LibSets constants'!$A$4:$C$1002,3,FALSE)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constants'!$A$4:$B$1002,2,FALSE)</f>
        <v>DLC_ORSINIUM</v>
      </c>
      <c r="L398" s="3" t="str">
        <f>VLOOKUP(J398,'LibSets constants'!$A$4:$C$1002,3,FALSE)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constants'!$A$4:$B$1002,2,FALSE)</f>
        <v>DLC_ORSINIUM</v>
      </c>
      <c r="L399" s="3" t="str">
        <f>VLOOKUP(J399,'LibSets constants'!$A$4:$C$1002,3,FALSE)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constants'!$A$4:$B$1002,2,FALSE)</f>
        <v>DLC_ORSINIUM</v>
      </c>
      <c r="L400" s="3" t="str">
        <f>VLOOKUP(J400,'LibSets constants'!$A$4:$C$1002,3,FALSE)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constants'!$A$4:$B$1002,2,FALSE)</f>
        <v>DLC_ORSINIUM</v>
      </c>
      <c r="L401" s="3" t="str">
        <f>VLOOKUP(J401,'LibSets constants'!$A$4:$C$1002,3,FALSE)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constants'!$A$4:$B$1002,2,FALSE)</f>
        <v>DLC_ORSINIUM</v>
      </c>
      <c r="L402" s="3" t="str">
        <f>VLOOKUP(J402,'LibSets constants'!$A$4:$C$1002,3,FALSE)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constants'!$A$4:$B$1002,2,FALSE)</f>
        <v>DLC_ORSINIUM</v>
      </c>
      <c r="L403" s="3" t="str">
        <f>VLOOKUP(J403,'LibSets constants'!$A$4:$C$1002,3,FALSE)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constants'!$A$4:$B$1002,2,FALSE)</f>
        <v>DLC_ORSINIUM</v>
      </c>
      <c r="L404" s="3" t="str">
        <f>VLOOKUP(J404,'LibSets constants'!$A$4:$C$1002,3,FALSE)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constants'!$A$4:$B$1002,2,FALSE)</f>
        <v>DLC_ORSINIUM</v>
      </c>
      <c r="L405" s="3" t="str">
        <f>VLOOKUP(J405,'LibSets constants'!$A$4:$C$1002,3,FALSE)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constants'!$A$4:$B$1002,2,FALSE)</f>
        <v>DLC_SUMMERSET</v>
      </c>
      <c r="L406" s="3" t="str">
        <f>VLOOKUP(J406,'LibSets constants'!$A$4:$C$1002,3,FALSE)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constants'!$A$4:$B$1002,2,FALSE)</f>
        <v>DLC_BASE_GAME</v>
      </c>
      <c r="L407" s="3" t="str">
        <f>VLOOKUP(J407,'LibSets constants'!$A$4:$C$1002,3,FALSE)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constants'!$A$4:$B$1002,2,FALSE)</f>
        <v>DLC_ORSINIUM</v>
      </c>
      <c r="L408" s="3" t="str">
        <f>VLOOKUP(J408,'LibSets constants'!$A$4:$C$1002,3,FALSE)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constants'!$A$4:$B$1002,2,FALSE)</f>
        <v>DLC_THIEVES_GUILD</v>
      </c>
      <c r="L409" s="3" t="str">
        <f>VLOOKUP(J409,'LibSets constants'!$A$4:$C$1002,3,FALSE)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constants'!$A$4:$B$1002,2,FALSE)</f>
        <v>DLC_MURKMIRE</v>
      </c>
      <c r="L410" s="3" t="str">
        <f>VLOOKUP(J410,'LibSets constants'!$A$4:$C$1002,3,FALSE)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constants'!$A$4:$B$1002,2,FALSE)</f>
        <v>DLC_BASE_GAME</v>
      </c>
      <c r="L411" s="3" t="str">
        <f>VLOOKUP(J411,'LibSets constants'!$A$4:$C$1002,3,FALSE)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constants'!$A$4:$B$1002,2,FALSE)</f>
        <v>DLC_BASE_GAME</v>
      </c>
      <c r="L412" s="3" t="str">
        <f>VLOOKUP(J412,'LibSets constants'!$A$4:$C$1002,3,FALSE)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constants'!$A$4:$B$1002,2,FALSE)</f>
        <v>DLC_BASE_GAME</v>
      </c>
      <c r="L413" s="3" t="str">
        <f>VLOOKUP(J413,'LibSets constants'!$A$4:$C$1002,3,FALSE)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constants'!$A$4:$B$1002,2,FALSE)</f>
        <v>DLC_BASE_GAME</v>
      </c>
      <c r="L414" s="3" t="str">
        <f>VLOOKUP(J414,'LibSets constants'!$A$4:$C$1002,3,FALSE)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constants'!$A$4:$B$1002,2,FALSE)</f>
        <v>DLC_BASE_GAME</v>
      </c>
      <c r="L415" s="3" t="str">
        <f>VLOOKUP(J415,'LibSets constants'!$A$4:$C$1002,3,FALSE)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constants'!$A$4:$B$1002,2,FALSE)</f>
        <v>DLC_BASE_GAME</v>
      </c>
      <c r="L416" s="3" t="str">
        <f>VLOOKUP(J416,'LibSets constants'!$A$4:$C$1002,3,FALSE)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constants'!$A$4:$B$1002,2,FALSE)</f>
        <v>DLC_BASE_GAME</v>
      </c>
      <c r="L417" s="3" t="str">
        <f>VLOOKUP(J417,'LibSets constants'!$A$4:$C$1002,3,FALSE)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constants'!$A$4:$B$1002,2,FALSE)</f>
        <v>DLC_BASE_GAME</v>
      </c>
      <c r="L418" s="3" t="str">
        <f>VLOOKUP(J418,'LibSets constants'!$A$4:$C$1002,3,FALSE)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constants'!$A$4:$B$1002,2,FALSE)</f>
        <v>DLC_BASE_GAME</v>
      </c>
      <c r="L419" s="3" t="str">
        <f>VLOOKUP(J419,'LibSets constants'!$A$4:$C$1002,3,FALSE)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constants'!$A$4:$B$1002,2,FALSE)</f>
        <v>DLC_BASE_GAME</v>
      </c>
      <c r="L420" s="3" t="str">
        <f>VLOOKUP(J420,'LibSets constants'!$A$4:$C$1002,3,FALSE)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constants'!$A$4:$B$1002,2,FALSE)</f>
        <v>DLC_BASE_GAME</v>
      </c>
      <c r="L421" s="3" t="str">
        <f>VLOOKUP(J421,'LibSets constants'!$A$4:$C$1002,3,FALSE)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constants'!$A$4:$B$1002,2,FALSE)</f>
        <v>DLC_BASE_GAME</v>
      </c>
      <c r="L422" s="3" t="str">
        <f>VLOOKUP(J422,'LibSets constants'!$A$4:$C$1002,3,FALSE)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constants'!$A$4:$B$1002,2,FALSE)</f>
        <v>DLC_BASE_GAME</v>
      </c>
      <c r="L423" s="3" t="str">
        <f>VLOOKUP(J423,'LibSets constants'!$A$4:$C$1002,3,FALSE)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constants'!$A$4:$B$1002,2,FALSE)</f>
        <v>DLC_BASE_GAME</v>
      </c>
      <c r="L424" s="3" t="str">
        <f>VLOOKUP(J424,'LibSets constants'!$A$4:$C$1002,3,FALSE)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constants'!$A$4:$B$1002,2,FALSE)</f>
        <v>DLC_BASE_GAME</v>
      </c>
      <c r="L425" s="3" t="str">
        <f>VLOOKUP(J425,'LibSets constants'!$A$4:$C$1002,3,FALSE)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constants'!$A$4:$B$1002,2,FALSE)</f>
        <v>DLC_BASE_GAME</v>
      </c>
      <c r="L426" s="3" t="str">
        <f>VLOOKUP(J426,'LibSets constants'!$A$4:$C$1002,3,FALSE)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constants'!$A$4:$B$1002,2,FALSE)</f>
        <v>DLC_BASE_GAME</v>
      </c>
      <c r="L427" s="3" t="str">
        <f>VLOOKUP(J427,'LibSets constants'!$A$4:$C$1002,3,FALSE)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constants'!$A$4:$B$1002,2,FALSE)</f>
        <v>DLC_THIEVES_GUILD</v>
      </c>
      <c r="L428" s="3" t="str">
        <f>VLOOKUP(J428,'LibSets constants'!$A$4:$C$1002,3,FALSE)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constants'!$A$4:$B$1002,2,FALSE)</f>
        <v>DLC_THIEVES_GUILD</v>
      </c>
      <c r="L429" s="3" t="str">
        <f>VLOOKUP(J429,'LibSets constants'!$A$4:$C$1002,3,FALSE)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constants'!$A$4:$B$1002,2,FALSE)</f>
        <v>DLC_DARK_BROTHERHOOD</v>
      </c>
      <c r="L430" s="3" t="str">
        <f>VLOOKUP(J430,'LibSets constants'!$A$4:$C$1002,3,FALSE)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constants'!$A$4:$B$1002,2,FALSE)</f>
        <v>DLC_DARK_BROTHERHOOD</v>
      </c>
      <c r="L431" s="3" t="str">
        <f>VLOOKUP(J431,'LibSets constants'!$A$4:$C$1002,3,FALSE)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constants'!$A$4:$B$1002,2,FALSE)</f>
        <v>DLC_THIEVES_GUILD</v>
      </c>
      <c r="L432" s="3" t="str">
        <f>VLOOKUP(J432,'LibSets constants'!$A$4:$C$1002,3,FALSE)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constants'!$A$4:$B$1002,2,FALSE)</f>
        <v>DLC_DARK_BROTHERHOOD</v>
      </c>
      <c r="L433" s="3" t="str">
        <f>VLOOKUP(J433,'LibSets constants'!$A$4:$C$1002,3,FALSE)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constants'!$A$4:$B$1002,2,FALSE)</f>
        <v>DLC_THIEVES_GUILD</v>
      </c>
      <c r="L434" s="3" t="str">
        <f>VLOOKUP(J434,'LibSets constants'!$A$4:$C$1002,3,FALSE)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constants'!$A$4:$B$1002,2,FALSE)</f>
        <v>DLC_THIEVES_GUILD</v>
      </c>
      <c r="L435" s="3" t="str">
        <f>VLOOKUP(J435,'LibSets constants'!$A$4:$C$1002,3,FALSE)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constants'!$A$4:$B$1002,2,FALSE)</f>
        <v>DLC_BASE_GAME</v>
      </c>
      <c r="L436" s="3" t="str">
        <f>VLOOKUP(J436,'LibSets constants'!$A$4:$C$1002,3,FALSE)</f>
        <v>Included in base game</v>
      </c>
    </row>
    <row r="437" spans="1:12" x14ac:dyDescent="0.25">
      <c r="A437" s="12">
        <v>774</v>
      </c>
      <c r="B437" s="5">
        <v>434</v>
      </c>
      <c r="C437" s="5">
        <v>1086</v>
      </c>
      <c r="D437" s="3" t="s">
        <v>1430</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constants'!$A$4:$B$1002,2,FALSE)</f>
        <v>DLC_ELSWEYR</v>
      </c>
      <c r="L437" s="3" t="str">
        <f>VLOOKUP(J437,'LibSets constants'!$A$4:$C$1002,3,FALSE)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constants'!$A$4:$B$1002,2,FALSE)</f>
        <v>DLC_ORSINIUM</v>
      </c>
      <c r="L438" s="3" t="str">
        <f>VLOOKUP(J438,'LibSets constants'!$A$4:$C$1002,3,FALSE)</f>
        <v>Orsinium</v>
      </c>
    </row>
    <row r="439" spans="1:12" x14ac:dyDescent="0.25">
      <c r="A439" s="12">
        <v>808</v>
      </c>
      <c r="B439" s="5">
        <v>436</v>
      </c>
      <c r="C439" s="5">
        <v>1160</v>
      </c>
      <c r="D439" s="3" t="s">
        <v>1745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constants'!$A$4:$B$1002,2,FALSE)</f>
        <v>DLC_GREYMOOR</v>
      </c>
      <c r="L439" s="3" t="str">
        <f>VLOOKUP(J439,'LibSets constants'!$A$4:$C$1002,3,FALSE)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constants'!$A$4:$B$1002,2,FALSE)</f>
        <v>DLC_BASE_GAME</v>
      </c>
      <c r="L440" s="3" t="str">
        <f>VLOOKUP(J440,'LibSets constants'!$A$4:$C$1002,3,FALSE)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constants'!$A$4:$B$1002,2,FALSE)</f>
        <v>DLC_BASE_GAME</v>
      </c>
      <c r="L441" s="3" t="str">
        <f>VLOOKUP(J441,'LibSets constants'!$A$4:$C$1002,3,FALSE)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constants'!$A$4:$B$1002,2,FALSE)</f>
        <v>DLC_BASE_GAME</v>
      </c>
      <c r="L442" s="3" t="str">
        <f>VLOOKUP(J442,'LibSets constants'!$A$4:$C$1002,3,FALSE)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constants'!$A$4:$B$1002,2,FALSE)</f>
        <v>DLC_ORSINIUM</v>
      </c>
      <c r="L443" s="3" t="str">
        <f>VLOOKUP(J443,'LibSets constants'!$A$4:$C$1002,3,FALSE)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constants'!$A$4:$B$1002,2,FALSE)</f>
        <v>DLC_ORSINIUM</v>
      </c>
      <c r="L444" s="3" t="str">
        <f>VLOOKUP(J444,'LibSets constants'!$A$4:$C$1002,3,FALSE)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constants'!$A$4:$B$1002,2,FALSE)</f>
        <v>DLC_THIEVES_GUILD</v>
      </c>
      <c r="L445" s="3" t="str">
        <f>VLOOKUP(J445,'LibSets constants'!$A$4:$C$1002,3,FALSE)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constants'!$A$4:$B$1002,2,FALSE)</f>
        <v>DLC_THIEVES_GUILD</v>
      </c>
      <c r="L446" s="3" t="str">
        <f>VLOOKUP(J446,'LibSets constants'!$A$4:$C$1002,3,FALSE)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constants'!$A$4:$B$1002,2,FALSE)</f>
        <v>DLC_THIEVES_GUILD</v>
      </c>
      <c r="L447" s="3" t="str">
        <f>VLOOKUP(J447,'LibSets constants'!$A$4:$C$1002,3,FALSE)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constants'!$A$4:$B$1002,2,FALSE)</f>
        <v>DLC_THIEVES_GUILD</v>
      </c>
      <c r="L448" s="3" t="str">
        <f>VLOOKUP(J448,'LibSets constants'!$A$4:$C$1002,3,FALSE)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constants'!$A$4:$B$1002,2,FALSE)</f>
        <v>DLC_THIEVES_GUILD</v>
      </c>
      <c r="L449" s="3" t="str">
        <f>VLOOKUP(J449,'LibSets constants'!$A$4:$C$1002,3,FALSE)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constants'!$A$4:$B$1002,2,FALSE)</f>
        <v>DLC_THIEVES_GUILD</v>
      </c>
      <c r="L450" s="3" t="str">
        <f>VLOOKUP(J450,'LibSets constants'!$A$4:$C$1002,3,FALSE)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constants'!$A$4:$B$1002,2,FALSE)</f>
        <v>DLC_DARK_BROTHERHOOD</v>
      </c>
      <c r="L451" s="3" t="str">
        <f>VLOOKUP(J451,'LibSets constants'!$A$4:$C$1002,3,FALSE)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constants'!$A$4:$B$1002,2,FALSE)</f>
        <v>DLC_DARK_BROTHERHOOD</v>
      </c>
      <c r="L452" s="3" t="str">
        <f>VLOOKUP(J452,'LibSets constants'!$A$4:$C$1002,3,FALSE)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constants'!$A$4:$B$1002,2,FALSE)</f>
        <v>DLC_DARK_BROTHERHOOD</v>
      </c>
      <c r="L453" s="3" t="str">
        <f>VLOOKUP(J453,'LibSets constants'!$A$4:$C$1002,3,FALSE)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constants'!$A$4:$B$1002,2,FALSE)</f>
        <v>DLC_DARK_BROTHERHOOD</v>
      </c>
      <c r="L454" s="3" t="str">
        <f>VLOOKUP(J454,'LibSets constants'!$A$4:$C$1002,3,FALSE)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constants'!$A$4:$B$1002,2,FALSE)</f>
        <v>DLC_DARK_BROTHERHOOD</v>
      </c>
      <c r="L455" s="3" t="str">
        <f>VLOOKUP(J455,'LibSets constants'!$A$4:$C$1002,3,FALSE)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constants'!$A$4:$B$1002,2,FALSE)</f>
        <v>DLC_DARK_BROTHERHOOD</v>
      </c>
      <c r="L456" s="3" t="str">
        <f>VLOOKUP(J456,'LibSets constants'!$A$4:$C$1002,3,FALSE)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constants'!$A$4:$B$1002,2,FALSE)</f>
        <v>DLC_DARK_BROTHERHOOD</v>
      </c>
      <c r="L457" s="3" t="str">
        <f>VLOOKUP(J457,'LibSets constants'!$A$4:$C$1002,3,FALSE)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constants'!$A$4:$B$1002,2,FALSE)</f>
        <v>DLC_DARK_BROTHERHOOD</v>
      </c>
      <c r="L458" s="3" t="str">
        <f>VLOOKUP(J458,'LibSets constants'!$A$4:$C$1002,3,FALSE)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constants'!$A$4:$B$1002,2,FALSE)</f>
        <v>DLC_DARK_BROTHERHOOD</v>
      </c>
      <c r="L459" s="3" t="str">
        <f>VLOOKUP(J459,'LibSets constants'!$A$4:$C$1002,3,FALSE)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constants'!$A$4:$B$1002,2,FALSE)</f>
        <v>DLC_DARK_BROTHERHOOD</v>
      </c>
      <c r="L460" s="3" t="str">
        <f>VLOOKUP(J460,'LibSets constants'!$A$4:$C$1002,3,FALSE)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constants'!$A$4:$B$1002,2,FALSE)</f>
        <v>DLC_THIEVES_GUILD</v>
      </c>
      <c r="L461" s="3" t="str">
        <f>VLOOKUP(J461,'LibSets constants'!$A$4:$C$1002,3,FALSE)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constants'!$A$4:$B$1002,2,FALSE)</f>
        <v>DLC_DARK_BROTHERHOOD</v>
      </c>
      <c r="L462" s="3" t="str">
        <f>VLOOKUP(J462,'LibSets constants'!$A$4:$C$1002,3,FALSE)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constants'!$A$4:$B$1002,2,FALSE)</f>
        <v>DLC_DARK_BROTHERHOOD</v>
      </c>
      <c r="L463" s="3" t="str">
        <f>VLOOKUP(J463,'LibSets constants'!$A$4:$C$1002,3,FALSE)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constants'!$A$4:$B$1002,2,FALSE)</f>
        <v>DLC_DARK_BROTHERHOOD</v>
      </c>
      <c r="L464" s="3" t="str">
        <f>VLOOKUP(J464,'LibSets constants'!$A$4:$C$1002,3,FALSE)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constants'!$A$4:$B$1002,2,FALSE)</f>
        <v>DLC_DARK_BROTHERHOOD</v>
      </c>
      <c r="L465" s="3" t="str">
        <f>VLOOKUP(J465,'LibSets constants'!$A$4:$C$1002,3,FALSE)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constants'!$A$4:$B$1002,2,FALSE)</f>
        <v>DLC_SHADOWS_OF_THE_HIST</v>
      </c>
      <c r="L466" s="3" t="str">
        <f>VLOOKUP(J466,'LibSets constants'!$A$4:$C$1002,3,FALSE)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constants'!$A$4:$B$1002,2,FALSE)</f>
        <v>DLC_THIEVES_GUILD</v>
      </c>
      <c r="L467" s="3" t="str">
        <f>VLOOKUP(J467,'LibSets constants'!$A$4:$C$1002,3,FALSE)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constants'!$A$4:$B$1002,2,FALSE)</f>
        <v>DLC_THIEVES_GUILD</v>
      </c>
      <c r="L468" s="3" t="str">
        <f>VLOOKUP(J468,'LibSets constants'!$A$4:$C$1002,3,FALSE)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constants'!$A$4:$B$1002,2,FALSE)</f>
        <v>DLC_SHADOWS_OF_THE_HIST</v>
      </c>
      <c r="L469" s="3" t="str">
        <f>VLOOKUP(J469,'LibSets constants'!$A$4:$C$1002,3,FALSE)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constants'!$A$4:$B$1002,2,FALSE)</f>
        <v>DLC_MORROWIND</v>
      </c>
      <c r="L470" s="3" t="str">
        <f>VLOOKUP(J470,'LibSets constants'!$A$4:$C$1002,3,FALSE)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constants'!$A$4:$B$1002,2,FALSE)</f>
        <v>DLC_BASE_GAME</v>
      </c>
      <c r="L471" s="3" t="str">
        <f>VLOOKUP(J471,'LibSets constants'!$A$4:$C$1002,3,FALSE)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constants'!$A$4:$B$1002,2,FALSE)</f>
        <v>DLC_BASE_GAME</v>
      </c>
      <c r="L472" s="3" t="str">
        <f>VLOOKUP(J472,'LibSets constants'!$A$4:$C$1002,3,FALSE)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constants'!$A$4:$B$1002,2,FALSE)</f>
        <v>DLC_BASE_GAME</v>
      </c>
      <c r="L473" s="3" t="str">
        <f>VLOOKUP(J473,'LibSets constants'!$A$4:$C$1002,3,FALSE)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constants'!$A$4:$B$1002,2,FALSE)</f>
        <v>DLC_BASE_GAME</v>
      </c>
      <c r="L474" s="3" t="str">
        <f>VLOOKUP(J474,'LibSets constants'!$A$4:$C$1002,3,FALSE)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constants'!$A$4:$B$1002,2,FALSE)</f>
        <v>DLC_BASE_GAME</v>
      </c>
      <c r="L475" s="3" t="str">
        <f>VLOOKUP(J475,'LibSets constants'!$A$4:$C$1002,3,FALSE)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constants'!$A$4:$B$1002,2,FALSE)</f>
        <v>DLC_BASE_GAME</v>
      </c>
      <c r="L476" s="3" t="str">
        <f>VLOOKUP(J476,'LibSets constants'!$A$4:$C$1002,3,FALSE)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constants'!$A$4:$B$1002,2,FALSE)</f>
        <v>DLC_BASE_GAME</v>
      </c>
      <c r="L477" s="3" t="str">
        <f>VLOOKUP(J477,'LibSets constants'!$A$4:$C$1002,3,FALSE)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constants'!$A$4:$B$1002,2,FALSE)</f>
        <v>DLC_BASE_GAME</v>
      </c>
      <c r="L478" s="3" t="str">
        <f>VLOOKUP(J478,'LibSets constants'!$A$4:$C$1002,3,FALSE)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constants'!$A$4:$B$1002,2,FALSE)</f>
        <v>DLC_BASE_GAME</v>
      </c>
      <c r="L479" s="3" t="str">
        <f>VLOOKUP(J479,'LibSets constants'!$A$4:$C$1002,3,FALSE)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constants'!$A$4:$B$1002,2,FALSE)</f>
        <v>DLC_BASE_GAME</v>
      </c>
      <c r="L480" s="3" t="str">
        <f>VLOOKUP(J480,'LibSets constants'!$A$4:$C$1002,3,FALSE)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constants'!$A$4:$B$1002,2,FALSE)</f>
        <v>DLC_BASE_GAME</v>
      </c>
      <c r="L481" s="3" t="str">
        <f>VLOOKUP(J481,'LibSets constants'!$A$4:$C$1002,3,FALSE)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constants'!$A$4:$B$1002,2,FALSE)</f>
        <v>DLC_BASE_GAME</v>
      </c>
      <c r="L482" s="3" t="str">
        <f>VLOOKUP(J482,'LibSets constants'!$A$4:$C$1002,3,FALSE)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constants'!$A$4:$B$1002,2,FALSE)</f>
        <v>DLC_BASE_GAME</v>
      </c>
      <c r="L483" s="3" t="str">
        <f>VLOOKUP(J483,'LibSets constants'!$A$4:$C$1002,3,FALSE)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constants'!$A$4:$B$1002,2,FALSE)</f>
        <v>DLC_BASE_GAME</v>
      </c>
      <c r="L484" s="3" t="str">
        <f>VLOOKUP(J484,'LibSets constants'!$A$4:$C$1002,3,FALSE)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constants'!$A$4:$B$1002,2,FALSE)</f>
        <v>DLC_BASE_GAME</v>
      </c>
      <c r="L485" s="3" t="str">
        <f>VLOOKUP(J485,'LibSets constants'!$A$4:$C$1002,3,FALSE)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constants'!$A$4:$B$1002,2,FALSE)</f>
        <v>DLC_BASE_GAME</v>
      </c>
      <c r="L486" s="3" t="str">
        <f>VLOOKUP(J486,'LibSets constants'!$A$4:$C$1002,3,FALSE)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constants'!$A$4:$B$1002,2,FALSE)</f>
        <v>DLC_BASE_GAME</v>
      </c>
      <c r="L487" s="3" t="str">
        <f>VLOOKUP(J487,'LibSets constants'!$A$4:$C$1002,3,FALSE)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constants'!$A$4:$B$1002,2,FALSE)</f>
        <v>DLC_BASE_GAME</v>
      </c>
      <c r="L488" s="3" t="str">
        <f>VLOOKUP(J488,'LibSets constants'!$A$4:$C$1002,3,FALSE)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constants'!$A$4:$B$1002,2,FALSE)</f>
        <v>DLC_BASE_GAME</v>
      </c>
      <c r="L489" s="3" t="str">
        <f>VLOOKUP(J489,'LibSets constants'!$A$4:$C$1002,3,FALSE)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constants'!$A$4:$B$1002,2,FALSE)</f>
        <v>DLC_BASE_GAME</v>
      </c>
      <c r="L490" s="3" t="str">
        <f>VLOOKUP(J490,'LibSets constants'!$A$4:$C$1002,3,FALSE)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constants'!$A$4:$B$1002,2,FALSE)</f>
        <v>DLC_BASE_GAME</v>
      </c>
      <c r="L491" s="3" t="str">
        <f>VLOOKUP(J491,'LibSets constants'!$A$4:$C$1002,3,FALSE)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constants'!$A$4:$B$1002,2,FALSE)</f>
        <v>DLC_BASE_GAME</v>
      </c>
      <c r="L492" s="3" t="str">
        <f>VLOOKUP(J492,'LibSets constants'!$A$4:$C$1002,3,FALSE)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constants'!$A$4:$B$1002,2,FALSE)</f>
        <v>DLC_BASE_GAME</v>
      </c>
      <c r="L493" s="3" t="str">
        <f>VLOOKUP(J493,'LibSets constants'!$A$4:$C$1002,3,FALSE)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constants'!$A$4:$B$1002,2,FALSE)</f>
        <v>DLC_BASE_GAME</v>
      </c>
      <c r="L494" s="3" t="str">
        <f>VLOOKUP(J494,'LibSets constants'!$A$4:$C$1002,3,FALSE)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constants'!$A$4:$B$1002,2,FALSE)</f>
        <v>DLC_BASE_GAME</v>
      </c>
      <c r="L495" s="3" t="str">
        <f>VLOOKUP(J495,'LibSets constants'!$A$4:$C$1002,3,FALSE)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constants'!$A$4:$B$1002,2,FALSE)</f>
        <v>DLC_BASE_GAME</v>
      </c>
      <c r="L496" s="3" t="str">
        <f>VLOOKUP(J496,'LibSets constants'!$A$4:$C$1002,3,FALSE)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constants'!$A$4:$B$1002,2,FALSE)</f>
        <v>DLC_BASE_GAME</v>
      </c>
      <c r="L497" s="3" t="str">
        <f>VLOOKUP(J497,'LibSets constants'!$A$4:$C$1002,3,FALSE)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constants'!$A$4:$B$1002,2,FALSE)</f>
        <v>DLC_BASE_GAME</v>
      </c>
      <c r="L498" s="3" t="str">
        <f>VLOOKUP(J498,'LibSets constants'!$A$4:$C$1002,3,FALSE)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constants'!$A$4:$B$1002,2,FALSE)</f>
        <v>DLC_BASE_GAME</v>
      </c>
      <c r="L499" s="3" t="str">
        <f>VLOOKUP(J499,'LibSets constants'!$A$4:$C$1002,3,FALSE)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constants'!$A$4:$B$1002,2,FALSE)</f>
        <v>DLC_BASE_GAME</v>
      </c>
      <c r="L500" s="3" t="str">
        <f>VLOOKUP(J500,'LibSets constants'!$A$4:$C$1002,3,FALSE)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constants'!$A$4:$B$1002,2,FALSE)</f>
        <v>DLC_BASE_GAME</v>
      </c>
      <c r="L501" s="3" t="str">
        <f>VLOOKUP(J501,'LibSets constants'!$A$4:$C$1002,3,FALSE)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constants'!$A$4:$B$1002,2,FALSE)</f>
        <v>DLC_BASE_GAME</v>
      </c>
      <c r="L502" s="3" t="str">
        <f>VLOOKUP(J502,'LibSets constants'!$A$4:$C$1002,3,FALSE)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constants'!$A$4:$B$1002,2,FALSE)</f>
        <v>DLC_BASE_GAME</v>
      </c>
      <c r="L503" s="3" t="str">
        <f>VLOOKUP(J503,'LibSets constants'!$A$4:$C$1002,3,FALSE)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constants'!$A$4:$B$1002,2,FALSE)</f>
        <v>DLC_BASE_GAME</v>
      </c>
      <c r="L504" s="3" t="str">
        <f>VLOOKUP(J504,'LibSets constants'!$A$4:$C$1002,3,FALSE)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constants'!$A$4:$B$1002,2,FALSE)</f>
        <v>DLC_BASE_GAME</v>
      </c>
      <c r="L505" s="3" t="str">
        <f>VLOOKUP(J505,'LibSets constants'!$A$4:$C$1002,3,FALSE)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constants'!$A$4:$B$1002,2,FALSE)</f>
        <v>DLC_BASE_GAME</v>
      </c>
      <c r="L506" s="3" t="str">
        <f>VLOOKUP(J506,'LibSets constants'!$A$4:$C$1002,3,FALSE)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constants'!$A$4:$B$1002,2,FALSE)</f>
        <v>DLC_BASE_GAME</v>
      </c>
      <c r="L507" s="3" t="str">
        <f>VLOOKUP(J507,'LibSets constants'!$A$4:$C$1002,3,FALSE)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constants'!$A$4:$B$1002,2,FALSE)</f>
        <v>DLC_BASE_GAME</v>
      </c>
      <c r="L508" s="3" t="str">
        <f>VLOOKUP(J508,'LibSets constants'!$A$4:$C$1002,3,FALSE)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constants'!$A$4:$B$1002,2,FALSE)</f>
        <v>DLC_BASE_GAME</v>
      </c>
      <c r="L509" s="3" t="str">
        <f>VLOOKUP(J509,'LibSets constants'!$A$4:$C$1002,3,FALSE)</f>
        <v>Included in base game</v>
      </c>
    </row>
    <row r="510" spans="1:12" x14ac:dyDescent="0.25">
      <c r="A510" s="12">
        <v>895</v>
      </c>
      <c r="B510" s="5">
        <v>507</v>
      </c>
      <c r="C510" s="5">
        <v>888</v>
      </c>
      <c r="D510" s="3" t="s">
        <v>2474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constants'!$A$4:$B$1002,2,FALSE)</f>
        <v>DLC_BASE_GAME</v>
      </c>
      <c r="L510" s="3" t="str">
        <f>VLOOKUP(J510,'LibSets constants'!$A$4:$C$1002,3,FALSE)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constants'!$A$4:$B$1002,2,FALSE)</f>
        <v>DLC_BASE_GAME</v>
      </c>
      <c r="L511" s="3" t="str">
        <f>VLOOKUP(J511,'LibSets constants'!$A$4:$C$1002,3,FALSE)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constants'!$A$4:$B$1002,2,FALSE)</f>
        <v>DLC_BASE_GAME</v>
      </c>
      <c r="L512" s="3" t="str">
        <f>VLOOKUP(J512,'LibSets constants'!$A$4:$C$1002,3,FALSE)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constants'!$A$4:$B$1002,2,FALSE)</f>
        <v>DLC_BASE_GAME</v>
      </c>
      <c r="L513" s="3" t="str">
        <f>VLOOKUP(J513,'LibSets constants'!$A$4:$C$1002,3,FALSE)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constants'!$A$4:$B$1002,2,FALSE)</f>
        <v>DLC_BASE_GAME</v>
      </c>
      <c r="L514" s="3" t="str">
        <f>VLOOKUP(J514,'LibSets constants'!$A$4:$C$1002,3,FALSE)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constants'!$A$4:$B$1002,2,FALSE)</f>
        <v>DLC_BASE_GAME</v>
      </c>
      <c r="L515" s="3" t="str">
        <f>VLOOKUP(J515,'LibSets constants'!$A$4:$C$1002,3,FALSE)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constants'!$A$4:$B$1002,2,FALSE)</f>
        <v>DLC_BASE_GAME</v>
      </c>
      <c r="L516" s="3" t="str">
        <f>VLOOKUP(J516,'LibSets constants'!$A$4:$C$1002,3,FALSE)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constants'!$A$4:$B$1002,2,FALSE)</f>
        <v>DLC_BASE_GAME</v>
      </c>
      <c r="L517" s="3" t="str">
        <f>VLOOKUP(J517,'LibSets constants'!$A$4:$C$1002,3,FALSE)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constants'!$A$4:$B$1002,2,FALSE)</f>
        <v>DLC_BASE_GAME</v>
      </c>
      <c r="L518" s="3" t="str">
        <f>VLOOKUP(J518,'LibSets constants'!$A$4:$C$1002,3,FALSE)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constants'!$A$4:$B$1002,2,FALSE)</f>
        <v>DLC_BASE_GAME</v>
      </c>
      <c r="L519" s="3" t="str">
        <f>VLOOKUP(J519,'LibSets constants'!$A$4:$C$1002,3,FALSE)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constants'!$A$4:$B$1002,2,FALSE)</f>
        <v>DLC_BASE_GAME</v>
      </c>
      <c r="L520" s="3" t="str">
        <f>VLOOKUP(J520,'LibSets constants'!$A$4:$C$1002,3,FALSE)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constants'!$A$4:$B$1002,2,FALSE)</f>
        <v>DLC_BASE_GAME</v>
      </c>
      <c r="L521" s="3" t="str">
        <f>VLOOKUP(J521,'LibSets constants'!$A$4:$C$1002,3,FALSE)</f>
        <v>Included in base game</v>
      </c>
    </row>
    <row r="522" spans="1:12" x14ac:dyDescent="0.25">
      <c r="A522" s="12">
        <v>907</v>
      </c>
      <c r="B522" s="5">
        <v>519</v>
      </c>
      <c r="C522" s="5">
        <v>888</v>
      </c>
      <c r="D522" s="3" t="s">
        <v>2450</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constants'!$A$4:$B$1002,2,FALSE)</f>
        <v>DLC_BASE_GAME</v>
      </c>
      <c r="L522" s="3" t="str">
        <f>VLOOKUP(J522,'LibSets constants'!$A$4:$C$1002,3,FALSE)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constants'!$A$4:$B$1002,2,FALSE)</f>
        <v>DLC_BASE_GAME</v>
      </c>
      <c r="L523" s="3" t="str">
        <f>VLOOKUP(J523,'LibSets constants'!$A$4:$C$1002,3,FALSE)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constants'!$A$4:$B$1002,2,FALSE)</f>
        <v>DLC_BASE_GAME</v>
      </c>
      <c r="L524" s="3" t="str">
        <f>VLOOKUP(J524,'LibSets constants'!$A$4:$C$1002,3,FALSE)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constants'!$A$4:$B$1002,2,FALSE)</f>
        <v>DLC_BASE_GAME</v>
      </c>
      <c r="L525" s="3" t="str">
        <f>VLOOKUP(J525,'LibSets constants'!$A$4:$C$1002,3,FALSE)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constants'!$A$4:$B$1002,2,FALSE)</f>
        <v>DLC_BASE_GAME</v>
      </c>
      <c r="L526" s="3" t="str">
        <f>VLOOKUP(J526,'LibSets constants'!$A$4:$C$1002,3,FALSE)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constants'!$A$4:$B$1002,2,FALSE)</f>
        <v>DLC_BASE_GAME</v>
      </c>
      <c r="L527" s="3" t="str">
        <f>VLOOKUP(J527,'LibSets constants'!$A$4:$C$1002,3,FALSE)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constants'!$A$4:$B$1002,2,FALSE)</f>
        <v>DLC_BASE_GAME</v>
      </c>
      <c r="L528" s="3" t="str">
        <f>VLOOKUP(J528,'LibSets constants'!$A$4:$C$1002,3,FALSE)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constants'!$A$4:$B$1002,2,FALSE)</f>
        <v>DLC_BASE_GAME</v>
      </c>
      <c r="L529" s="3" t="str">
        <f>VLOOKUP(J529,'LibSets constants'!$A$4:$C$1002,3,FALSE)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constants'!$A$4:$B$1002,2,FALSE)</f>
        <v>DLC_BASE_GAME</v>
      </c>
      <c r="L530" s="3" t="str">
        <f>VLOOKUP(J530,'LibSets constants'!$A$4:$C$1002,3,FALSE)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constants'!$A$4:$B$1002,2,FALSE)</f>
        <v>DLC_BASE_GAME</v>
      </c>
      <c r="L531" s="3" t="str">
        <f>VLOOKUP(J531,'LibSets constants'!$A$4:$C$1002,3,FALSE)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constants'!$A$4:$B$1002,2,FALSE)</f>
        <v>DLC_MORROWIND</v>
      </c>
      <c r="L532" s="3" t="str">
        <f>VLOOKUP(J532,'LibSets constants'!$A$4:$C$1002,3,FALSE)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constants'!$A$4:$B$1002,2,FALSE)</f>
        <v>DLC_MORROWIND</v>
      </c>
      <c r="L533" s="3" t="str">
        <f>VLOOKUP(J533,'LibSets constants'!$A$4:$C$1002,3,FALSE)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constants'!$A$4:$B$1002,2,FALSE)</f>
        <v>DLC_MORROWIND</v>
      </c>
      <c r="L534" s="3" t="str">
        <f>VLOOKUP(J534,'LibSets constants'!$A$4:$C$1002,3,FALSE)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constants'!$A$4:$B$1002,2,FALSE)</f>
        <v>DLC_MORROWIND</v>
      </c>
      <c r="L535" s="3" t="str">
        <f>VLOOKUP(J535,'LibSets constants'!$A$4:$C$1002,3,FALSE)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constants'!$A$4:$B$1002,2,FALSE)</f>
        <v>DLC_MORROWIND</v>
      </c>
      <c r="L536" s="3" t="str">
        <f>VLOOKUP(J536,'LibSets constants'!$A$4:$C$1002,3,FALSE)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constants'!$A$4:$B$1002,2,FALSE)</f>
        <v>DLC_MORROWIND</v>
      </c>
      <c r="L537" s="3" t="str">
        <f>VLOOKUP(J537,'LibSets constants'!$A$4:$C$1002,3,FALSE)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constants'!$A$4:$B$1002,2,FALSE)</f>
        <v>DLC_MORROWIND</v>
      </c>
      <c r="L538" s="3" t="str">
        <f>VLOOKUP(J538,'LibSets constants'!$A$4:$C$1002,3,FALSE)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constants'!$A$4:$B$1002,2,FALSE)</f>
        <v>DLC_MORROWIND</v>
      </c>
      <c r="L539" s="3" t="str">
        <f>VLOOKUP(J539,'LibSets constants'!$A$4:$C$1002,3,FALSE)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constants'!$A$4:$B$1002,2,FALSE)</f>
        <v>DLC_MORROWIND</v>
      </c>
      <c r="L540" s="3" t="str">
        <f>VLOOKUP(J540,'LibSets constants'!$A$4:$C$1002,3,FALSE)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constants'!$A$4:$B$1002,2,FALSE)</f>
        <v>DLC_MORROWIND</v>
      </c>
      <c r="L541" s="3" t="str">
        <f>VLOOKUP(J541,'LibSets constants'!$A$4:$C$1002,3,FALSE)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constants'!$A$4:$B$1002,2,FALSE)</f>
        <v>DLC_MORROWIND</v>
      </c>
      <c r="L542" s="3" t="str">
        <f>VLOOKUP(J542,'LibSets constants'!$A$4:$C$1002,3,FALSE)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constants'!$A$4:$B$1002,2,FALSE)</f>
        <v>DLC_MORROWIND</v>
      </c>
      <c r="L543" s="3" t="str">
        <f>VLOOKUP(J543,'LibSets constants'!$A$4:$C$1002,3,FALSE)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constants'!$A$4:$B$1002,2,FALSE)</f>
        <v>DLC_BASE_GAME</v>
      </c>
      <c r="L544" s="3" t="str">
        <f>VLOOKUP(J544,'LibSets constants'!$A$4:$C$1002,3,FALSE)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constants'!$A$4:$B$1002,2,FALSE)</f>
        <v>DLC_BASE_GAME</v>
      </c>
      <c r="L545" s="3" t="str">
        <f>VLOOKUP(J545,'LibSets constants'!$A$4:$C$1002,3,FALSE)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constants'!$A$4:$B$1002,2,FALSE)</f>
        <v>DLC_BASE_GAME</v>
      </c>
      <c r="L546" s="3" t="str">
        <f>VLOOKUP(J546,'LibSets constants'!$A$4:$C$1002,3,FALSE)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constants'!$A$4:$B$1002,2,FALSE)</f>
        <v>DLC_BASE_GAME</v>
      </c>
      <c r="L547" s="3" t="str">
        <f>VLOOKUP(J547,'LibSets constants'!$A$4:$C$1002,3,FALSE)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constants'!$A$4:$B$1002,2,FALSE)</f>
        <v>DLC_BASE_GAME</v>
      </c>
      <c r="L548" s="3" t="str">
        <f>VLOOKUP(J548,'LibSets constants'!$A$4:$C$1002,3,FALSE)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constants'!$A$4:$B$1002,2,FALSE)</f>
        <v>DLC_BASE_GAME</v>
      </c>
      <c r="L549" s="3" t="str">
        <f>VLOOKUP(J549,'LibSets constants'!$A$4:$C$1002,3,FALSE)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constants'!$A$4:$B$1002,2,FALSE)</f>
        <v>DLC_BASE_GAME</v>
      </c>
      <c r="L550" s="3" t="str">
        <f>VLOOKUP(J550,'LibSets constants'!$A$4:$C$1002,3,FALSE)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constants'!$A$4:$B$1002,2,FALSE)</f>
        <v>DLC_BASE_GAME</v>
      </c>
      <c r="L551" s="3" t="str">
        <f>VLOOKUP(J551,'LibSets constants'!$A$4:$C$1002,3,FALSE)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constants'!$A$4:$B$1002,2,FALSE)</f>
        <v>DLC_BASE_GAME</v>
      </c>
      <c r="L552" s="3" t="str">
        <f>VLOOKUP(J552,'LibSets constants'!$A$4:$C$1002,3,FALSE)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constants'!$A$4:$B$1002,2,FALSE)</f>
        <v>DLC_BASE_GAME</v>
      </c>
      <c r="L553" s="3" t="str">
        <f>VLOOKUP(J553,'LibSets constants'!$A$4:$C$1002,3,FALSE)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constants'!$A$4:$B$1002,2,FALSE)</f>
        <v>DLC_BASE_GAME</v>
      </c>
      <c r="L554" s="3" t="str">
        <f>VLOOKUP(J554,'LibSets constants'!$A$4:$C$1002,3,FALSE)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constants'!$A$4:$B$1002,2,FALSE)</f>
        <v>DLC_BASE_GAME</v>
      </c>
      <c r="L555" s="3" t="str">
        <f>VLOOKUP(J555,'LibSets constants'!$A$4:$C$1002,3,FALSE)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constants'!$A$4:$B$1002,2,FALSE)</f>
        <v>DLC_BASE_GAME</v>
      </c>
      <c r="L556" s="3" t="str">
        <f>VLOOKUP(J556,'LibSets constants'!$A$4:$C$1002,3,FALSE)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constants'!$A$4:$B$1002,2,FALSE)</f>
        <v>DLC_BASE_GAME</v>
      </c>
      <c r="L557" s="3" t="str">
        <f>VLOOKUP(J557,'LibSets constants'!$A$4:$C$1002,3,FALSE)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constants'!$A$4:$B$1002,2,FALSE)</f>
        <v>DLC_BASE_GAME</v>
      </c>
      <c r="L558" s="3" t="str">
        <f>VLOOKUP(J558,'LibSets constants'!$A$4:$C$1002,3,FALSE)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constants'!$A$4:$B$1002,2,FALSE)</f>
        <v>DLC_BASE_GAME</v>
      </c>
      <c r="L559" s="3" t="str">
        <f>VLOOKUP(J559,'LibSets constants'!$A$4:$C$1002,3,FALSE)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constants'!$A$4:$B$1002,2,FALSE)</f>
        <v>DLC_MORROWIND</v>
      </c>
      <c r="L560" s="3" t="str">
        <f>VLOOKUP(J560,'LibSets constants'!$A$4:$C$1002,3,FALSE)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constants'!$A$4:$B$1002,2,FALSE)</f>
        <v>DLC_MORROWIND</v>
      </c>
      <c r="L561" s="3" t="str">
        <f>VLOOKUP(J561,'LibSets constants'!$A$4:$C$1002,3,FALSE)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constants'!$A$4:$B$1002,2,FALSE)</f>
        <v>DLC_MORROWIND</v>
      </c>
      <c r="L562" s="3" t="str">
        <f>VLOOKUP(J562,'LibSets constants'!$A$4:$C$1002,3,FALSE)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constants'!$A$4:$B$1002,2,FALSE)</f>
        <v>DLC_MORROWIND</v>
      </c>
      <c r="L563" s="3" t="str">
        <f>VLOOKUP(J563,'LibSets constants'!$A$4:$C$1002,3,FALSE)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constants'!$A$4:$B$1002,2,FALSE)</f>
        <v>DLC_MORROWIND</v>
      </c>
      <c r="L564" s="3" t="str">
        <f>VLOOKUP(J564,'LibSets constants'!$A$4:$C$1002,3,FALSE)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constants'!$A$4:$B$1002,2,FALSE)</f>
        <v>DLC_MORROWIND</v>
      </c>
      <c r="L565" s="3" t="str">
        <f>VLOOKUP(J565,'LibSets constants'!$A$4:$C$1002,3,FALSE)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constants'!$A$4:$B$1002,2,FALSE)</f>
        <v>DLC_MORROWIND</v>
      </c>
      <c r="L566" s="3" t="str">
        <f>VLOOKUP(J566,'LibSets constants'!$A$4:$C$1002,3,FALSE)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constants'!$A$4:$B$1002,2,FALSE)</f>
        <v>DLC_MORROWIND</v>
      </c>
      <c r="L567" s="3" t="str">
        <f>VLOOKUP(J567,'LibSets constants'!$A$4:$C$1002,3,FALSE)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constants'!$A$4:$B$1002,2,FALSE)</f>
        <v>DLC_MORROWIND</v>
      </c>
      <c r="L568" s="3" t="str">
        <f>VLOOKUP(J568,'LibSets constants'!$A$4:$C$1002,3,FALSE)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constants'!$A$4:$B$1002,2,FALSE)</f>
        <v>DLC_MORROWIND</v>
      </c>
      <c r="L569" s="3" t="str">
        <f>VLOOKUP(J569,'LibSets constants'!$A$4:$C$1002,3,FALSE)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constants'!$A$4:$B$1002,2,FALSE)</f>
        <v>DLC_MORROWIND</v>
      </c>
      <c r="L570" s="3" t="str">
        <f>VLOOKUP(J570,'LibSets constants'!$A$4:$C$1002,3,FALSE)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constants'!$A$4:$B$1002,2,FALSE)</f>
        <v>DLC_MORROWIND</v>
      </c>
      <c r="L571" s="3" t="str">
        <f>VLOOKUP(J571,'LibSets constants'!$A$4:$C$1002,3,FALSE)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constants'!$A$4:$B$1002,2,FALSE)</f>
        <v>DLC_MORROWIND</v>
      </c>
      <c r="L572" s="3" t="str">
        <f>VLOOKUP(J572,'LibSets constants'!$A$4:$C$1002,3,FALSE)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constants'!$A$4:$B$1002,2,FALSE)</f>
        <v>DLC_MORROWIND</v>
      </c>
      <c r="L573" s="3" t="str">
        <f>VLOOKUP(J573,'LibSets constants'!$A$4:$C$1002,3,FALSE)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constants'!$A$4:$B$1002,2,FALSE)</f>
        <v>DLC_MORROWIND</v>
      </c>
      <c r="L574" s="3" t="str">
        <f>VLOOKUP(J574,'LibSets constants'!$A$4:$C$1002,3,FALSE)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constants'!$A$4:$B$1002,2,FALSE)</f>
        <v>DLC_MORROWIND</v>
      </c>
      <c r="L575" s="3" t="str">
        <f>VLOOKUP(J575,'LibSets constants'!$A$4:$C$1002,3,FALSE)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constants'!$A$4:$B$1002,2,FALSE)</f>
        <v>DLC_MORROWIND</v>
      </c>
      <c r="L576" s="3" t="str">
        <f>VLOOKUP(J576,'LibSets constants'!$A$4:$C$1002,3,FALSE)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constants'!$A$4:$B$1002,2,FALSE)</f>
        <v>DLC_MORROWIND</v>
      </c>
      <c r="L577" s="3" t="str">
        <f>VLOOKUP(J577,'LibSets constants'!$A$4:$C$1002,3,FALSE)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constants'!$A$4:$B$1002,2,FALSE)</f>
        <v>DLC_MORROWIND</v>
      </c>
      <c r="L578" s="3" t="str">
        <f>VLOOKUP(J578,'LibSets constants'!$A$4:$C$1002,3,FALSE)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constants'!$A$4:$B$1002,2,FALSE)</f>
        <v>DLC_MORROWIND</v>
      </c>
      <c r="L579" s="3" t="str">
        <f>VLOOKUP(J579,'LibSets constants'!$A$4:$C$1002,3,FALSE)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constants'!$A$4:$B$1002,2,FALSE)</f>
        <v>DLC_MORROWIND</v>
      </c>
      <c r="L580" s="3" t="str">
        <f>VLOOKUP(J580,'LibSets constants'!$A$4:$C$1002,3,FALSE)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constants'!$A$4:$B$1002,2,FALSE)</f>
        <v>DLC_MORROWIND</v>
      </c>
      <c r="L581" s="3" t="str">
        <f>VLOOKUP(J581,'LibSets constants'!$A$4:$C$1002,3,FALSE)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constants'!$A$4:$B$1002,2,FALSE)</f>
        <v>DLC_MORROWIND</v>
      </c>
      <c r="L582" s="3" t="str">
        <f>VLOOKUP(J582,'LibSets constants'!$A$4:$C$1002,3,FALSE)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constants'!$A$4:$B$1002,2,FALSE)</f>
        <v>DLC_MORROWIND</v>
      </c>
      <c r="L583" s="3" t="str">
        <f>VLOOKUP(J583,'LibSets constants'!$A$4:$C$1002,3,FALSE)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constants'!$A$4:$B$1002,2,FALSE)</f>
        <v>DLC_MORROWIND</v>
      </c>
      <c r="L584" s="3" t="str">
        <f>VLOOKUP(J584,'LibSets constants'!$A$4:$C$1002,3,FALSE)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constants'!$A$4:$B$1002,2,FALSE)</f>
        <v>DLC_MORROWIND</v>
      </c>
      <c r="L585" s="3" t="str">
        <f>VLOOKUP(J585,'LibSets constants'!$A$4:$C$1002,3,FALSE)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constants'!$A$4:$B$1002,2,FALSE)</f>
        <v>DLC_MORROWIND</v>
      </c>
      <c r="L586" s="3" t="str">
        <f>VLOOKUP(J586,'LibSets constants'!$A$4:$C$1002,3,FALSE)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constants'!$A$4:$B$1002,2,FALSE)</f>
        <v>DLC_HORNS_OF_THE_REACH</v>
      </c>
      <c r="L587" s="3" t="str">
        <f>VLOOKUP(J587,'LibSets constants'!$A$4:$C$1002,3,FALSE)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constants'!$A$4:$B$1002,2,FALSE)</f>
        <v>DLC_HORNS_OF_THE_REACH</v>
      </c>
      <c r="L588" s="3" t="str">
        <f>VLOOKUP(J588,'LibSets constants'!$A$4:$C$1002,3,FALSE)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constants'!$A$4:$B$1002,2,FALSE)</f>
        <v>DLC_MORROWIND</v>
      </c>
      <c r="L589" s="3" t="str">
        <f>VLOOKUP(J589,'LibSets constants'!$A$4:$C$1002,3,FALSE)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constants'!$A$4:$B$1002,2,FALSE)</f>
        <v>DLC_MORROWIND</v>
      </c>
      <c r="L590" s="3" t="str">
        <f>VLOOKUP(J590,'LibSets constants'!$A$4:$C$1002,3,FALSE)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constants'!$A$4:$B$1002,2,FALSE)</f>
        <v>DLC_MORROWIND</v>
      </c>
      <c r="L591" s="3" t="str">
        <f>VLOOKUP(J591,'LibSets constants'!$A$4:$C$1002,3,FALSE)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constants'!$A$4:$B$1002,2,FALSE)</f>
        <v>DLC_CLOCKWORK_CITY</v>
      </c>
      <c r="L592" s="3" t="str">
        <f>VLOOKUP(J592,'LibSets constants'!$A$4:$C$1002,3,FALSE)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constants'!$A$4:$B$1002,2,FALSE)</f>
        <v>DLC_CLOCKWORK_CITY</v>
      </c>
      <c r="L593" s="3" t="str">
        <f>VLOOKUP(J593,'LibSets constants'!$A$4:$C$1002,3,FALSE)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constants'!$A$4:$B$1002,2,FALSE)</f>
        <v>DLC_CLOCKWORK_CITY</v>
      </c>
      <c r="L594" s="3" t="str">
        <f>VLOOKUP(J594,'LibSets constants'!$A$4:$C$1002,3,FALSE)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constants'!$A$4:$B$1002,2,FALSE)</f>
        <v>DLC_CLOCKWORK_CITY</v>
      </c>
      <c r="L595" s="3" t="str">
        <f>VLOOKUP(J595,'LibSets constants'!$A$4:$C$1002,3,FALSE)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constants'!$A$4:$B$1002,2,FALSE)</f>
        <v>DLC_CLOCKWORK_CITY</v>
      </c>
      <c r="L596" s="3" t="str">
        <f>VLOOKUP(J596,'LibSets constants'!$A$4:$C$1002,3,FALSE)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constants'!$A$4:$B$1002,2,FALSE)</f>
        <v>DLC_CLOCKWORK_CITY</v>
      </c>
      <c r="L597" s="3" t="str">
        <f>VLOOKUP(J597,'LibSets constants'!$A$4:$C$1002,3,FALSE)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constants'!$A$4:$B$1002,2,FALSE)</f>
        <v>DLC_CLOCKWORK_CITY</v>
      </c>
      <c r="L598" s="3" t="str">
        <f>VLOOKUP(J598,'LibSets constants'!$A$4:$C$1002,3,FALSE)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constants'!$A$4:$B$1002,2,FALSE)</f>
        <v>DLC_CLOCKWORK_CITY</v>
      </c>
      <c r="L599" s="3" t="str">
        <f>VLOOKUP(J599,'LibSets constants'!$A$4:$C$1002,3,FALSE)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constants'!$A$4:$B$1002,2,FALSE)</f>
        <v>DLC_CLOCKWORK_CITY</v>
      </c>
      <c r="L600" s="3" t="str">
        <f>VLOOKUP(J600,'LibSets constants'!$A$4:$C$1002,3,FALSE)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constants'!$A$4:$B$1002,2,FALSE)</f>
        <v>DLC_CLOCKWORK_CITY</v>
      </c>
      <c r="L601" s="3" t="str">
        <f>VLOOKUP(J601,'LibSets constants'!$A$4:$C$1002,3,FALSE)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constants'!$A$4:$B$1002,2,FALSE)</f>
        <v>DLC_CLOCKWORK_CITY</v>
      </c>
      <c r="L602" s="3" t="str">
        <f>VLOOKUP(J602,'LibSets constants'!$A$4:$C$1002,3,FALSE)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constants'!$A$4:$B$1002,2,FALSE)</f>
        <v>DLC_CLOCKWORK_CITY</v>
      </c>
      <c r="L603" s="3" t="str">
        <f>VLOOKUP(J603,'LibSets constants'!$A$4:$C$1002,3,FALSE)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constants'!$A$4:$B$1002,2,FALSE)</f>
        <v>DLC_CLOCKWORK_CITY</v>
      </c>
      <c r="L604" s="3" t="str">
        <f>VLOOKUP(J604,'LibSets constants'!$A$4:$C$1002,3,FALSE)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constants'!$A$4:$B$1002,2,FALSE)</f>
        <v>DLC_MORROWIND</v>
      </c>
      <c r="L605" s="3" t="str">
        <f>VLOOKUP(J605,'LibSets constants'!$A$4:$C$1002,3,FALSE)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constants'!$A$4:$B$1002,2,FALSE)</f>
        <v>DLC_MORROWIND</v>
      </c>
      <c r="L606" s="3" t="str">
        <f>VLOOKUP(J606,'LibSets constants'!$A$4:$C$1002,3,FALSE)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constants'!$A$4:$B$1002,2,FALSE)</f>
        <v>DLC_MORROWIND</v>
      </c>
      <c r="L607" s="3" t="str">
        <f>VLOOKUP(J607,'LibSets constants'!$A$4:$C$1002,3,FALSE)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constants'!$A$4:$B$1002,2,FALSE)</f>
        <v>DLC_MORROWIND</v>
      </c>
      <c r="L608" s="3" t="str">
        <f>VLOOKUP(J608,'LibSets constants'!$A$4:$C$1002,3,FALSE)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constants'!$A$4:$B$1002,2,FALSE)</f>
        <v>DLC_BASE_GAME</v>
      </c>
      <c r="L609" s="3" t="str">
        <f>VLOOKUP(J609,'LibSets constants'!$A$4:$C$1002,3,FALSE)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constants'!$A$4:$B$1002,2,FALSE)</f>
        <v>DLC_CLOCKWORK_CITY</v>
      </c>
      <c r="L610" s="3" t="str">
        <f>VLOOKUP(J610,'LibSets constants'!$A$4:$C$1002,3,FALSE)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constants'!$A$4:$B$1002,2,FALSE)</f>
        <v>DLC_CLOCKWORK_CITY</v>
      </c>
      <c r="L611" s="3" t="str">
        <f>VLOOKUP(J611,'LibSets constants'!$A$4:$C$1002,3,FALSE)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constants'!$A$4:$B$1002,2,FALSE)</f>
        <v>DLC_CLOCKWORK_CITY</v>
      </c>
      <c r="L612" s="3" t="str">
        <f>VLOOKUP(J612,'LibSets constants'!$A$4:$C$1002,3,FALSE)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constants'!$A$4:$B$1002,2,FALSE)</f>
        <v>DLC_DARK_BROTHERHOOD</v>
      </c>
      <c r="L613" s="3" t="str">
        <f>VLOOKUP(J613,'LibSets constants'!$A$4:$C$1002,3,FALSE)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constants'!$A$4:$B$1002,2,FALSE)</f>
        <v>DLC_BASE_GAME</v>
      </c>
      <c r="L614" s="3" t="str">
        <f>VLOOKUP(J614,'LibSets constants'!$A$4:$C$1002,3,FALSE)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constants'!$A$4:$B$1002,2,FALSE)</f>
        <v>DLC_BASE_GAME</v>
      </c>
      <c r="L615" s="3" t="str">
        <f>VLOOKUP(J615,'LibSets constants'!$A$4:$C$1002,3,FALSE)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constants'!$A$4:$B$1002,2,FALSE)</f>
        <v>DLC_BASE_GAME</v>
      </c>
      <c r="L616" s="3" t="str">
        <f>VLOOKUP(J616,'LibSets constants'!$A$4:$C$1002,3,FALSE)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constants'!$A$4:$B$1002,2,FALSE)</f>
        <v>DLC_DRAGON_BONES</v>
      </c>
      <c r="L617" s="3" t="str">
        <f>VLOOKUP(J617,'LibSets constants'!$A$4:$C$1002,3,FALSE)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constants'!$A$4:$B$1002,2,FALSE)</f>
        <v>DLC_DRAGON_BONES</v>
      </c>
      <c r="L618" s="3" t="str">
        <f>VLOOKUP(J618,'LibSets constants'!$A$4:$C$1002,3,FALSE)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constants'!$A$4:$B$1002,2,FALSE)</f>
        <v>DLC_SUMMERSET</v>
      </c>
      <c r="L619" s="3" t="str">
        <f>VLOOKUP(J619,'LibSets constants'!$A$4:$C$1002,3,FALSE)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constants'!$A$4:$B$1002,2,FALSE)</f>
        <v>DLC_BASE_GAME</v>
      </c>
      <c r="L620" s="3" t="str">
        <f>VLOOKUP(J620,'LibSets constants'!$A$4:$C$1002,3,FALSE)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constants'!$A$4:$B$1002,2,FALSE)</f>
        <v>DLC_SUMMERSET</v>
      </c>
      <c r="L621" s="3" t="str">
        <f>VLOOKUP(J621,'LibSets constants'!$A$4:$C$1002,3,FALSE)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constants'!$A$4:$B$1002,2,FALSE)</f>
        <v>DLC_SUMMERSET</v>
      </c>
      <c r="L622" s="3" t="str">
        <f>VLOOKUP(J622,'LibSets constants'!$A$4:$C$1002,3,FALSE)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constants'!$A$4:$B$1002,2,FALSE)</f>
        <v>DLC_SUMMERSET</v>
      </c>
      <c r="L623" s="3" t="str">
        <f>VLOOKUP(J623,'LibSets constants'!$A$4:$C$1002,3,FALSE)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constants'!$A$4:$B$1002,2,FALSE)</f>
        <v>DLC_SUMMERSET</v>
      </c>
      <c r="L624" s="3" t="str">
        <f>VLOOKUP(J624,'LibSets constants'!$A$4:$C$1002,3,FALSE)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constants'!$A$4:$B$1002,2,FALSE)</f>
        <v>DLC_SUMMERSET</v>
      </c>
      <c r="L625" s="3" t="str">
        <f>VLOOKUP(J625,'LibSets constants'!$A$4:$C$1002,3,FALSE)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constants'!$A$4:$B$1002,2,FALSE)</f>
        <v>DLC_SUMMERSET</v>
      </c>
      <c r="L626" s="3" t="str">
        <f>VLOOKUP(J626,'LibSets constants'!$A$4:$C$1002,3,FALSE)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constants'!$A$4:$B$1002,2,FALSE)</f>
        <v>DLC_SUMMERSET</v>
      </c>
      <c r="L627" s="3" t="str">
        <f>VLOOKUP(J627,'LibSets constants'!$A$4:$C$1002,3,FALSE)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constants'!$A$4:$B$1002,2,FALSE)</f>
        <v>DLC_SUMMERSET</v>
      </c>
      <c r="L628" s="3" t="str">
        <f>VLOOKUP(J628,'LibSets constants'!$A$4:$C$1002,3,FALSE)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constants'!$A$4:$B$1002,2,FALSE)</f>
        <v>DLC_SUMMERSET</v>
      </c>
      <c r="L629" s="3" t="str">
        <f>VLOOKUP(J629,'LibSets constants'!$A$4:$C$1002,3,FALSE)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constants'!$A$4:$B$1002,2,FALSE)</f>
        <v>DLC_SUMMERSET</v>
      </c>
      <c r="L630" s="3" t="str">
        <f>VLOOKUP(J630,'LibSets constants'!$A$4:$C$1002,3,FALSE)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constants'!$A$4:$B$1002,2,FALSE)</f>
        <v>DLC_SUMMERSET</v>
      </c>
      <c r="L631" s="3" t="str">
        <f>VLOOKUP(J631,'LibSets constants'!$A$4:$C$1002,3,FALSE)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constants'!$A$4:$B$1002,2,FALSE)</f>
        <v>DLC_SUMMERSET</v>
      </c>
      <c r="L632" s="3" t="str">
        <f>VLOOKUP(J632,'LibSets constants'!$A$4:$C$1002,3,FALSE)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constants'!$A$4:$B$1002,2,FALSE)</f>
        <v>DLC_SUMMERSET</v>
      </c>
      <c r="L633" s="3" t="str">
        <f>VLOOKUP(J633,'LibSets constants'!$A$4:$C$1002,3,FALSE)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constants'!$A$4:$B$1002,2,FALSE)</f>
        <v>DLC_SUMMERSET</v>
      </c>
      <c r="L634" s="3" t="str">
        <f>VLOOKUP(J634,'LibSets constants'!$A$4:$C$1002,3,FALSE)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constants'!$A$4:$B$1002,2,FALSE)</f>
        <v>DLC_SUMMERSET</v>
      </c>
      <c r="L635" s="3" t="str">
        <f>VLOOKUP(J635,'LibSets constants'!$A$4:$C$1002,3,FALSE)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constants'!$A$4:$B$1002,2,FALSE)</f>
        <v>DLC_SUMMERSET</v>
      </c>
      <c r="L636" s="3" t="str">
        <f>VLOOKUP(J636,'LibSets constants'!$A$4:$C$1002,3,FALSE)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constants'!$A$4:$B$1002,2,FALSE)</f>
        <v>DLC_SUMMERSET</v>
      </c>
      <c r="L637" s="3" t="str">
        <f>VLOOKUP(J637,'LibSets constants'!$A$4:$C$1002,3,FALSE)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constants'!$A$4:$B$1002,2,FALSE)</f>
        <v>DLC_SUMMERSET</v>
      </c>
      <c r="L638" s="3" t="str">
        <f>VLOOKUP(J638,'LibSets constants'!$A$4:$C$1002,3,FALSE)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constants'!$A$4:$B$1002,2,FALSE)</f>
        <v>DLC_SUMMERSET</v>
      </c>
      <c r="L639" s="3" t="str">
        <f>VLOOKUP(J639,'LibSets constants'!$A$4:$C$1002,3,FALSE)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constants'!$A$4:$B$1002,2,FALSE)</f>
        <v>DLC_SUMMERSET</v>
      </c>
      <c r="L640" s="3" t="str">
        <f>VLOOKUP(J640,'LibSets constants'!$A$4:$C$1002,3,FALSE)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constants'!$A$4:$B$1002,2,FALSE)</f>
        <v>DLC_SUMMERSET</v>
      </c>
      <c r="L641" s="3" t="str">
        <f>VLOOKUP(J641,'LibSets constants'!$A$4:$C$1002,3,FALSE)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constants'!$A$4:$B$1002,2,FALSE)</f>
        <v>DLC_SUMMERSET</v>
      </c>
      <c r="L642" s="3" t="str">
        <f>VLOOKUP(J642,'LibSets constants'!$A$4:$C$1002,3,FALSE)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constants'!$A$4:$B$1002,2,FALSE)</f>
        <v>DLC_SUMMERSET</v>
      </c>
      <c r="L643" s="3" t="str">
        <f>VLOOKUP(J643,'LibSets constants'!$A$4:$C$1002,3,FALSE)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constants'!$A$4:$B$1002,2,FALSE)</f>
        <v>DLC_SUMMERSET</v>
      </c>
      <c r="L644" s="3" t="str">
        <f>VLOOKUP(J644,'LibSets constants'!$A$4:$C$1002,3,FALSE)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constants'!$A$4:$B$1002,2,FALSE)</f>
        <v>DLC_SUMMERSET</v>
      </c>
      <c r="L645" s="3" t="str">
        <f>VLOOKUP(J645,'LibSets constants'!$A$4:$C$1002,3,FALSE)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constants'!$A$4:$B$1002,2,FALSE)</f>
        <v>DLC_SUMMERSET</v>
      </c>
      <c r="L646" s="3" t="str">
        <f>VLOOKUP(J646,'LibSets constants'!$A$4:$C$1002,3,FALSE)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constants'!$A$4:$B$1002,2,FALSE)</f>
        <v>DLC_SUMMERSET</v>
      </c>
      <c r="L647" s="3" t="str">
        <f>VLOOKUP(J647,'LibSets constants'!$A$4:$C$1002,3,FALSE)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constants'!$A$4:$B$1002,2,FALSE)</f>
        <v>DLC_SUMMERSET</v>
      </c>
      <c r="L648" s="3" t="str">
        <f>VLOOKUP(J648,'LibSets constants'!$A$4:$C$1002,3,FALSE)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constants'!$A$4:$B$1002,2,FALSE)</f>
        <v>DLC_ORSINIUM</v>
      </c>
      <c r="L649" s="3" t="str">
        <f>VLOOKUP(J649,'LibSets constants'!$A$4:$C$1002,3,FALSE)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constants'!$A$4:$B$1002,2,FALSE)</f>
        <v>DLC_CLOCKWORK_CITY</v>
      </c>
      <c r="L650" s="3" t="str">
        <f>VLOOKUP(J650,'LibSets constants'!$A$4:$C$1002,3,FALSE)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constants'!$A$4:$B$1002,2,FALSE)</f>
        <v>DLC_DARK_BROTHERHOOD</v>
      </c>
      <c r="L651" s="3" t="str">
        <f>VLOOKUP(J651,'LibSets constants'!$A$4:$C$1002,3,FALSE)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constants'!$A$4:$B$1002,2,FALSE)</f>
        <v>DLC_THIEVES_GUILD</v>
      </c>
      <c r="L652" s="3" t="str">
        <f>VLOOKUP(J652,'LibSets constants'!$A$4:$C$1002,3,FALSE)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constants'!$A$4:$B$1002,2,FALSE)</f>
        <v>DLC_SUMMERSET</v>
      </c>
      <c r="L653" s="3" t="str">
        <f>VLOOKUP(J653,'LibSets constants'!$A$4:$C$1002,3,FALSE)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constants'!$A$4:$B$1002,2,FALSE)</f>
        <v>DLC_SUMMERSET</v>
      </c>
      <c r="L654" s="3" t="str">
        <f>VLOOKUP(J654,'LibSets constants'!$A$4:$C$1002,3,FALSE)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constants'!$A$4:$B$1002,2,FALSE)</f>
        <v>DLC_SUMMERSET</v>
      </c>
      <c r="L655" s="3" t="str">
        <f>VLOOKUP(J655,'LibSets constants'!$A$4:$C$1002,3,FALSE)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constants'!$A$4:$B$1002,2,FALSE)</f>
        <v>DLC_SUMMERSET</v>
      </c>
      <c r="L656" s="3" t="str">
        <f>VLOOKUP(J656,'LibSets constants'!$A$4:$C$1002,3,FALSE)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constants'!$A$4:$B$1002,2,FALSE)</f>
        <v>DLC_WOLFHUNTER</v>
      </c>
      <c r="L657" s="3" t="str">
        <f>VLOOKUP(J657,'LibSets constants'!$A$4:$C$1002,3,FALSE)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constants'!$A$4:$B$1002,2,FALSE)</f>
        <v>DLC_WOLFHUNTER</v>
      </c>
      <c r="L658" s="3" t="str">
        <f>VLOOKUP(J658,'LibSets constants'!$A$4:$C$1002,3,FALSE)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constants'!$A$4:$B$1002,2,FALSE)</f>
        <v>DLC_SUMMERSET</v>
      </c>
      <c r="L659" s="3" t="str">
        <f>VLOOKUP(J659,'LibSets constants'!$A$4:$C$1002,3,FALSE)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constants'!$A$4:$B$1002,2,FALSE)</f>
        <v>DLC_SUMMERSET</v>
      </c>
      <c r="L660" s="3" t="str">
        <f>VLOOKUP(J660,'LibSets constants'!$A$4:$C$1002,3,FALSE)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constants'!$A$4:$B$1002,2,FALSE)</f>
        <v>DLC_SUMMERSET</v>
      </c>
      <c r="L661" s="3" t="str">
        <f>VLOOKUP(J661,'LibSets constants'!$A$4:$C$1002,3,FALSE)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constants'!$A$4:$B$1002,2,FALSE)</f>
        <v>DLC_SUMMERSET</v>
      </c>
      <c r="L662" s="3" t="str">
        <f>VLOOKUP(J662,'LibSets constants'!$A$4:$C$1002,3,FALSE)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constants'!$A$4:$B$1002,2,FALSE)</f>
        <v>DLC_BASE_GAME</v>
      </c>
      <c r="L663" s="3" t="str">
        <f>VLOOKUP(J663,'LibSets constants'!$A$4:$C$1002,3,FALSE)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constants'!$A$4:$B$1002,2,FALSE)</f>
        <v>DLC_ELSWEYR</v>
      </c>
      <c r="L664" s="3" t="str">
        <f>VLOOKUP(J664,'LibSets constants'!$A$4:$C$1002,3,FALSE)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constants'!$A$4:$B$1002,2,FALSE)</f>
        <v>DLC_BASE_GAME</v>
      </c>
      <c r="L665" s="3" t="str">
        <f>VLOOKUP(J665,'LibSets constants'!$A$4:$C$1002,3,FALSE)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constants'!$A$4:$B$1002,2,FALSE)</f>
        <v>DLC_BASE_GAME</v>
      </c>
      <c r="L666" s="3" t="str">
        <f>VLOOKUP(J666,'LibSets constants'!$A$4:$C$1002,3,FALSE)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constants'!$A$4:$B$1002,2,FALSE)</f>
        <v>DLC_BASE_GAME</v>
      </c>
      <c r="L667" s="3" t="str">
        <f>VLOOKUP(J667,'LibSets constants'!$A$4:$C$1002,3,FALSE)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constants'!$A$4:$B$1002,2,FALSE)</f>
        <v>DLC_BASE_GAME</v>
      </c>
      <c r="L668" s="3" t="str">
        <f>VLOOKUP(J668,'LibSets constants'!$A$4:$C$1002,3,FALSE)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constants'!$A$4:$B$1002,2,FALSE)</f>
        <v>DLC_BASE_GAME</v>
      </c>
      <c r="L669" s="3" t="str">
        <f>VLOOKUP(J669,'LibSets constants'!$A$4:$C$1002,3,FALSE)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constants'!$A$4:$B$1002,2,FALSE)</f>
        <v>DLC_BASE_GAME</v>
      </c>
      <c r="L670" s="3" t="str">
        <f>VLOOKUP(J670,'LibSets constants'!$A$4:$C$1002,3,FALSE)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constants'!$A$4:$B$1002,2,FALSE)</f>
        <v>DLC_BASE_GAME</v>
      </c>
      <c r="L671" s="3" t="str">
        <f>VLOOKUP(J671,'LibSets constants'!$A$4:$C$1002,3,FALSE)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constants'!$A$4:$B$1002,2,FALSE)</f>
        <v>DLC_BASE_GAME</v>
      </c>
      <c r="L672" s="3" t="str">
        <f>VLOOKUP(J672,'LibSets constants'!$A$4:$C$1002,3,FALSE)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constants'!$A$4:$B$1002,2,FALSE)</f>
        <v>DLC_BASE_GAME</v>
      </c>
      <c r="L673" s="3" t="str">
        <f>VLOOKUP(J673,'LibSets constants'!$A$4:$C$1002,3,FALSE)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constants'!$A$4:$B$1002,2,FALSE)</f>
        <v>DLC_BASE_GAME</v>
      </c>
      <c r="L674" s="3" t="str">
        <f>VLOOKUP(J674,'LibSets constants'!$A$4:$C$1002,3,FALSE)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constants'!$A$4:$B$1002,2,FALSE)</f>
        <v>DLC_BASE_GAME</v>
      </c>
      <c r="L675" s="3" t="str">
        <f>VLOOKUP(J675,'LibSets constants'!$A$4:$C$1002,3,FALSE)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constants'!$A$4:$B$1002,2,FALSE)</f>
        <v>DLC_BASE_GAME</v>
      </c>
      <c r="L676" s="3" t="str">
        <f>VLOOKUP(J676,'LibSets constants'!$A$4:$C$1002,3,FALSE)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constants'!$A$4:$B$1002,2,FALSE)</f>
        <v>DLC_BASE_GAME</v>
      </c>
      <c r="L677" s="3" t="str">
        <f>VLOOKUP(J677,'LibSets constants'!$A$4:$C$1002,3,FALSE)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constants'!$A$4:$B$1002,2,FALSE)</f>
        <v>DLC_BASE_GAME</v>
      </c>
      <c r="L678" s="3" t="str">
        <f>VLOOKUP(J678,'LibSets constants'!$A$4:$C$1002,3,FALSE)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constants'!$A$4:$B$1002,2,FALSE)</f>
        <v>DLC_WRATHSTONE</v>
      </c>
      <c r="L679" s="3" t="str">
        <f>VLOOKUP(J679,'LibSets constants'!$A$4:$C$1002,3,FALSE)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constants'!$A$4:$B$1002,2,FALSE)</f>
        <v>DLC_WRATHSTONE</v>
      </c>
      <c r="L680" s="3" t="str">
        <f>VLOOKUP(J680,'LibSets constants'!$A$4:$C$1002,3,FALSE)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constants'!$A$4:$B$1002,2,FALSE)</f>
        <v>DLC_BASE_GAME</v>
      </c>
      <c r="L681" s="3" t="str">
        <f>VLOOKUP(J681,'LibSets constants'!$A$4:$C$1002,3,FALSE)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constants'!$A$4:$B$1002,2,FALSE)</f>
        <v>DLC_BASE_GAME</v>
      </c>
      <c r="L682" s="3" t="str">
        <f>VLOOKUP(J682,'LibSets constants'!$A$4:$C$1002,3,FALSE)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constants'!$A$4:$B$1002,2,FALSE)</f>
        <v>DLC_ELSWEYR</v>
      </c>
      <c r="L683" s="3" t="str">
        <f>VLOOKUP(J683,'LibSets constants'!$A$4:$C$1002,3,FALSE)</f>
        <v>Elsweyr</v>
      </c>
    </row>
    <row r="684" spans="1:12" x14ac:dyDescent="0.25">
      <c r="A684" s="12">
        <v>1086</v>
      </c>
      <c r="B684" s="5">
        <v>681</v>
      </c>
      <c r="C684" s="5">
        <v>1086</v>
      </c>
      <c r="D684" s="3" t="s">
        <v>1403</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constants'!$A$4:$B$1002,2,FALSE)</f>
        <v>DLC_ELSWEYR</v>
      </c>
      <c r="L684" s="3" t="str">
        <f>VLOOKUP(J684,'LibSets constants'!$A$4:$C$1002,3,FALSE)</f>
        <v>Elsweyr</v>
      </c>
    </row>
    <row r="685" spans="1:12" x14ac:dyDescent="0.25">
      <c r="A685" s="12">
        <v>1088</v>
      </c>
      <c r="B685" s="5">
        <v>682</v>
      </c>
      <c r="C685" s="5">
        <v>1086</v>
      </c>
      <c r="D685" s="3" t="s">
        <v>1431</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constants'!$A$4:$B$1002,2,FALSE)</f>
        <v>DLC_ELSWEYR</v>
      </c>
      <c r="L685" s="3" t="str">
        <f>VLOOKUP(J685,'LibSets constants'!$A$4:$C$1002,3,FALSE)</f>
        <v>Elsweyr</v>
      </c>
    </row>
    <row r="686" spans="1:12" x14ac:dyDescent="0.25">
      <c r="A686" s="12">
        <v>1089</v>
      </c>
      <c r="B686" s="5">
        <v>683</v>
      </c>
      <c r="C686" s="5">
        <v>1086</v>
      </c>
      <c r="D686" s="3" t="s">
        <v>1404</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constants'!$A$4:$B$1002,2,FALSE)</f>
        <v>DLC_ELSWEYR</v>
      </c>
      <c r="L686" s="3" t="str">
        <f>VLOOKUP(J686,'LibSets constants'!$A$4:$C$1002,3,FALSE)</f>
        <v>Elsweyr</v>
      </c>
    </row>
    <row r="687" spans="1:12" x14ac:dyDescent="0.25">
      <c r="A687" s="12">
        <v>1090</v>
      </c>
      <c r="B687" s="5">
        <v>684</v>
      </c>
      <c r="C687" s="5">
        <v>1086</v>
      </c>
      <c r="D687" s="3" t="s">
        <v>1405</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constants'!$A$4:$B$1002,2,FALSE)</f>
        <v>DLC_ELSWEYR</v>
      </c>
      <c r="L687" s="3" t="str">
        <f>VLOOKUP(J687,'LibSets constants'!$A$4:$C$1002,3,FALSE)</f>
        <v>Elsweyr</v>
      </c>
    </row>
    <row r="688" spans="1:12" x14ac:dyDescent="0.25">
      <c r="A688" s="12">
        <v>1091</v>
      </c>
      <c r="B688" s="5">
        <v>685</v>
      </c>
      <c r="C688" s="5">
        <v>1086</v>
      </c>
      <c r="D688" s="3" t="s">
        <v>1406</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constants'!$A$4:$B$1002,2,FALSE)</f>
        <v>DLC_ELSWEYR</v>
      </c>
      <c r="L688" s="3" t="str">
        <f>VLOOKUP(J688,'LibSets constants'!$A$4:$C$1002,3,FALSE)</f>
        <v>Elsweyr</v>
      </c>
    </row>
    <row r="689" spans="1:12" x14ac:dyDescent="0.25">
      <c r="A689" s="12">
        <v>1092</v>
      </c>
      <c r="B689" s="5">
        <v>686</v>
      </c>
      <c r="C689" s="5">
        <v>1086</v>
      </c>
      <c r="D689" s="3" t="s">
        <v>1407</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constants'!$A$4:$B$1002,2,FALSE)</f>
        <v>DLC_ELSWEYR</v>
      </c>
      <c r="L689" s="3" t="str">
        <f>VLOOKUP(J689,'LibSets constants'!$A$4:$C$1002,3,FALSE)</f>
        <v>Elsweyr</v>
      </c>
    </row>
    <row r="690" spans="1:12" x14ac:dyDescent="0.25">
      <c r="A690" s="12">
        <v>1094</v>
      </c>
      <c r="B690" s="5">
        <v>687</v>
      </c>
      <c r="C690" s="5">
        <v>1086</v>
      </c>
      <c r="D690" s="3" t="s">
        <v>1408</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constants'!$A$4:$B$1002,2,FALSE)</f>
        <v>DLC_ELSWEYR</v>
      </c>
      <c r="L690" s="3" t="str">
        <f>VLOOKUP(J690,'LibSets constants'!$A$4:$C$1002,3,FALSE)</f>
        <v>Elsweyr</v>
      </c>
    </row>
    <row r="691" spans="1:12" x14ac:dyDescent="0.25">
      <c r="A691" s="12">
        <v>1095</v>
      </c>
      <c r="B691" s="5">
        <v>688</v>
      </c>
      <c r="C691" s="5">
        <v>1086</v>
      </c>
      <c r="D691" s="3" t="s">
        <v>1409</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constants'!$A$4:$B$1002,2,FALSE)</f>
        <v>DLC_ELSWEYR</v>
      </c>
      <c r="L691" s="3" t="str">
        <f>VLOOKUP(J691,'LibSets constants'!$A$4:$C$1002,3,FALSE)</f>
        <v>Elsweyr</v>
      </c>
    </row>
    <row r="692" spans="1:12" x14ac:dyDescent="0.25">
      <c r="A692" s="12">
        <v>1096</v>
      </c>
      <c r="B692" s="5">
        <v>689</v>
      </c>
      <c r="C692" s="5">
        <v>1086</v>
      </c>
      <c r="D692" s="3" t="s">
        <v>1410</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constants'!$A$4:$B$1002,2,FALSE)</f>
        <v>DLC_ELSWEYR</v>
      </c>
      <c r="L692" s="3" t="str">
        <f>VLOOKUP(J692,'LibSets constants'!$A$4:$C$1002,3,FALSE)</f>
        <v>Elsweyr</v>
      </c>
    </row>
    <row r="693" spans="1:12" x14ac:dyDescent="0.25">
      <c r="A693" s="12">
        <v>1097</v>
      </c>
      <c r="B693" s="5">
        <v>690</v>
      </c>
      <c r="C693" s="5">
        <v>1086</v>
      </c>
      <c r="D693" s="3" t="s">
        <v>1411</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constants'!$A$4:$B$1002,2,FALSE)</f>
        <v>DLC_ELSWEYR</v>
      </c>
      <c r="L693" s="3" t="str">
        <f>VLOOKUP(J693,'LibSets constants'!$A$4:$C$1002,3,FALSE)</f>
        <v>Elsweyr</v>
      </c>
    </row>
    <row r="694" spans="1:12" x14ac:dyDescent="0.25">
      <c r="A694" s="12">
        <v>1098</v>
      </c>
      <c r="B694" s="5">
        <v>691</v>
      </c>
      <c r="C694" s="5">
        <v>1086</v>
      </c>
      <c r="D694" s="3" t="s">
        <v>1412</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constants'!$A$4:$B$1002,2,FALSE)</f>
        <v>DLC_ELSWEYR</v>
      </c>
      <c r="L694" s="3" t="str">
        <f>VLOOKUP(J694,'LibSets constants'!$A$4:$C$1002,3,FALSE)</f>
        <v>Elsweyr</v>
      </c>
    </row>
    <row r="695" spans="1:12" x14ac:dyDescent="0.25">
      <c r="A695" s="12">
        <v>1099</v>
      </c>
      <c r="B695" s="5">
        <v>692</v>
      </c>
      <c r="C695" s="5">
        <v>1086</v>
      </c>
      <c r="D695" s="3" t="s">
        <v>1413</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constants'!$A$4:$B$1002,2,FALSE)</f>
        <v>DLC_ELSWEYR</v>
      </c>
      <c r="L695" s="3" t="str">
        <f>VLOOKUP(J695,'LibSets constants'!$A$4:$C$1002,3,FALSE)</f>
        <v>Elsweyr</v>
      </c>
    </row>
    <row r="696" spans="1:12" x14ac:dyDescent="0.25">
      <c r="A696" s="12">
        <v>1101</v>
      </c>
      <c r="B696" s="5">
        <v>693</v>
      </c>
      <c r="C696" s="5">
        <v>1086</v>
      </c>
      <c r="D696" s="3" t="s">
        <v>1414</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constants'!$A$4:$B$1002,2,FALSE)</f>
        <v>DLC_ELSWEYR</v>
      </c>
      <c r="L696" s="3" t="str">
        <f>VLOOKUP(J696,'LibSets constants'!$A$4:$C$1002,3,FALSE)</f>
        <v>Elsweyr</v>
      </c>
    </row>
    <row r="697" spans="1:12" x14ac:dyDescent="0.25">
      <c r="A697" s="12">
        <v>1102</v>
      </c>
      <c r="B697" s="5">
        <v>694</v>
      </c>
      <c r="C697" s="5">
        <v>1086</v>
      </c>
      <c r="D697" s="3" t="s">
        <v>1415</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constants'!$A$4:$B$1002,2,FALSE)</f>
        <v>DLC_ELSWEYR</v>
      </c>
      <c r="L697" s="3" t="str">
        <f>VLOOKUP(J697,'LibSets constants'!$A$4:$C$1002,3,FALSE)</f>
        <v>Elsweyr</v>
      </c>
    </row>
    <row r="698" spans="1:12" x14ac:dyDescent="0.25">
      <c r="A698" s="12">
        <v>1103</v>
      </c>
      <c r="B698" s="5">
        <v>695</v>
      </c>
      <c r="C698" s="5">
        <v>1086</v>
      </c>
      <c r="D698" s="3" t="s">
        <v>1416</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constants'!$A$4:$B$1002,2,FALSE)</f>
        <v>DLC_ELSWEYR</v>
      </c>
      <c r="L698" s="3" t="str">
        <f>VLOOKUP(J698,'LibSets constants'!$A$4:$C$1002,3,FALSE)</f>
        <v>Elsweyr</v>
      </c>
    </row>
    <row r="699" spans="1:12" x14ac:dyDescent="0.25">
      <c r="A699" s="12">
        <v>1105</v>
      </c>
      <c r="B699" s="5">
        <v>696</v>
      </c>
      <c r="C699" s="5">
        <v>1086</v>
      </c>
      <c r="D699" s="3" t="s">
        <v>1417</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constants'!$A$4:$B$1002,2,FALSE)</f>
        <v>DLC_ELSWEYR</v>
      </c>
      <c r="L699" s="3" t="str">
        <f>VLOOKUP(J699,'LibSets constants'!$A$4:$C$1002,3,FALSE)</f>
        <v>Elsweyr</v>
      </c>
    </row>
    <row r="700" spans="1:12" x14ac:dyDescent="0.25">
      <c r="A700" s="12">
        <v>1106</v>
      </c>
      <c r="B700" s="5">
        <v>697</v>
      </c>
      <c r="C700" s="5">
        <v>1086</v>
      </c>
      <c r="D700" s="43" t="s">
        <v>1418</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constants'!$A$4:$B$1002,2,FALSE)</f>
        <v>DLC_ELSWEYR</v>
      </c>
      <c r="L700" s="3" t="str">
        <f>VLOOKUP(J700,'LibSets constants'!$A$4:$C$1002,3,FALSE)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constants'!$A$4:$B$1002,2,FALSE)</f>
        <v>DLC_BASE_GAME</v>
      </c>
      <c r="L701" s="3" t="str">
        <f>VLOOKUP(J701,'LibSets constants'!$A$4:$C$1002,3,FALSE)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constants'!$A$4:$B$1002,2,FALSE)</f>
        <v>DLC_MURKMIRE</v>
      </c>
      <c r="L702" s="3" t="str">
        <f>VLOOKUP(J702,'LibSets constants'!$A$4:$C$1002,3,FALSE)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constants'!$A$4:$B$1002,2,FALSE)</f>
        <v>DLC_BASE_GAME</v>
      </c>
      <c r="L703" s="3" t="str">
        <f>VLOOKUP(J703,'LibSets constants'!$A$4:$C$1002,3,FALSE)</f>
        <v>Included in base game</v>
      </c>
    </row>
    <row r="704" spans="1:12" x14ac:dyDescent="0.25">
      <c r="A704" s="12">
        <v>1110</v>
      </c>
      <c r="B704" s="5">
        <v>701</v>
      </c>
      <c r="C704" s="5">
        <v>1086</v>
      </c>
      <c r="D704" s="3" t="s">
        <v>1419</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constants'!$A$4:$B$1002,2,FALSE)</f>
        <v>DLC_ELSWEYR</v>
      </c>
      <c r="L704" s="3" t="str">
        <f>VLOOKUP(J704,'LibSets constants'!$A$4:$C$1002,3,FALSE)</f>
        <v>Elsweyr</v>
      </c>
    </row>
    <row r="705" spans="1:12" x14ac:dyDescent="0.25">
      <c r="A705" s="12">
        <v>1111</v>
      </c>
      <c r="B705" s="5">
        <v>702</v>
      </c>
      <c r="C705" s="5">
        <v>1086</v>
      </c>
      <c r="D705" s="3" t="s">
        <v>1420</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constants'!$A$4:$B$1002,2,FALSE)</f>
        <v>DLC_ELSWEYR</v>
      </c>
      <c r="L705" s="3" t="str">
        <f>VLOOKUP(J705,'LibSets constants'!$A$4:$C$1002,3,FALSE)</f>
        <v>Elsweyr</v>
      </c>
    </row>
    <row r="706" spans="1:12" x14ac:dyDescent="0.25">
      <c r="A706" s="12">
        <v>1112</v>
      </c>
      <c r="B706" s="5">
        <v>703</v>
      </c>
      <c r="C706" s="5">
        <v>1086</v>
      </c>
      <c r="D706" s="3" t="s">
        <v>1421</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constants'!$A$4:$B$1002,2,FALSE)</f>
        <v>DLC_ELSWEYR</v>
      </c>
      <c r="L706" s="3" t="str">
        <f>VLOOKUP(J706,'LibSets constants'!$A$4:$C$1002,3,FALSE)</f>
        <v>Elsweyr</v>
      </c>
    </row>
    <row r="707" spans="1:12" x14ac:dyDescent="0.25">
      <c r="A707" s="12">
        <v>1113</v>
      </c>
      <c r="B707" s="5">
        <v>704</v>
      </c>
      <c r="C707" s="5">
        <v>1086</v>
      </c>
      <c r="D707" s="3" t="s">
        <v>1422</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constants'!$A$4:$B$1002,2,FALSE)</f>
        <v>DLC_ELSWEYR</v>
      </c>
      <c r="L707" s="3" t="str">
        <f>VLOOKUP(J707,'LibSets constants'!$A$4:$C$1002,3,FALSE)</f>
        <v>Elsweyr</v>
      </c>
    </row>
    <row r="708" spans="1:12" x14ac:dyDescent="0.25">
      <c r="A708" s="12">
        <v>1114</v>
      </c>
      <c r="B708" s="5">
        <v>705</v>
      </c>
      <c r="C708" s="5">
        <v>1086</v>
      </c>
      <c r="D708" s="3" t="s">
        <v>1423</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constants'!$A$4:$B$1002,2,FALSE)</f>
        <v>DLC_ELSWEYR</v>
      </c>
      <c r="L708" s="3" t="str">
        <f>VLOOKUP(J708,'LibSets constants'!$A$4:$C$1002,3,FALSE)</f>
        <v>Elsweyr</v>
      </c>
    </row>
    <row r="709" spans="1:12" x14ac:dyDescent="0.25">
      <c r="A709" s="12">
        <v>1115</v>
      </c>
      <c r="B709" s="5">
        <v>706</v>
      </c>
      <c r="C709" s="5">
        <v>1086</v>
      </c>
      <c r="D709" s="3" t="s">
        <v>1424</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constants'!$A$4:$B$1002,2,FALSE)</f>
        <v>DLC_ELSWEYR</v>
      </c>
      <c r="L709" s="3" t="str">
        <f>VLOOKUP(J709,'LibSets constants'!$A$4:$C$1002,3,FALSE)</f>
        <v>Elsweyr</v>
      </c>
    </row>
    <row r="710" spans="1:12" x14ac:dyDescent="0.25">
      <c r="A710" s="12">
        <v>1116</v>
      </c>
      <c r="B710" s="5">
        <v>707</v>
      </c>
      <c r="C710" s="5">
        <v>1116</v>
      </c>
      <c r="D710" s="3" t="s">
        <v>1397</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constants'!$A$4:$B$1002,2,FALSE)</f>
        <v>DLC_ELSWEYR</v>
      </c>
      <c r="L710" s="3" t="str">
        <f>VLOOKUP(J710,'LibSets constants'!$A$4:$C$1002,3,FALSE)</f>
        <v>Elsweyr</v>
      </c>
    </row>
    <row r="711" spans="1:12" x14ac:dyDescent="0.25">
      <c r="A711" s="12">
        <v>1117</v>
      </c>
      <c r="B711" s="5">
        <v>708</v>
      </c>
      <c r="C711" s="5">
        <v>1086</v>
      </c>
      <c r="D711" s="3" t="s">
        <v>1425</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constants'!$A$4:$B$1002,2,FALSE)</f>
        <v>DLC_ELSWEYR</v>
      </c>
      <c r="L711" s="3" t="str">
        <f>VLOOKUP(J711,'LibSets constants'!$A$4:$C$1002,3,FALSE)</f>
        <v>Elsweyr</v>
      </c>
    </row>
    <row r="712" spans="1:12" x14ac:dyDescent="0.25">
      <c r="A712" s="12">
        <v>1118</v>
      </c>
      <c r="B712" s="5">
        <v>709</v>
      </c>
      <c r="C712" s="5">
        <v>1086</v>
      </c>
      <c r="D712" s="3" t="s">
        <v>1426</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constants'!$A$4:$B$1002,2,FALSE)</f>
        <v>DLC_ELSWEYR</v>
      </c>
      <c r="L712" s="3" t="str">
        <f>VLOOKUP(J712,'LibSets constants'!$A$4:$C$1002,3,FALSE)</f>
        <v>Elsweyr</v>
      </c>
    </row>
    <row r="713" spans="1:12" x14ac:dyDescent="0.25">
      <c r="A713" s="12">
        <v>1119</v>
      </c>
      <c r="B713" s="5">
        <v>710</v>
      </c>
      <c r="C713" s="5">
        <v>1086</v>
      </c>
      <c r="D713" s="3" t="s">
        <v>1427</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constants'!$A$4:$B$1002,2,FALSE)</f>
        <v>DLC_ELSWEYR</v>
      </c>
      <c r="L713" s="3" t="str">
        <f>VLOOKUP(J713,'LibSets constants'!$A$4:$C$1002,3,FALSE)</f>
        <v>Elsweyr</v>
      </c>
    </row>
    <row r="714" spans="1:12" x14ac:dyDescent="0.25">
      <c r="A714" s="12">
        <v>1120</v>
      </c>
      <c r="B714" s="5">
        <v>711</v>
      </c>
      <c r="C714" s="5">
        <v>1086</v>
      </c>
      <c r="D714" s="3" t="s">
        <v>1428</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constants'!$A$4:$B$1002,2,FALSE)</f>
        <v>DLC_ELSWEYR</v>
      </c>
      <c r="L714" s="3" t="str">
        <f>VLOOKUP(J714,'LibSets constants'!$A$4:$C$1002,3,FALSE)</f>
        <v>Elsweyr</v>
      </c>
    </row>
    <row r="715" spans="1:12" x14ac:dyDescent="0.25">
      <c r="A715" s="12">
        <v>1121</v>
      </c>
      <c r="B715" s="5">
        <v>712</v>
      </c>
      <c r="C715" s="5">
        <v>1086</v>
      </c>
      <c r="D715" s="3" t="s">
        <v>1358</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constants'!$A$4:$B$1002,2,FALSE)</f>
        <v>DLC_ELSWEYR</v>
      </c>
      <c r="L715" s="3" t="str">
        <f>VLOOKUP(J715,'LibSets constants'!$A$4:$C$1002,3,FALSE)</f>
        <v>Elsweyr</v>
      </c>
    </row>
    <row r="716" spans="1:12" x14ac:dyDescent="0.25">
      <c r="A716" s="12">
        <v>1122</v>
      </c>
      <c r="B716" s="5">
        <v>713</v>
      </c>
      <c r="C716" s="5">
        <v>1086</v>
      </c>
      <c r="D716" s="3" t="s">
        <v>1505</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constants'!$A$4:$B$1002,2,FALSE)</f>
        <v>DLC_SCALEBREAKER</v>
      </c>
      <c r="L716" s="3" t="str">
        <f>VLOOKUP(J716,'LibSets constants'!$A$4:$C$1002,3,FALSE)</f>
        <v>Scalebraker</v>
      </c>
    </row>
    <row r="717" spans="1:12" x14ac:dyDescent="0.25">
      <c r="A717" s="12">
        <v>1123</v>
      </c>
      <c r="B717" s="5">
        <v>714</v>
      </c>
      <c r="C717" s="5">
        <v>383</v>
      </c>
      <c r="D717" s="3" t="s">
        <v>1506</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constants'!$A$4:$B$1002,2,FALSE)</f>
        <v>DLC_SCALEBREAKER</v>
      </c>
      <c r="L717" s="3" t="str">
        <f>VLOOKUP(J717,'LibSets constants'!$A$4:$C$1002,3,FALSE)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constants'!$A$4:$B$1002,2,FALSE)</f>
        <v>DLC_BASE_GAME</v>
      </c>
      <c r="L718" s="3" t="str">
        <f>VLOOKUP(J718,'LibSets constants'!$A$4:$C$1002,3,FALSE)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constants'!$A$4:$B$1002,2,FALSE)</f>
        <v>DLC_BASE_GAME</v>
      </c>
      <c r="L719" s="3" t="str">
        <f>VLOOKUP(J719,'LibSets constants'!$A$4:$C$1002,3,FALSE)</f>
        <v>Included in base game</v>
      </c>
    </row>
    <row r="720" spans="1:12" x14ac:dyDescent="0.25">
      <c r="A720" s="12">
        <v>1128</v>
      </c>
      <c r="B720" s="5">
        <v>717</v>
      </c>
      <c r="C720" s="5">
        <v>1086</v>
      </c>
      <c r="D720" s="3" t="s">
        <v>1399</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constants'!$A$4:$B$1002,2,FALSE)</f>
        <v>DLC_ELSWEYR</v>
      </c>
      <c r="L720" s="3" t="str">
        <f>VLOOKUP(J720,'LibSets constants'!$A$4:$C$1002,3,FALSE)</f>
        <v>Elsweyr</v>
      </c>
    </row>
    <row r="721" spans="1:12" x14ac:dyDescent="0.25">
      <c r="A721" s="12">
        <v>1129</v>
      </c>
      <c r="B721" s="5">
        <v>718</v>
      </c>
      <c r="C721" s="5">
        <v>1086</v>
      </c>
      <c r="D721" s="3" t="s">
        <v>1400</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constants'!$A$4:$B$1002,2,FALSE)</f>
        <v>DLC_ELSWEYR</v>
      </c>
      <c r="L721" s="3" t="str">
        <f>VLOOKUP(J721,'LibSets constants'!$A$4:$C$1002,3,FALSE)</f>
        <v>Elsweyr</v>
      </c>
    </row>
    <row r="722" spans="1:12" x14ac:dyDescent="0.25">
      <c r="A722" s="12">
        <v>1130</v>
      </c>
      <c r="B722" s="5">
        <v>719</v>
      </c>
      <c r="C722" s="5">
        <v>1086</v>
      </c>
      <c r="D722" s="43" t="s">
        <v>1401</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constants'!$A$4:$B$1002,2,FALSE)</f>
        <v>DLC_ELSWEYR</v>
      </c>
      <c r="L722" s="3" t="str">
        <f>VLOOKUP(J722,'LibSets constants'!$A$4:$C$1002,3,FALSE)</f>
        <v>Elsweyr</v>
      </c>
    </row>
    <row r="723" spans="1:12" x14ac:dyDescent="0.25">
      <c r="A723" s="12">
        <v>1133</v>
      </c>
      <c r="B723" s="5">
        <v>720</v>
      </c>
      <c r="C723" s="5">
        <v>1133</v>
      </c>
      <c r="D723" s="3" t="s">
        <v>1608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constants'!$A$4:$B$1002,2,FALSE)</f>
        <v>DLC_DRAGONHOLD</v>
      </c>
      <c r="L723" s="3" t="str">
        <f>VLOOKUP(J723,'LibSets constants'!$A$4:$C$1002,3,FALSE)</f>
        <v>Dragonhold</v>
      </c>
    </row>
    <row r="724" spans="1:12" x14ac:dyDescent="0.25">
      <c r="A724" s="12">
        <v>1134</v>
      </c>
      <c r="B724" s="5">
        <v>721</v>
      </c>
      <c r="C724" s="5">
        <v>1133</v>
      </c>
      <c r="D724" s="3" t="s">
        <v>1609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constants'!$A$4:$B$1002,2,FALSE)</f>
        <v>DLC_DRAGONHOLD</v>
      </c>
      <c r="L724" s="3" t="str">
        <f>VLOOKUP(J724,'LibSets constants'!$A$4:$C$1002,3,FALSE)</f>
        <v>Dragonhold</v>
      </c>
    </row>
    <row r="725" spans="1:12" x14ac:dyDescent="0.25">
      <c r="A725" s="12">
        <v>1135</v>
      </c>
      <c r="B725" s="5">
        <v>722</v>
      </c>
      <c r="C725" s="5">
        <v>1133</v>
      </c>
      <c r="D725" s="3" t="s">
        <v>1610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constants'!$A$4:$B$1002,2,FALSE)</f>
        <v>DLC_DRAGONHOLD</v>
      </c>
      <c r="L725" s="3" t="str">
        <f>VLOOKUP(J725,'LibSets constants'!$A$4:$C$1002,3,FALSE)</f>
        <v>Dragonhold</v>
      </c>
    </row>
    <row r="726" spans="1:12" x14ac:dyDescent="0.25">
      <c r="A726" s="12">
        <v>1136</v>
      </c>
      <c r="B726" s="5">
        <v>723</v>
      </c>
      <c r="C726" s="5">
        <v>1133</v>
      </c>
      <c r="D726" s="3" t="s">
        <v>1611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constants'!$A$4:$B$1002,2,FALSE)</f>
        <v>DLC_DRAGONHOLD</v>
      </c>
      <c r="L726" s="3" t="str">
        <f>VLOOKUP(J726,'LibSets constants'!$A$4:$C$1002,3,FALSE)</f>
        <v>Dragonhold</v>
      </c>
    </row>
    <row r="727" spans="1:12" x14ac:dyDescent="0.25">
      <c r="A727" s="12">
        <v>1137</v>
      </c>
      <c r="B727" s="5">
        <v>724</v>
      </c>
      <c r="C727" s="5">
        <v>1133</v>
      </c>
      <c r="D727" s="3" t="s">
        <v>1612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constants'!$A$4:$B$1002,2,FALSE)</f>
        <v>DLC_DRAGONHOLD</v>
      </c>
      <c r="L727" s="3" t="str">
        <f>VLOOKUP(J727,'LibSets constants'!$A$4:$C$1002,3,FALSE)</f>
        <v>Dragonhold</v>
      </c>
    </row>
    <row r="728" spans="1:12" x14ac:dyDescent="0.25">
      <c r="A728" s="12">
        <v>1138</v>
      </c>
      <c r="B728" s="5">
        <v>725</v>
      </c>
      <c r="C728" s="5">
        <v>1133</v>
      </c>
      <c r="D728" s="3" t="s">
        <v>1509</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constants'!$A$4:$B$1002,2,FALSE)</f>
        <v>DLC_DRAGONHOLD</v>
      </c>
      <c r="L728" s="3" t="str">
        <f>VLOOKUP(J728,'LibSets constants'!$A$4:$C$1002,3,FALSE)</f>
        <v>Dragonhold</v>
      </c>
    </row>
    <row r="729" spans="1:12" x14ac:dyDescent="0.25">
      <c r="A729" s="12">
        <v>1139</v>
      </c>
      <c r="B729" s="5">
        <v>726</v>
      </c>
      <c r="C729" s="5">
        <v>1133</v>
      </c>
      <c r="D729" s="3" t="s">
        <v>1613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constants'!$A$4:$B$1002,2,FALSE)</f>
        <v>DLC_DRAGONHOLD</v>
      </c>
      <c r="L729" s="3" t="str">
        <f>VLOOKUP(J729,'LibSets constants'!$A$4:$C$1002,3,FALSE)</f>
        <v>Dragonhold</v>
      </c>
    </row>
    <row r="730" spans="1:12" x14ac:dyDescent="0.25">
      <c r="A730" s="12">
        <v>1140</v>
      </c>
      <c r="B730" s="5">
        <v>727</v>
      </c>
      <c r="C730" s="5">
        <v>104</v>
      </c>
      <c r="D730" s="3" t="s">
        <v>1513</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constants'!$A$4:$B$1002,2,FALSE)</f>
        <v>DLC_BASE_GAME</v>
      </c>
      <c r="L730" s="3" t="str">
        <f>VLOOKUP(J730,'LibSets constants'!$A$4:$C$1002,3,FALSE)</f>
        <v>Included in base game</v>
      </c>
    </row>
    <row r="731" spans="1:12" x14ac:dyDescent="0.25">
      <c r="A731" s="12">
        <v>1141</v>
      </c>
      <c r="B731" s="5">
        <v>728</v>
      </c>
      <c r="C731" s="5">
        <v>101</v>
      </c>
      <c r="D731" s="3" t="s">
        <v>1519</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constants'!$A$4:$B$1002,2,FALSE)</f>
        <v>DLC_BASE_GAME</v>
      </c>
      <c r="L731" s="3" t="str">
        <f>VLOOKUP(J731,'LibSets constants'!$A$4:$C$1002,3,FALSE)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constants'!$A$4:$B$1002,2,FALSE)</f>
        <v>DLC_BASE_GAME</v>
      </c>
      <c r="L732" s="3" t="str">
        <f>VLOOKUP(J732,'LibSets constants'!$A$4:$C$1002,3,FALSE)</f>
        <v>Included in base game</v>
      </c>
    </row>
    <row r="733" spans="1:12" x14ac:dyDescent="0.25">
      <c r="A733" s="12">
        <v>1143</v>
      </c>
      <c r="B733" s="5">
        <v>730</v>
      </c>
      <c r="C733" s="5">
        <v>19</v>
      </c>
      <c r="D733" s="3" t="s">
        <v>1514</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constants'!$A$4:$B$1002,2,FALSE)</f>
        <v>DLC_BASE_GAME</v>
      </c>
      <c r="L733" s="3" t="str">
        <f>VLOOKUP(J733,'LibSets constants'!$A$4:$C$1002,3,FALSE)</f>
        <v>Included in base game</v>
      </c>
    </row>
    <row r="734" spans="1:12" x14ac:dyDescent="0.25">
      <c r="A734" s="12">
        <v>1144</v>
      </c>
      <c r="B734" s="5">
        <v>731</v>
      </c>
      <c r="C734" s="5">
        <v>1144</v>
      </c>
      <c r="D734" s="3" t="s">
        <v>1515</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constants'!$A$4:$B$1002,2,FALSE)</f>
        <v>DLC_DRAGONHOLD</v>
      </c>
      <c r="L734" s="3" t="str">
        <f>VLOOKUP(J734,'LibSets constants'!$A$4:$C$1002,3,FALSE)</f>
        <v>Dragonhold</v>
      </c>
    </row>
    <row r="735" spans="1:12" x14ac:dyDescent="0.25">
      <c r="A735" s="12">
        <v>1145</v>
      </c>
      <c r="B735" s="5">
        <v>732</v>
      </c>
      <c r="C735" s="5">
        <v>1133</v>
      </c>
      <c r="D735" s="3" t="s">
        <v>1614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constants'!$A$4:$B$1002,2,FALSE)</f>
        <v>DLC_DRAGONHOLD</v>
      </c>
      <c r="L735" s="3" t="str">
        <f>VLOOKUP(J735,'LibSets constants'!$A$4:$C$1002,3,FALSE)</f>
        <v>Dragonhold</v>
      </c>
    </row>
    <row r="736" spans="1:12" x14ac:dyDescent="0.25">
      <c r="A736" s="12">
        <v>1146</v>
      </c>
      <c r="B736" s="5">
        <v>733</v>
      </c>
      <c r="C736" s="5">
        <v>1133</v>
      </c>
      <c r="D736" s="3" t="s">
        <v>1615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constants'!$A$4:$B$1002,2,FALSE)</f>
        <v>DLC_DRAGONHOLD</v>
      </c>
      <c r="L736" s="3" t="str">
        <f>VLOOKUP(J736,'LibSets constants'!$A$4:$C$1002,3,FALSE)</f>
        <v>Dragonhold</v>
      </c>
    </row>
    <row r="737" spans="1:12" x14ac:dyDescent="0.25">
      <c r="A737" s="12">
        <v>1147</v>
      </c>
      <c r="B737" s="5">
        <v>734</v>
      </c>
      <c r="C737" s="5">
        <v>1133</v>
      </c>
      <c r="D737" s="3" t="s">
        <v>1616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constants'!$A$4:$B$1002,2,FALSE)</f>
        <v>DLC_DRAGONHOLD</v>
      </c>
      <c r="L737" s="3" t="str">
        <f>VLOOKUP(J737,'LibSets constants'!$A$4:$C$1002,3,FALSE)</f>
        <v>Dragonhold</v>
      </c>
    </row>
    <row r="738" spans="1:12" x14ac:dyDescent="0.25">
      <c r="A738" s="12">
        <v>1148</v>
      </c>
      <c r="B738" s="5">
        <v>735</v>
      </c>
      <c r="C738" s="5">
        <v>1133</v>
      </c>
      <c r="D738" s="3" t="s">
        <v>1620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constants'!$A$4:$B$1002,2,FALSE)</f>
        <v>DLC_DRAGONHOLD</v>
      </c>
      <c r="L738" s="3" t="str">
        <f>VLOOKUP(J738,'LibSets constants'!$A$4:$C$1002,3,FALSE)</f>
        <v>Dragonhold</v>
      </c>
    </row>
    <row r="739" spans="1:12" x14ac:dyDescent="0.25">
      <c r="A739" s="12">
        <v>1149</v>
      </c>
      <c r="B739" s="5">
        <v>736</v>
      </c>
      <c r="C739" s="5">
        <v>1133</v>
      </c>
      <c r="D739" s="3" t="s">
        <v>1617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constants'!$A$4:$B$1002,2,FALSE)</f>
        <v>DLC_DRAGONHOLD</v>
      </c>
      <c r="L739" s="3" t="str">
        <f>VLOOKUP(J739,'LibSets constants'!$A$4:$C$1002,3,FALSE)</f>
        <v>Dragonhold</v>
      </c>
    </row>
    <row r="740" spans="1:12" x14ac:dyDescent="0.25">
      <c r="A740" s="12">
        <v>1150</v>
      </c>
      <c r="B740" s="5">
        <v>737</v>
      </c>
      <c r="C740" s="5">
        <v>1133</v>
      </c>
      <c r="D740" s="3" t="s">
        <v>1619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constants'!$A$4:$B$1002,2,FALSE)</f>
        <v>DLC_DRAGONHOLD</v>
      </c>
      <c r="L740" s="3" t="str">
        <f>VLOOKUP(J740,'LibSets constants'!$A$4:$C$1002,3,FALSE)</f>
        <v>Dragonhold</v>
      </c>
    </row>
    <row r="741" spans="1:12" x14ac:dyDescent="0.25">
      <c r="A741" s="12">
        <v>1151</v>
      </c>
      <c r="B741" s="5">
        <v>738</v>
      </c>
      <c r="C741" s="5">
        <v>1133</v>
      </c>
      <c r="D741" s="3" t="s">
        <v>1618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constants'!$A$4:$B$1002,2,FALSE)</f>
        <v>DLC_DRAGONHOLD</v>
      </c>
      <c r="L741" s="3" t="str">
        <f>VLOOKUP(J741,'LibSets constants'!$A$4:$C$1002,3,FALSE)</f>
        <v>Dragonhold</v>
      </c>
    </row>
    <row r="742" spans="1:12" x14ac:dyDescent="0.25">
      <c r="A742" s="12">
        <v>1152</v>
      </c>
      <c r="B742" s="5">
        <v>739</v>
      </c>
      <c r="C742" s="5">
        <v>684</v>
      </c>
      <c r="D742" s="3" t="s">
        <v>1674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constants'!$A$4:$B$1002,2,FALSE)</f>
        <v>DLC_HARROWSTORM</v>
      </c>
      <c r="L742" s="3" t="str">
        <f>VLOOKUP(J742,'LibSets constants'!$A$4:$C$1002,3,FALSE)</f>
        <v>Harrowstorm</v>
      </c>
    </row>
    <row r="743" spans="1:12" x14ac:dyDescent="0.25">
      <c r="A743" s="12">
        <v>1153</v>
      </c>
      <c r="B743" s="5">
        <v>740</v>
      </c>
      <c r="C743" s="5">
        <v>92</v>
      </c>
      <c r="D743" s="3" t="s">
        <v>1673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constants'!$A$4:$B$1002,2,FALSE)</f>
        <v>DLC_HARROWSTORM</v>
      </c>
      <c r="L743" s="3" t="str">
        <f>VLOOKUP(J743,'LibSets constants'!$A$4:$C$1002,3,FALSE)</f>
        <v>Harrowstorm</v>
      </c>
    </row>
    <row r="744" spans="1:12" x14ac:dyDescent="0.25">
      <c r="A744" s="12">
        <v>1154</v>
      </c>
      <c r="B744" s="5">
        <v>741</v>
      </c>
      <c r="C744" s="5">
        <v>1086</v>
      </c>
      <c r="D744" s="3" t="s">
        <v>1517</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constants'!$A$4:$B$1002,2,FALSE)</f>
        <v>DLC_ELSWEYR</v>
      </c>
      <c r="L744" s="3" t="str">
        <f>VLOOKUP(J744,'LibSets constants'!$A$4:$C$1002,3,FALSE)</f>
        <v>Elsweyr</v>
      </c>
    </row>
    <row r="745" spans="1:12" x14ac:dyDescent="0.25">
      <c r="A745" s="12">
        <v>1155</v>
      </c>
      <c r="B745" s="5">
        <v>742</v>
      </c>
      <c r="C745" s="5">
        <v>20</v>
      </c>
      <c r="D745" s="3" t="s">
        <v>1518</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constants'!$A$4:$B$1002,2,FALSE)</f>
        <v>DLC_BASE_GAME</v>
      </c>
      <c r="L745" s="3" t="str">
        <f>VLOOKUP(J745,'LibSets constants'!$A$4:$C$1002,3,FALSE)</f>
        <v>Included in base game</v>
      </c>
    </row>
    <row r="746" spans="1:12" x14ac:dyDescent="0.25">
      <c r="A746" s="12">
        <v>1160</v>
      </c>
      <c r="B746" s="5">
        <v>743</v>
      </c>
      <c r="C746" s="5">
        <v>1160</v>
      </c>
      <c r="D746" s="3" t="s">
        <v>1719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constants'!$A$4:$B$1002,2,FALSE)</f>
        <v>DLC_GREYMOOR</v>
      </c>
      <c r="L746" s="3" t="str">
        <f>VLOOKUP(J746,'LibSets constants'!$A$4:$C$1002,3,FALSE)</f>
        <v>Greymoor</v>
      </c>
    </row>
    <row r="747" spans="1:12" x14ac:dyDescent="0.25">
      <c r="A747" s="12">
        <v>1161</v>
      </c>
      <c r="B747" s="5">
        <v>744</v>
      </c>
      <c r="C747" s="5">
        <v>1161</v>
      </c>
      <c r="D747" s="3" t="s">
        <v>1749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constants'!$A$4:$B$1002,2,FALSE)</f>
        <v>DLC_GREYMOOR</v>
      </c>
      <c r="L747" s="3" t="str">
        <f>VLOOKUP(J747,'LibSets constants'!$A$4:$C$1002,3,FALSE)</f>
        <v>Greymoor</v>
      </c>
    </row>
    <row r="748" spans="1:12" x14ac:dyDescent="0.25">
      <c r="A748" s="12">
        <v>1165</v>
      </c>
      <c r="B748" s="5">
        <v>745</v>
      </c>
      <c r="C748" s="5">
        <v>1161</v>
      </c>
      <c r="D748" s="3" t="s">
        <v>1720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constants'!$A$4:$B$1002,2,FALSE)</f>
        <v>DLC_GREYMOOR</v>
      </c>
      <c r="L748" s="3" t="str">
        <f>VLOOKUP(J748,'LibSets constants'!$A$4:$C$1002,3,FALSE)</f>
        <v>Greymoor</v>
      </c>
    </row>
    <row r="749" spans="1:12" x14ac:dyDescent="0.25">
      <c r="A749" s="12">
        <v>1166</v>
      </c>
      <c r="B749" s="5">
        <v>746</v>
      </c>
      <c r="C749" s="5">
        <v>1160</v>
      </c>
      <c r="D749" s="3" t="s">
        <v>1748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constants'!$A$4:$B$1002,2,FALSE)</f>
        <v>DLC_GREYMOOR</v>
      </c>
      <c r="L749" s="3" t="str">
        <f>VLOOKUP(J749,'LibSets constants'!$A$4:$C$1002,3,FALSE)</f>
        <v>Greymoor</v>
      </c>
    </row>
    <row r="750" spans="1:12" x14ac:dyDescent="0.25">
      <c r="A750" s="12">
        <v>1167</v>
      </c>
      <c r="B750" s="5">
        <v>747</v>
      </c>
      <c r="C750" s="5">
        <v>1160</v>
      </c>
      <c r="D750" s="3" t="s">
        <v>1721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constants'!$A$4:$B$1002,2,FALSE)</f>
        <v>DLC_GREYMOOR</v>
      </c>
      <c r="L750" s="3" t="str">
        <f>VLOOKUP(J750,'LibSets constants'!$A$4:$C$1002,3,FALSE)</f>
        <v>Greymoor</v>
      </c>
    </row>
    <row r="751" spans="1:12" x14ac:dyDescent="0.25">
      <c r="A751" s="12">
        <v>1168</v>
      </c>
      <c r="B751" s="5">
        <v>748</v>
      </c>
      <c r="C751" s="5">
        <v>1160</v>
      </c>
      <c r="D751" s="3" t="s">
        <v>1747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constants'!$A$4:$B$1002,2,FALSE)</f>
        <v>DLC_GREYMOOR</v>
      </c>
      <c r="L751" s="3" t="str">
        <f>VLOOKUP(J751,'LibSets constants'!$A$4:$C$1002,3,FALSE)</f>
        <v>Greymoor</v>
      </c>
    </row>
    <row r="752" spans="1:12" x14ac:dyDescent="0.25">
      <c r="A752" s="12">
        <v>1169</v>
      </c>
      <c r="B752" s="5">
        <v>749</v>
      </c>
      <c r="C752" s="5">
        <v>1160</v>
      </c>
      <c r="D752" s="3" t="s">
        <v>1722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constants'!$A$4:$B$1002,2,FALSE)</f>
        <v>DLC_GREYMOOR</v>
      </c>
      <c r="L752" s="3" t="str">
        <f>VLOOKUP(J752,'LibSets constants'!$A$4:$C$1002,3,FALSE)</f>
        <v>Greymoor</v>
      </c>
    </row>
    <row r="753" spans="1:12" x14ac:dyDescent="0.25">
      <c r="A753" s="12">
        <v>1170</v>
      </c>
      <c r="B753" s="5">
        <v>750</v>
      </c>
      <c r="C753" s="5">
        <v>1160</v>
      </c>
      <c r="D753" s="3" t="s">
        <v>1746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constants'!$A$4:$B$1002,2,FALSE)</f>
        <v>DLC_GREYMOOR</v>
      </c>
      <c r="L753" s="3" t="str">
        <f>VLOOKUP(J753,'LibSets constants'!$A$4:$C$1002,3,FALSE)</f>
        <v>Greymoor</v>
      </c>
    </row>
    <row r="754" spans="1:12" x14ac:dyDescent="0.25">
      <c r="A754" s="12">
        <v>1171</v>
      </c>
      <c r="B754" s="5">
        <v>751</v>
      </c>
      <c r="C754" s="5">
        <v>1161</v>
      </c>
      <c r="D754" s="3" t="s">
        <v>1723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constants'!$A$4:$B$1002,2,FALSE)</f>
        <v>DLC_GREYMOOR</v>
      </c>
      <c r="L754" s="3" t="str">
        <f>VLOOKUP(J754,'LibSets constants'!$A$4:$C$1002,3,FALSE)</f>
        <v>Greymoor</v>
      </c>
    </row>
    <row r="755" spans="1:12" x14ac:dyDescent="0.25">
      <c r="A755" s="12">
        <v>1172</v>
      </c>
      <c r="B755" s="5">
        <v>752</v>
      </c>
      <c r="C755" s="5">
        <v>1161</v>
      </c>
      <c r="D755" s="3" t="s">
        <v>1744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constants'!$A$4:$B$1002,2,FALSE)</f>
        <v>DLC_GREYMOOR</v>
      </c>
      <c r="L755" s="3" t="str">
        <f>VLOOKUP(J755,'LibSets constants'!$A$4:$C$1002,3,FALSE)</f>
        <v>Greymoor</v>
      </c>
    </row>
    <row r="756" spans="1:12" x14ac:dyDescent="0.25">
      <c r="A756" s="12">
        <v>1173</v>
      </c>
      <c r="B756" s="5">
        <v>753</v>
      </c>
      <c r="C756" s="5">
        <v>1161</v>
      </c>
      <c r="D756" s="3" t="s">
        <v>1724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constants'!$A$4:$B$1002,2,FALSE)</f>
        <v>DLC_GREYMOOR</v>
      </c>
      <c r="L756" s="3" t="str">
        <f>VLOOKUP(J756,'LibSets constants'!$A$4:$C$1002,3,FALSE)</f>
        <v>Greymoor</v>
      </c>
    </row>
    <row r="757" spans="1:12" x14ac:dyDescent="0.25">
      <c r="A757" s="12">
        <v>1174</v>
      </c>
      <c r="B757" s="5">
        <v>754</v>
      </c>
      <c r="C757" s="5">
        <v>1160</v>
      </c>
      <c r="D757" s="3" t="s">
        <v>1725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constants'!$A$4:$B$1002,2,FALSE)</f>
        <v>DLC_GREYMOOR</v>
      </c>
      <c r="L757" s="3" t="str">
        <f>VLOOKUP(J757,'LibSets constants'!$A$4:$C$1002,3,FALSE)</f>
        <v>Greymoor</v>
      </c>
    </row>
    <row r="758" spans="1:12" x14ac:dyDescent="0.25">
      <c r="A758" s="12">
        <v>1175</v>
      </c>
      <c r="B758" s="5">
        <v>755</v>
      </c>
      <c r="C758" s="5">
        <v>1175</v>
      </c>
      <c r="D758" s="3" t="s">
        <v>1726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constants'!$A$4:$B$1002,2,FALSE)</f>
        <v>DLC_BASE_GAME</v>
      </c>
      <c r="L758" s="3" t="str">
        <f>VLOOKUP(J758,'LibSets constants'!$A$4:$C$1002,3,FALSE)</f>
        <v>Included in base game</v>
      </c>
    </row>
    <row r="759" spans="1:12" x14ac:dyDescent="0.25">
      <c r="A759" s="12">
        <v>1176</v>
      </c>
      <c r="B759" s="5">
        <v>756</v>
      </c>
      <c r="C759" s="5">
        <v>1160</v>
      </c>
      <c r="D759" s="3" t="s">
        <v>1727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constants'!$A$4:$B$1002,2,FALSE)</f>
        <v>DLC_GREYMOOR</v>
      </c>
      <c r="L759" s="3" t="str">
        <f>VLOOKUP(J759,'LibSets constants'!$A$4:$C$1002,3,FALSE)</f>
        <v>Greymoor</v>
      </c>
    </row>
    <row r="760" spans="1:12" x14ac:dyDescent="0.25">
      <c r="A760" s="12">
        <v>1177</v>
      </c>
      <c r="B760" s="5">
        <v>757</v>
      </c>
      <c r="C760" s="5">
        <v>1160</v>
      </c>
      <c r="D760" s="3" t="s">
        <v>1728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constants'!$A$4:$B$1002,2,FALSE)</f>
        <v>DLC_GREYMOOR</v>
      </c>
      <c r="L760" s="3" t="str">
        <f>VLOOKUP(J760,'LibSets constants'!$A$4:$C$1002,3,FALSE)</f>
        <v>Greymoor</v>
      </c>
    </row>
    <row r="761" spans="1:12" x14ac:dyDescent="0.25">
      <c r="A761" s="12">
        <v>1178</v>
      </c>
      <c r="B761" s="5">
        <v>758</v>
      </c>
      <c r="C761" s="5">
        <v>1160</v>
      </c>
      <c r="D761" s="3" t="s">
        <v>1729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constants'!$A$4:$B$1002,2,FALSE)</f>
        <v>DLC_GREYMOOR</v>
      </c>
      <c r="L761" s="3" t="str">
        <f>VLOOKUP(J761,'LibSets constants'!$A$4:$C$1002,3,FALSE)</f>
        <v>Greymoor</v>
      </c>
    </row>
    <row r="762" spans="1:12" x14ac:dyDescent="0.25">
      <c r="A762" s="12">
        <v>1179</v>
      </c>
      <c r="B762" s="5">
        <v>759</v>
      </c>
      <c r="C762" s="5">
        <v>1160</v>
      </c>
      <c r="D762" s="3" t="s">
        <v>1730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constants'!$A$4:$B$1002,2,FALSE)</f>
        <v>DLC_GREYMOOR</v>
      </c>
      <c r="L762" s="3" t="str">
        <f>VLOOKUP(J762,'LibSets constants'!$A$4:$C$1002,3,FALSE)</f>
        <v>Greymoor</v>
      </c>
    </row>
    <row r="763" spans="1:12" x14ac:dyDescent="0.25">
      <c r="A763" s="12">
        <v>1180</v>
      </c>
      <c r="B763" s="5">
        <v>760</v>
      </c>
      <c r="C763" s="5">
        <v>383</v>
      </c>
      <c r="D763" s="3" t="s">
        <v>2442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constants'!$A$4:$B$1002,2,FALSE)</f>
        <v>DLC_BASE_GAME</v>
      </c>
      <c r="L763" s="3" t="str">
        <f>VLOOKUP(J763,'LibSets constants'!$A$4:$C$1002,3,FALSE)</f>
        <v>Included in base game</v>
      </c>
    </row>
    <row r="764" spans="1:12" x14ac:dyDescent="0.25">
      <c r="A764" s="12">
        <v>1181</v>
      </c>
      <c r="B764" s="5">
        <v>761</v>
      </c>
      <c r="C764" s="5">
        <v>1161</v>
      </c>
      <c r="D764" s="3" t="s">
        <v>1731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constants'!$A$4:$B$1002,2,FALSE)</f>
        <v>DLC_GREYMOOR</v>
      </c>
      <c r="L764" s="3" t="str">
        <f>VLOOKUP(J764,'LibSets constants'!$A$4:$C$1002,3,FALSE)</f>
        <v>Greymoor</v>
      </c>
    </row>
    <row r="765" spans="1:12" x14ac:dyDescent="0.25">
      <c r="A765" s="12">
        <v>1182</v>
      </c>
      <c r="B765" s="5">
        <v>762</v>
      </c>
      <c r="C765" s="5">
        <v>1160</v>
      </c>
      <c r="D765" s="3" t="s">
        <v>1732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constants'!$A$4:$B$1002,2,FALSE)</f>
        <v>DLC_GREYMOOR</v>
      </c>
      <c r="L765" s="3" t="str">
        <f>VLOOKUP(J765,'LibSets constants'!$A$4:$C$1002,3,FALSE)</f>
        <v>Greymoor</v>
      </c>
    </row>
    <row r="766" spans="1:12" x14ac:dyDescent="0.25">
      <c r="A766" s="12">
        <v>1183</v>
      </c>
      <c r="B766" s="5">
        <v>763</v>
      </c>
      <c r="C766" s="5">
        <v>1161</v>
      </c>
      <c r="D766" s="3" t="s">
        <v>1743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constants'!$A$4:$B$1002,2,FALSE)</f>
        <v>DLC_GREYMOOR</v>
      </c>
      <c r="L766" s="3" t="str">
        <f>VLOOKUP(J766,'LibSets constants'!$A$4:$C$1002,3,FALSE)</f>
        <v>Greymoor</v>
      </c>
    </row>
    <row r="767" spans="1:12" x14ac:dyDescent="0.25">
      <c r="A767" s="12">
        <v>1184</v>
      </c>
      <c r="B767" s="5">
        <v>764</v>
      </c>
      <c r="C767" s="5">
        <v>1161</v>
      </c>
      <c r="D767" s="3" t="s">
        <v>1733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constants'!$A$4:$B$1002,2,FALSE)</f>
        <v>DLC_GREYMOOR</v>
      </c>
      <c r="L767" s="3" t="str">
        <f>VLOOKUP(J767,'LibSets constants'!$A$4:$C$1002,3,FALSE)</f>
        <v>Greymoor</v>
      </c>
    </row>
    <row r="768" spans="1:12" x14ac:dyDescent="0.25">
      <c r="A768" s="12">
        <v>1185</v>
      </c>
      <c r="B768" s="5">
        <v>765</v>
      </c>
      <c r="C768" s="5">
        <v>1160</v>
      </c>
      <c r="D768" s="3" t="s">
        <v>1734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constants'!$A$4:$B$1002,2,FALSE)</f>
        <v>DLC_GREYMOOR</v>
      </c>
      <c r="L768" s="3" t="str">
        <f>VLOOKUP(J768,'LibSets constants'!$A$4:$C$1002,3,FALSE)</f>
        <v>Greymoor</v>
      </c>
    </row>
    <row r="769" spans="1:12" x14ac:dyDescent="0.25">
      <c r="A769" s="12">
        <v>1186</v>
      </c>
      <c r="B769" s="5">
        <v>766</v>
      </c>
      <c r="C769" s="5">
        <v>1160</v>
      </c>
      <c r="D769" s="3" t="s">
        <v>1742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constants'!$A$4:$B$1002,2,FALSE)</f>
        <v>DLC_GREYMOOR</v>
      </c>
      <c r="L769" s="3" t="str">
        <f>VLOOKUP(J769,'LibSets constants'!$A$4:$C$1002,3,FALSE)</f>
        <v>Greymoor</v>
      </c>
    </row>
    <row r="770" spans="1:12" x14ac:dyDescent="0.25">
      <c r="A770" s="12">
        <v>1187</v>
      </c>
      <c r="B770" s="5">
        <v>767</v>
      </c>
      <c r="C770" s="5">
        <v>1161</v>
      </c>
      <c r="D770" s="3" t="s">
        <v>1735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constants'!$A$4:$B$1002,2,FALSE)</f>
        <v>DLC_GREYMOOR</v>
      </c>
      <c r="L770" s="3" t="str">
        <f>VLOOKUP(J770,'LibSets constants'!$A$4:$C$1002,3,FALSE)</f>
        <v>Greymoor</v>
      </c>
    </row>
    <row r="771" spans="1:12" x14ac:dyDescent="0.25">
      <c r="A771" s="12">
        <v>1188</v>
      </c>
      <c r="B771" s="5">
        <v>768</v>
      </c>
      <c r="C771" s="5">
        <v>101</v>
      </c>
      <c r="D771" s="3" t="s">
        <v>1736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constants'!$A$4:$B$1002,2,FALSE)</f>
        <v>DLC_BASE_GAME</v>
      </c>
      <c r="L771" s="3" t="str">
        <f>VLOOKUP(J771,'LibSets constants'!$A$4:$C$1002,3,FALSE)</f>
        <v>Included in base game</v>
      </c>
    </row>
    <row r="772" spans="1:12" x14ac:dyDescent="0.25">
      <c r="A772" s="12">
        <v>1189</v>
      </c>
      <c r="B772" s="5">
        <v>769</v>
      </c>
      <c r="C772" s="5">
        <v>101</v>
      </c>
      <c r="D772" s="3" t="s">
        <v>1736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constants'!$A$4:$B$1002,2,FALSE)</f>
        <v>DLC_BASE_GAME</v>
      </c>
      <c r="L772" s="3" t="str">
        <f>VLOOKUP(J772,'LibSets constants'!$A$4:$C$1002,3,FALSE)</f>
        <v>Included in base game</v>
      </c>
    </row>
    <row r="773" spans="1:12" x14ac:dyDescent="0.25">
      <c r="A773" s="12">
        <v>1190</v>
      </c>
      <c r="B773" s="5">
        <v>770</v>
      </c>
      <c r="C773" s="5">
        <v>103</v>
      </c>
      <c r="D773" s="3" t="s">
        <v>1690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constants'!$A$4:$B$1002,2,FALSE)</f>
        <v>DLC_BASE_GAME</v>
      </c>
      <c r="L773" s="3" t="str">
        <f>VLOOKUP(J773,'LibSets constants'!$A$4:$C$1002,3,FALSE)</f>
        <v>Included in base game</v>
      </c>
    </row>
    <row r="774" spans="1:12" x14ac:dyDescent="0.25">
      <c r="A774" s="12">
        <v>1191</v>
      </c>
      <c r="B774" s="5">
        <v>771</v>
      </c>
      <c r="C774" s="5">
        <v>101</v>
      </c>
      <c r="D774" s="3" t="s">
        <v>1689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constants'!$A$4:$B$1002,2,FALSE)</f>
        <v>DLC_BASE_GAME</v>
      </c>
      <c r="L774" s="3" t="str">
        <f>VLOOKUP(J774,'LibSets constants'!$A$4:$C$1002,3,FALSE)</f>
        <v>Included in base game</v>
      </c>
    </row>
    <row r="775" spans="1:12" x14ac:dyDescent="0.25">
      <c r="A775" s="12">
        <v>1192</v>
      </c>
      <c r="B775" s="5">
        <v>772</v>
      </c>
      <c r="C775" s="5">
        <v>1133</v>
      </c>
      <c r="D775" s="3" t="s">
        <v>1621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constants'!$A$4:$B$1002,2,FALSE)</f>
        <v>DLC_DRAGONHOLD</v>
      </c>
      <c r="L775" s="3" t="str">
        <f>VLOOKUP(J775,'LibSets constants'!$A$4:$C$1002,3,FALSE)</f>
        <v>Dragonhold</v>
      </c>
    </row>
    <row r="776" spans="1:12" x14ac:dyDescent="0.25">
      <c r="A776" s="12">
        <v>1193</v>
      </c>
      <c r="B776" s="5">
        <v>773</v>
      </c>
      <c r="C776" s="5">
        <v>1133</v>
      </c>
      <c r="D776" s="3" t="s">
        <v>1622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constants'!$A$4:$B$1002,2,FALSE)</f>
        <v>DLC_DRAGONHOLD</v>
      </c>
      <c r="L776" s="3" t="str">
        <f>VLOOKUP(J776,'LibSets constants'!$A$4:$C$1002,3,FALSE)</f>
        <v>Dragonhold</v>
      </c>
    </row>
    <row r="777" spans="1:12" x14ac:dyDescent="0.25">
      <c r="A777" s="12">
        <v>1195</v>
      </c>
      <c r="B777" s="5">
        <v>774</v>
      </c>
      <c r="C777" s="5">
        <v>1195</v>
      </c>
      <c r="D777" s="3" t="s">
        <v>1737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constants'!$A$4:$B$1002,2,FALSE)</f>
        <v>DLC_GREYMOOR</v>
      </c>
      <c r="L777" s="3" t="str">
        <f>VLOOKUP(J777,'LibSets constants'!$A$4:$C$1002,3,FALSE)</f>
        <v>Greymoor</v>
      </c>
    </row>
    <row r="778" spans="1:12" x14ac:dyDescent="0.25">
      <c r="A778" s="12">
        <v>1196</v>
      </c>
      <c r="B778" s="5">
        <v>775</v>
      </c>
      <c r="C778" s="5">
        <v>1160</v>
      </c>
      <c r="D778" s="3" t="s">
        <v>1738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constants'!$A$4:$B$1002,2,FALSE)</f>
        <v>DLC_GREYMOOR</v>
      </c>
      <c r="L778" s="3" t="str">
        <f>VLOOKUP(J778,'LibSets constants'!$A$4:$C$1002,3,FALSE)</f>
        <v>Greymoor</v>
      </c>
    </row>
    <row r="779" spans="1:12" x14ac:dyDescent="0.25">
      <c r="A779" s="12">
        <v>1197</v>
      </c>
      <c r="B779" s="5">
        <v>776</v>
      </c>
      <c r="C779" s="5">
        <v>1161</v>
      </c>
      <c r="D779" s="3" t="s">
        <v>1844</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constants'!$A$4:$B$1002,2,FALSE)</f>
        <v>DLC_STONETHORN</v>
      </c>
      <c r="L779" s="3" t="str">
        <f>VLOOKUP(J779,'LibSets constants'!$A$4:$C$1002,3,FALSE)</f>
        <v>Stonethorn</v>
      </c>
    </row>
    <row r="780" spans="1:12" x14ac:dyDescent="0.25">
      <c r="A780" s="12">
        <v>1199</v>
      </c>
      <c r="B780" s="5">
        <v>777</v>
      </c>
      <c r="C780" s="5">
        <v>684</v>
      </c>
      <c r="D780" s="3" t="s">
        <v>1688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constants'!$A$4:$B$1002,2,FALSE)</f>
        <v>DLC_ORSINIUM</v>
      </c>
      <c r="L780" s="3" t="str">
        <f>VLOOKUP(J780,'LibSets constants'!$A$4:$C$1002,3,FALSE)</f>
        <v>Orsinium</v>
      </c>
    </row>
    <row r="781" spans="1:12" x14ac:dyDescent="0.25">
      <c r="A781" s="12">
        <v>1200</v>
      </c>
      <c r="B781" s="5">
        <v>778</v>
      </c>
      <c r="C781" s="5">
        <v>1200</v>
      </c>
      <c r="D781" s="3" t="s">
        <v>1687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constants'!$A$4:$B$1002,2,FALSE)</f>
        <v>DLC_BASE_GAME</v>
      </c>
      <c r="L781" s="3" t="str">
        <f>VLOOKUP(J781,'LibSets constants'!$A$4:$C$1002,3,FALSE)</f>
        <v>Included in base game</v>
      </c>
    </row>
    <row r="782" spans="1:12" x14ac:dyDescent="0.25">
      <c r="A782" s="12">
        <v>1201</v>
      </c>
      <c r="B782" s="5">
        <v>779</v>
      </c>
      <c r="C782" s="5">
        <v>1160</v>
      </c>
      <c r="D782" s="3" t="s">
        <v>1836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constants'!$A$4:$B$1002,2,FALSE)</f>
        <v>DLC_STONETHORN</v>
      </c>
      <c r="L782" s="3" t="str">
        <f>VLOOKUP(J782,'LibSets constants'!$A$4:$C$1002,3,FALSE)</f>
        <v>Stonethorn</v>
      </c>
    </row>
    <row r="783" spans="1:12" x14ac:dyDescent="0.25">
      <c r="A783" s="12">
        <v>1204</v>
      </c>
      <c r="B783" s="5">
        <v>780</v>
      </c>
      <c r="C783" s="5">
        <v>1204</v>
      </c>
      <c r="D783" s="3" t="s">
        <v>2190</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constants'!$A$4:$B$1002,2,FALSE)</f>
        <v>DLC_BASE_GAME</v>
      </c>
      <c r="L783" s="3" t="str">
        <f>VLOOKUP(J783,'LibSets constants'!$A$4:$C$1002,3,FALSE)</f>
        <v>Included in base game</v>
      </c>
    </row>
    <row r="784" spans="1:12" x14ac:dyDescent="0.25">
      <c r="A784" s="12">
        <v>1205</v>
      </c>
      <c r="B784" s="5">
        <v>781</v>
      </c>
      <c r="C784" s="5">
        <v>20</v>
      </c>
      <c r="D784" s="3" t="s">
        <v>2192</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constants'!$A$4:$B$1002,2,FALSE)</f>
        <v>DLC_BASE_GAME</v>
      </c>
      <c r="L784" s="3" t="str">
        <f>VLOOKUP(J784,'LibSets constants'!$A$4:$C$1002,3,FALSE)</f>
        <v>Included in base game</v>
      </c>
    </row>
    <row r="785" spans="1:12" x14ac:dyDescent="0.25">
      <c r="A785" s="12">
        <v>1206</v>
      </c>
      <c r="B785" s="5">
        <v>782</v>
      </c>
      <c r="C785" s="5">
        <v>20</v>
      </c>
      <c r="D785" s="3" t="s">
        <v>2191</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constants'!$A$4:$B$1002,2,FALSE)</f>
        <v>DLC_BASE_GAME</v>
      </c>
      <c r="L785" s="3" t="str">
        <f>VLOOKUP(J785,'LibSets constants'!$A$4:$C$1002,3,FALSE)</f>
        <v>Included in base game</v>
      </c>
    </row>
    <row r="786" spans="1:12" x14ac:dyDescent="0.25">
      <c r="A786" s="12">
        <v>1207</v>
      </c>
      <c r="B786" s="5">
        <v>783</v>
      </c>
      <c r="C786" s="5">
        <v>1207</v>
      </c>
      <c r="D786" s="3" t="s">
        <v>2251</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constants'!$A$4:$B$1002,2,FALSE)</f>
        <v>DLC_MARKARTH</v>
      </c>
      <c r="L786" s="3" t="str">
        <f>VLOOKUP(J786,'LibSets constants'!$A$4:$C$1002,3,FALSE)</f>
        <v>Markarth</v>
      </c>
    </row>
    <row r="787" spans="1:12" x14ac:dyDescent="0.25">
      <c r="A787" s="12">
        <v>1208</v>
      </c>
      <c r="B787" s="5">
        <v>784</v>
      </c>
      <c r="C787" s="5">
        <v>1208</v>
      </c>
      <c r="D787" s="3" t="s">
        <v>2252</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constants'!$A$4:$B$1002,2,FALSE)</f>
        <v>DLC_MARKARTH</v>
      </c>
      <c r="L787" s="3" t="str">
        <f>VLOOKUP(J787,'LibSets constants'!$A$4:$C$1002,3,FALSE)</f>
        <v>Markarth</v>
      </c>
    </row>
    <row r="788" spans="1:12" x14ac:dyDescent="0.25">
      <c r="A788" s="12">
        <v>1209</v>
      </c>
      <c r="B788" s="5">
        <v>785</v>
      </c>
      <c r="C788" s="5">
        <v>1207</v>
      </c>
      <c r="D788" s="3" t="s">
        <v>2253</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constants'!$A$4:$B$1002,2,FALSE)</f>
        <v>DLC_MARKARTH</v>
      </c>
      <c r="L788" s="3" t="str">
        <f>VLOOKUP(J788,'LibSets constants'!$A$4:$C$1002,3,FALSE)</f>
        <v>Markarth</v>
      </c>
    </row>
    <row r="789" spans="1:12" x14ac:dyDescent="0.25">
      <c r="A789" s="12">
        <v>1210</v>
      </c>
      <c r="B789" s="5">
        <v>786</v>
      </c>
      <c r="C789" s="5">
        <v>1207</v>
      </c>
      <c r="D789" s="3" t="s">
        <v>2254</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constants'!$A$4:$B$1002,2,FALSE)</f>
        <v>DLC_MARKARTH</v>
      </c>
      <c r="L789" s="3" t="str">
        <f>VLOOKUP(J789,'LibSets constants'!$A$4:$C$1002,3,FALSE)</f>
        <v>Markarth</v>
      </c>
    </row>
    <row r="790" spans="1:12" x14ac:dyDescent="0.25">
      <c r="A790" s="46">
        <v>1211</v>
      </c>
      <c r="B790" s="45">
        <v>787</v>
      </c>
      <c r="C790" s="45">
        <v>1207</v>
      </c>
      <c r="D790" s="3" t="s">
        <v>2266</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constants'!$A$4:$B$1002,2,FALSE)</f>
        <v>DLC_MARKARTH</v>
      </c>
      <c r="L790" s="3" t="str">
        <f>VLOOKUP(J790,'LibSets constants'!$A$4:$C$1002,3,FALSE)</f>
        <v>Markarth</v>
      </c>
    </row>
    <row r="791" spans="1:12" x14ac:dyDescent="0.25">
      <c r="A791" s="12">
        <v>1212</v>
      </c>
      <c r="B791" s="5">
        <v>788</v>
      </c>
      <c r="C791" s="5">
        <v>1208</v>
      </c>
      <c r="D791" s="3" t="s">
        <v>2265</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constants'!$A$4:$B$1002,2,FALSE)</f>
        <v>DLC_MARKARTH</v>
      </c>
      <c r="L791" s="3" t="str">
        <f>VLOOKUP(J791,'LibSets constants'!$A$4:$C$1002,3,FALSE)</f>
        <v>Markarth</v>
      </c>
    </row>
    <row r="792" spans="1:12" x14ac:dyDescent="0.25">
      <c r="A792" s="46">
        <v>1213</v>
      </c>
      <c r="B792" s="45">
        <v>789</v>
      </c>
      <c r="C792" s="45">
        <v>1207</v>
      </c>
      <c r="D792" s="3" t="s">
        <v>2448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constants'!$A$4:$B$1002,2,FALSE)</f>
        <v>DLC_MARKARTH</v>
      </c>
      <c r="L792" s="3" t="str">
        <f>VLOOKUP(J792,'LibSets constants'!$A$4:$C$1002,3,FALSE)</f>
        <v>Markarth</v>
      </c>
    </row>
    <row r="793" spans="1:12" x14ac:dyDescent="0.25">
      <c r="A793" s="12">
        <v>1214</v>
      </c>
      <c r="B793" s="5">
        <v>790</v>
      </c>
      <c r="C793" s="5">
        <v>1207</v>
      </c>
      <c r="D793" s="3" t="s">
        <v>2264</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constants'!$A$4:$B$1002,2,FALSE)</f>
        <v>DLC_MARKARTH</v>
      </c>
      <c r="L793" s="3" t="str">
        <f>VLOOKUP(J793,'LibSets constants'!$A$4:$C$1002,3,FALSE)</f>
        <v>Markarth</v>
      </c>
    </row>
    <row r="794" spans="1:12" x14ac:dyDescent="0.25">
      <c r="A794" s="12">
        <v>1215</v>
      </c>
      <c r="B794" s="5">
        <v>791</v>
      </c>
      <c r="C794" s="5">
        <v>1207</v>
      </c>
      <c r="D794" s="3" t="s">
        <v>2263</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constants'!$A$4:$B$1002,2,FALSE)</f>
        <v>DLC_MARKARTH</v>
      </c>
      <c r="L794" s="3" t="str">
        <f>VLOOKUP(J794,'LibSets constants'!$A$4:$C$1002,3,FALSE)</f>
        <v>Markarth</v>
      </c>
    </row>
    <row r="795" spans="1:12" x14ac:dyDescent="0.25">
      <c r="A795" s="12">
        <v>1216</v>
      </c>
      <c r="B795" s="5">
        <v>792</v>
      </c>
      <c r="C795" s="5">
        <v>1207</v>
      </c>
      <c r="D795" s="43" t="s">
        <v>2262</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constants'!$A$4:$B$1002,2,FALSE)</f>
        <v>DLC_MARKARTH</v>
      </c>
      <c r="L795" s="3" t="str">
        <f>VLOOKUP(J795,'LibSets constants'!$A$4:$C$1002,3,FALSE)</f>
        <v>Markarth</v>
      </c>
    </row>
    <row r="796" spans="1:12" x14ac:dyDescent="0.25">
      <c r="A796" s="12">
        <v>1217</v>
      </c>
      <c r="B796" s="5">
        <v>793</v>
      </c>
      <c r="C796" s="5">
        <v>1208</v>
      </c>
      <c r="D796" s="3" t="s">
        <v>2261</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constants'!$A$4:$B$1002,2,FALSE)</f>
        <v>DLC_MARKARTH</v>
      </c>
      <c r="L796" s="3" t="str">
        <f>VLOOKUP(J796,'LibSets constants'!$A$4:$C$1002,3,FALSE)</f>
        <v>Markarth</v>
      </c>
    </row>
    <row r="797" spans="1:12" x14ac:dyDescent="0.25">
      <c r="A797" s="12">
        <v>1218</v>
      </c>
      <c r="B797" s="5">
        <v>794</v>
      </c>
      <c r="C797" s="5">
        <v>1160</v>
      </c>
      <c r="D797" s="3" t="s">
        <v>1739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constants'!$A$4:$B$1002,2,FALSE)</f>
        <v>DLC_GREYMOOR</v>
      </c>
      <c r="L797" s="3" t="str">
        <f>VLOOKUP(J797,'LibSets constants'!$A$4:$C$1002,3,FALSE)</f>
        <v>Greymoor</v>
      </c>
    </row>
    <row r="798" spans="1:12" x14ac:dyDescent="0.25">
      <c r="A798" s="12">
        <v>1219</v>
      </c>
      <c r="B798" s="5">
        <v>795</v>
      </c>
      <c r="C798" s="5">
        <v>1160</v>
      </c>
      <c r="D798" s="3" t="s">
        <v>1740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constants'!$A$4:$B$1002,2,FALSE)</f>
        <v>DLC_GREYMOOR</v>
      </c>
      <c r="L798" s="3" t="str">
        <f>VLOOKUP(J798,'LibSets constants'!$A$4:$C$1002,3,FALSE)</f>
        <v>Greymoor</v>
      </c>
    </row>
    <row r="799" spans="1:12" x14ac:dyDescent="0.25">
      <c r="A799" s="12">
        <v>1220</v>
      </c>
      <c r="B799" s="5">
        <v>796</v>
      </c>
      <c r="C799" s="5">
        <v>1161</v>
      </c>
      <c r="D799" s="3" t="s">
        <v>1741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constants'!$A$4:$B$1002,2,FALSE)</f>
        <v>DLC_GREYMOOR</v>
      </c>
      <c r="L799" s="3" t="str">
        <f>VLOOKUP(J799,'LibSets constants'!$A$4:$C$1002,3,FALSE)</f>
        <v>Greymoor</v>
      </c>
    </row>
    <row r="800" spans="1:12" x14ac:dyDescent="0.25">
      <c r="A800" s="12">
        <v>1221</v>
      </c>
      <c r="B800" s="5">
        <v>797</v>
      </c>
      <c r="C800" s="5">
        <v>1207</v>
      </c>
      <c r="D800" s="3" t="s">
        <v>2255</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constants'!$A$4:$B$1002,2,FALSE)</f>
        <v>DLC_MARKARTH</v>
      </c>
      <c r="L800" s="3" t="str">
        <f>VLOOKUP(J800,'LibSets constants'!$A$4:$C$1002,3,FALSE)</f>
        <v>Markarth</v>
      </c>
    </row>
    <row r="801" spans="1:12" x14ac:dyDescent="0.25">
      <c r="A801" s="12">
        <v>1222</v>
      </c>
      <c r="B801" s="5">
        <v>798</v>
      </c>
      <c r="C801" s="5">
        <v>1160</v>
      </c>
      <c r="D801" s="3" t="s">
        <v>2256</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constants'!$A$4:$B$1002,2,FALSE)</f>
        <v>DLC_GREYMOOR</v>
      </c>
      <c r="L801" s="3" t="str">
        <f>VLOOKUP(J801,'LibSets constants'!$A$4:$C$1002,3,FALSE)</f>
        <v>Greymoor</v>
      </c>
    </row>
    <row r="802" spans="1:12" x14ac:dyDescent="0.25">
      <c r="A802" s="12">
        <v>1223</v>
      </c>
      <c r="B802" s="5">
        <v>799</v>
      </c>
      <c r="C802" s="5">
        <v>1207</v>
      </c>
      <c r="D802" s="3" t="s">
        <v>2260</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constants'!$A$4:$B$1002,2,FALSE)</f>
        <v>DLC_MARKARTH</v>
      </c>
      <c r="L802" s="3" t="str">
        <f>VLOOKUP(J802,'LibSets constants'!$A$4:$C$1002,3,FALSE)</f>
        <v>Markarth</v>
      </c>
    </row>
    <row r="803" spans="1:12" x14ac:dyDescent="0.25">
      <c r="A803" s="12">
        <v>1224</v>
      </c>
      <c r="B803" s="5">
        <v>800</v>
      </c>
      <c r="C803" s="5">
        <v>1208</v>
      </c>
      <c r="D803" s="3" t="s">
        <v>2259</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constants'!$A$4:$B$1002,2,FALSE)</f>
        <v>DLC_MARKARTH</v>
      </c>
      <c r="L803" s="3" t="str">
        <f>VLOOKUP(J803,'LibSets constants'!$A$4:$C$1002,3,FALSE)</f>
        <v>Markarth</v>
      </c>
    </row>
    <row r="804" spans="1:12" x14ac:dyDescent="0.25">
      <c r="A804" s="12">
        <v>1225</v>
      </c>
      <c r="B804" s="5">
        <v>801</v>
      </c>
      <c r="C804" s="5">
        <v>1207</v>
      </c>
      <c r="D804" s="3" t="s">
        <v>2258</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constants'!$A$4:$B$1002,2,FALSE)</f>
        <v>DLC_MARKARTH</v>
      </c>
      <c r="L804" s="3" t="str">
        <f>VLOOKUP(J804,'LibSets constants'!$A$4:$C$1002,3,FALSE)</f>
        <v>Markarth</v>
      </c>
    </row>
    <row r="805" spans="1:12" x14ac:dyDescent="0.25">
      <c r="A805" s="12">
        <v>1226</v>
      </c>
      <c r="B805" s="5">
        <v>802</v>
      </c>
      <c r="C805" s="5">
        <v>1207</v>
      </c>
      <c r="D805" s="3" t="s">
        <v>2257</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constants'!$A$4:$B$1002,2,FALSE)</f>
        <v>DLC_MARKARTH</v>
      </c>
      <c r="L805" s="3" t="str">
        <f>VLOOKUP(J805,'LibSets constants'!$A$4:$C$1002,3,FALSE)</f>
        <v>Markarth</v>
      </c>
    </row>
    <row r="806" spans="1:12" x14ac:dyDescent="0.25">
      <c r="A806" s="12">
        <v>1227</v>
      </c>
      <c r="B806" s="5">
        <v>803</v>
      </c>
      <c r="C806" s="5">
        <v>1207</v>
      </c>
      <c r="D806" s="3" t="s">
        <v>2250</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constants'!$A$4:$B$1002,2,FALSE)</f>
        <v>DLC_MARKARTH</v>
      </c>
      <c r="L806" s="3" t="str">
        <f>VLOOKUP(J806,'LibSets constants'!$A$4:$C$1002,3,FALSE)</f>
        <v>Markarth</v>
      </c>
    </row>
    <row r="807" spans="1:12" s="75" customFormat="1" x14ac:dyDescent="0.25">
      <c r="A807" s="12">
        <v>1228</v>
      </c>
      <c r="B807" s="5">
        <v>804</v>
      </c>
      <c r="C807" s="5">
        <v>823</v>
      </c>
      <c r="D807" s="3" t="s">
        <v>2440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constants'!$A$4:$B$1002,2,FALSE)</f>
        <v>DLC_FLAMES_OF_AMBITION</v>
      </c>
      <c r="L807" s="3" t="str">
        <f>VLOOKUP(J807,'LibSets constants'!$A$4:$C$1002,3,FALSE)</f>
        <v>Flames of Ambition</v>
      </c>
    </row>
    <row r="808" spans="1:12" s="75" customFormat="1" x14ac:dyDescent="0.25">
      <c r="A808" s="12">
        <v>1229</v>
      </c>
      <c r="B808" s="5">
        <v>805</v>
      </c>
      <c r="C808" s="5">
        <v>57</v>
      </c>
      <c r="D808" s="3" t="s">
        <v>2441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constants'!$A$4:$B$1002,2,FALSE)</f>
        <v>DLC_FLAMES_OF_AMBITION</v>
      </c>
      <c r="L808" s="3" t="str">
        <f>VLOOKUP(J808,'LibSets constants'!$A$4:$C$1002,3,FALSE)</f>
        <v>Flames of Ambition</v>
      </c>
    </row>
    <row r="809" spans="1:12" x14ac:dyDescent="0.25">
      <c r="A809" s="12">
        <v>1233</v>
      </c>
      <c r="B809" s="12">
        <v>806</v>
      </c>
      <c r="C809" s="12">
        <v>1160</v>
      </c>
      <c r="D809" s="3" t="s">
        <v>2188</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constants'!$A$4:$B$1002,2,FALSE)</f>
        <v>DLC_GREYMOOR</v>
      </c>
      <c r="L809" s="3" t="str">
        <f>VLOOKUP(J809,'LibSets constants'!$A$4:$C$1002,3,FALSE)</f>
        <v>Greymoor</v>
      </c>
    </row>
    <row r="810" spans="1:12" x14ac:dyDescent="0.25">
      <c r="A810" s="12">
        <v>1234</v>
      </c>
      <c r="B810" s="5">
        <v>807</v>
      </c>
      <c r="C810" s="5">
        <v>1160</v>
      </c>
      <c r="D810" s="3" t="s">
        <v>2189</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constants'!$A$4:$B$1002,2,FALSE)</f>
        <v>DLC_GREYMOOR</v>
      </c>
      <c r="L810" s="3" t="str">
        <f>VLOOKUP(J810,'LibSets constants'!$A$4:$C$1002,3,FALSE)</f>
        <v>Greymoor</v>
      </c>
    </row>
    <row r="811" spans="1:12" x14ac:dyDescent="0.25">
      <c r="A811" s="12">
        <v>1235</v>
      </c>
      <c r="B811" s="5">
        <v>808</v>
      </c>
      <c r="C811" s="5">
        <v>383</v>
      </c>
      <c r="D811" s="3" t="s">
        <v>2443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constants'!$A$4:$B$1002,2,FALSE)</f>
        <v>DLC_BASE_GAME</v>
      </c>
      <c r="L811" s="3" t="str">
        <f>VLOOKUP(J811,'LibSets constants'!$A$4:$C$1002,3,FALSE)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constants'!$A$4:$B$1002,2,FALSE)</f>
        <v>DLC_BASE_GAME</v>
      </c>
      <c r="L812" s="3" t="str">
        <f>VLOOKUP(J812,'LibSets constants'!$A$4:$C$1002,3,FALSE)</f>
        <v>Included in base game</v>
      </c>
    </row>
    <row r="813" spans="1:12" x14ac:dyDescent="0.25">
      <c r="A813" s="12">
        <v>1237</v>
      </c>
      <c r="B813" s="5">
        <v>810</v>
      </c>
      <c r="C813" s="5">
        <v>383</v>
      </c>
      <c r="D813" s="3" t="s">
        <v>2447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constants'!$A$4:$B$1002,2,FALSE)</f>
        <v>DLC_BASE_GAME</v>
      </c>
      <c r="L813" s="3" t="str">
        <f>VLOOKUP(J813,'LibSets constants'!$A$4:$C$1002,3,FALSE)</f>
        <v>Included in base game</v>
      </c>
    </row>
    <row r="814" spans="1:12" x14ac:dyDescent="0.25">
      <c r="A814" s="12">
        <v>1238</v>
      </c>
      <c r="B814" s="5">
        <v>811</v>
      </c>
      <c r="C814" s="5">
        <v>1261</v>
      </c>
      <c r="D814" s="3" t="s">
        <v>2475</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constants'!$A$4:$B$1002,2,FALSE)</f>
        <v>DLC_BLACKWOOD</v>
      </c>
      <c r="L814" s="3" t="str">
        <f>VLOOKUP(J814,'LibSets constants'!$A$4:$C$1002,3,FALSE)</f>
        <v>Blackwood</v>
      </c>
    </row>
    <row r="815" spans="1:12" x14ac:dyDescent="0.25">
      <c r="A815" s="12">
        <v>1239</v>
      </c>
      <c r="B815" s="5">
        <v>812</v>
      </c>
      <c r="C815" s="5">
        <v>1261</v>
      </c>
      <c r="D815" s="3" t="s">
        <v>2472</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constants'!$A$4:$B$1002,2,FALSE)</f>
        <v>DLC_BLACKWOOD</v>
      </c>
      <c r="L815" s="3" t="str">
        <f>VLOOKUP(J815,'LibSets constants'!$A$4:$C$1002,3,FALSE)</f>
        <v>Blackwood</v>
      </c>
    </row>
    <row r="816" spans="1:12" x14ac:dyDescent="0.25">
      <c r="A816" s="12">
        <v>1240</v>
      </c>
      <c r="B816" s="5">
        <v>813</v>
      </c>
      <c r="C816" s="5">
        <v>1261</v>
      </c>
      <c r="D816" s="3" t="s">
        <v>2476</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constants'!$A$4:$B$1002,2,FALSE)</f>
        <v>DLC_BLACKWOOD</v>
      </c>
      <c r="L816" s="3" t="str">
        <f>VLOOKUP(J816,'LibSets constants'!$A$4:$C$1002,3,FALSE)</f>
        <v>Blackwood</v>
      </c>
    </row>
    <row r="817" spans="1:12" x14ac:dyDescent="0.25">
      <c r="A817" s="12">
        <v>1241</v>
      </c>
      <c r="B817" s="5">
        <v>814</v>
      </c>
      <c r="C817" s="5">
        <v>1261</v>
      </c>
      <c r="D817" s="3" t="s">
        <v>2477</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constants'!$A$4:$B$1002,2,FALSE)</f>
        <v>DLC_BLACKWOOD</v>
      </c>
      <c r="L817" s="3" t="str">
        <f>VLOOKUP(J817,'LibSets constants'!$A$4:$C$1002,3,FALSE)</f>
        <v>Blackwood</v>
      </c>
    </row>
    <row r="818" spans="1:12" x14ac:dyDescent="0.25">
      <c r="A818" s="12">
        <v>1242</v>
      </c>
      <c r="B818" s="5">
        <v>815</v>
      </c>
      <c r="C818" s="5">
        <v>1261</v>
      </c>
      <c r="D818" s="3" t="s">
        <v>2478</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constants'!$A$4:$B$1002,2,FALSE)</f>
        <v>DLC_BLACKWOOD</v>
      </c>
      <c r="L818" s="3" t="str">
        <f>VLOOKUP(J818,'LibSets constants'!$A$4:$C$1002,3,FALSE)</f>
        <v>Blackwood</v>
      </c>
    </row>
    <row r="819" spans="1:12" x14ac:dyDescent="0.25">
      <c r="A819" s="12">
        <v>1243</v>
      </c>
      <c r="B819" s="5">
        <v>816</v>
      </c>
      <c r="C819" s="5">
        <v>1261</v>
      </c>
      <c r="D819" s="3" t="s">
        <v>2479</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constants'!$A$4:$B$1002,2,FALSE)</f>
        <v>DLC_BLACKWOOD</v>
      </c>
      <c r="L819" s="3" t="str">
        <f>VLOOKUP(J819,'LibSets constants'!$A$4:$C$1002,3,FALSE)</f>
        <v>Blackwood</v>
      </c>
    </row>
    <row r="820" spans="1:12" x14ac:dyDescent="0.25">
      <c r="A820" s="12">
        <v>1244</v>
      </c>
      <c r="B820" s="5">
        <v>817</v>
      </c>
      <c r="C820" s="5">
        <v>1261</v>
      </c>
      <c r="D820" s="3" t="s">
        <v>2480</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constants'!$A$4:$B$1002,2,FALSE)</f>
        <v>DLC_BLACKWOOD</v>
      </c>
      <c r="L820" s="3" t="str">
        <f>VLOOKUP(J820,'LibSets constants'!$A$4:$C$1002,3,FALSE)</f>
        <v>Blackwood</v>
      </c>
    </row>
    <row r="821" spans="1:12" x14ac:dyDescent="0.25">
      <c r="A821" s="12">
        <v>1245</v>
      </c>
      <c r="B821" s="5">
        <v>818</v>
      </c>
      <c r="C821" s="5">
        <v>1261</v>
      </c>
      <c r="D821" s="3" t="s">
        <v>2481</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constants'!$A$4:$B$1002,2,FALSE)</f>
        <v>DLC_BLACKWOOD</v>
      </c>
      <c r="L821" s="3" t="str">
        <f>VLOOKUP(J821,'LibSets constants'!$A$4:$C$1002,3,FALSE)</f>
        <v>Blackwood</v>
      </c>
    </row>
    <row r="822" spans="1:12" x14ac:dyDescent="0.25">
      <c r="A822" s="12">
        <v>1246</v>
      </c>
      <c r="B822" s="5">
        <v>819</v>
      </c>
      <c r="C822" s="5">
        <v>1261</v>
      </c>
      <c r="D822" s="3" t="s">
        <v>2482</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constants'!$A$4:$B$1002,2,FALSE)</f>
        <v>DLC_BLACKWOOD</v>
      </c>
      <c r="L822" s="3" t="str">
        <f>VLOOKUP(J822,'LibSets constants'!$A$4:$C$1002,3,FALSE)</f>
        <v>Blackwood</v>
      </c>
    </row>
    <row r="823" spans="1:12" x14ac:dyDescent="0.25">
      <c r="A823" s="12">
        <v>1247</v>
      </c>
      <c r="B823" s="5">
        <v>820</v>
      </c>
      <c r="C823" s="5">
        <v>1261</v>
      </c>
      <c r="D823" s="3" t="s">
        <v>2473</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constants'!$A$4:$B$1002,2,FALSE)</f>
        <v>DLC_BLACKWOOD</v>
      </c>
      <c r="L823" s="3" t="str">
        <f>VLOOKUP(J823,'LibSets constants'!$A$4:$C$1002,3,FALSE)</f>
        <v>Blackwood</v>
      </c>
    </row>
    <row r="824" spans="1:12" x14ac:dyDescent="0.25">
      <c r="A824" s="12">
        <v>1248</v>
      </c>
      <c r="B824" s="5">
        <v>821</v>
      </c>
      <c r="C824" s="5">
        <v>1261</v>
      </c>
      <c r="D824" s="3" t="s">
        <v>2483</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constants'!$A$4:$B$1002,2,FALSE)</f>
        <v>DLC_BLACKWOOD</v>
      </c>
      <c r="L824" s="3" t="str">
        <f>VLOOKUP(J824,'LibSets constants'!$A$4:$C$1002,3,FALSE)</f>
        <v>Blackwood</v>
      </c>
    </row>
    <row r="825" spans="1:12" x14ac:dyDescent="0.25">
      <c r="A825" s="12">
        <v>1249</v>
      </c>
      <c r="B825" s="5">
        <v>822</v>
      </c>
      <c r="C825" s="5">
        <v>1261</v>
      </c>
      <c r="D825" s="3" t="s">
        <v>2484</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constants'!$A$4:$B$1002,2,FALSE)</f>
        <v>DLC_BLACKWOOD</v>
      </c>
      <c r="L825" s="3" t="str">
        <f>VLOOKUP(J825,'LibSets constants'!$A$4:$C$1002,3,FALSE)</f>
        <v>Blackwood</v>
      </c>
    </row>
    <row r="826" spans="1:12" x14ac:dyDescent="0.25">
      <c r="A826" s="12">
        <v>1250</v>
      </c>
      <c r="B826" s="5">
        <v>823</v>
      </c>
      <c r="C826" s="5">
        <v>1261</v>
      </c>
      <c r="D826" s="3" t="s">
        <v>2485</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constants'!$A$4:$B$1002,2,FALSE)</f>
        <v>DLC_BLACKWOOD</v>
      </c>
      <c r="L826" s="3" t="str">
        <f>VLOOKUP(J826,'LibSets constants'!$A$4:$C$1002,3,FALSE)</f>
        <v>Blackwood</v>
      </c>
    </row>
    <row r="827" spans="1:12" x14ac:dyDescent="0.25">
      <c r="A827" s="12">
        <v>1251</v>
      </c>
      <c r="B827" s="5">
        <v>824</v>
      </c>
      <c r="C827" s="5">
        <v>1261</v>
      </c>
      <c r="D827" s="3" t="s">
        <v>2486</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constants'!$A$4:$B$1002,2,FALSE)</f>
        <v>DLC_BLACKWOOD</v>
      </c>
      <c r="L827" s="3" t="str">
        <f>VLOOKUP(J827,'LibSets constants'!$A$4:$C$1002,3,FALSE)</f>
        <v>Blackwood</v>
      </c>
    </row>
    <row r="828" spans="1:12" x14ac:dyDescent="0.25">
      <c r="A828" s="12">
        <v>1252</v>
      </c>
      <c r="B828" s="5">
        <v>825</v>
      </c>
      <c r="C828" s="5">
        <v>1261</v>
      </c>
      <c r="D828" s="3" t="s">
        <v>2487</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constants'!$A$4:$B$1002,2,FALSE)</f>
        <v>DLC_BLACKWOOD</v>
      </c>
      <c r="L828" s="3" t="str">
        <f>VLOOKUP(J828,'LibSets constants'!$A$4:$C$1002,3,FALSE)</f>
        <v>Blackwood</v>
      </c>
    </row>
    <row r="829" spans="1:12" x14ac:dyDescent="0.25">
      <c r="A829" s="12">
        <v>1253</v>
      </c>
      <c r="B829" s="12">
        <v>826</v>
      </c>
      <c r="C829" s="12">
        <v>1261</v>
      </c>
      <c r="D829" s="3" t="s">
        <v>2488</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constants'!$A$4:$B$1002,2,FALSE)</f>
        <v>DLC_BLACKWOOD</v>
      </c>
      <c r="L829" s="3" t="str">
        <f>VLOOKUP(J829,'LibSets constants'!$A$4:$C$1002,3,FALSE)</f>
        <v>Blackwood</v>
      </c>
    </row>
    <row r="830" spans="1:12" x14ac:dyDescent="0.25">
      <c r="A830" s="12">
        <v>1254</v>
      </c>
      <c r="B830" s="5">
        <v>827</v>
      </c>
      <c r="C830" s="5">
        <v>1261</v>
      </c>
      <c r="D830" s="3" t="s">
        <v>2468</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constants'!$A$4:$B$1002,2,FALSE)</f>
        <v>DLC_BLACKWOOD</v>
      </c>
      <c r="L830" s="3" t="str">
        <f>VLOOKUP(J830,'LibSets constants'!$A$4:$C$1002,3,FALSE)</f>
        <v>Blackwood</v>
      </c>
    </row>
    <row r="831" spans="1:12" x14ac:dyDescent="0.25">
      <c r="A831" s="12">
        <v>1255</v>
      </c>
      <c r="B831" s="12">
        <v>828</v>
      </c>
      <c r="C831" s="12">
        <v>1261</v>
      </c>
      <c r="D831" s="3" t="s">
        <v>2489</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constants'!$A$4:$B$1002,2,FALSE)</f>
        <v>DLC_BLACKWOOD</v>
      </c>
      <c r="L831" s="3" t="str">
        <f>VLOOKUP(J831,'LibSets constants'!$A$4:$C$1002,3,FALSE)</f>
        <v>Blackwood</v>
      </c>
    </row>
    <row r="832" spans="1:12" x14ac:dyDescent="0.25">
      <c r="A832" s="12">
        <v>1256</v>
      </c>
      <c r="B832" s="12">
        <v>829</v>
      </c>
      <c r="C832" s="12">
        <v>1261</v>
      </c>
      <c r="D832" s="3" t="s">
        <v>2490</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constants'!$A$4:$B$1002,2,FALSE)</f>
        <v>DLC_BLACKWOOD</v>
      </c>
      <c r="L832" s="3" t="str">
        <f>VLOOKUP(J832,'LibSets constants'!$A$4:$C$1002,3,FALSE)</f>
        <v>Blackwood</v>
      </c>
    </row>
    <row r="833" spans="1:12" x14ac:dyDescent="0.25">
      <c r="A833" s="12">
        <v>1257</v>
      </c>
      <c r="B833" s="5">
        <v>830</v>
      </c>
      <c r="C833" s="5">
        <v>1261</v>
      </c>
      <c r="D833" s="3" t="s">
        <v>2471</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constants'!$A$4:$B$1002,2,FALSE)</f>
        <v>DLC_BLACKWOOD</v>
      </c>
      <c r="L833" s="3" t="str">
        <f>VLOOKUP(J833,'LibSets constants'!$A$4:$C$1002,3,FALSE)</f>
        <v>Blackwood</v>
      </c>
    </row>
    <row r="834" spans="1:12" x14ac:dyDescent="0.25">
      <c r="A834" s="12">
        <v>1258</v>
      </c>
      <c r="B834" s="5">
        <v>831</v>
      </c>
      <c r="C834" s="5">
        <v>1261</v>
      </c>
      <c r="D834" s="3" t="s">
        <v>2470</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constants'!$A$4:$B$1002,2,FALSE)</f>
        <v>DLC_BLACKWOOD</v>
      </c>
      <c r="L834" s="3" t="str">
        <f>VLOOKUP(J834,'LibSets constants'!$A$4:$C$1002,3,FALSE)</f>
        <v>Blackwood</v>
      </c>
    </row>
    <row r="835" spans="1:12" x14ac:dyDescent="0.25">
      <c r="A835" s="12">
        <v>1259</v>
      </c>
      <c r="B835" s="5">
        <v>832</v>
      </c>
      <c r="C835" s="5">
        <v>1261</v>
      </c>
      <c r="D835" s="3" t="s">
        <v>2491</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constants'!$A$4:$B$1002,2,FALSE)</f>
        <v>DLC_BLACKWOOD</v>
      </c>
      <c r="L835" s="3" t="str">
        <f>VLOOKUP(J835,'LibSets constants'!$A$4:$C$1002,3,FALSE)</f>
        <v>Blackwood</v>
      </c>
    </row>
    <row r="836" spans="1:12" x14ac:dyDescent="0.25">
      <c r="A836" s="12">
        <v>1260</v>
      </c>
      <c r="B836" s="5">
        <v>833</v>
      </c>
      <c r="C836" s="5">
        <v>1261</v>
      </c>
      <c r="D836" s="3" t="s">
        <v>2492</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constants'!$A$4:$B$1002,2,FALSE)</f>
        <v>DLC_BLACKWOOD</v>
      </c>
      <c r="L836" s="3" t="str">
        <f>VLOOKUP(J836,'LibSets constants'!$A$4:$C$1002,3,FALSE)</f>
        <v>Blackwood</v>
      </c>
    </row>
    <row r="837" spans="1:12" x14ac:dyDescent="0.25">
      <c r="A837" s="12">
        <v>1261</v>
      </c>
      <c r="B837" s="5">
        <v>834</v>
      </c>
      <c r="C837" s="5">
        <v>1261</v>
      </c>
      <c r="D837" s="3" t="s">
        <v>2430</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constants'!$A$4:$B$1002,2,FALSE)</f>
        <v>DLC_BLACKWOOD</v>
      </c>
      <c r="L837" s="3" t="str">
        <f>VLOOKUP(J837,'LibSets constants'!$A$4:$C$1002,3,FALSE)</f>
        <v>Blackwood</v>
      </c>
    </row>
    <row r="838" spans="1:12" x14ac:dyDescent="0.25">
      <c r="A838" s="12">
        <v>1262</v>
      </c>
      <c r="B838" s="5">
        <v>835</v>
      </c>
      <c r="C838" s="5">
        <v>19</v>
      </c>
      <c r="D838" s="3" t="s">
        <v>2446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constants'!$A$4:$B$1002,2,FALSE)</f>
        <v>DLC_BASE_GAME</v>
      </c>
      <c r="L838" s="3" t="str">
        <f>VLOOKUP(J838,'LibSets constants'!$A$4:$C$1002,3,FALSE)</f>
        <v>Included in base game</v>
      </c>
    </row>
    <row r="839" spans="1:12" x14ac:dyDescent="0.25">
      <c r="A839" s="12">
        <v>1263</v>
      </c>
      <c r="B839" s="5">
        <v>836</v>
      </c>
      <c r="C839" s="5">
        <v>1261</v>
      </c>
      <c r="D839" s="3" t="s">
        <v>2493</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constants'!$A$4:$B$1002,2,FALSE)</f>
        <v>DLC_BLACKWOOD</v>
      </c>
      <c r="L839" s="3" t="str">
        <f>VLOOKUP(J839,'LibSets constants'!$A$4:$C$1002,3,FALSE)</f>
        <v>Blackwood</v>
      </c>
    </row>
    <row r="840" spans="1:12" x14ac:dyDescent="0.25">
      <c r="A840" s="12">
        <v>1264</v>
      </c>
      <c r="B840" s="5">
        <v>837</v>
      </c>
      <c r="C840" s="5">
        <v>1264</v>
      </c>
      <c r="D840" s="3" t="s">
        <v>2249</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constants'!$A$4:$B$1002,2,FALSE)</f>
        <v>DLC_MARKARTH</v>
      </c>
      <c r="L840" s="3" t="str">
        <f>VLOOKUP(J840,'LibSets constants'!$A$4:$C$1002,3,FALSE)</f>
        <v>Markarth</v>
      </c>
    </row>
    <row r="841" spans="1:12" x14ac:dyDescent="0.25">
      <c r="A841" s="12">
        <v>1265</v>
      </c>
      <c r="B841" s="5">
        <v>838</v>
      </c>
      <c r="C841" s="5">
        <v>1160</v>
      </c>
      <c r="D841" s="3" t="s">
        <v>2248</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constants'!$A$4:$B$1002,2,FALSE)</f>
        <v>DLC_GREYMOOR</v>
      </c>
      <c r="L841" s="3" t="str">
        <f>VLOOKUP(J841,'LibSets constants'!$A$4:$C$1002,3,FALSE)</f>
        <v>Greymoor</v>
      </c>
    </row>
    <row r="842" spans="1:12" x14ac:dyDescent="0.25">
      <c r="A842" s="12">
        <v>1266</v>
      </c>
      <c r="B842" s="5">
        <v>839</v>
      </c>
      <c r="C842" s="5">
        <v>1261</v>
      </c>
      <c r="D842" s="3" t="s">
        <v>2469</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constants'!$A$4:$B$1002,2,FALSE)</f>
        <v>DLC_BLACKWOOD</v>
      </c>
      <c r="L842" s="3" t="str">
        <f>VLOOKUP(J842,'LibSets constants'!$A$4:$C$1002,3,FALSE)</f>
        <v>Blackwood</v>
      </c>
    </row>
    <row r="843" spans="1:12" x14ac:dyDescent="0.25">
      <c r="A843" s="12">
        <v>1267</v>
      </c>
      <c r="B843" s="5">
        <v>840</v>
      </c>
      <c r="C843" s="5">
        <v>3</v>
      </c>
      <c r="D843" s="3" t="s">
        <v>2550</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constants'!$A$4:$B$1002,2,FALSE)</f>
        <v>DLC_WAKING_FLAME</v>
      </c>
      <c r="L843" s="3" t="str">
        <f>VLOOKUP(J843,'LibSets constants'!$A$4:$C$1002,3,FALSE)</f>
        <v>Waking Flame</v>
      </c>
    </row>
    <row r="844" spans="1:12" x14ac:dyDescent="0.25">
      <c r="A844" s="12">
        <v>1268</v>
      </c>
      <c r="B844" s="5">
        <v>841</v>
      </c>
      <c r="C844" s="5">
        <v>1261</v>
      </c>
      <c r="D844" s="3" t="s">
        <v>2557</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constants'!$A$4:$B$1002,2,FALSE)</f>
        <v>DLC_BLACKWOOD</v>
      </c>
      <c r="L844" s="3" t="str">
        <f>VLOOKUP(J844,'LibSets constants'!$A$4:$C$1002,3,FALSE)</f>
        <v>Blackwood</v>
      </c>
    </row>
    <row r="845" spans="1:12" x14ac:dyDescent="0.25">
      <c r="A845" s="12">
        <v>1270</v>
      </c>
      <c r="B845" s="5">
        <v>842</v>
      </c>
      <c r="C845" s="5">
        <v>849</v>
      </c>
      <c r="D845" s="3" t="s">
        <v>2445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constants'!$A$4:$B$1002,2,FALSE)</f>
        <v>DLC_MORROWIND</v>
      </c>
      <c r="L845" s="3" t="str">
        <f>VLOOKUP(J845,'LibSets constants'!$A$4:$C$1002,3,FALSE)</f>
        <v>Morrowind</v>
      </c>
    </row>
    <row r="846" spans="1:12" x14ac:dyDescent="0.25">
      <c r="A846" s="12">
        <v>1271</v>
      </c>
      <c r="B846" s="5">
        <v>843</v>
      </c>
      <c r="C846" s="5">
        <v>823</v>
      </c>
      <c r="D846" s="43" t="s">
        <v>2444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constants'!$A$4:$B$1002,2,FALSE)</f>
        <v>DLC_DARK_BROTHERHOOD</v>
      </c>
      <c r="L846" s="3" t="str">
        <f>VLOOKUP(J846,'LibSets constants'!$A$4:$C$1002,3,FALSE)</f>
        <v>Dark Brotherhood</v>
      </c>
    </row>
    <row r="847" spans="1:12" x14ac:dyDescent="0.25">
      <c r="A847" s="12">
        <v>1272</v>
      </c>
      <c r="B847" s="5">
        <v>844</v>
      </c>
      <c r="C847" s="5">
        <v>1261</v>
      </c>
      <c r="D847" s="3" t="s">
        <v>2494</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constants'!$A$4:$B$1002,2,FALSE)</f>
        <v>DLC_BLACKWOOD</v>
      </c>
      <c r="L847" s="3" t="str">
        <f>VLOOKUP(J847,'LibSets constants'!$A$4:$C$1002,3,FALSE)</f>
        <v>Blackwood</v>
      </c>
    </row>
    <row r="848" spans="1:12" x14ac:dyDescent="0.25">
      <c r="A848" s="12">
        <v>1274</v>
      </c>
      <c r="B848" s="5">
        <v>845</v>
      </c>
      <c r="C848" s="5">
        <v>3</v>
      </c>
      <c r="D848" s="3" t="s">
        <v>2561</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constants'!$A$4:$B$1002,2,FALSE)</f>
        <v>DLC_BASE_GAME</v>
      </c>
      <c r="L848" s="3" t="str">
        <f>VLOOKUP(J848,'LibSets constants'!$A$4:$C$1002,3,FALSE)</f>
        <v>Included in base game</v>
      </c>
    </row>
    <row r="849" spans="1:12" x14ac:dyDescent="0.25">
      <c r="A849" s="12">
        <v>1275</v>
      </c>
      <c r="B849" s="5">
        <v>846</v>
      </c>
      <c r="C849" s="5">
        <v>1261</v>
      </c>
      <c r="D849" s="3" t="s">
        <v>2495</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constants'!$A$4:$B$1002,2,FALSE)</f>
        <v>DLC_BLACKWOOD</v>
      </c>
      <c r="L849" s="3" t="str">
        <f>VLOOKUP(J849,'LibSets constants'!$A$4:$C$1002,3,FALSE)</f>
        <v>Blackwood</v>
      </c>
    </row>
    <row r="850" spans="1:12" x14ac:dyDescent="0.25">
      <c r="A850" s="12">
        <v>1276</v>
      </c>
      <c r="B850" s="5">
        <v>847</v>
      </c>
      <c r="C850" s="5">
        <v>1261</v>
      </c>
      <c r="D850" s="3" t="s">
        <v>2496</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constants'!$A$4:$B$1002,2,FALSE)</f>
        <v>DLC_BLACKWOOD</v>
      </c>
      <c r="L850" s="3" t="str">
        <f>VLOOKUP(J850,'LibSets constants'!$A$4:$C$1002,3,FALSE)</f>
        <v>Blackwood</v>
      </c>
    </row>
    <row r="851" spans="1:12" x14ac:dyDescent="0.25">
      <c r="A851" s="12">
        <v>1277</v>
      </c>
      <c r="B851" s="5">
        <v>848</v>
      </c>
      <c r="C851" s="5">
        <v>1261</v>
      </c>
      <c r="D851" s="3" t="s">
        <v>2467</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constants'!$A$4:$B$1002,2,FALSE)</f>
        <v>DLC_BLACKWOOD</v>
      </c>
      <c r="L851" s="3" t="str">
        <f>VLOOKUP(J851,'LibSets constants'!$A$4:$C$1002,3,FALSE)</f>
        <v>Blackwood</v>
      </c>
    </row>
    <row r="852" spans="1:12" x14ac:dyDescent="0.25">
      <c r="A852" s="12">
        <v>1278</v>
      </c>
      <c r="B852" s="5">
        <v>849</v>
      </c>
      <c r="C852" s="5">
        <v>108</v>
      </c>
      <c r="D852" s="3" t="s">
        <v>2560</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constants'!$A$4:$B$1002,2,FALSE)</f>
        <v>DLC_BASE_GAME</v>
      </c>
      <c r="L852" s="3" t="str">
        <f>VLOOKUP(J852,'LibSets constants'!$A$4:$C$1002,3,FALSE)</f>
        <v>Included in base game</v>
      </c>
    </row>
    <row r="853" spans="1:12" x14ac:dyDescent="0.25">
      <c r="A853" s="12">
        <v>1279</v>
      </c>
      <c r="B853" s="5">
        <v>850</v>
      </c>
      <c r="C853" s="5">
        <v>108</v>
      </c>
      <c r="D853" s="3" t="s">
        <v>2559</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constants'!$A$4:$B$1002,2,FALSE)</f>
        <v>DLC_BASE_GAME</v>
      </c>
      <c r="L853" s="3" t="str">
        <f>VLOOKUP(J853,'LibSets constants'!$A$4:$C$1002,3,FALSE)</f>
        <v>Included in base game</v>
      </c>
    </row>
    <row r="854" spans="1:12" x14ac:dyDescent="0.25">
      <c r="A854" s="12">
        <v>1280</v>
      </c>
      <c r="B854" s="5">
        <v>851</v>
      </c>
      <c r="C854" s="5">
        <v>108</v>
      </c>
      <c r="D854" s="3" t="s">
        <v>2562</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constants'!$A$4:$B$1002,2,FALSE)</f>
        <v>DLC_BASE_GAME</v>
      </c>
      <c r="L854" s="3" t="str">
        <f>VLOOKUP(J854,'LibSets constants'!$A$4:$C$1002,3,FALSE)</f>
        <v>Included in base game</v>
      </c>
    </row>
    <row r="855" spans="1:12" x14ac:dyDescent="0.25">
      <c r="A855" s="12">
        <v>1281</v>
      </c>
      <c r="B855" s="5">
        <v>852</v>
      </c>
      <c r="C855" s="5">
        <v>108</v>
      </c>
      <c r="D855" s="3" t="s">
        <v>2562</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constants'!$A$4:$B$1002,2,FALSE)</f>
        <v>DLC_BASE_GAME</v>
      </c>
      <c r="L855" s="3" t="str">
        <f>VLOOKUP(J855,'LibSets constants'!$A$4:$C$1002,3,FALSE)</f>
        <v>Included in base game</v>
      </c>
    </row>
    <row r="856" spans="1:12" x14ac:dyDescent="0.25">
      <c r="A856" s="12">
        <v>1306</v>
      </c>
      <c r="B856" s="5">
        <v>853</v>
      </c>
      <c r="C856" s="5">
        <v>58</v>
      </c>
      <c r="D856" s="3" t="s">
        <v>2558</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constants'!$A$4:$B$1002,2,FALSE)</f>
        <v>DLC_BASE_GAME</v>
      </c>
      <c r="L856" s="3" t="str">
        <f>VLOOKUP(J856,'LibSets constants'!$A$4:$C$1002,3,FALSE)</f>
        <v>Included in base game</v>
      </c>
    </row>
    <row r="857" spans="1:12" x14ac:dyDescent="0.25">
      <c r="A857" s="12">
        <v>1307</v>
      </c>
      <c r="B857" s="5">
        <v>854</v>
      </c>
      <c r="C857" s="5">
        <v>1261</v>
      </c>
      <c r="D857" s="3" t="s">
        <v>2563</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constants'!$A$4:$B$1002,2,FALSE)</f>
        <v>DLC_BLACKWOOD</v>
      </c>
      <c r="L857" s="3" t="str">
        <f>VLOOKUP(J857,'LibSets constants'!$A$4:$C$1002,3,FALSE)</f>
        <v>Blackwood</v>
      </c>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8" t="s">
        <v>2449</v>
      </c>
      <c r="D1" s="78"/>
      <c r="E1" s="78"/>
      <c r="F1" s="78"/>
      <c r="G1" s="78"/>
      <c r="H1" s="78"/>
      <c r="I1" s="78"/>
      <c r="J1" s="57"/>
      <c r="K1" s="57"/>
      <c r="L1" s="57"/>
      <c r="M1" s="57"/>
      <c r="N1" s="57"/>
      <c r="O1" s="57"/>
      <c r="P1" s="57"/>
      <c r="Q1" s="57"/>
    </row>
    <row r="2" spans="1:17" s="1" customFormat="1" x14ac:dyDescent="0.25">
      <c r="A2" s="5" t="s">
        <v>1381</v>
      </c>
      <c r="B2" s="5" t="s">
        <v>1382</v>
      </c>
      <c r="C2" s="5" t="s">
        <v>1384</v>
      </c>
      <c r="D2" s="5" t="s">
        <v>100</v>
      </c>
      <c r="E2" s="3" t="s">
        <v>1385</v>
      </c>
      <c r="F2" s="3" t="s">
        <v>107</v>
      </c>
      <c r="G2" s="58"/>
    </row>
    <row r="3" spans="1:17" x14ac:dyDescent="0.25">
      <c r="A3" s="12">
        <v>1</v>
      </c>
      <c r="B3" s="5">
        <v>2</v>
      </c>
      <c r="C3" s="5" t="s">
        <v>109</v>
      </c>
      <c r="D3" s="5">
        <v>3</v>
      </c>
      <c r="E3" s="3" t="str">
        <f>VLOOKUP(D3,'ESO zone constants'!$A$3:$D$9999,4,FALSE)</f>
        <v>Glenumbra</v>
      </c>
      <c r="F3" s="3">
        <f>VLOOKUP(D3,'ESO zone constants'!$A$3:$B$9999,2,FALSE)</f>
        <v>2</v>
      </c>
      <c r="G3" s="83"/>
      <c r="H3" s="83"/>
    </row>
    <row r="4" spans="1:17" x14ac:dyDescent="0.25">
      <c r="A4" s="12">
        <v>7</v>
      </c>
      <c r="B4" s="5">
        <v>11</v>
      </c>
      <c r="C4" s="5" t="s">
        <v>112</v>
      </c>
      <c r="D4" s="5">
        <v>41</v>
      </c>
      <c r="E4" s="3" t="str">
        <f>VLOOKUP(D4,'ESO zone constants'!$A$3:$D$9999,4,FALSE)</f>
        <v>Stonefalls</v>
      </c>
      <c r="F4" s="3">
        <f>VLOOKUP(D4,'ESO zone constants'!$A$3:$B$9999,2,FALSE)</f>
        <v>9</v>
      </c>
      <c r="G4" s="83"/>
    </row>
    <row r="5" spans="1:17" x14ac:dyDescent="0.25">
      <c r="A5" s="12">
        <v>9</v>
      </c>
      <c r="B5" s="5">
        <v>7</v>
      </c>
      <c r="C5" s="5" t="s">
        <v>272</v>
      </c>
      <c r="D5" s="5">
        <v>383</v>
      </c>
      <c r="E5" s="3" t="str">
        <f>VLOOKUP(D5,'ESO zone constants'!$A$3:$D$9999,4,FALSE)</f>
        <v>Grahtwood</v>
      </c>
      <c r="F5" s="3">
        <f>VLOOKUP(D5,'ESO zone constants'!$A$3:$B$9999,2,FALSE)</f>
        <v>180</v>
      </c>
      <c r="G5" s="83"/>
    </row>
    <row r="6" spans="1:17" x14ac:dyDescent="0.25">
      <c r="A6" s="12">
        <v>10</v>
      </c>
      <c r="B6" s="5">
        <v>3</v>
      </c>
      <c r="C6" s="5" t="s">
        <v>111</v>
      </c>
      <c r="D6" s="5">
        <v>20</v>
      </c>
      <c r="E6" s="3" t="str">
        <f>VLOOKUP(D6,'ESO zone constants'!$A$3:$D$9999,4,FALSE)</f>
        <v>Rivenspire</v>
      </c>
      <c r="F6" s="3">
        <f>VLOOKUP(D6,'ESO zone constants'!$A$3:$B$9999,2,FALSE)</f>
        <v>5</v>
      </c>
      <c r="G6" s="83"/>
    </row>
    <row r="7" spans="1:17" x14ac:dyDescent="0.25">
      <c r="A7" s="12">
        <v>12</v>
      </c>
      <c r="B7" s="5">
        <v>4</v>
      </c>
      <c r="C7" s="5" t="s">
        <v>110</v>
      </c>
      <c r="D7" s="5">
        <v>19</v>
      </c>
      <c r="E7" s="3" t="str">
        <f>VLOOKUP(D7,'ESO zone constants'!$A$3:$D$9999,4,FALSE)</f>
        <v>Stormhaven</v>
      </c>
      <c r="F7" s="3">
        <f>VLOOKUP(D7,'ESO zone constants'!$A$3:$B$9999,2,FALSE)</f>
        <v>4</v>
      </c>
      <c r="G7" s="83"/>
    </row>
    <row r="8" spans="1:17" x14ac:dyDescent="0.25">
      <c r="A8" s="12">
        <v>13</v>
      </c>
      <c r="B8" s="5">
        <v>10</v>
      </c>
      <c r="C8" s="5" t="s">
        <v>113</v>
      </c>
      <c r="D8" s="5">
        <v>57</v>
      </c>
      <c r="E8" s="3" t="str">
        <f>VLOOKUP(D8,'ESO zone constants'!$A$3:$D$9999,4,FALSE)</f>
        <v>Deshaan</v>
      </c>
      <c r="F8" s="3">
        <f>VLOOKUP(D8,'ESO zone constants'!$A$3:$B$9999,2,FALSE)</f>
        <v>10</v>
      </c>
      <c r="G8" s="83"/>
    </row>
    <row r="9" spans="1:17" x14ac:dyDescent="0.25">
      <c r="A9" s="12">
        <v>16</v>
      </c>
      <c r="B9" s="5">
        <v>14</v>
      </c>
      <c r="C9" s="5" t="s">
        <v>131</v>
      </c>
      <c r="D9" s="5">
        <v>181</v>
      </c>
      <c r="E9" s="3" t="str">
        <f>VLOOKUP(D9,'ESO zone constants'!$A$3:$D$9999,4,FALSE)</f>
        <v>Cyrodiil</v>
      </c>
      <c r="F9" s="3">
        <f>VLOOKUP(D9,'ESO zone constants'!$A$3:$B$9999,2,FALSE)</f>
        <v>37</v>
      </c>
      <c r="G9" s="83"/>
    </row>
    <row r="10" spans="1:17" x14ac:dyDescent="0.25">
      <c r="A10" s="12">
        <v>20</v>
      </c>
      <c r="B10" s="5">
        <v>6</v>
      </c>
      <c r="C10" s="5" t="s">
        <v>115</v>
      </c>
      <c r="D10" s="5">
        <v>92</v>
      </c>
      <c r="E10" s="3" t="str">
        <f>VLOOKUP(D10,'ESO zone constants'!$A$3:$D$9999,4,FALSE)</f>
        <v>Bangkorai</v>
      </c>
      <c r="F10" s="3">
        <f>VLOOKUP(D10,'ESO zone constants'!$A$3:$B$9999,2,FALSE)</f>
        <v>14</v>
      </c>
      <c r="G10" s="83"/>
    </row>
    <row r="11" spans="1:17" x14ac:dyDescent="0.25">
      <c r="A11" s="12">
        <v>22</v>
      </c>
      <c r="B11" s="5">
        <v>8</v>
      </c>
      <c r="C11" s="5" t="s">
        <v>114</v>
      </c>
      <c r="D11" s="5">
        <v>58</v>
      </c>
      <c r="E11" s="3" t="str">
        <f>VLOOKUP(D11,'ESO zone constants'!$A$3:$D$9999,4,FALSE)</f>
        <v>Malabal Tor</v>
      </c>
      <c r="F11" s="3">
        <f>VLOOKUP(D11,'ESO zone constants'!$A$3:$B$9999,2,FALSE)</f>
        <v>11</v>
      </c>
      <c r="G11" s="83"/>
    </row>
    <row r="12" spans="1:17" x14ac:dyDescent="0.25">
      <c r="A12" s="12">
        <v>26</v>
      </c>
      <c r="B12" s="5">
        <v>9</v>
      </c>
      <c r="C12" s="5" t="s">
        <v>120</v>
      </c>
      <c r="D12" s="5">
        <v>117</v>
      </c>
      <c r="E12" s="3" t="str">
        <f>VLOOKUP(D12,'ESO zone constants'!$A$3:$D$9999,4,FALSE)</f>
        <v>Shadowfen</v>
      </c>
      <c r="F12" s="3">
        <f>VLOOKUP(D12,'ESO zone constants'!$A$3:$B$9999,2,FALSE)</f>
        <v>19</v>
      </c>
      <c r="G12" s="83"/>
    </row>
    <row r="13" spans="1:17" x14ac:dyDescent="0.25">
      <c r="A13" s="12">
        <v>30</v>
      </c>
      <c r="B13" s="5">
        <v>5</v>
      </c>
      <c r="C13" s="5" t="s">
        <v>118</v>
      </c>
      <c r="D13" s="5">
        <v>104</v>
      </c>
      <c r="E13" s="3" t="str">
        <f>VLOOKUP(D13,'ESO zone constants'!$A$3:$D$9999,4,FALSE)</f>
        <v>Alik'r Desert</v>
      </c>
      <c r="F13" s="3">
        <f>VLOOKUP(D13,'ESO zone constants'!$A$3:$B$9999,2,FALSE)</f>
        <v>17</v>
      </c>
      <c r="G13" s="83"/>
    </row>
    <row r="14" spans="1:17" x14ac:dyDescent="0.25">
      <c r="A14" s="12">
        <v>61</v>
      </c>
      <c r="B14" s="5">
        <v>13</v>
      </c>
      <c r="C14" s="5" t="s">
        <v>116</v>
      </c>
      <c r="D14" s="5">
        <v>101</v>
      </c>
      <c r="E14" s="3" t="str">
        <f>VLOOKUP(D14,'ESO zone constants'!$A$3:$D$9999,4,FALSE)</f>
        <v>Eastmarch</v>
      </c>
      <c r="F14" s="3">
        <f>VLOOKUP(D14,'ESO zone constants'!$A$3:$B$9999,2,FALSE)</f>
        <v>15</v>
      </c>
      <c r="G14" s="83"/>
    </row>
    <row r="15" spans="1:17" x14ac:dyDescent="0.25">
      <c r="A15" s="12">
        <v>74</v>
      </c>
      <c r="B15" s="5">
        <v>22</v>
      </c>
      <c r="C15" s="5" t="s">
        <v>203</v>
      </c>
      <c r="D15" s="5">
        <v>280</v>
      </c>
      <c r="E15" s="3" t="str">
        <f>VLOOKUP(D15,'ESO zone constants'!$A$3:$D$9999,4,FALSE)</f>
        <v>Bleakrock Isle</v>
      </c>
      <c r="F15" s="3">
        <f>VLOOKUP(D15,'ESO zone constants'!$A$3:$B$9999,2,FALSE)</f>
        <v>109</v>
      </c>
      <c r="G15" s="83"/>
    </row>
    <row r="16" spans="1:17" x14ac:dyDescent="0.25">
      <c r="A16" s="12">
        <v>75</v>
      </c>
      <c r="B16" s="5">
        <v>18</v>
      </c>
      <c r="C16" s="5" t="s">
        <v>204</v>
      </c>
      <c r="D16" s="5">
        <v>281</v>
      </c>
      <c r="E16" s="3" t="str">
        <f>VLOOKUP(D16,'ESO zone constants'!$A$3:$D$9999,4,FALSE)</f>
        <v>Bal Foyen</v>
      </c>
      <c r="F16" s="3">
        <f>VLOOKUP(D16,'ESO zone constants'!$A$3:$B$9999,2,FALSE)</f>
        <v>110</v>
      </c>
      <c r="G16" s="83"/>
    </row>
    <row r="17" spans="1:7" x14ac:dyDescent="0.25">
      <c r="A17" s="12">
        <v>125</v>
      </c>
      <c r="B17" s="5">
        <v>12</v>
      </c>
      <c r="C17" s="5" t="s">
        <v>117</v>
      </c>
      <c r="D17" s="5">
        <v>103</v>
      </c>
      <c r="E17" s="3" t="str">
        <f>VLOOKUP(D17,'ESO zone constants'!$A$3:$D$9999,4,FALSE)</f>
        <v>The Rift</v>
      </c>
      <c r="F17" s="3">
        <f>VLOOKUP(D17,'ESO zone constants'!$A$3:$B$9999,2,FALSE)</f>
        <v>16</v>
      </c>
      <c r="G17" s="83"/>
    </row>
    <row r="18" spans="1:7" x14ac:dyDescent="0.25">
      <c r="A18" s="12">
        <v>143</v>
      </c>
      <c r="B18" s="5">
        <v>15</v>
      </c>
      <c r="C18" s="5" t="s">
        <v>270</v>
      </c>
      <c r="D18" s="5">
        <v>381</v>
      </c>
      <c r="E18" s="3" t="str">
        <f>VLOOKUP(D18,'ESO zone constants'!$A$3:$D$9999,4,FALSE)</f>
        <v>Auridon</v>
      </c>
      <c r="F18" s="3">
        <f>VLOOKUP(D18,'ESO zone constants'!$A$3:$B$9999,2,FALSE)</f>
        <v>178</v>
      </c>
      <c r="G18" s="83"/>
    </row>
    <row r="19" spans="1:7" x14ac:dyDescent="0.25">
      <c r="A19" s="12">
        <v>201</v>
      </c>
      <c r="B19" s="5">
        <v>19</v>
      </c>
      <c r="C19" s="5" t="s">
        <v>391</v>
      </c>
      <c r="D19" s="5">
        <v>534</v>
      </c>
      <c r="E19" s="3" t="str">
        <f>VLOOKUP(D19,'ESO zone constants'!$A$3:$D$9999,4,FALSE)</f>
        <v>Stros M'Kai</v>
      </c>
      <c r="F19" s="3">
        <f>VLOOKUP(D19,'ESO zone constants'!$A$3:$B$9999,2,FALSE)</f>
        <v>304</v>
      </c>
      <c r="G19" s="83"/>
    </row>
    <row r="20" spans="1:7" x14ac:dyDescent="0.25">
      <c r="A20" s="12">
        <v>227</v>
      </c>
      <c r="B20" s="5">
        <v>20</v>
      </c>
      <c r="C20" s="5" t="s">
        <v>392</v>
      </c>
      <c r="D20" s="5">
        <v>535</v>
      </c>
      <c r="E20" s="3" t="str">
        <f>VLOOKUP(D20,'ESO zone constants'!$A$3:$D$9999,4,FALSE)</f>
        <v>Betnikh</v>
      </c>
      <c r="F20" s="3">
        <f>VLOOKUP(D20,'ESO zone constants'!$A$3:$B$9999,2,FALSE)</f>
        <v>305</v>
      </c>
      <c r="G20" s="83"/>
    </row>
    <row r="21" spans="1:7" x14ac:dyDescent="0.25">
      <c r="A21" s="12">
        <v>255</v>
      </c>
      <c r="B21" s="5">
        <v>23</v>
      </c>
      <c r="C21" s="5" t="s">
        <v>247</v>
      </c>
      <c r="D21" s="5">
        <v>347</v>
      </c>
      <c r="E21" s="3" t="str">
        <f>VLOOKUP(D21,'ESO zone constants'!$A$3:$D$9999,4,FALSE)</f>
        <v>Coldharbour</v>
      </c>
      <c r="F21" s="3">
        <f>VLOOKUP(D21,'ESO zone constants'!$A$3:$B$9999,2,FALSE)</f>
        <v>154</v>
      </c>
      <c r="G21" s="83"/>
    </row>
    <row r="22" spans="1:7" x14ac:dyDescent="0.25">
      <c r="A22" s="12">
        <v>256</v>
      </c>
      <c r="B22" s="5">
        <v>17</v>
      </c>
      <c r="C22" s="5" t="s">
        <v>271</v>
      </c>
      <c r="D22" s="5">
        <v>382</v>
      </c>
      <c r="E22" s="3" t="str">
        <f>VLOOKUP(D22,'ESO zone constants'!$A$3:$D$9999,4,FALSE)</f>
        <v>Reaper's March</v>
      </c>
      <c r="F22" s="3">
        <f>VLOOKUP(D22,'ESO zone constants'!$A$3:$B$9999,2,FALSE)</f>
        <v>179</v>
      </c>
      <c r="G22" s="83"/>
    </row>
    <row r="23" spans="1:7" x14ac:dyDescent="0.25">
      <c r="A23" s="12">
        <v>258</v>
      </c>
      <c r="B23" s="5">
        <v>21</v>
      </c>
      <c r="C23" s="5" t="s">
        <v>393</v>
      </c>
      <c r="D23" s="5">
        <v>537</v>
      </c>
      <c r="E23" s="3" t="str">
        <f>VLOOKUP(D23,'ESO zone constants'!$A$3:$D$9999,4,FALSE)</f>
        <v>Khenarthi's Roost</v>
      </c>
      <c r="F23" s="3">
        <f>VLOOKUP(D23,'ESO zone constants'!$A$3:$B$9999,2,FALSE)</f>
        <v>306</v>
      </c>
      <c r="G23" s="83"/>
    </row>
    <row r="24" spans="1:7" x14ac:dyDescent="0.25">
      <c r="A24" s="12">
        <v>300</v>
      </c>
      <c r="B24" s="5">
        <v>16</v>
      </c>
      <c r="C24" s="5" t="s">
        <v>119</v>
      </c>
      <c r="D24" s="5">
        <v>108</v>
      </c>
      <c r="E24" s="3" t="str">
        <f>VLOOKUP(D24,'ESO zone constants'!$A$3:$D$9999,4,FALSE)</f>
        <v>Greenshade</v>
      </c>
      <c r="F24" s="3">
        <f>VLOOKUP(D24,'ESO zone constants'!$A$3:$B$9999,2,FALSE)</f>
        <v>18</v>
      </c>
      <c r="G24" s="83"/>
    </row>
    <row r="25" spans="1:7" x14ac:dyDescent="0.25">
      <c r="A25" s="12">
        <v>660</v>
      </c>
      <c r="B25" s="5">
        <v>26</v>
      </c>
      <c r="C25" s="5" t="s">
        <v>39</v>
      </c>
      <c r="D25" s="5">
        <v>584</v>
      </c>
      <c r="E25" s="3" t="str">
        <f>VLOOKUP(D25,'ESO zone constants'!$A$3:$D$9999,4,FALSE)</f>
        <v>Imperial City</v>
      </c>
      <c r="F25" s="3">
        <f>VLOOKUP(D25,'ESO zone constants'!$A$3:$B$9999,2,FALSE)</f>
        <v>346</v>
      </c>
      <c r="G25" s="83"/>
    </row>
    <row r="26" spans="1:7" x14ac:dyDescent="0.25">
      <c r="A26" s="12">
        <v>667</v>
      </c>
      <c r="B26" s="5">
        <v>27</v>
      </c>
      <c r="C26" s="5" t="s">
        <v>458</v>
      </c>
      <c r="D26" s="5">
        <v>684</v>
      </c>
      <c r="E26" s="3" t="str">
        <f>VLOOKUP(D26,'ESO zone constants'!$A$3:$D$9999,4,FALSE)</f>
        <v>Wrothgar</v>
      </c>
      <c r="F26" s="3">
        <f>VLOOKUP(D26,'ESO zone constants'!$A$3:$B$9999,2,FALSE)</f>
        <v>379</v>
      </c>
      <c r="G26" s="83"/>
    </row>
    <row r="27" spans="1:7" x14ac:dyDescent="0.25">
      <c r="A27" s="12">
        <v>994</v>
      </c>
      <c r="B27" s="5">
        <v>28</v>
      </c>
      <c r="C27" s="5" t="s">
        <v>515</v>
      </c>
      <c r="D27" s="5">
        <v>816</v>
      </c>
      <c r="E27" s="3" t="str">
        <f>VLOOKUP(D27,'ESO zone constants'!$A$3:$D$9999,4,FALSE)</f>
        <v>Hew's Bane</v>
      </c>
      <c r="F27" s="3">
        <f>VLOOKUP(D27,'ESO zone constants'!$A$3:$B$9999,2,FALSE)</f>
        <v>442</v>
      </c>
      <c r="G27" s="83"/>
    </row>
    <row r="28" spans="1:7" x14ac:dyDescent="0.25">
      <c r="A28" s="12">
        <v>1006</v>
      </c>
      <c r="B28" s="5">
        <v>29</v>
      </c>
      <c r="C28" s="5" t="s">
        <v>521</v>
      </c>
      <c r="D28" s="5">
        <v>823</v>
      </c>
      <c r="E28" s="3" t="str">
        <f>VLOOKUP(D28,'ESO zone constants'!$A$3:$D$9999,4,FALSE)</f>
        <v>Gold Coast</v>
      </c>
      <c r="F28" s="3">
        <f>VLOOKUP(D28,'ESO zone constants'!$A$3:$B$9999,2,FALSE)</f>
        <v>448</v>
      </c>
      <c r="G28" s="83"/>
    </row>
    <row r="29" spans="1:7" x14ac:dyDescent="0.25">
      <c r="A29" s="12">
        <v>1060</v>
      </c>
      <c r="B29" s="5">
        <v>30</v>
      </c>
      <c r="C29" s="5" t="s">
        <v>538</v>
      </c>
      <c r="D29" s="5">
        <v>849</v>
      </c>
      <c r="E29" s="3" t="str">
        <f>VLOOKUP(D29,'ESO zone constants'!$A$3:$D$9999,4,FALSE)</f>
        <v>Vvardenfell</v>
      </c>
      <c r="F29" s="3">
        <f>VLOOKUP(D29,'ESO zone constants'!$A$3:$B$9999,2,FALSE)</f>
        <v>467</v>
      </c>
      <c r="G29" s="83"/>
    </row>
    <row r="30" spans="1:7" x14ac:dyDescent="0.25">
      <c r="A30" s="12">
        <v>1126</v>
      </c>
      <c r="B30" s="5">
        <v>25</v>
      </c>
      <c r="C30" s="5" t="s">
        <v>571</v>
      </c>
      <c r="D30" s="5">
        <v>888</v>
      </c>
      <c r="E30" s="3" t="str">
        <f>VLOOKUP(D30,'ESO zone constants'!$A$3:$D$9999,4,FALSE)</f>
        <v>Craglorn</v>
      </c>
      <c r="F30" s="3">
        <f>VLOOKUP(D30,'ESO zone constants'!$A$3:$B$9999,2,FALSE)</f>
        <v>500</v>
      </c>
      <c r="G30" s="83"/>
    </row>
    <row r="31" spans="1:7" x14ac:dyDescent="0.25">
      <c r="A31" s="12">
        <v>1313</v>
      </c>
      <c r="B31" s="5">
        <v>31</v>
      </c>
      <c r="C31" s="5" t="s">
        <v>78</v>
      </c>
      <c r="D31" s="5">
        <v>980</v>
      </c>
      <c r="E31" s="3" t="str">
        <f>VLOOKUP(D31,'ESO zone constants'!$A$3:$D$9999,4,FALSE)</f>
        <v>Clockwork City</v>
      </c>
      <c r="F31" s="3">
        <f>VLOOKUP(D31,'ESO zone constants'!$A$3:$B$9999,2,FALSE)</f>
        <v>589</v>
      </c>
      <c r="G31" s="83"/>
    </row>
    <row r="32" spans="1:7" x14ac:dyDescent="0.25">
      <c r="A32" s="12">
        <v>1349</v>
      </c>
      <c r="B32" s="5">
        <v>32</v>
      </c>
      <c r="C32" s="5" t="s">
        <v>79</v>
      </c>
      <c r="D32" s="5">
        <v>1011</v>
      </c>
      <c r="E32" s="3" t="str">
        <f>VLOOKUP(D32,'ESO zone constants'!$A$3:$D$9999,4,FALSE)</f>
        <v>Summerset</v>
      </c>
      <c r="F32" s="3">
        <f>VLOOKUP(D32,'ESO zone constants'!$A$3:$B$9999,2,FALSE)</f>
        <v>616</v>
      </c>
      <c r="G32" s="83"/>
    </row>
    <row r="33" spans="1:7" x14ac:dyDescent="0.25">
      <c r="A33" s="12">
        <v>1429</v>
      </c>
      <c r="B33" s="5">
        <v>33</v>
      </c>
      <c r="C33" s="5" t="s">
        <v>687</v>
      </c>
      <c r="D33" s="5">
        <v>1027</v>
      </c>
      <c r="E33" s="3" t="str">
        <f>VLOOKUP(D33,'ESO zone constants'!$A$3:$D$9999,4,FALSE)</f>
        <v>Artaeum</v>
      </c>
      <c r="F33" s="3">
        <f>VLOOKUP(D33,'ESO zone constants'!$A$3:$B$9999,2,FALSE)</f>
        <v>632</v>
      </c>
      <c r="G33" s="83"/>
    </row>
    <row r="34" spans="1:7" x14ac:dyDescent="0.25">
      <c r="A34" s="12">
        <v>1484</v>
      </c>
      <c r="B34" s="5">
        <v>34</v>
      </c>
      <c r="C34" s="5" t="s">
        <v>80</v>
      </c>
      <c r="D34" s="5">
        <v>726</v>
      </c>
      <c r="E34" s="3" t="str">
        <f>VLOOKUP(D34,'ESO zone constants'!$A$3:$D$9999,4,FALSE)</f>
        <v>Murkmire</v>
      </c>
      <c r="F34" s="3">
        <f>VLOOKUP(D34,'ESO zone constants'!$A$3:$B$9999,2,FALSE)</f>
        <v>407</v>
      </c>
      <c r="G34" s="83"/>
    </row>
    <row r="35" spans="1:7" x14ac:dyDescent="0.25">
      <c r="A35" s="12">
        <v>1552</v>
      </c>
      <c r="B35" s="5">
        <v>35</v>
      </c>
      <c r="C35" s="5" t="s">
        <v>721</v>
      </c>
      <c r="D35" s="5">
        <v>1072</v>
      </c>
      <c r="E35" s="3" t="str">
        <f>VLOOKUP(D35,'ESO zone constants'!$A$3:$D$9999,4,FALSE)</f>
        <v>Norg-Tzel</v>
      </c>
      <c r="F35" s="3">
        <f>VLOOKUP(D35,'ESO zone constants'!$A$3:$B$9999,2,FALSE)</f>
        <v>668</v>
      </c>
      <c r="G35" s="83"/>
    </row>
    <row r="36" spans="1:7" x14ac:dyDescent="0.25">
      <c r="A36" s="12">
        <v>1555</v>
      </c>
      <c r="B36" s="5">
        <v>36</v>
      </c>
      <c r="C36" s="5" t="s">
        <v>1403</v>
      </c>
      <c r="D36" s="5">
        <v>1086</v>
      </c>
      <c r="E36" s="3" t="str">
        <f>VLOOKUP(D36,'ESO zone constants'!$A$3:$D$9999,4,FALSE)</f>
        <v>Northern Elsweyr</v>
      </c>
      <c r="F36" s="3">
        <f>VLOOKUP(D36,'ESO zone constants'!$A$3:$B$9999,2,FALSE)</f>
        <v>681</v>
      </c>
      <c r="G36" s="83"/>
    </row>
    <row r="37" spans="1:7" x14ac:dyDescent="0.25">
      <c r="A37" s="12">
        <v>1654</v>
      </c>
      <c r="B37" s="5">
        <v>37</v>
      </c>
      <c r="C37" s="5" t="s">
        <v>1608</v>
      </c>
      <c r="D37" s="5">
        <v>1133</v>
      </c>
      <c r="E37" s="3" t="str">
        <f>VLOOKUP(D37,'ESO zone constants'!$A$3:$D$9999,4,FALSE)</f>
        <v>Southern Elsweyr</v>
      </c>
      <c r="F37" s="3">
        <f>VLOOKUP(D37,'ESO zone constants'!$A$3:$B$9999,2,FALSE)</f>
        <v>720</v>
      </c>
      <c r="G37" s="83"/>
    </row>
    <row r="38" spans="1:7" x14ac:dyDescent="0.25">
      <c r="A38" s="12">
        <v>1719</v>
      </c>
      <c r="B38" s="5">
        <v>38</v>
      </c>
      <c r="C38" s="5" t="s">
        <v>1719</v>
      </c>
      <c r="D38" s="5">
        <v>1160</v>
      </c>
      <c r="E38" s="3" t="str">
        <f>VLOOKUP(D38,'ESO zone constants'!$A$3:$D$9999,4,FALSE)</f>
        <v>Western Skyrim</v>
      </c>
      <c r="F38" s="3">
        <f>VLOOKUP(D38,'ESO zone constants'!$A$3:$B$9999,2,FALSE)</f>
        <v>743</v>
      </c>
      <c r="G38" s="83"/>
    </row>
    <row r="39" spans="1:7" x14ac:dyDescent="0.25">
      <c r="A39" s="12">
        <v>1747</v>
      </c>
      <c r="B39" s="5">
        <v>39</v>
      </c>
      <c r="C39" s="5" t="s">
        <v>1749</v>
      </c>
      <c r="D39" s="5">
        <v>1161</v>
      </c>
      <c r="E39" s="3" t="str">
        <f>VLOOKUP(D39,'ESO zone constants'!$A$3:$D$9999,4,FALSE)</f>
        <v>Blackreach: Greymoor Caverns</v>
      </c>
      <c r="F39" s="3">
        <f>VLOOKUP(D39,'ESO zone constants'!$A$3:$B$9999,2,FALSE)</f>
        <v>744</v>
      </c>
      <c r="G39" s="83"/>
    </row>
    <row r="40" spans="1:7" x14ac:dyDescent="0.25">
      <c r="A40" s="12">
        <v>1814</v>
      </c>
      <c r="B40" s="5">
        <v>42</v>
      </c>
      <c r="C40" s="5" t="s">
        <v>2251</v>
      </c>
      <c r="D40" s="5">
        <v>1207</v>
      </c>
      <c r="E40" s="3" t="str">
        <f>VLOOKUP(D40,'ESO zone constants'!$A$3:$D$9999,4,FALSE)</f>
        <v>The Reach</v>
      </c>
      <c r="F40" s="3">
        <f>VLOOKUP(D40,'ESO zone constants'!$A$3:$B$9999,2,FALSE)</f>
        <v>783</v>
      </c>
    </row>
    <row r="41" spans="1:7" x14ac:dyDescent="0.25">
      <c r="A41" s="12">
        <v>1850</v>
      </c>
      <c r="B41" s="5">
        <v>41</v>
      </c>
      <c r="C41" s="5" t="s">
        <v>2252</v>
      </c>
      <c r="D41" s="5">
        <v>1208</v>
      </c>
      <c r="E41" s="3" t="str">
        <f>VLOOKUP(D41,'ESO zone constants'!$A$3:$D$9999,4,FALSE)</f>
        <v>Blackreach: Arkthzand Cavern</v>
      </c>
      <c r="F41" s="3">
        <f>VLOOKUP(D41,'ESO zone constants'!$A$3:$B$9999,2,FALSE)</f>
        <v>784</v>
      </c>
    </row>
    <row r="42" spans="1:7" x14ac:dyDescent="0.25">
      <c r="A42" s="86">
        <v>1887</v>
      </c>
      <c r="B42" s="5">
        <v>43</v>
      </c>
      <c r="C42" s="5" t="s">
        <v>2430</v>
      </c>
      <c r="D42" s="5">
        <v>1261</v>
      </c>
      <c r="E42" s="3" t="str">
        <f>VLOOKUP(D42,'ESO zone constants'!$A$3:$D$9999,4,FALSE)</f>
        <v>Blackwood</v>
      </c>
      <c r="F42" s="3">
        <f>VLOOKUP(D42,'ESO zone constants'!$A$3:$B$9999,2,FALSE)</f>
        <v>834</v>
      </c>
    </row>
    <row r="43" spans="1:7" x14ac:dyDescent="0.25">
      <c r="A43" s="86"/>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35" activePane="bottomLeft" state="frozen"/>
      <selection pane="bottomLeft" activeCell="F445" sqref="F445"/>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2452</v>
      </c>
      <c r="J1" s="30"/>
      <c r="K1" s="3"/>
      <c r="L1" s="3"/>
      <c r="M1" s="3"/>
      <c r="N1" s="3"/>
    </row>
    <row r="2" spans="1:14" x14ac:dyDescent="0.25">
      <c r="A2" s="58" t="s">
        <v>1750</v>
      </c>
      <c r="B2" s="1" t="s">
        <v>1751</v>
      </c>
      <c r="C2" s="1" t="s">
        <v>1752</v>
      </c>
      <c r="D2" s="1" t="s">
        <v>1753</v>
      </c>
      <c r="E2" s="1" t="s">
        <v>1755</v>
      </c>
      <c r="F2" s="1" t="s">
        <v>1754</v>
      </c>
      <c r="G2" s="1" t="s">
        <v>1756</v>
      </c>
      <c r="H2" s="1" t="s">
        <v>1757</v>
      </c>
      <c r="I2" s="1" t="s">
        <v>1758</v>
      </c>
      <c r="J2" s="30" t="s">
        <v>2454</v>
      </c>
      <c r="K2" s="3" t="s">
        <v>1750</v>
      </c>
      <c r="L2" s="3" t="s">
        <v>1386</v>
      </c>
      <c r="M2" s="3" t="s">
        <v>1383</v>
      </c>
      <c r="N2" s="3" t="s">
        <v>105</v>
      </c>
    </row>
    <row r="3" spans="1:14" x14ac:dyDescent="0.25">
      <c r="A3" s="80">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2">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2">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2">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2">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2">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2">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2">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2">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2">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2">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2">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2">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2">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2">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2">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2">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2">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2">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2">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2">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2">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2">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1">
        <v>24</v>
      </c>
      <c r="B26">
        <v>10</v>
      </c>
      <c r="C26">
        <v>13</v>
      </c>
      <c r="D26" t="s">
        <v>113</v>
      </c>
      <c r="E26">
        <v>10</v>
      </c>
      <c r="F26">
        <v>57</v>
      </c>
      <c r="G26" t="s">
        <v>113</v>
      </c>
      <c r="H26">
        <v>1</v>
      </c>
      <c r="I26" t="s">
        <v>1869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1">
        <v>25</v>
      </c>
      <c r="B27">
        <v>10</v>
      </c>
      <c r="C27">
        <v>13</v>
      </c>
      <c r="D27" t="s">
        <v>113</v>
      </c>
      <c r="E27">
        <v>10</v>
      </c>
      <c r="F27">
        <v>57</v>
      </c>
      <c r="G27" t="s">
        <v>113</v>
      </c>
      <c r="H27">
        <v>1</v>
      </c>
      <c r="I27" t="s">
        <v>1870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1">
        <v>26</v>
      </c>
      <c r="B28">
        <v>10</v>
      </c>
      <c r="C28">
        <v>13</v>
      </c>
      <c r="D28" t="s">
        <v>113</v>
      </c>
      <c r="E28">
        <v>10</v>
      </c>
      <c r="F28">
        <v>57</v>
      </c>
      <c r="G28" t="s">
        <v>113</v>
      </c>
      <c r="H28">
        <v>1</v>
      </c>
      <c r="I28" t="s">
        <v>1871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1">
        <v>27</v>
      </c>
      <c r="B29">
        <v>10</v>
      </c>
      <c r="C29">
        <v>13</v>
      </c>
      <c r="D29" t="s">
        <v>113</v>
      </c>
      <c r="E29">
        <v>10</v>
      </c>
      <c r="F29">
        <v>57</v>
      </c>
      <c r="G29" t="s">
        <v>113</v>
      </c>
      <c r="H29">
        <v>1</v>
      </c>
      <c r="I29" t="s">
        <v>1872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1">
        <v>28</v>
      </c>
      <c r="B30">
        <v>10</v>
      </c>
      <c r="C30">
        <v>13</v>
      </c>
      <c r="D30" t="s">
        <v>113</v>
      </c>
      <c r="E30">
        <v>10</v>
      </c>
      <c r="F30">
        <v>57</v>
      </c>
      <c r="G30" t="s">
        <v>113</v>
      </c>
      <c r="H30">
        <v>1</v>
      </c>
      <c r="I30" t="s">
        <v>1873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1">
        <v>29</v>
      </c>
      <c r="B31">
        <v>10</v>
      </c>
      <c r="C31">
        <v>13</v>
      </c>
      <c r="D31" t="s">
        <v>113</v>
      </c>
      <c r="E31">
        <v>10</v>
      </c>
      <c r="F31">
        <v>57</v>
      </c>
      <c r="G31" t="s">
        <v>113</v>
      </c>
      <c r="H31">
        <v>1</v>
      </c>
      <c r="I31" t="s">
        <v>1874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2">
        <v>30</v>
      </c>
      <c r="B32">
        <v>10</v>
      </c>
      <c r="C32">
        <v>13</v>
      </c>
      <c r="D32" t="s">
        <v>113</v>
      </c>
      <c r="E32">
        <v>10</v>
      </c>
      <c r="F32">
        <v>57</v>
      </c>
      <c r="G32" t="s">
        <v>113</v>
      </c>
      <c r="H32">
        <v>1</v>
      </c>
      <c r="I32" t="s">
        <v>1875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2">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80">
        <v>32</v>
      </c>
      <c r="B34">
        <v>10</v>
      </c>
      <c r="C34">
        <v>13</v>
      </c>
      <c r="D34" t="s">
        <v>113</v>
      </c>
      <c r="E34">
        <v>10</v>
      </c>
      <c r="F34">
        <v>57</v>
      </c>
      <c r="G34" t="s">
        <v>113</v>
      </c>
      <c r="H34">
        <v>1</v>
      </c>
      <c r="I34" t="s">
        <v>1877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2">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2">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2">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2">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2">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2">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2">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2">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2">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2">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2">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2">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2">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2">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2">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2">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2">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2">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2">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2">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2">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2">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2">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2">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2">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2">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2">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2">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2">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2">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2">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2">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2">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2">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2">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2">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2">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2">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2">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2">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2">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2">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2">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2">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80">
        <v>79</v>
      </c>
      <c r="B79">
        <v>10</v>
      </c>
      <c r="C79">
        <v>13</v>
      </c>
      <c r="D79" t="s">
        <v>113</v>
      </c>
      <c r="E79">
        <v>10</v>
      </c>
      <c r="F79">
        <v>57</v>
      </c>
      <c r="G79" t="s">
        <v>113</v>
      </c>
      <c r="H79">
        <v>1</v>
      </c>
      <c r="I79" t="s">
        <v>1922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80">
        <v>80</v>
      </c>
      <c r="B80">
        <v>10</v>
      </c>
      <c r="C80">
        <v>13</v>
      </c>
      <c r="D80" t="s">
        <v>113</v>
      </c>
      <c r="E80">
        <v>10</v>
      </c>
      <c r="F80">
        <v>57</v>
      </c>
      <c r="G80" t="s">
        <v>113</v>
      </c>
      <c r="H80">
        <v>1</v>
      </c>
      <c r="I80" t="s">
        <v>1923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80">
        <v>81</v>
      </c>
      <c r="B81">
        <v>10</v>
      </c>
      <c r="C81">
        <v>13</v>
      </c>
      <c r="D81" t="s">
        <v>113</v>
      </c>
      <c r="E81">
        <v>10</v>
      </c>
      <c r="F81">
        <v>57</v>
      </c>
      <c r="G81" t="s">
        <v>113</v>
      </c>
      <c r="H81">
        <v>1</v>
      </c>
      <c r="I81" t="s">
        <v>1924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2">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2">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2">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2">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2">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2">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2">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2">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2">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2">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2">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2">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2">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2">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2">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2">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2">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2">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2">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2">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2">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2">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2">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2">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2">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2">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2">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2">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2">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2">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2">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2">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2">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2">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2">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2">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2">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2">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2">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2">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2">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2">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2">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2">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2">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2">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2">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2">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2">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2">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2">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2">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2">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2">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2">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2">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2">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2">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2">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2">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2">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2">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2">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2">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2">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2">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2">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2">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2">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2">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2">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2">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2">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2">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2">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2">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2">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2">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2">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2">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2">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2">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2">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2">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2">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2">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2">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2">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2">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2">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2">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2">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2">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2">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2">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2">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2">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2">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2">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2">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2">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2">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2">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2">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2">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2">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2">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2">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2">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2">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2">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2">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80">
        <v>198</v>
      </c>
      <c r="B194">
        <v>10</v>
      </c>
      <c r="C194">
        <v>13</v>
      </c>
      <c r="D194" t="s">
        <v>113</v>
      </c>
      <c r="E194">
        <v>10</v>
      </c>
      <c r="F194">
        <v>57</v>
      </c>
      <c r="G194" t="s">
        <v>113</v>
      </c>
      <c r="H194">
        <v>6</v>
      </c>
      <c r="I194" t="s">
        <v>2041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2">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2">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2">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2">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80">
        <v>205</v>
      </c>
      <c r="B199">
        <v>10</v>
      </c>
      <c r="C199">
        <v>13</v>
      </c>
      <c r="D199" t="s">
        <v>113</v>
      </c>
      <c r="E199">
        <v>10</v>
      </c>
      <c r="F199">
        <v>57</v>
      </c>
      <c r="G199" t="s">
        <v>113</v>
      </c>
      <c r="H199">
        <v>1</v>
      </c>
      <c r="I199" t="s">
        <v>2048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2">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2">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2">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2">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2">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2">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2">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2">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2">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2">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2">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2">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2">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2">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2">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2">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2">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2">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2">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2">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2">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2">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2">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2">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2">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2">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2">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2">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2">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2">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2">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2">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2">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2">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2">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80">
        <v>251</v>
      </c>
      <c r="B235">
        <v>29</v>
      </c>
      <c r="C235">
        <v>1006</v>
      </c>
      <c r="D235" t="s">
        <v>521</v>
      </c>
      <c r="E235">
        <v>448</v>
      </c>
      <c r="F235">
        <v>823</v>
      </c>
      <c r="G235" t="s">
        <v>521</v>
      </c>
      <c r="H235">
        <v>1</v>
      </c>
      <c r="I235" t="s">
        <v>2081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80">
        <v>252</v>
      </c>
      <c r="B236">
        <v>29</v>
      </c>
      <c r="C236">
        <v>1006</v>
      </c>
      <c r="D236" t="s">
        <v>521</v>
      </c>
      <c r="E236">
        <v>448</v>
      </c>
      <c r="F236">
        <v>823</v>
      </c>
      <c r="G236" t="s">
        <v>521</v>
      </c>
      <c r="H236">
        <v>1</v>
      </c>
      <c r="I236" t="s">
        <v>2082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80">
        <v>253</v>
      </c>
      <c r="B237">
        <v>29</v>
      </c>
      <c r="C237">
        <v>1006</v>
      </c>
      <c r="D237" t="s">
        <v>521</v>
      </c>
      <c r="E237">
        <v>448</v>
      </c>
      <c r="F237">
        <v>823</v>
      </c>
      <c r="G237" t="s">
        <v>521</v>
      </c>
      <c r="H237">
        <v>1</v>
      </c>
      <c r="I237" t="s">
        <v>2083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80">
        <v>254</v>
      </c>
      <c r="B238">
        <v>29</v>
      </c>
      <c r="C238">
        <v>1006</v>
      </c>
      <c r="D238" t="s">
        <v>521</v>
      </c>
      <c r="E238">
        <v>448</v>
      </c>
      <c r="F238">
        <v>823</v>
      </c>
      <c r="G238" t="s">
        <v>521</v>
      </c>
      <c r="H238">
        <v>1</v>
      </c>
      <c r="I238" t="s">
        <v>2084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2">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2">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2">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2">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2">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2">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2">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2">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80">
        <v>264</v>
      </c>
      <c r="B247">
        <v>10</v>
      </c>
      <c r="C247">
        <v>13</v>
      </c>
      <c r="D247" t="s">
        <v>113</v>
      </c>
      <c r="E247">
        <v>10</v>
      </c>
      <c r="F247">
        <v>57</v>
      </c>
      <c r="G247" t="s">
        <v>113</v>
      </c>
      <c r="H247">
        <v>6</v>
      </c>
      <c r="I247" t="s">
        <v>2093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2">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2">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2">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2">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2">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2">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2">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2">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2">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2">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2">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2">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2">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2">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2">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2">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2">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2">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2">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2">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1">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2">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2">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2">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2">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2">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2">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2">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2">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2">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2">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2">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2">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2">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2">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2">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2">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2">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2">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2">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2">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2">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1">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2">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2">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2">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2">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2">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2">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2">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2">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2">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2">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2">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2">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2">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2">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2">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2">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2">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2">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2">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2">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2">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2">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2">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2">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2">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2">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2">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2">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2">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2">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2">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2">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2">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1">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2">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2">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2">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2">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2">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2">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2">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2">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2">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2">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2">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2">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2">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2">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2">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2">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2">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2">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80">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2">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2">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2">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2">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2">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2">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2">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2">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2">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2">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2">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2">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2">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2">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2">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2">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2">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2">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2">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2">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2">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2">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2">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2">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2">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2">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1">
        <v>390</v>
      </c>
      <c r="B370">
        <v>29</v>
      </c>
      <c r="C370">
        <v>1006</v>
      </c>
      <c r="D370" t="s">
        <v>521</v>
      </c>
      <c r="E370">
        <v>448</v>
      </c>
      <c r="F370">
        <v>823</v>
      </c>
      <c r="G370" t="s">
        <v>521</v>
      </c>
      <c r="H370">
        <v>6</v>
      </c>
      <c r="I370" t="s">
        <v>2153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2">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2">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2">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2">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2">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2">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2">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2">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2">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2">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2">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2">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2">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2">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2">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2">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2">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2">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2">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2">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2">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2">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2">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2">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2">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2">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2">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2">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2">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2">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2">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2">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2">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2">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2">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2">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2">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2">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2">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2">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2">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2">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2">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1">
        <v>437</v>
      </c>
      <c r="B414">
        <v>29</v>
      </c>
      <c r="C414">
        <v>1006</v>
      </c>
      <c r="D414" t="s">
        <v>521</v>
      </c>
      <c r="E414">
        <v>448</v>
      </c>
      <c r="F414">
        <v>823</v>
      </c>
      <c r="G414" t="s">
        <v>521</v>
      </c>
      <c r="H414">
        <v>6</v>
      </c>
      <c r="I414" t="s">
        <v>2453</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2">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2">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2">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2">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2">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2">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2">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2">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2">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2">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2">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2">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2">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2">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2">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2">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80">
        <v>454</v>
      </c>
      <c r="B431">
        <v>10</v>
      </c>
      <c r="C431">
        <v>13</v>
      </c>
      <c r="D431" t="s">
        <v>113</v>
      </c>
      <c r="E431">
        <v>10</v>
      </c>
      <c r="F431">
        <v>57</v>
      </c>
      <c r="G431" t="s">
        <v>113</v>
      </c>
      <c r="H431">
        <v>6</v>
      </c>
      <c r="I431" t="s">
        <v>2451</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2">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2">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2">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2">
        <v>458</v>
      </c>
      <c r="B435">
        <v>43</v>
      </c>
      <c r="C435">
        <v>1887</v>
      </c>
      <c r="D435" t="s">
        <v>2430</v>
      </c>
      <c r="E435">
        <v>834</v>
      </c>
      <c r="F435">
        <v>1261</v>
      </c>
      <c r="G435" t="s">
        <v>2430</v>
      </c>
      <c r="H435">
        <v>1</v>
      </c>
      <c r="I435" t="s">
        <v>2500</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2">
        <v>459</v>
      </c>
      <c r="B436">
        <v>43</v>
      </c>
      <c r="C436">
        <v>1887</v>
      </c>
      <c r="D436" t="s">
        <v>2430</v>
      </c>
      <c r="E436">
        <v>834</v>
      </c>
      <c r="F436">
        <v>1261</v>
      </c>
      <c r="G436" t="s">
        <v>2430</v>
      </c>
      <c r="H436">
        <v>1</v>
      </c>
      <c r="I436" t="s">
        <v>2501</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2">
        <v>460</v>
      </c>
      <c r="B437">
        <v>43</v>
      </c>
      <c r="C437">
        <v>1887</v>
      </c>
      <c r="D437" t="s">
        <v>2430</v>
      </c>
      <c r="E437">
        <v>834</v>
      </c>
      <c r="F437">
        <v>1261</v>
      </c>
      <c r="G437" t="s">
        <v>2430</v>
      </c>
      <c r="H437">
        <v>1</v>
      </c>
      <c r="I437" t="s">
        <v>2502</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2">
        <v>461</v>
      </c>
      <c r="B438">
        <v>43</v>
      </c>
      <c r="C438">
        <v>1887</v>
      </c>
      <c r="D438" t="s">
        <v>2430</v>
      </c>
      <c r="E438">
        <v>834</v>
      </c>
      <c r="F438">
        <v>1261</v>
      </c>
      <c r="G438" t="s">
        <v>2430</v>
      </c>
      <c r="H438">
        <v>1</v>
      </c>
      <c r="I438" t="s">
        <v>2503</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2">
        <v>462</v>
      </c>
      <c r="B439">
        <v>43</v>
      </c>
      <c r="C439">
        <v>1887</v>
      </c>
      <c r="D439" t="s">
        <v>2430</v>
      </c>
      <c r="E439">
        <v>834</v>
      </c>
      <c r="F439">
        <v>1261</v>
      </c>
      <c r="G439" t="s">
        <v>2430</v>
      </c>
      <c r="H439">
        <v>1</v>
      </c>
      <c r="I439" t="s">
        <v>2504</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2">
        <v>463</v>
      </c>
      <c r="B440">
        <v>43</v>
      </c>
      <c r="C440">
        <v>1887</v>
      </c>
      <c r="D440" t="s">
        <v>2430</v>
      </c>
      <c r="E440">
        <v>834</v>
      </c>
      <c r="F440">
        <v>1261</v>
      </c>
      <c r="G440" t="s">
        <v>2430</v>
      </c>
      <c r="H440">
        <v>1</v>
      </c>
      <c r="I440" t="s">
        <v>2505</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80">
        <v>464</v>
      </c>
      <c r="B441">
        <v>43</v>
      </c>
      <c r="C441">
        <v>1887</v>
      </c>
      <c r="D441" t="s">
        <v>2430</v>
      </c>
      <c r="E441">
        <v>834</v>
      </c>
      <c r="F441">
        <v>1261</v>
      </c>
      <c r="G441" t="s">
        <v>2430</v>
      </c>
      <c r="H441">
        <v>1</v>
      </c>
      <c r="I441" t="s">
        <v>2497</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1">
        <v>466</v>
      </c>
      <c r="B442">
        <v>29</v>
      </c>
      <c r="C442">
        <v>1006</v>
      </c>
      <c r="D442" t="s">
        <v>521</v>
      </c>
      <c r="E442">
        <v>448</v>
      </c>
      <c r="F442">
        <v>823</v>
      </c>
      <c r="G442" t="s">
        <v>521</v>
      </c>
      <c r="H442">
        <v>7</v>
      </c>
      <c r="I442" t="s">
        <v>2444</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80">
        <v>467</v>
      </c>
      <c r="B443">
        <v>43</v>
      </c>
      <c r="C443">
        <v>1887</v>
      </c>
      <c r="D443" t="s">
        <v>2430</v>
      </c>
      <c r="E443">
        <v>834</v>
      </c>
      <c r="F443">
        <v>1261</v>
      </c>
      <c r="G443" t="s">
        <v>2430</v>
      </c>
      <c r="H443">
        <v>1</v>
      </c>
      <c r="I443" t="s">
        <v>2498</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80">
        <v>468</v>
      </c>
      <c r="B444">
        <v>43</v>
      </c>
      <c r="C444">
        <v>1887</v>
      </c>
      <c r="D444" t="s">
        <v>2430</v>
      </c>
      <c r="E444">
        <v>834</v>
      </c>
      <c r="F444">
        <v>1261</v>
      </c>
      <c r="G444" t="s">
        <v>2430</v>
      </c>
      <c r="H444">
        <v>3</v>
      </c>
      <c r="I444" t="s">
        <v>2499</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80">
        <v>469</v>
      </c>
      <c r="B445">
        <v>43</v>
      </c>
      <c r="C445">
        <v>1887</v>
      </c>
      <c r="D445" t="s">
        <v>2430</v>
      </c>
      <c r="E445">
        <v>834</v>
      </c>
      <c r="F445">
        <v>1261</v>
      </c>
      <c r="G445" t="s">
        <v>2430</v>
      </c>
      <c r="H445">
        <v>6</v>
      </c>
      <c r="I445" t="s">
        <v>2564</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80">
        <v>470</v>
      </c>
      <c r="B446">
        <v>43</v>
      </c>
      <c r="C446">
        <v>1887</v>
      </c>
      <c r="D446" t="s">
        <v>2430</v>
      </c>
      <c r="E446"/>
      <c r="F446">
        <v>144</v>
      </c>
      <c r="G446" t="s">
        <v>109</v>
      </c>
      <c r="H446">
        <v>6</v>
      </c>
      <c r="I446" t="s">
        <v>2565</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80">
        <v>471</v>
      </c>
      <c r="B447">
        <v>43</v>
      </c>
      <c r="C447">
        <v>1887</v>
      </c>
      <c r="D447" t="s">
        <v>2430</v>
      </c>
      <c r="E447">
        <v>834</v>
      </c>
      <c r="F447">
        <v>1261</v>
      </c>
      <c r="G447" t="s">
        <v>2430</v>
      </c>
      <c r="H447">
        <v>7</v>
      </c>
      <c r="I447" t="s">
        <v>2495</v>
      </c>
      <c r="J447" s="30" t="str">
        <f t="shared" ref="J447:J45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1">
        <v>472</v>
      </c>
      <c r="B448">
        <v>43</v>
      </c>
      <c r="C448">
        <v>1887</v>
      </c>
      <c r="D448" t="s">
        <v>2430</v>
      </c>
      <c r="E448">
        <v>834</v>
      </c>
      <c r="F448">
        <v>1261</v>
      </c>
      <c r="G448" t="s">
        <v>2430</v>
      </c>
      <c r="H448">
        <v>7</v>
      </c>
      <c r="I448" t="s">
        <v>2496</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2">
        <v>473</v>
      </c>
      <c r="B449">
        <v>43</v>
      </c>
      <c r="C449">
        <v>1887</v>
      </c>
      <c r="D449" t="s">
        <v>2430</v>
      </c>
      <c r="E449">
        <v>834</v>
      </c>
      <c r="F449">
        <v>1261</v>
      </c>
      <c r="G449" t="s">
        <v>2430</v>
      </c>
      <c r="H449">
        <v>7</v>
      </c>
      <c r="I449" t="s">
        <v>2467</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1">
        <v>481</v>
      </c>
      <c r="B450">
        <v>43</v>
      </c>
      <c r="C450">
        <v>1887</v>
      </c>
      <c r="D450" t="s">
        <v>2430</v>
      </c>
      <c r="E450">
        <v>834</v>
      </c>
      <c r="F450">
        <v>1261</v>
      </c>
      <c r="G450" t="s">
        <v>2430</v>
      </c>
      <c r="H450">
        <v>1</v>
      </c>
      <c r="I450" t="s">
        <v>2566</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80">
        <v>482</v>
      </c>
      <c r="B451">
        <v>43</v>
      </c>
      <c r="C451">
        <v>1887</v>
      </c>
      <c r="D451" t="s">
        <v>2430</v>
      </c>
      <c r="E451">
        <v>834</v>
      </c>
      <c r="F451">
        <v>1261</v>
      </c>
      <c r="G451" t="s">
        <v>2430</v>
      </c>
      <c r="H451">
        <v>1</v>
      </c>
      <c r="I451" t="s">
        <v>2567</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80">
        <v>483</v>
      </c>
      <c r="B452">
        <v>43</v>
      </c>
      <c r="C452">
        <v>1887</v>
      </c>
      <c r="D452" t="s">
        <v>2430</v>
      </c>
      <c r="E452">
        <v>834</v>
      </c>
      <c r="F452">
        <v>1261</v>
      </c>
      <c r="G452" t="s">
        <v>2430</v>
      </c>
      <c r="H452">
        <v>1</v>
      </c>
      <c r="I452" t="s">
        <v>2568</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1">
        <v>484</v>
      </c>
      <c r="B453">
        <v>43</v>
      </c>
      <c r="C453">
        <v>1887</v>
      </c>
      <c r="D453" t="s">
        <v>2430</v>
      </c>
      <c r="E453">
        <v>834</v>
      </c>
      <c r="F453">
        <v>1261</v>
      </c>
      <c r="G453" t="s">
        <v>2430</v>
      </c>
      <c r="H453">
        <v>1</v>
      </c>
      <c r="I453" t="s">
        <v>2569</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80">
        <v>486</v>
      </c>
      <c r="B454">
        <v>43</v>
      </c>
      <c r="C454">
        <v>1887</v>
      </c>
      <c r="D454" t="s">
        <v>2430</v>
      </c>
      <c r="E454">
        <v>834</v>
      </c>
      <c r="F454">
        <v>1261</v>
      </c>
      <c r="G454" t="s">
        <v>2430</v>
      </c>
      <c r="H454">
        <v>7</v>
      </c>
      <c r="I454" t="s">
        <v>2563</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82"/>
    </row>
    <row r="456" spans="1:14" x14ac:dyDescent="0.25">
      <c r="A456" s="81"/>
    </row>
    <row r="457" spans="1:14" x14ac:dyDescent="0.25">
      <c r="A457" s="81"/>
    </row>
    <row r="458" spans="1:14" x14ac:dyDescent="0.25">
      <c r="A458" s="82"/>
    </row>
    <row r="459" spans="1:14" x14ac:dyDescent="0.25">
      <c r="A459" s="82"/>
    </row>
    <row r="460" spans="1:14" x14ac:dyDescent="0.25">
      <c r="A460" s="82"/>
    </row>
    <row r="461" spans="1:14" x14ac:dyDescent="0.25">
      <c r="A461" s="81"/>
    </row>
    <row r="462" spans="1:14" x14ac:dyDescent="0.25">
      <c r="A462" s="81"/>
    </row>
    <row r="463" spans="1:14" x14ac:dyDescent="0.25">
      <c r="A463" s="81"/>
    </row>
    <row r="464" spans="1:14"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1"/>
    </row>
    <row r="470" spans="1:1" x14ac:dyDescent="0.25">
      <c r="A470" s="81"/>
    </row>
    <row r="471" spans="1:1" x14ac:dyDescent="0.25">
      <c r="A471" s="81"/>
    </row>
  </sheetData>
  <autoFilter ref="A2:M45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8"/>
  <sheetViews>
    <sheetView workbookViewId="0">
      <pane xSplit="1" ySplit="2" topLeftCell="B463" activePane="bottomRight" state="frozen"/>
      <selection pane="topRight" activeCell="B1" sqref="B1"/>
      <selection pane="bottomLeft" activeCell="A2" sqref="A2"/>
      <selection pane="bottomRight" activeCell="A471" sqref="A471:B47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2570</v>
      </c>
      <c r="C1" s="55"/>
      <c r="D1" s="55"/>
      <c r="E1" s="55"/>
      <c r="F1" s="55"/>
      <c r="G1" s="55"/>
      <c r="H1" s="55"/>
      <c r="I1" s="55"/>
      <c r="J1" s="55"/>
      <c r="K1" s="55"/>
      <c r="L1" s="55"/>
    </row>
    <row r="2" spans="1:12" s="1" customFormat="1" x14ac:dyDescent="0.25">
      <c r="A2" s="5" t="s">
        <v>1402</v>
      </c>
      <c r="B2" s="1" t="s">
        <v>82</v>
      </c>
    </row>
    <row r="3" spans="1:12" x14ac:dyDescent="0.25">
      <c r="A3" s="80">
        <v>1</v>
      </c>
      <c r="B3" s="68" t="s">
        <v>1846</v>
      </c>
    </row>
    <row r="4" spans="1:12" x14ac:dyDescent="0.25">
      <c r="A4" s="80">
        <v>2</v>
      </c>
      <c r="B4" s="68" t="s">
        <v>1847</v>
      </c>
    </row>
    <row r="5" spans="1:12" x14ac:dyDescent="0.25">
      <c r="A5" s="80">
        <v>3</v>
      </c>
      <c r="B5" s="68" t="s">
        <v>1848</v>
      </c>
    </row>
    <row r="6" spans="1:12" x14ac:dyDescent="0.25">
      <c r="A6" s="81">
        <v>4</v>
      </c>
      <c r="B6" s="68" t="s">
        <v>1849</v>
      </c>
    </row>
    <row r="7" spans="1:12" x14ac:dyDescent="0.25">
      <c r="A7" s="82">
        <v>5</v>
      </c>
      <c r="B7" s="68" t="s">
        <v>1850</v>
      </c>
    </row>
    <row r="8" spans="1:12" x14ac:dyDescent="0.25">
      <c r="A8" s="82">
        <v>6</v>
      </c>
      <c r="B8" s="68" t="s">
        <v>1851</v>
      </c>
    </row>
    <row r="9" spans="1:12" x14ac:dyDescent="0.25">
      <c r="A9" s="82">
        <v>7</v>
      </c>
      <c r="B9" s="68" t="s">
        <v>1852</v>
      </c>
    </row>
    <row r="10" spans="1:12" x14ac:dyDescent="0.25">
      <c r="A10" s="82">
        <v>8</v>
      </c>
      <c r="B10" s="68" t="s">
        <v>1853</v>
      </c>
    </row>
    <row r="11" spans="1:12" x14ac:dyDescent="0.25">
      <c r="A11" s="82">
        <v>9</v>
      </c>
      <c r="B11" s="68" t="s">
        <v>1854</v>
      </c>
    </row>
    <row r="12" spans="1:12" x14ac:dyDescent="0.25">
      <c r="A12" s="82">
        <v>10</v>
      </c>
      <c r="B12" s="68" t="s">
        <v>1855</v>
      </c>
    </row>
    <row r="13" spans="1:12" x14ac:dyDescent="0.25">
      <c r="A13" s="82">
        <v>11</v>
      </c>
      <c r="B13" s="68" t="s">
        <v>1856</v>
      </c>
    </row>
    <row r="14" spans="1:12" x14ac:dyDescent="0.25">
      <c r="A14" s="82">
        <v>12</v>
      </c>
      <c r="B14" s="68" t="s">
        <v>1857</v>
      </c>
    </row>
    <row r="15" spans="1:12" x14ac:dyDescent="0.25">
      <c r="A15" s="82">
        <v>13</v>
      </c>
      <c r="B15" s="68" t="s">
        <v>1858</v>
      </c>
    </row>
    <row r="16" spans="1:12" x14ac:dyDescent="0.25">
      <c r="A16" s="82">
        <v>14</v>
      </c>
      <c r="B16" s="68" t="s">
        <v>1859</v>
      </c>
    </row>
    <row r="17" spans="1:2" x14ac:dyDescent="0.25">
      <c r="A17" s="82">
        <v>15</v>
      </c>
      <c r="B17" s="68" t="s">
        <v>1860</v>
      </c>
    </row>
    <row r="18" spans="1:2" x14ac:dyDescent="0.25">
      <c r="A18" s="82">
        <v>16</v>
      </c>
      <c r="B18" s="68" t="s">
        <v>1861</v>
      </c>
    </row>
    <row r="19" spans="1:2" x14ac:dyDescent="0.25">
      <c r="A19" s="82">
        <v>17</v>
      </c>
      <c r="B19" s="68" t="s">
        <v>1862</v>
      </c>
    </row>
    <row r="20" spans="1:2" x14ac:dyDescent="0.25">
      <c r="A20" s="82">
        <v>18</v>
      </c>
      <c r="B20" s="68" t="s">
        <v>1863</v>
      </c>
    </row>
    <row r="21" spans="1:2" x14ac:dyDescent="0.25">
      <c r="A21" s="82">
        <v>19</v>
      </c>
      <c r="B21" s="68" t="s">
        <v>1864</v>
      </c>
    </row>
    <row r="22" spans="1:2" x14ac:dyDescent="0.25">
      <c r="A22" s="82">
        <v>20</v>
      </c>
      <c r="B22" s="68" t="s">
        <v>1865</v>
      </c>
    </row>
    <row r="23" spans="1:2" x14ac:dyDescent="0.25">
      <c r="A23" s="82">
        <v>21</v>
      </c>
      <c r="B23" s="68" t="s">
        <v>1866</v>
      </c>
    </row>
    <row r="24" spans="1:2" x14ac:dyDescent="0.25">
      <c r="A24" s="82">
        <v>22</v>
      </c>
      <c r="B24" s="68" t="s">
        <v>1867</v>
      </c>
    </row>
    <row r="25" spans="1:2" x14ac:dyDescent="0.25">
      <c r="A25" s="82">
        <v>23</v>
      </c>
      <c r="B25" s="68" t="s">
        <v>1868</v>
      </c>
    </row>
    <row r="26" spans="1:2" x14ac:dyDescent="0.25">
      <c r="A26" s="82">
        <v>24</v>
      </c>
      <c r="B26" s="68" t="s">
        <v>1869</v>
      </c>
    </row>
    <row r="27" spans="1:2" x14ac:dyDescent="0.25">
      <c r="A27" s="82">
        <v>25</v>
      </c>
      <c r="B27" s="68" t="s">
        <v>1870</v>
      </c>
    </row>
    <row r="28" spans="1:2" x14ac:dyDescent="0.25">
      <c r="A28" s="82">
        <v>26</v>
      </c>
      <c r="B28" s="68" t="s">
        <v>1871</v>
      </c>
    </row>
    <row r="29" spans="1:2" x14ac:dyDescent="0.25">
      <c r="A29" s="82">
        <v>27</v>
      </c>
      <c r="B29" s="68" t="s">
        <v>1872</v>
      </c>
    </row>
    <row r="30" spans="1:2" x14ac:dyDescent="0.25">
      <c r="A30" s="82">
        <v>28</v>
      </c>
      <c r="B30" s="68" t="s">
        <v>1873</v>
      </c>
    </row>
    <row r="31" spans="1:2" x14ac:dyDescent="0.25">
      <c r="A31" s="82">
        <v>29</v>
      </c>
      <c r="B31" s="68" t="s">
        <v>1874</v>
      </c>
    </row>
    <row r="32" spans="1:2" x14ac:dyDescent="0.25">
      <c r="A32" s="81">
        <v>30</v>
      </c>
      <c r="B32" s="68" t="s">
        <v>1875</v>
      </c>
    </row>
    <row r="33" spans="1:2" x14ac:dyDescent="0.25">
      <c r="A33" s="81">
        <v>31</v>
      </c>
      <c r="B33" s="68" t="s">
        <v>1876</v>
      </c>
    </row>
    <row r="34" spans="1:2" x14ac:dyDescent="0.25">
      <c r="A34" s="81">
        <v>32</v>
      </c>
      <c r="B34" s="68" t="s">
        <v>1877</v>
      </c>
    </row>
    <row r="35" spans="1:2" x14ac:dyDescent="0.25">
      <c r="A35" s="81">
        <v>33</v>
      </c>
      <c r="B35" s="68" t="s">
        <v>1878</v>
      </c>
    </row>
    <row r="36" spans="1:2" x14ac:dyDescent="0.25">
      <c r="A36" s="81">
        <v>34</v>
      </c>
      <c r="B36" s="68" t="s">
        <v>1879</v>
      </c>
    </row>
    <row r="37" spans="1:2" x14ac:dyDescent="0.25">
      <c r="A37" s="82">
        <v>35</v>
      </c>
      <c r="B37" s="68" t="s">
        <v>1880</v>
      </c>
    </row>
    <row r="38" spans="1:2" x14ac:dyDescent="0.25">
      <c r="A38" s="82">
        <v>36</v>
      </c>
      <c r="B38" s="68" t="s">
        <v>1881</v>
      </c>
    </row>
    <row r="39" spans="1:2" x14ac:dyDescent="0.25">
      <c r="A39" s="82">
        <v>37</v>
      </c>
      <c r="B39" s="68" t="s">
        <v>1882</v>
      </c>
    </row>
    <row r="40" spans="1:2" x14ac:dyDescent="0.25">
      <c r="A40" s="82">
        <v>38</v>
      </c>
      <c r="B40" s="68" t="s">
        <v>1883</v>
      </c>
    </row>
    <row r="41" spans="1:2" x14ac:dyDescent="0.25">
      <c r="A41" s="81">
        <v>39</v>
      </c>
      <c r="B41" s="68" t="s">
        <v>1884</v>
      </c>
    </row>
    <row r="42" spans="1:2" x14ac:dyDescent="0.25">
      <c r="A42" s="81">
        <v>40</v>
      </c>
      <c r="B42" s="68" t="s">
        <v>1885</v>
      </c>
    </row>
    <row r="43" spans="1:2" x14ac:dyDescent="0.25">
      <c r="A43" s="82">
        <v>41</v>
      </c>
      <c r="B43" s="68" t="s">
        <v>1886</v>
      </c>
    </row>
    <row r="44" spans="1:2" x14ac:dyDescent="0.25">
      <c r="A44" s="82">
        <v>42</v>
      </c>
      <c r="B44" s="68" t="s">
        <v>1887</v>
      </c>
    </row>
    <row r="45" spans="1:2" x14ac:dyDescent="0.25">
      <c r="A45" s="81">
        <v>43</v>
      </c>
      <c r="B45" s="68" t="s">
        <v>1888</v>
      </c>
    </row>
    <row r="46" spans="1:2" x14ac:dyDescent="0.25">
      <c r="A46" s="81">
        <v>44</v>
      </c>
      <c r="B46" s="68" t="s">
        <v>1889</v>
      </c>
    </row>
    <row r="47" spans="1:2" x14ac:dyDescent="0.25">
      <c r="A47" s="81">
        <v>45</v>
      </c>
      <c r="B47" s="68" t="s">
        <v>1890</v>
      </c>
    </row>
    <row r="48" spans="1:2" x14ac:dyDescent="0.25">
      <c r="A48" s="82">
        <v>46</v>
      </c>
      <c r="B48" s="68" t="s">
        <v>1891</v>
      </c>
    </row>
    <row r="49" spans="1:2" x14ac:dyDescent="0.25">
      <c r="A49" s="82">
        <v>47</v>
      </c>
      <c r="B49" s="68" t="s">
        <v>1892</v>
      </c>
    </row>
    <row r="50" spans="1:2" x14ac:dyDescent="0.25">
      <c r="A50" s="82">
        <v>48</v>
      </c>
      <c r="B50" s="68" t="s">
        <v>1893</v>
      </c>
    </row>
    <row r="51" spans="1:2" x14ac:dyDescent="0.25">
      <c r="A51" s="82">
        <v>49</v>
      </c>
      <c r="B51" s="68" t="s">
        <v>1894</v>
      </c>
    </row>
    <row r="52" spans="1:2" x14ac:dyDescent="0.25">
      <c r="A52" s="82">
        <v>50</v>
      </c>
      <c r="B52" s="68" t="s">
        <v>1895</v>
      </c>
    </row>
    <row r="53" spans="1:2" x14ac:dyDescent="0.25">
      <c r="A53" s="82">
        <v>51</v>
      </c>
      <c r="B53" s="68" t="s">
        <v>1896</v>
      </c>
    </row>
    <row r="54" spans="1:2" x14ac:dyDescent="0.25">
      <c r="A54" s="82">
        <v>52</v>
      </c>
      <c r="B54" s="68" t="s">
        <v>1897</v>
      </c>
    </row>
    <row r="55" spans="1:2" x14ac:dyDescent="0.25">
      <c r="A55" s="82">
        <v>53</v>
      </c>
      <c r="B55" s="68" t="s">
        <v>1898</v>
      </c>
    </row>
    <row r="56" spans="1:2" x14ac:dyDescent="0.25">
      <c r="A56" s="82">
        <v>54</v>
      </c>
      <c r="B56" s="68"/>
    </row>
    <row r="57" spans="1:2" x14ac:dyDescent="0.25">
      <c r="A57" s="82">
        <v>55</v>
      </c>
      <c r="B57" s="68" t="s">
        <v>1899</v>
      </c>
    </row>
    <row r="58" spans="1:2" x14ac:dyDescent="0.25">
      <c r="A58" s="82">
        <v>56</v>
      </c>
      <c r="B58" s="68" t="s">
        <v>1900</v>
      </c>
    </row>
    <row r="59" spans="1:2" x14ac:dyDescent="0.25">
      <c r="A59" s="82">
        <v>57</v>
      </c>
      <c r="B59" s="68" t="s">
        <v>1901</v>
      </c>
    </row>
    <row r="60" spans="1:2" x14ac:dyDescent="0.25">
      <c r="A60" s="81">
        <v>58</v>
      </c>
      <c r="B60" s="68" t="s">
        <v>1902</v>
      </c>
    </row>
    <row r="61" spans="1:2" x14ac:dyDescent="0.25">
      <c r="A61" s="81">
        <v>59</v>
      </c>
      <c r="B61" s="68" t="s">
        <v>1903</v>
      </c>
    </row>
    <row r="62" spans="1:2" x14ac:dyDescent="0.25">
      <c r="A62" s="81">
        <v>60</v>
      </c>
      <c r="B62" s="68" t="s">
        <v>1904</v>
      </c>
    </row>
    <row r="63" spans="1:2" x14ac:dyDescent="0.25">
      <c r="A63" s="82">
        <v>61</v>
      </c>
      <c r="B63" s="68" t="s">
        <v>1905</v>
      </c>
    </row>
    <row r="64" spans="1:2" x14ac:dyDescent="0.25">
      <c r="A64" s="81">
        <v>62</v>
      </c>
      <c r="B64" s="68" t="s">
        <v>1906</v>
      </c>
    </row>
    <row r="65" spans="1:2" x14ac:dyDescent="0.25">
      <c r="A65" s="81">
        <v>63</v>
      </c>
      <c r="B65" s="68" t="s">
        <v>1907</v>
      </c>
    </row>
    <row r="66" spans="1:2" x14ac:dyDescent="0.25">
      <c r="A66" s="81">
        <v>64</v>
      </c>
      <c r="B66" s="68" t="s">
        <v>1908</v>
      </c>
    </row>
    <row r="67" spans="1:2" x14ac:dyDescent="0.25">
      <c r="A67" s="81">
        <v>65</v>
      </c>
      <c r="B67" s="68" t="s">
        <v>1909</v>
      </c>
    </row>
    <row r="68" spans="1:2" x14ac:dyDescent="0.25">
      <c r="A68" s="82">
        <v>66</v>
      </c>
      <c r="B68" s="68" t="s">
        <v>1910</v>
      </c>
    </row>
    <row r="69" spans="1:2" x14ac:dyDescent="0.25">
      <c r="A69" s="82">
        <v>67</v>
      </c>
      <c r="B69" s="68" t="s">
        <v>1911</v>
      </c>
    </row>
    <row r="70" spans="1:2" x14ac:dyDescent="0.25">
      <c r="A70" s="82">
        <v>68</v>
      </c>
      <c r="B70" s="68" t="s">
        <v>1912</v>
      </c>
    </row>
    <row r="71" spans="1:2" x14ac:dyDescent="0.25">
      <c r="A71" s="81">
        <v>69</v>
      </c>
      <c r="B71" s="68" t="s">
        <v>1913</v>
      </c>
    </row>
    <row r="72" spans="1:2" x14ac:dyDescent="0.25">
      <c r="A72" s="81">
        <v>70</v>
      </c>
      <c r="B72" s="68"/>
    </row>
    <row r="73" spans="1:2" x14ac:dyDescent="0.25">
      <c r="A73" s="81">
        <v>71</v>
      </c>
      <c r="B73" s="68" t="s">
        <v>1914</v>
      </c>
    </row>
    <row r="74" spans="1:2" x14ac:dyDescent="0.25">
      <c r="A74" s="81">
        <v>72</v>
      </c>
      <c r="B74" s="68" t="s">
        <v>1915</v>
      </c>
    </row>
    <row r="75" spans="1:2" x14ac:dyDescent="0.25">
      <c r="A75" s="82">
        <v>73</v>
      </c>
      <c r="B75" s="68" t="s">
        <v>1916</v>
      </c>
    </row>
    <row r="76" spans="1:2" x14ac:dyDescent="0.25">
      <c r="A76" s="82">
        <v>74</v>
      </c>
      <c r="B76" s="68" t="s">
        <v>1917</v>
      </c>
    </row>
    <row r="77" spans="1:2" x14ac:dyDescent="0.25">
      <c r="A77" s="82">
        <v>75</v>
      </c>
      <c r="B77" s="68" t="s">
        <v>1918</v>
      </c>
    </row>
    <row r="78" spans="1:2" x14ac:dyDescent="0.25">
      <c r="A78" s="82">
        <v>76</v>
      </c>
      <c r="B78" s="68" t="s">
        <v>1919</v>
      </c>
    </row>
    <row r="79" spans="1:2" x14ac:dyDescent="0.25">
      <c r="A79" s="82">
        <v>77</v>
      </c>
      <c r="B79" s="68" t="s">
        <v>1920</v>
      </c>
    </row>
    <row r="80" spans="1:2" x14ac:dyDescent="0.25">
      <c r="A80" s="82">
        <v>78</v>
      </c>
      <c r="B80" s="68" t="s">
        <v>1921</v>
      </c>
    </row>
    <row r="81" spans="1:2" x14ac:dyDescent="0.25">
      <c r="A81" s="82">
        <v>79</v>
      </c>
      <c r="B81" s="68" t="s">
        <v>1922</v>
      </c>
    </row>
    <row r="82" spans="1:2" x14ac:dyDescent="0.25">
      <c r="A82" s="82">
        <v>80</v>
      </c>
      <c r="B82" s="68" t="s">
        <v>1923</v>
      </c>
    </row>
    <row r="83" spans="1:2" x14ac:dyDescent="0.25">
      <c r="A83" s="82">
        <v>81</v>
      </c>
      <c r="B83" s="68" t="s">
        <v>1924</v>
      </c>
    </row>
    <row r="84" spans="1:2" x14ac:dyDescent="0.25">
      <c r="A84" s="81">
        <v>82</v>
      </c>
      <c r="B84" s="68" t="s">
        <v>1925</v>
      </c>
    </row>
    <row r="85" spans="1:2" x14ac:dyDescent="0.25">
      <c r="A85" s="81">
        <v>83</v>
      </c>
      <c r="B85" s="68" t="s">
        <v>1926</v>
      </c>
    </row>
    <row r="86" spans="1:2" x14ac:dyDescent="0.25">
      <c r="A86" s="82">
        <v>84</v>
      </c>
      <c r="B86" s="68" t="s">
        <v>1927</v>
      </c>
    </row>
    <row r="87" spans="1:2" x14ac:dyDescent="0.25">
      <c r="A87" s="82">
        <v>85</v>
      </c>
      <c r="B87" s="68" t="s">
        <v>1928</v>
      </c>
    </row>
    <row r="88" spans="1:2" x14ac:dyDescent="0.25">
      <c r="A88" s="82">
        <v>86</v>
      </c>
      <c r="B88" s="68" t="s">
        <v>1929</v>
      </c>
    </row>
    <row r="89" spans="1:2" x14ac:dyDescent="0.25">
      <c r="A89" s="82">
        <v>87</v>
      </c>
      <c r="B89" s="68" t="s">
        <v>1930</v>
      </c>
    </row>
    <row r="90" spans="1:2" x14ac:dyDescent="0.25">
      <c r="A90" s="82">
        <v>88</v>
      </c>
      <c r="B90" s="68" t="s">
        <v>1931</v>
      </c>
    </row>
    <row r="91" spans="1:2" x14ac:dyDescent="0.25">
      <c r="A91" s="82">
        <v>89</v>
      </c>
      <c r="B91" s="68" t="s">
        <v>1932</v>
      </c>
    </row>
    <row r="92" spans="1:2" x14ac:dyDescent="0.25">
      <c r="A92" s="82">
        <v>90</v>
      </c>
      <c r="B92" s="68" t="s">
        <v>1933</v>
      </c>
    </row>
    <row r="93" spans="1:2" x14ac:dyDescent="0.25">
      <c r="A93" s="82">
        <v>91</v>
      </c>
      <c r="B93" s="68" t="s">
        <v>1934</v>
      </c>
    </row>
    <row r="94" spans="1:2" x14ac:dyDescent="0.25">
      <c r="A94" s="82">
        <v>92</v>
      </c>
      <c r="B94" s="68" t="s">
        <v>1935</v>
      </c>
    </row>
    <row r="95" spans="1:2" x14ac:dyDescent="0.25">
      <c r="A95" s="82">
        <v>93</v>
      </c>
      <c r="B95" s="68" t="s">
        <v>1936</v>
      </c>
    </row>
    <row r="96" spans="1:2" x14ac:dyDescent="0.25">
      <c r="A96" s="82">
        <v>94</v>
      </c>
      <c r="B96" s="68" t="s">
        <v>1937</v>
      </c>
    </row>
    <row r="97" spans="1:2" x14ac:dyDescent="0.25">
      <c r="A97" s="82">
        <v>95</v>
      </c>
      <c r="B97" s="68" t="s">
        <v>1938</v>
      </c>
    </row>
    <row r="98" spans="1:2" x14ac:dyDescent="0.25">
      <c r="A98" s="81">
        <v>96</v>
      </c>
      <c r="B98" s="68" t="s">
        <v>1939</v>
      </c>
    </row>
    <row r="99" spans="1:2" x14ac:dyDescent="0.25">
      <c r="A99" s="81">
        <v>97</v>
      </c>
      <c r="B99" s="68" t="s">
        <v>1940</v>
      </c>
    </row>
    <row r="100" spans="1:2" x14ac:dyDescent="0.25">
      <c r="A100" s="81">
        <v>98</v>
      </c>
      <c r="B100" s="68" t="s">
        <v>1941</v>
      </c>
    </row>
    <row r="101" spans="1:2" x14ac:dyDescent="0.25">
      <c r="A101" s="81">
        <v>99</v>
      </c>
      <c r="B101" s="68" t="s">
        <v>1942</v>
      </c>
    </row>
    <row r="102" spans="1:2" x14ac:dyDescent="0.25">
      <c r="A102" s="81">
        <v>100</v>
      </c>
      <c r="B102" s="68" t="s">
        <v>1943</v>
      </c>
    </row>
    <row r="103" spans="1:2" x14ac:dyDescent="0.25">
      <c r="A103" s="81">
        <v>101</v>
      </c>
      <c r="B103" s="68" t="s">
        <v>1944</v>
      </c>
    </row>
    <row r="104" spans="1:2" x14ac:dyDescent="0.25">
      <c r="A104" s="82">
        <v>102</v>
      </c>
      <c r="B104" s="68" t="s">
        <v>1945</v>
      </c>
    </row>
    <row r="105" spans="1:2" x14ac:dyDescent="0.25">
      <c r="A105" s="82">
        <v>103</v>
      </c>
      <c r="B105" s="68" t="s">
        <v>1946</v>
      </c>
    </row>
    <row r="106" spans="1:2" x14ac:dyDescent="0.25">
      <c r="A106" s="82">
        <v>104</v>
      </c>
      <c r="B106" s="68" t="s">
        <v>1947</v>
      </c>
    </row>
    <row r="107" spans="1:2" x14ac:dyDescent="0.25">
      <c r="A107" s="82">
        <v>105</v>
      </c>
      <c r="B107" s="68" t="s">
        <v>1948</v>
      </c>
    </row>
    <row r="108" spans="1:2" x14ac:dyDescent="0.25">
      <c r="A108" s="82">
        <v>106</v>
      </c>
      <c r="B108" s="68" t="s">
        <v>1949</v>
      </c>
    </row>
    <row r="109" spans="1:2" x14ac:dyDescent="0.25">
      <c r="A109" s="82">
        <v>107</v>
      </c>
      <c r="B109" s="68" t="s">
        <v>1950</v>
      </c>
    </row>
    <row r="110" spans="1:2" x14ac:dyDescent="0.25">
      <c r="A110" s="82">
        <v>108</v>
      </c>
      <c r="B110" s="68" t="s">
        <v>1951</v>
      </c>
    </row>
    <row r="111" spans="1:2" x14ac:dyDescent="0.25">
      <c r="A111" s="82">
        <v>109</v>
      </c>
      <c r="B111" s="68" t="s">
        <v>1952</v>
      </c>
    </row>
    <row r="112" spans="1:2" x14ac:dyDescent="0.25">
      <c r="A112" s="82">
        <v>110</v>
      </c>
      <c r="B112" s="68" t="s">
        <v>1953</v>
      </c>
    </row>
    <row r="113" spans="1:2" x14ac:dyDescent="0.25">
      <c r="A113" s="81">
        <v>111</v>
      </c>
      <c r="B113" s="68" t="s">
        <v>1954</v>
      </c>
    </row>
    <row r="114" spans="1:2" x14ac:dyDescent="0.25">
      <c r="A114" s="81">
        <v>112</v>
      </c>
      <c r="B114" s="68" t="s">
        <v>1955</v>
      </c>
    </row>
    <row r="115" spans="1:2" x14ac:dyDescent="0.25">
      <c r="A115" s="81">
        <v>113</v>
      </c>
      <c r="B115" s="68" t="s">
        <v>1956</v>
      </c>
    </row>
    <row r="116" spans="1:2" x14ac:dyDescent="0.25">
      <c r="A116" s="81">
        <v>114</v>
      </c>
      <c r="B116" s="68" t="s">
        <v>1957</v>
      </c>
    </row>
    <row r="117" spans="1:2" x14ac:dyDescent="0.25">
      <c r="A117" s="81">
        <v>115</v>
      </c>
      <c r="B117" s="68" t="s">
        <v>1958</v>
      </c>
    </row>
    <row r="118" spans="1:2" x14ac:dyDescent="0.25">
      <c r="A118" s="81">
        <v>116</v>
      </c>
      <c r="B118" s="68" t="s">
        <v>1959</v>
      </c>
    </row>
    <row r="119" spans="1:2" x14ac:dyDescent="0.25">
      <c r="A119" s="82">
        <v>117</v>
      </c>
      <c r="B119" s="68" t="s">
        <v>1960</v>
      </c>
    </row>
    <row r="120" spans="1:2" x14ac:dyDescent="0.25">
      <c r="A120" s="82">
        <v>118</v>
      </c>
      <c r="B120" s="68" t="s">
        <v>1961</v>
      </c>
    </row>
    <row r="121" spans="1:2" x14ac:dyDescent="0.25">
      <c r="A121" s="82">
        <v>119</v>
      </c>
      <c r="B121" s="68" t="s">
        <v>1962</v>
      </c>
    </row>
    <row r="122" spans="1:2" x14ac:dyDescent="0.25">
      <c r="A122" s="82">
        <v>120</v>
      </c>
      <c r="B122" s="68" t="s">
        <v>1963</v>
      </c>
    </row>
    <row r="123" spans="1:2" x14ac:dyDescent="0.25">
      <c r="A123" s="82">
        <v>121</v>
      </c>
      <c r="B123" s="68" t="s">
        <v>1964</v>
      </c>
    </row>
    <row r="124" spans="1:2" x14ac:dyDescent="0.25">
      <c r="A124" s="82">
        <v>122</v>
      </c>
      <c r="B124" s="68" t="s">
        <v>1965</v>
      </c>
    </row>
    <row r="125" spans="1:2" x14ac:dyDescent="0.25">
      <c r="A125" s="82">
        <v>123</v>
      </c>
      <c r="B125" s="68" t="s">
        <v>1966</v>
      </c>
    </row>
    <row r="126" spans="1:2" x14ac:dyDescent="0.25">
      <c r="A126" s="82">
        <v>124</v>
      </c>
      <c r="B126" s="68" t="s">
        <v>1967</v>
      </c>
    </row>
    <row r="127" spans="1:2" x14ac:dyDescent="0.25">
      <c r="A127" s="82">
        <v>125</v>
      </c>
      <c r="B127" s="68" t="s">
        <v>1968</v>
      </c>
    </row>
    <row r="128" spans="1:2" x14ac:dyDescent="0.25">
      <c r="A128" s="82">
        <v>126</v>
      </c>
      <c r="B128" s="68" t="s">
        <v>1969</v>
      </c>
    </row>
    <row r="129" spans="1:2" x14ac:dyDescent="0.25">
      <c r="A129" s="82">
        <v>127</v>
      </c>
      <c r="B129" s="68" t="s">
        <v>1970</v>
      </c>
    </row>
    <row r="130" spans="1:2" x14ac:dyDescent="0.25">
      <c r="A130" s="82">
        <v>128</v>
      </c>
      <c r="B130" s="68" t="s">
        <v>1971</v>
      </c>
    </row>
    <row r="131" spans="1:2" x14ac:dyDescent="0.25">
      <c r="A131" s="82">
        <v>129</v>
      </c>
      <c r="B131" s="68" t="s">
        <v>1972</v>
      </c>
    </row>
    <row r="132" spans="1:2" x14ac:dyDescent="0.25">
      <c r="A132" s="82">
        <v>130</v>
      </c>
      <c r="B132" s="68" t="s">
        <v>1973</v>
      </c>
    </row>
    <row r="133" spans="1:2" x14ac:dyDescent="0.25">
      <c r="A133" s="82">
        <v>131</v>
      </c>
      <c r="B133" s="68" t="s">
        <v>1974</v>
      </c>
    </row>
    <row r="134" spans="1:2" x14ac:dyDescent="0.25">
      <c r="A134" s="82">
        <v>132</v>
      </c>
      <c r="B134" s="68" t="s">
        <v>1975</v>
      </c>
    </row>
    <row r="135" spans="1:2" x14ac:dyDescent="0.25">
      <c r="A135" s="82">
        <v>133</v>
      </c>
      <c r="B135" s="68" t="s">
        <v>1976</v>
      </c>
    </row>
    <row r="136" spans="1:2" x14ac:dyDescent="0.25">
      <c r="A136" s="82">
        <v>134</v>
      </c>
      <c r="B136" s="68" t="s">
        <v>1977</v>
      </c>
    </row>
    <row r="137" spans="1:2" x14ac:dyDescent="0.25">
      <c r="A137" s="82">
        <v>135</v>
      </c>
      <c r="B137" s="68" t="s">
        <v>1978</v>
      </c>
    </row>
    <row r="138" spans="1:2" x14ac:dyDescent="0.25">
      <c r="A138" s="82">
        <v>136</v>
      </c>
      <c r="B138" s="68" t="s">
        <v>1979</v>
      </c>
    </row>
    <row r="139" spans="1:2" x14ac:dyDescent="0.25">
      <c r="A139" s="82">
        <v>137</v>
      </c>
      <c r="B139" s="68" t="s">
        <v>1980</v>
      </c>
    </row>
    <row r="140" spans="1:2" x14ac:dyDescent="0.25">
      <c r="A140" s="81">
        <v>138</v>
      </c>
      <c r="B140" s="68" t="s">
        <v>1981</v>
      </c>
    </row>
    <row r="141" spans="1:2" x14ac:dyDescent="0.25">
      <c r="A141" s="81">
        <v>139</v>
      </c>
      <c r="B141" s="68" t="s">
        <v>1982</v>
      </c>
    </row>
    <row r="142" spans="1:2" x14ac:dyDescent="0.25">
      <c r="A142" s="81">
        <v>140</v>
      </c>
      <c r="B142" s="68" t="s">
        <v>1983</v>
      </c>
    </row>
    <row r="143" spans="1:2" x14ac:dyDescent="0.25">
      <c r="A143" s="81">
        <v>141</v>
      </c>
      <c r="B143" s="68" t="s">
        <v>1984</v>
      </c>
    </row>
    <row r="144" spans="1:2" x14ac:dyDescent="0.25">
      <c r="A144" s="82">
        <v>142</v>
      </c>
      <c r="B144" s="68" t="s">
        <v>1985</v>
      </c>
    </row>
    <row r="145" spans="1:2" x14ac:dyDescent="0.25">
      <c r="A145" s="82">
        <v>143</v>
      </c>
      <c r="B145" s="68" t="s">
        <v>1986</v>
      </c>
    </row>
    <row r="146" spans="1:2" x14ac:dyDescent="0.25">
      <c r="A146" s="82">
        <v>144</v>
      </c>
      <c r="B146" s="68" t="s">
        <v>1987</v>
      </c>
    </row>
    <row r="147" spans="1:2" x14ac:dyDescent="0.25">
      <c r="A147" s="82">
        <v>145</v>
      </c>
      <c r="B147" s="68" t="s">
        <v>1988</v>
      </c>
    </row>
    <row r="148" spans="1:2" x14ac:dyDescent="0.25">
      <c r="A148" s="82">
        <v>146</v>
      </c>
      <c r="B148" s="68" t="s">
        <v>1989</v>
      </c>
    </row>
    <row r="149" spans="1:2" x14ac:dyDescent="0.25">
      <c r="A149" s="82">
        <v>147</v>
      </c>
      <c r="B149" s="68" t="s">
        <v>1990</v>
      </c>
    </row>
    <row r="150" spans="1:2" x14ac:dyDescent="0.25">
      <c r="A150" s="82">
        <v>148</v>
      </c>
      <c r="B150" s="68" t="s">
        <v>1991</v>
      </c>
    </row>
    <row r="151" spans="1:2" x14ac:dyDescent="0.25">
      <c r="A151" s="82">
        <v>149</v>
      </c>
      <c r="B151" s="68" t="s">
        <v>1992</v>
      </c>
    </row>
    <row r="152" spans="1:2" x14ac:dyDescent="0.25">
      <c r="A152" s="82">
        <v>150</v>
      </c>
      <c r="B152" s="68" t="s">
        <v>1993</v>
      </c>
    </row>
    <row r="153" spans="1:2" x14ac:dyDescent="0.25">
      <c r="A153" s="82">
        <v>151</v>
      </c>
      <c r="B153" s="68" t="s">
        <v>1994</v>
      </c>
    </row>
    <row r="154" spans="1:2" x14ac:dyDescent="0.25">
      <c r="A154" s="82">
        <v>152</v>
      </c>
      <c r="B154" s="68" t="s">
        <v>1995</v>
      </c>
    </row>
    <row r="155" spans="1:2" x14ac:dyDescent="0.25">
      <c r="A155" s="82">
        <v>153</v>
      </c>
      <c r="B155" s="68" t="s">
        <v>1996</v>
      </c>
    </row>
    <row r="156" spans="1:2" x14ac:dyDescent="0.25">
      <c r="A156" s="82">
        <v>154</v>
      </c>
      <c r="B156" s="68" t="s">
        <v>1997</v>
      </c>
    </row>
    <row r="157" spans="1:2" x14ac:dyDescent="0.25">
      <c r="A157" s="81">
        <v>155</v>
      </c>
      <c r="B157" s="68" t="s">
        <v>1998</v>
      </c>
    </row>
    <row r="158" spans="1:2" x14ac:dyDescent="0.25">
      <c r="A158" s="82">
        <v>156</v>
      </c>
      <c r="B158" s="68" t="s">
        <v>1999</v>
      </c>
    </row>
    <row r="159" spans="1:2" x14ac:dyDescent="0.25">
      <c r="A159" s="82">
        <v>157</v>
      </c>
      <c r="B159" s="68" t="s">
        <v>2000</v>
      </c>
    </row>
    <row r="160" spans="1:2" x14ac:dyDescent="0.25">
      <c r="A160" s="82">
        <v>158</v>
      </c>
      <c r="B160" s="68" t="s">
        <v>2001</v>
      </c>
    </row>
    <row r="161" spans="1:2" x14ac:dyDescent="0.25">
      <c r="A161" s="82">
        <v>159</v>
      </c>
      <c r="B161" s="68" t="s">
        <v>2002</v>
      </c>
    </row>
    <row r="162" spans="1:2" x14ac:dyDescent="0.25">
      <c r="A162" s="82">
        <v>160</v>
      </c>
      <c r="B162" s="68" t="s">
        <v>2003</v>
      </c>
    </row>
    <row r="163" spans="1:2" x14ac:dyDescent="0.25">
      <c r="A163" s="82">
        <v>161</v>
      </c>
      <c r="B163" s="68" t="s">
        <v>2004</v>
      </c>
    </row>
    <row r="164" spans="1:2" x14ac:dyDescent="0.25">
      <c r="A164" s="82">
        <v>162</v>
      </c>
      <c r="B164" s="68" t="s">
        <v>2005</v>
      </c>
    </row>
    <row r="165" spans="1:2" x14ac:dyDescent="0.25">
      <c r="A165" s="81">
        <v>163</v>
      </c>
      <c r="B165" s="68" t="s">
        <v>2006</v>
      </c>
    </row>
    <row r="166" spans="1:2" x14ac:dyDescent="0.25">
      <c r="A166" s="82">
        <v>164</v>
      </c>
      <c r="B166" s="68" t="s">
        <v>2007</v>
      </c>
    </row>
    <row r="167" spans="1:2" x14ac:dyDescent="0.25">
      <c r="A167" s="82">
        <v>165</v>
      </c>
      <c r="B167" s="68" t="s">
        <v>2008</v>
      </c>
    </row>
    <row r="168" spans="1:2" x14ac:dyDescent="0.25">
      <c r="A168" s="82">
        <v>166</v>
      </c>
      <c r="B168" s="68" t="s">
        <v>2009</v>
      </c>
    </row>
    <row r="169" spans="1:2" x14ac:dyDescent="0.25">
      <c r="A169" s="82">
        <v>167</v>
      </c>
      <c r="B169" s="68" t="s">
        <v>2010</v>
      </c>
    </row>
    <row r="170" spans="1:2" x14ac:dyDescent="0.25">
      <c r="A170" s="82">
        <v>168</v>
      </c>
      <c r="B170" s="68" t="s">
        <v>2011</v>
      </c>
    </row>
    <row r="171" spans="1:2" x14ac:dyDescent="0.25">
      <c r="A171" s="82">
        <v>169</v>
      </c>
      <c r="B171" s="68" t="s">
        <v>2012</v>
      </c>
    </row>
    <row r="172" spans="1:2" x14ac:dyDescent="0.25">
      <c r="A172" s="82">
        <v>170</v>
      </c>
      <c r="B172" s="68" t="s">
        <v>2013</v>
      </c>
    </row>
    <row r="173" spans="1:2" x14ac:dyDescent="0.25">
      <c r="A173" s="82">
        <v>171</v>
      </c>
      <c r="B173" s="68" t="s">
        <v>2014</v>
      </c>
    </row>
    <row r="174" spans="1:2" x14ac:dyDescent="0.25">
      <c r="A174" s="82">
        <v>172</v>
      </c>
      <c r="B174" s="68" t="s">
        <v>2015</v>
      </c>
    </row>
    <row r="175" spans="1:2" x14ac:dyDescent="0.25">
      <c r="A175" s="82">
        <v>173</v>
      </c>
      <c r="B175" s="68" t="s">
        <v>2016</v>
      </c>
    </row>
    <row r="176" spans="1:2" x14ac:dyDescent="0.25">
      <c r="A176" s="82">
        <v>174</v>
      </c>
      <c r="B176" s="68" t="s">
        <v>2017</v>
      </c>
    </row>
    <row r="177" spans="1:2" x14ac:dyDescent="0.25">
      <c r="A177" s="82">
        <v>175</v>
      </c>
      <c r="B177" s="68" t="s">
        <v>2018</v>
      </c>
    </row>
    <row r="178" spans="1:2" x14ac:dyDescent="0.25">
      <c r="A178" s="82">
        <v>176</v>
      </c>
      <c r="B178" s="68" t="s">
        <v>2019</v>
      </c>
    </row>
    <row r="179" spans="1:2" x14ac:dyDescent="0.25">
      <c r="A179" s="82">
        <v>177</v>
      </c>
      <c r="B179" s="68" t="s">
        <v>2020</v>
      </c>
    </row>
    <row r="180" spans="1:2" x14ac:dyDescent="0.25">
      <c r="A180" s="82">
        <v>178</v>
      </c>
      <c r="B180" s="68" t="s">
        <v>2021</v>
      </c>
    </row>
    <row r="181" spans="1:2" x14ac:dyDescent="0.25">
      <c r="A181" s="82">
        <v>179</v>
      </c>
      <c r="B181" s="68" t="s">
        <v>2022</v>
      </c>
    </row>
    <row r="182" spans="1:2" x14ac:dyDescent="0.25">
      <c r="A182" s="82">
        <v>180</v>
      </c>
      <c r="B182" s="68" t="s">
        <v>2023</v>
      </c>
    </row>
    <row r="183" spans="1:2" x14ac:dyDescent="0.25">
      <c r="A183" s="82">
        <v>181</v>
      </c>
      <c r="B183" s="68" t="s">
        <v>2024</v>
      </c>
    </row>
    <row r="184" spans="1:2" x14ac:dyDescent="0.25">
      <c r="A184" s="82">
        <v>182</v>
      </c>
      <c r="B184" s="68" t="s">
        <v>2025</v>
      </c>
    </row>
    <row r="185" spans="1:2" x14ac:dyDescent="0.25">
      <c r="A185" s="82">
        <v>183</v>
      </c>
      <c r="B185" s="68" t="s">
        <v>2026</v>
      </c>
    </row>
    <row r="186" spans="1:2" x14ac:dyDescent="0.25">
      <c r="A186" s="82">
        <v>184</v>
      </c>
      <c r="B186" s="68" t="s">
        <v>2027</v>
      </c>
    </row>
    <row r="187" spans="1:2" x14ac:dyDescent="0.25">
      <c r="A187" s="82">
        <v>185</v>
      </c>
      <c r="B187" s="68" t="s">
        <v>2028</v>
      </c>
    </row>
    <row r="188" spans="1:2" x14ac:dyDescent="0.25">
      <c r="A188" s="81">
        <v>186</v>
      </c>
      <c r="B188" s="68" t="s">
        <v>2029</v>
      </c>
    </row>
    <row r="189" spans="1:2" x14ac:dyDescent="0.25">
      <c r="A189" s="81">
        <v>187</v>
      </c>
      <c r="B189" s="68" t="s">
        <v>2030</v>
      </c>
    </row>
    <row r="190" spans="1:2" x14ac:dyDescent="0.25">
      <c r="A190" s="81">
        <v>188</v>
      </c>
      <c r="B190" s="68" t="s">
        <v>2031</v>
      </c>
    </row>
    <row r="191" spans="1:2" x14ac:dyDescent="0.25">
      <c r="A191" s="81">
        <v>189</v>
      </c>
      <c r="B191" s="68" t="s">
        <v>2032</v>
      </c>
    </row>
    <row r="192" spans="1:2" x14ac:dyDescent="0.25">
      <c r="A192" s="81">
        <v>190</v>
      </c>
      <c r="B192" s="68" t="s">
        <v>2033</v>
      </c>
    </row>
    <row r="193" spans="1:2" x14ac:dyDescent="0.25">
      <c r="A193" s="81">
        <v>191</v>
      </c>
      <c r="B193" s="68" t="s">
        <v>2034</v>
      </c>
    </row>
    <row r="194" spans="1:2" x14ac:dyDescent="0.25">
      <c r="A194" s="81">
        <v>192</v>
      </c>
      <c r="B194" s="68" t="s">
        <v>2035</v>
      </c>
    </row>
    <row r="195" spans="1:2" x14ac:dyDescent="0.25">
      <c r="A195" s="81">
        <v>193</v>
      </c>
      <c r="B195" s="68" t="s">
        <v>2036</v>
      </c>
    </row>
    <row r="196" spans="1:2" x14ac:dyDescent="0.25">
      <c r="A196" s="81">
        <v>194</v>
      </c>
      <c r="B196" s="68" t="s">
        <v>2037</v>
      </c>
    </row>
    <row r="197" spans="1:2" x14ac:dyDescent="0.25">
      <c r="A197" s="81">
        <v>195</v>
      </c>
      <c r="B197" s="68" t="s">
        <v>2038</v>
      </c>
    </row>
    <row r="198" spans="1:2" x14ac:dyDescent="0.25">
      <c r="A198" s="81">
        <v>196</v>
      </c>
      <c r="B198" s="68" t="s">
        <v>2039</v>
      </c>
    </row>
    <row r="199" spans="1:2" x14ac:dyDescent="0.25">
      <c r="A199" s="81">
        <v>197</v>
      </c>
      <c r="B199" s="68" t="s">
        <v>2040</v>
      </c>
    </row>
    <row r="200" spans="1:2" x14ac:dyDescent="0.25">
      <c r="A200" s="81">
        <v>198</v>
      </c>
      <c r="B200" s="68" t="s">
        <v>2041</v>
      </c>
    </row>
    <row r="201" spans="1:2" x14ac:dyDescent="0.25">
      <c r="A201" s="81">
        <v>199</v>
      </c>
      <c r="B201" s="68" t="s">
        <v>2042</v>
      </c>
    </row>
    <row r="202" spans="1:2" x14ac:dyDescent="0.25">
      <c r="A202" s="81">
        <v>200</v>
      </c>
      <c r="B202" s="68" t="s">
        <v>2043</v>
      </c>
    </row>
    <row r="203" spans="1:2" x14ac:dyDescent="0.25">
      <c r="A203" s="81">
        <v>201</v>
      </c>
      <c r="B203" s="68" t="s">
        <v>2044</v>
      </c>
    </row>
    <row r="204" spans="1:2" x14ac:dyDescent="0.25">
      <c r="A204" s="81">
        <v>202</v>
      </c>
      <c r="B204" s="68" t="s">
        <v>2045</v>
      </c>
    </row>
    <row r="205" spans="1:2" x14ac:dyDescent="0.25">
      <c r="A205" s="81">
        <v>203</v>
      </c>
      <c r="B205" s="68" t="s">
        <v>2046</v>
      </c>
    </row>
    <row r="206" spans="1:2" x14ac:dyDescent="0.25">
      <c r="A206" s="81">
        <v>204</v>
      </c>
      <c r="B206" s="68" t="s">
        <v>2047</v>
      </c>
    </row>
    <row r="207" spans="1:2" x14ac:dyDescent="0.25">
      <c r="A207" s="81">
        <v>205</v>
      </c>
      <c r="B207" s="68" t="s">
        <v>2048</v>
      </c>
    </row>
    <row r="208" spans="1:2" x14ac:dyDescent="0.25">
      <c r="A208" s="81">
        <v>206</v>
      </c>
      <c r="B208" s="68" t="s">
        <v>2049</v>
      </c>
    </row>
    <row r="209" spans="1:2" x14ac:dyDescent="0.25">
      <c r="A209" s="81">
        <v>207</v>
      </c>
      <c r="B209" s="68" t="s">
        <v>2050</v>
      </c>
    </row>
    <row r="210" spans="1:2" x14ac:dyDescent="0.25">
      <c r="A210" s="81">
        <v>208</v>
      </c>
      <c r="B210" s="68" t="s">
        <v>2051</v>
      </c>
    </row>
    <row r="211" spans="1:2" x14ac:dyDescent="0.25">
      <c r="A211" s="81">
        <v>209</v>
      </c>
      <c r="B211" s="68"/>
    </row>
    <row r="212" spans="1:2" x14ac:dyDescent="0.25">
      <c r="A212" s="81">
        <v>210</v>
      </c>
      <c r="B212" s="68" t="s">
        <v>139</v>
      </c>
    </row>
    <row r="213" spans="1:2" x14ac:dyDescent="0.25">
      <c r="A213" s="81">
        <v>211</v>
      </c>
      <c r="B213" s="68" t="s">
        <v>139</v>
      </c>
    </row>
    <row r="214" spans="1:2" x14ac:dyDescent="0.25">
      <c r="A214" s="81">
        <v>212</v>
      </c>
      <c r="B214" s="68" t="s">
        <v>139</v>
      </c>
    </row>
    <row r="215" spans="1:2" x14ac:dyDescent="0.25">
      <c r="A215" s="81">
        <v>213</v>
      </c>
      <c r="B215" s="68" t="s">
        <v>2052</v>
      </c>
    </row>
    <row r="216" spans="1:2" x14ac:dyDescent="0.25">
      <c r="A216" s="81">
        <v>214</v>
      </c>
      <c r="B216" s="68" t="s">
        <v>2053</v>
      </c>
    </row>
    <row r="217" spans="1:2" x14ac:dyDescent="0.25">
      <c r="A217" s="81">
        <v>215</v>
      </c>
      <c r="B217" s="68" t="s">
        <v>193</v>
      </c>
    </row>
    <row r="218" spans="1:2" x14ac:dyDescent="0.25">
      <c r="A218" s="81">
        <v>216</v>
      </c>
      <c r="B218" s="68" t="s">
        <v>2054</v>
      </c>
    </row>
    <row r="219" spans="1:2" x14ac:dyDescent="0.25">
      <c r="A219" s="81">
        <v>217</v>
      </c>
      <c r="B219" s="68" t="s">
        <v>2055</v>
      </c>
    </row>
    <row r="220" spans="1:2" x14ac:dyDescent="0.25">
      <c r="A220" s="82">
        <v>218</v>
      </c>
      <c r="B220" s="68" t="s">
        <v>2056</v>
      </c>
    </row>
    <row r="221" spans="1:2" x14ac:dyDescent="0.25">
      <c r="A221" s="81">
        <v>219</v>
      </c>
      <c r="B221" s="68" t="s">
        <v>2057</v>
      </c>
    </row>
    <row r="222" spans="1:2" x14ac:dyDescent="0.25">
      <c r="A222" s="81">
        <v>220</v>
      </c>
      <c r="B222" s="68" t="s">
        <v>2058</v>
      </c>
    </row>
    <row r="223" spans="1:2" x14ac:dyDescent="0.25">
      <c r="A223" s="81">
        <v>221</v>
      </c>
      <c r="B223" s="68" t="s">
        <v>144</v>
      </c>
    </row>
    <row r="224" spans="1:2" x14ac:dyDescent="0.25">
      <c r="A224" s="81">
        <v>222</v>
      </c>
      <c r="B224" s="68"/>
    </row>
    <row r="225" spans="1:2" x14ac:dyDescent="0.25">
      <c r="A225" s="81">
        <v>223</v>
      </c>
      <c r="B225" s="68"/>
    </row>
    <row r="226" spans="1:2" x14ac:dyDescent="0.25">
      <c r="A226" s="81">
        <v>224</v>
      </c>
      <c r="B226" s="68"/>
    </row>
    <row r="227" spans="1:2" x14ac:dyDescent="0.25">
      <c r="A227" s="81">
        <v>225</v>
      </c>
      <c r="B227" s="68" t="s">
        <v>2059</v>
      </c>
    </row>
    <row r="228" spans="1:2" x14ac:dyDescent="0.25">
      <c r="A228" s="81">
        <v>226</v>
      </c>
      <c r="B228" s="68" t="s">
        <v>2060</v>
      </c>
    </row>
    <row r="229" spans="1:2" x14ac:dyDescent="0.25">
      <c r="A229" s="81">
        <v>227</v>
      </c>
      <c r="B229" s="68" t="s">
        <v>2061</v>
      </c>
    </row>
    <row r="230" spans="1:2" x14ac:dyDescent="0.25">
      <c r="A230" s="82">
        <v>228</v>
      </c>
      <c r="B230" s="68"/>
    </row>
    <row r="231" spans="1:2" x14ac:dyDescent="0.25">
      <c r="A231" s="82">
        <v>229</v>
      </c>
      <c r="B231" s="68" t="s">
        <v>2062</v>
      </c>
    </row>
    <row r="232" spans="1:2" x14ac:dyDescent="0.25">
      <c r="A232" s="82">
        <v>230</v>
      </c>
      <c r="B232" s="68" t="s">
        <v>2063</v>
      </c>
    </row>
    <row r="233" spans="1:2" x14ac:dyDescent="0.25">
      <c r="A233" s="82">
        <v>231</v>
      </c>
      <c r="B233" s="68" t="s">
        <v>2064</v>
      </c>
    </row>
    <row r="234" spans="1:2" x14ac:dyDescent="0.25">
      <c r="A234" s="82">
        <v>232</v>
      </c>
      <c r="B234" s="68" t="s">
        <v>2065</v>
      </c>
    </row>
    <row r="235" spans="1:2" x14ac:dyDescent="0.25">
      <c r="A235" s="82">
        <v>233</v>
      </c>
      <c r="B235" s="68" t="s">
        <v>2066</v>
      </c>
    </row>
    <row r="236" spans="1:2" x14ac:dyDescent="0.25">
      <c r="A236" s="82">
        <v>234</v>
      </c>
      <c r="B236" s="68" t="s">
        <v>2067</v>
      </c>
    </row>
    <row r="237" spans="1:2" x14ac:dyDescent="0.25">
      <c r="A237" s="82">
        <v>235</v>
      </c>
      <c r="B237" s="68" t="s">
        <v>2068</v>
      </c>
    </row>
    <row r="238" spans="1:2" x14ac:dyDescent="0.25">
      <c r="A238" s="82">
        <v>236</v>
      </c>
      <c r="B238" s="68" t="s">
        <v>2069</v>
      </c>
    </row>
    <row r="239" spans="1:2" x14ac:dyDescent="0.25">
      <c r="A239" s="82">
        <v>237</v>
      </c>
      <c r="B239" s="68" t="s">
        <v>2070</v>
      </c>
    </row>
    <row r="240" spans="1:2" x14ac:dyDescent="0.25">
      <c r="A240" s="82">
        <v>238</v>
      </c>
      <c r="B240" s="68" t="s">
        <v>2071</v>
      </c>
    </row>
    <row r="241" spans="1:2" x14ac:dyDescent="0.25">
      <c r="A241" s="82">
        <v>239</v>
      </c>
      <c r="B241" s="68" t="s">
        <v>2072</v>
      </c>
    </row>
    <row r="242" spans="1:2" x14ac:dyDescent="0.25">
      <c r="A242" s="82">
        <v>240</v>
      </c>
      <c r="B242" s="68" t="s">
        <v>2073</v>
      </c>
    </row>
    <row r="243" spans="1:2" x14ac:dyDescent="0.25">
      <c r="A243" s="82">
        <v>241</v>
      </c>
      <c r="B243" s="68" t="s">
        <v>2074</v>
      </c>
    </row>
    <row r="244" spans="1:2" x14ac:dyDescent="0.25">
      <c r="A244" s="82">
        <v>242</v>
      </c>
      <c r="B244" s="68" t="s">
        <v>2075</v>
      </c>
    </row>
    <row r="245" spans="1:2" x14ac:dyDescent="0.25">
      <c r="A245" s="82">
        <v>243</v>
      </c>
      <c r="B245" s="68" t="s">
        <v>2076</v>
      </c>
    </row>
    <row r="246" spans="1:2" x14ac:dyDescent="0.25">
      <c r="A246" s="82">
        <v>244</v>
      </c>
      <c r="B246" s="68" t="s">
        <v>2077</v>
      </c>
    </row>
    <row r="247" spans="1:2" x14ac:dyDescent="0.25">
      <c r="A247" s="82">
        <v>245</v>
      </c>
      <c r="B247" s="68" t="s">
        <v>2078</v>
      </c>
    </row>
    <row r="248" spans="1:2" x14ac:dyDescent="0.25">
      <c r="A248" s="81">
        <v>246</v>
      </c>
      <c r="B248" s="68" t="s">
        <v>2079</v>
      </c>
    </row>
    <row r="249" spans="1:2" x14ac:dyDescent="0.25">
      <c r="A249" s="82">
        <v>247</v>
      </c>
      <c r="B249" s="68" t="s">
        <v>2080</v>
      </c>
    </row>
    <row r="250" spans="1:2" x14ac:dyDescent="0.25">
      <c r="A250" s="82">
        <v>248</v>
      </c>
      <c r="B250" s="68"/>
    </row>
    <row r="251" spans="1:2" x14ac:dyDescent="0.25">
      <c r="A251" s="82">
        <v>249</v>
      </c>
      <c r="B251" s="68" t="s">
        <v>457</v>
      </c>
    </row>
    <row r="252" spans="1:2" x14ac:dyDescent="0.25">
      <c r="A252" s="82">
        <v>250</v>
      </c>
      <c r="B252" s="68" t="s">
        <v>457</v>
      </c>
    </row>
    <row r="253" spans="1:2" x14ac:dyDescent="0.25">
      <c r="A253" s="82">
        <v>251</v>
      </c>
      <c r="B253" s="68" t="s">
        <v>2081</v>
      </c>
    </row>
    <row r="254" spans="1:2" x14ac:dyDescent="0.25">
      <c r="A254" s="82">
        <v>252</v>
      </c>
      <c r="B254" s="68" t="s">
        <v>2082</v>
      </c>
    </row>
    <row r="255" spans="1:2" x14ac:dyDescent="0.25">
      <c r="A255" s="82">
        <v>253</v>
      </c>
      <c r="B255" s="68" t="s">
        <v>2083</v>
      </c>
    </row>
    <row r="256" spans="1:2" x14ac:dyDescent="0.25">
      <c r="A256" s="82">
        <v>254</v>
      </c>
      <c r="B256" s="68" t="s">
        <v>2084</v>
      </c>
    </row>
    <row r="257" spans="1:2" x14ac:dyDescent="0.25">
      <c r="A257" s="82">
        <v>255</v>
      </c>
      <c r="B257" s="68" t="s">
        <v>2085</v>
      </c>
    </row>
    <row r="258" spans="1:2" x14ac:dyDescent="0.25">
      <c r="A258" s="81">
        <v>256</v>
      </c>
      <c r="B258" s="68" t="s">
        <v>2086</v>
      </c>
    </row>
    <row r="259" spans="1:2" x14ac:dyDescent="0.25">
      <c r="A259" s="82">
        <v>257</v>
      </c>
      <c r="B259" s="68" t="s">
        <v>2087</v>
      </c>
    </row>
    <row r="260" spans="1:2" x14ac:dyDescent="0.25">
      <c r="A260" s="82">
        <v>258</v>
      </c>
      <c r="B260" s="68" t="s">
        <v>2088</v>
      </c>
    </row>
    <row r="261" spans="1:2" x14ac:dyDescent="0.25">
      <c r="A261" s="82">
        <v>259</v>
      </c>
      <c r="B261" s="68"/>
    </row>
    <row r="262" spans="1:2" x14ac:dyDescent="0.25">
      <c r="A262" s="82">
        <v>260</v>
      </c>
      <c r="B262" s="68" t="s">
        <v>2089</v>
      </c>
    </row>
    <row r="263" spans="1:2" x14ac:dyDescent="0.25">
      <c r="A263" s="82">
        <v>261</v>
      </c>
      <c r="B263" s="68" t="s">
        <v>2090</v>
      </c>
    </row>
    <row r="264" spans="1:2" x14ac:dyDescent="0.25">
      <c r="A264" s="82">
        <v>262</v>
      </c>
      <c r="B264" s="68" t="s">
        <v>2091</v>
      </c>
    </row>
    <row r="265" spans="1:2" x14ac:dyDescent="0.25">
      <c r="A265" s="82">
        <v>263</v>
      </c>
      <c r="B265" s="68" t="s">
        <v>2092</v>
      </c>
    </row>
    <row r="266" spans="1:2" x14ac:dyDescent="0.25">
      <c r="A266" s="82">
        <v>264</v>
      </c>
      <c r="B266" s="68" t="s">
        <v>2093</v>
      </c>
    </row>
    <row r="267" spans="1:2" x14ac:dyDescent="0.25">
      <c r="A267" s="82">
        <v>265</v>
      </c>
      <c r="B267" s="68" t="s">
        <v>2094</v>
      </c>
    </row>
    <row r="268" spans="1:2" x14ac:dyDescent="0.25">
      <c r="A268" s="82">
        <v>266</v>
      </c>
      <c r="B268" s="68" t="s">
        <v>2095</v>
      </c>
    </row>
    <row r="269" spans="1:2" x14ac:dyDescent="0.25">
      <c r="A269" s="82">
        <v>267</v>
      </c>
      <c r="B269" s="68" t="s">
        <v>2096</v>
      </c>
    </row>
    <row r="270" spans="1:2" x14ac:dyDescent="0.25">
      <c r="A270" s="82">
        <v>268</v>
      </c>
      <c r="B270" s="68" t="s">
        <v>2097</v>
      </c>
    </row>
    <row r="271" spans="1:2" x14ac:dyDescent="0.25">
      <c r="A271" s="82">
        <v>269</v>
      </c>
      <c r="B271" s="68" t="s">
        <v>2098</v>
      </c>
    </row>
    <row r="272" spans="1:2" x14ac:dyDescent="0.25">
      <c r="A272" s="82">
        <v>270</v>
      </c>
      <c r="B272" s="68" t="s">
        <v>447</v>
      </c>
    </row>
    <row r="273" spans="1:2" x14ac:dyDescent="0.25">
      <c r="A273" s="82">
        <v>271</v>
      </c>
      <c r="B273" s="68"/>
    </row>
    <row r="274" spans="1:2" x14ac:dyDescent="0.25">
      <c r="A274" s="82">
        <v>272</v>
      </c>
      <c r="B274" s="68" t="s">
        <v>2099</v>
      </c>
    </row>
    <row r="275" spans="1:2" x14ac:dyDescent="0.25">
      <c r="A275" s="82">
        <v>273</v>
      </c>
      <c r="B275" s="68" t="s">
        <v>2100</v>
      </c>
    </row>
    <row r="276" spans="1:2" x14ac:dyDescent="0.25">
      <c r="A276" s="82">
        <v>274</v>
      </c>
      <c r="B276" s="68" t="s">
        <v>2101</v>
      </c>
    </row>
    <row r="277" spans="1:2" x14ac:dyDescent="0.25">
      <c r="A277" s="81">
        <v>275</v>
      </c>
      <c r="B277" s="68" t="s">
        <v>2102</v>
      </c>
    </row>
    <row r="278" spans="1:2" x14ac:dyDescent="0.25">
      <c r="A278" s="81">
        <v>276</v>
      </c>
      <c r="B278" s="68" t="s">
        <v>2103</v>
      </c>
    </row>
    <row r="279" spans="1:2" x14ac:dyDescent="0.25">
      <c r="A279" s="81">
        <v>277</v>
      </c>
      <c r="B279" s="68" t="s">
        <v>2104</v>
      </c>
    </row>
    <row r="280" spans="1:2" x14ac:dyDescent="0.25">
      <c r="A280" s="81">
        <v>278</v>
      </c>
      <c r="B280" s="68" t="s">
        <v>2105</v>
      </c>
    </row>
    <row r="281" spans="1:2" x14ac:dyDescent="0.25">
      <c r="A281" s="81">
        <v>279</v>
      </c>
      <c r="B281" s="68" t="s">
        <v>2106</v>
      </c>
    </row>
    <row r="282" spans="1:2" x14ac:dyDescent="0.25">
      <c r="A282" s="81">
        <v>280</v>
      </c>
      <c r="B282" s="68" t="s">
        <v>2107</v>
      </c>
    </row>
    <row r="283" spans="1:2" x14ac:dyDescent="0.25">
      <c r="A283" s="81">
        <v>281</v>
      </c>
      <c r="B283" s="68" t="s">
        <v>2108</v>
      </c>
    </row>
    <row r="284" spans="1:2" x14ac:dyDescent="0.25">
      <c r="A284" s="81">
        <v>282</v>
      </c>
      <c r="B284" s="68" t="s">
        <v>2109</v>
      </c>
    </row>
    <row r="285" spans="1:2" x14ac:dyDescent="0.25">
      <c r="A285" s="81">
        <v>283</v>
      </c>
      <c r="B285" s="68"/>
    </row>
    <row r="286" spans="1:2" x14ac:dyDescent="0.25">
      <c r="A286" s="81">
        <v>284</v>
      </c>
      <c r="B286" s="68" t="s">
        <v>2110</v>
      </c>
    </row>
    <row r="287" spans="1:2" x14ac:dyDescent="0.25">
      <c r="A287" s="81">
        <v>285</v>
      </c>
      <c r="B287" s="68" t="s">
        <v>612</v>
      </c>
    </row>
    <row r="288" spans="1:2" x14ac:dyDescent="0.25">
      <c r="A288" s="81">
        <v>286</v>
      </c>
      <c r="B288" s="68" t="s">
        <v>611</v>
      </c>
    </row>
    <row r="289" spans="1:2" x14ac:dyDescent="0.25">
      <c r="A289" s="81">
        <v>287</v>
      </c>
      <c r="B289" s="68" t="s">
        <v>610</v>
      </c>
    </row>
    <row r="290" spans="1:2" x14ac:dyDescent="0.25">
      <c r="A290" s="81">
        <v>288</v>
      </c>
      <c r="B290" s="68" t="s">
        <v>613</v>
      </c>
    </row>
    <row r="291" spans="1:2" x14ac:dyDescent="0.25">
      <c r="A291" s="82">
        <v>289</v>
      </c>
      <c r="B291" s="68" t="s">
        <v>615</v>
      </c>
    </row>
    <row r="292" spans="1:2" x14ac:dyDescent="0.25">
      <c r="A292" s="82">
        <v>290</v>
      </c>
      <c r="B292" s="68" t="s">
        <v>614</v>
      </c>
    </row>
    <row r="293" spans="1:2" x14ac:dyDescent="0.25">
      <c r="A293" s="82">
        <v>291</v>
      </c>
      <c r="B293" s="68" t="s">
        <v>617</v>
      </c>
    </row>
    <row r="294" spans="1:2" x14ac:dyDescent="0.25">
      <c r="A294" s="82">
        <v>292</v>
      </c>
      <c r="B294" s="68" t="s">
        <v>616</v>
      </c>
    </row>
    <row r="295" spans="1:2" x14ac:dyDescent="0.25">
      <c r="A295" s="82">
        <v>293</v>
      </c>
      <c r="B295" s="68" t="s">
        <v>618</v>
      </c>
    </row>
    <row r="296" spans="1:2" x14ac:dyDescent="0.25">
      <c r="A296" s="82">
        <v>294</v>
      </c>
      <c r="B296" s="68" t="s">
        <v>546</v>
      </c>
    </row>
    <row r="297" spans="1:2" x14ac:dyDescent="0.25">
      <c r="A297" s="82">
        <v>295</v>
      </c>
      <c r="B297" s="68" t="s">
        <v>555</v>
      </c>
    </row>
    <row r="298" spans="1:2" x14ac:dyDescent="0.25">
      <c r="A298" s="82">
        <v>296</v>
      </c>
      <c r="B298" s="68" t="s">
        <v>547</v>
      </c>
    </row>
    <row r="299" spans="1:2" x14ac:dyDescent="0.25">
      <c r="A299" s="82">
        <v>297</v>
      </c>
      <c r="B299" s="68" t="s">
        <v>539</v>
      </c>
    </row>
    <row r="300" spans="1:2" x14ac:dyDescent="0.25">
      <c r="A300" s="81">
        <v>298</v>
      </c>
      <c r="B300" s="68" t="s">
        <v>554</v>
      </c>
    </row>
    <row r="301" spans="1:2" x14ac:dyDescent="0.25">
      <c r="A301" s="81">
        <v>299</v>
      </c>
      <c r="B301" s="68" t="s">
        <v>558</v>
      </c>
    </row>
    <row r="302" spans="1:2" x14ac:dyDescent="0.25">
      <c r="A302" s="81">
        <v>300</v>
      </c>
      <c r="B302" s="68" t="s">
        <v>550</v>
      </c>
    </row>
    <row r="303" spans="1:2" x14ac:dyDescent="0.25">
      <c r="A303" s="81">
        <v>301</v>
      </c>
      <c r="B303" s="68" t="s">
        <v>551</v>
      </c>
    </row>
    <row r="304" spans="1:2" x14ac:dyDescent="0.25">
      <c r="A304" s="82">
        <v>302</v>
      </c>
      <c r="B304" s="68" t="s">
        <v>542</v>
      </c>
    </row>
    <row r="305" spans="1:2" x14ac:dyDescent="0.25">
      <c r="A305" s="82">
        <v>303</v>
      </c>
      <c r="B305" s="68" t="s">
        <v>543</v>
      </c>
    </row>
    <row r="306" spans="1:2" x14ac:dyDescent="0.25">
      <c r="A306" s="82">
        <v>304</v>
      </c>
      <c r="B306" s="68" t="s">
        <v>545</v>
      </c>
    </row>
    <row r="307" spans="1:2" x14ac:dyDescent="0.25">
      <c r="A307" s="82">
        <v>305</v>
      </c>
      <c r="B307" s="68" t="s">
        <v>556</v>
      </c>
    </row>
    <row r="308" spans="1:2" x14ac:dyDescent="0.25">
      <c r="A308" s="82">
        <v>306</v>
      </c>
      <c r="B308" s="68" t="s">
        <v>548</v>
      </c>
    </row>
    <row r="309" spans="1:2" x14ac:dyDescent="0.25">
      <c r="A309" s="82">
        <v>307</v>
      </c>
      <c r="B309" s="68" t="s">
        <v>540</v>
      </c>
    </row>
    <row r="310" spans="1:2" x14ac:dyDescent="0.25">
      <c r="A310" s="82">
        <v>308</v>
      </c>
      <c r="B310" s="68"/>
    </row>
    <row r="311" spans="1:2" x14ac:dyDescent="0.25">
      <c r="A311" s="82">
        <v>309</v>
      </c>
      <c r="B311" s="68" t="s">
        <v>553</v>
      </c>
    </row>
    <row r="312" spans="1:2" x14ac:dyDescent="0.25">
      <c r="A312" s="82">
        <v>310</v>
      </c>
      <c r="B312" s="68" t="s">
        <v>557</v>
      </c>
    </row>
    <row r="313" spans="1:2" x14ac:dyDescent="0.25">
      <c r="A313" s="82">
        <v>311</v>
      </c>
      <c r="B313" s="68" t="s">
        <v>549</v>
      </c>
    </row>
    <row r="314" spans="1:2" x14ac:dyDescent="0.25">
      <c r="A314" s="82">
        <v>312</v>
      </c>
      <c r="B314" s="68" t="s">
        <v>552</v>
      </c>
    </row>
    <row r="315" spans="1:2" x14ac:dyDescent="0.25">
      <c r="A315" s="81">
        <v>313</v>
      </c>
      <c r="B315" s="68" t="s">
        <v>541</v>
      </c>
    </row>
    <row r="316" spans="1:2" x14ac:dyDescent="0.25">
      <c r="A316" s="81">
        <v>314</v>
      </c>
      <c r="B316" s="68" t="s">
        <v>544</v>
      </c>
    </row>
    <row r="317" spans="1:2" x14ac:dyDescent="0.25">
      <c r="A317" s="81">
        <v>315</v>
      </c>
      <c r="B317" s="68" t="s">
        <v>565</v>
      </c>
    </row>
    <row r="318" spans="1:2" x14ac:dyDescent="0.25">
      <c r="A318" s="81">
        <v>316</v>
      </c>
      <c r="B318" s="68" t="s">
        <v>560</v>
      </c>
    </row>
    <row r="319" spans="1:2" x14ac:dyDescent="0.25">
      <c r="A319" s="81">
        <v>317</v>
      </c>
      <c r="B319" s="68" t="s">
        <v>564</v>
      </c>
    </row>
    <row r="320" spans="1:2" x14ac:dyDescent="0.25">
      <c r="A320" s="81">
        <v>318</v>
      </c>
      <c r="B320" s="68" t="s">
        <v>568</v>
      </c>
    </row>
    <row r="321" spans="1:2" x14ac:dyDescent="0.25">
      <c r="A321" s="81">
        <v>319</v>
      </c>
      <c r="B321" s="68" t="s">
        <v>561</v>
      </c>
    </row>
    <row r="322" spans="1:2" x14ac:dyDescent="0.25">
      <c r="A322" s="81">
        <v>320</v>
      </c>
      <c r="B322" s="68" t="s">
        <v>559</v>
      </c>
    </row>
    <row r="323" spans="1:2" x14ac:dyDescent="0.25">
      <c r="A323" s="81">
        <v>321</v>
      </c>
      <c r="B323" s="68" t="s">
        <v>563</v>
      </c>
    </row>
    <row r="324" spans="1:2" x14ac:dyDescent="0.25">
      <c r="A324" s="81">
        <v>322</v>
      </c>
      <c r="B324" s="68" t="s">
        <v>562</v>
      </c>
    </row>
    <row r="325" spans="1:2" x14ac:dyDescent="0.25">
      <c r="A325" s="81">
        <v>323</v>
      </c>
      <c r="B325" s="68" t="s">
        <v>567</v>
      </c>
    </row>
    <row r="326" spans="1:2" x14ac:dyDescent="0.25">
      <c r="A326" s="81">
        <v>324</v>
      </c>
      <c r="B326" s="68" t="s">
        <v>566</v>
      </c>
    </row>
    <row r="327" spans="1:2" x14ac:dyDescent="0.25">
      <c r="A327" s="82">
        <v>325</v>
      </c>
      <c r="B327" s="68" t="s">
        <v>569</v>
      </c>
    </row>
    <row r="328" spans="1:2" x14ac:dyDescent="0.25">
      <c r="A328" s="82">
        <v>326</v>
      </c>
      <c r="B328" s="68" t="s">
        <v>2111</v>
      </c>
    </row>
    <row r="329" spans="1:2" x14ac:dyDescent="0.25">
      <c r="A329" s="82">
        <v>327</v>
      </c>
      <c r="B329" s="68" t="s">
        <v>570</v>
      </c>
    </row>
    <row r="330" spans="1:2" x14ac:dyDescent="0.25">
      <c r="A330" s="82">
        <v>328</v>
      </c>
      <c r="B330" s="68" t="s">
        <v>2112</v>
      </c>
    </row>
    <row r="331" spans="1:2" x14ac:dyDescent="0.25">
      <c r="A331" s="82">
        <v>329</v>
      </c>
      <c r="B331" s="68" t="s">
        <v>2113</v>
      </c>
    </row>
    <row r="332" spans="1:2" x14ac:dyDescent="0.25">
      <c r="A332" s="82">
        <v>330</v>
      </c>
      <c r="B332" s="68" t="s">
        <v>2114</v>
      </c>
    </row>
    <row r="333" spans="1:2" x14ac:dyDescent="0.25">
      <c r="A333" s="82">
        <v>331</v>
      </c>
      <c r="B333" s="68" t="s">
        <v>2115</v>
      </c>
    </row>
    <row r="334" spans="1:2" x14ac:dyDescent="0.25">
      <c r="A334" s="82">
        <v>332</v>
      </c>
      <c r="B334" s="68" t="s">
        <v>2116</v>
      </c>
    </row>
    <row r="335" spans="1:2" x14ac:dyDescent="0.25">
      <c r="A335" s="82">
        <v>333</v>
      </c>
      <c r="B335" s="68" t="s">
        <v>660</v>
      </c>
    </row>
    <row r="336" spans="1:2" x14ac:dyDescent="0.25">
      <c r="A336" s="82">
        <v>334</v>
      </c>
      <c r="B336" s="68" t="s">
        <v>661</v>
      </c>
    </row>
    <row r="337" spans="1:2" x14ac:dyDescent="0.25">
      <c r="A337" s="82">
        <v>335</v>
      </c>
      <c r="B337" s="68" t="s">
        <v>663</v>
      </c>
    </row>
    <row r="338" spans="1:2" x14ac:dyDescent="0.25">
      <c r="A338" s="82">
        <v>336</v>
      </c>
      <c r="B338" s="68" t="s">
        <v>662</v>
      </c>
    </row>
    <row r="339" spans="1:2" x14ac:dyDescent="0.25">
      <c r="A339" s="82">
        <v>337</v>
      </c>
      <c r="B339" s="68" t="s">
        <v>2117</v>
      </c>
    </row>
    <row r="340" spans="1:2" x14ac:dyDescent="0.25">
      <c r="A340" s="82">
        <v>338</v>
      </c>
      <c r="B340" s="68" t="s">
        <v>2118</v>
      </c>
    </row>
    <row r="341" spans="1:2" x14ac:dyDescent="0.25">
      <c r="A341" s="82">
        <v>339</v>
      </c>
      <c r="B341" s="68" t="s">
        <v>2119</v>
      </c>
    </row>
    <row r="342" spans="1:2" x14ac:dyDescent="0.25">
      <c r="A342" s="82">
        <v>340</v>
      </c>
      <c r="B342" s="68" t="s">
        <v>2120</v>
      </c>
    </row>
    <row r="343" spans="1:2" x14ac:dyDescent="0.25">
      <c r="A343" s="82">
        <v>341</v>
      </c>
      <c r="B343" s="68" t="s">
        <v>2121</v>
      </c>
    </row>
    <row r="344" spans="1:2" x14ac:dyDescent="0.25">
      <c r="A344" s="82">
        <v>342</v>
      </c>
      <c r="B344" s="68" t="s">
        <v>669</v>
      </c>
    </row>
    <row r="345" spans="1:2" x14ac:dyDescent="0.25">
      <c r="A345" s="82">
        <v>343</v>
      </c>
      <c r="B345" s="68" t="s">
        <v>668</v>
      </c>
    </row>
    <row r="346" spans="1:2" x14ac:dyDescent="0.25">
      <c r="A346" s="82">
        <v>344</v>
      </c>
      <c r="B346" s="68" t="s">
        <v>671</v>
      </c>
    </row>
    <row r="347" spans="1:2" x14ac:dyDescent="0.25">
      <c r="A347" s="82">
        <v>345</v>
      </c>
      <c r="B347" s="68" t="s">
        <v>670</v>
      </c>
    </row>
    <row r="348" spans="1:2" x14ac:dyDescent="0.25">
      <c r="A348" s="81">
        <v>346</v>
      </c>
      <c r="B348" s="68" t="s">
        <v>2122</v>
      </c>
    </row>
    <row r="349" spans="1:2" x14ac:dyDescent="0.25">
      <c r="A349" s="81">
        <v>347</v>
      </c>
      <c r="B349" s="68" t="s">
        <v>700</v>
      </c>
    </row>
    <row r="350" spans="1:2" x14ac:dyDescent="0.25">
      <c r="A350" s="81">
        <v>348</v>
      </c>
      <c r="B350" s="68" t="s">
        <v>699</v>
      </c>
    </row>
    <row r="351" spans="1:2" x14ac:dyDescent="0.25">
      <c r="A351" s="82">
        <v>349</v>
      </c>
      <c r="B351" s="68" t="s">
        <v>2123</v>
      </c>
    </row>
    <row r="352" spans="1:2" x14ac:dyDescent="0.25">
      <c r="A352" s="81">
        <v>350</v>
      </c>
      <c r="B352" s="68" t="s">
        <v>2124</v>
      </c>
    </row>
    <row r="353" spans="1:2" x14ac:dyDescent="0.25">
      <c r="A353" s="81">
        <v>351</v>
      </c>
      <c r="B353" s="68" t="s">
        <v>2125</v>
      </c>
    </row>
    <row r="354" spans="1:2" x14ac:dyDescent="0.25">
      <c r="A354" s="81">
        <v>352</v>
      </c>
      <c r="B354" s="68" t="s">
        <v>2126</v>
      </c>
    </row>
    <row r="355" spans="1:2" x14ac:dyDescent="0.25">
      <c r="A355" s="81">
        <v>353</v>
      </c>
      <c r="B355" s="68" t="s">
        <v>2127</v>
      </c>
    </row>
    <row r="356" spans="1:2" x14ac:dyDescent="0.25">
      <c r="A356" s="81">
        <v>354</v>
      </c>
      <c r="B356" s="68" t="s">
        <v>2128</v>
      </c>
    </row>
    <row r="357" spans="1:2" x14ac:dyDescent="0.25">
      <c r="A357" s="81">
        <v>355</v>
      </c>
      <c r="B357" s="68" t="s">
        <v>2129</v>
      </c>
    </row>
    <row r="358" spans="1:2" x14ac:dyDescent="0.25">
      <c r="A358" s="81">
        <v>356</v>
      </c>
      <c r="B358" s="68" t="s">
        <v>2130</v>
      </c>
    </row>
    <row r="359" spans="1:2" x14ac:dyDescent="0.25">
      <c r="A359" s="81">
        <v>357</v>
      </c>
      <c r="B359" s="68" t="s">
        <v>2131</v>
      </c>
    </row>
    <row r="360" spans="1:2" x14ac:dyDescent="0.25">
      <c r="A360" s="81">
        <v>358</v>
      </c>
      <c r="B360" s="68" t="s">
        <v>2132</v>
      </c>
    </row>
    <row r="361" spans="1:2" x14ac:dyDescent="0.25">
      <c r="A361" s="81">
        <v>359</v>
      </c>
      <c r="B361" s="68" t="s">
        <v>2133</v>
      </c>
    </row>
    <row r="362" spans="1:2" x14ac:dyDescent="0.25">
      <c r="A362" s="81">
        <v>360</v>
      </c>
      <c r="B362" s="68" t="s">
        <v>2134</v>
      </c>
    </row>
    <row r="363" spans="1:2" x14ac:dyDescent="0.25">
      <c r="A363" s="81">
        <v>361</v>
      </c>
      <c r="B363" s="68" t="s">
        <v>702</v>
      </c>
    </row>
    <row r="364" spans="1:2" x14ac:dyDescent="0.25">
      <c r="A364" s="81">
        <v>362</v>
      </c>
      <c r="B364" s="68" t="s">
        <v>701</v>
      </c>
    </row>
    <row r="365" spans="1:2" x14ac:dyDescent="0.25">
      <c r="A365" s="81">
        <v>363</v>
      </c>
      <c r="B365" s="68" t="s">
        <v>2135</v>
      </c>
    </row>
    <row r="366" spans="1:2" x14ac:dyDescent="0.25">
      <c r="A366" s="81">
        <v>364</v>
      </c>
      <c r="B366" s="68" t="s">
        <v>2136</v>
      </c>
    </row>
    <row r="367" spans="1:2" x14ac:dyDescent="0.25">
      <c r="A367" s="81">
        <v>365</v>
      </c>
      <c r="B367" s="68" t="s">
        <v>2137</v>
      </c>
    </row>
    <row r="368" spans="1:2" x14ac:dyDescent="0.25">
      <c r="A368" s="81">
        <v>366</v>
      </c>
      <c r="B368" s="68" t="s">
        <v>708</v>
      </c>
    </row>
    <row r="369" spans="1:2" x14ac:dyDescent="0.25">
      <c r="A369" s="81">
        <v>367</v>
      </c>
      <c r="B369" s="68" t="s">
        <v>709</v>
      </c>
    </row>
    <row r="370" spans="1:2" x14ac:dyDescent="0.25">
      <c r="A370" s="81">
        <v>368</v>
      </c>
      <c r="B370" s="68" t="s">
        <v>710</v>
      </c>
    </row>
    <row r="371" spans="1:2" x14ac:dyDescent="0.25">
      <c r="A371" s="81">
        <v>369</v>
      </c>
      <c r="B371" s="68" t="s">
        <v>2138</v>
      </c>
    </row>
    <row r="372" spans="1:2" x14ac:dyDescent="0.25">
      <c r="A372" s="81">
        <v>370</v>
      </c>
      <c r="B372" s="68" t="s">
        <v>2139</v>
      </c>
    </row>
    <row r="373" spans="1:2" x14ac:dyDescent="0.25">
      <c r="A373" s="81">
        <v>371</v>
      </c>
      <c r="B373" s="68" t="s">
        <v>2140</v>
      </c>
    </row>
    <row r="374" spans="1:2" x14ac:dyDescent="0.25">
      <c r="A374" s="81">
        <v>372</v>
      </c>
      <c r="B374" s="68" t="s">
        <v>713</v>
      </c>
    </row>
    <row r="375" spans="1:2" x14ac:dyDescent="0.25">
      <c r="A375" s="82">
        <v>373</v>
      </c>
      <c r="B375" s="68" t="s">
        <v>712</v>
      </c>
    </row>
    <row r="376" spans="1:2" x14ac:dyDescent="0.25">
      <c r="A376" s="82">
        <v>374</v>
      </c>
      <c r="B376" s="68" t="s">
        <v>2141</v>
      </c>
    </row>
    <row r="377" spans="1:2" x14ac:dyDescent="0.25">
      <c r="A377" s="82">
        <v>375</v>
      </c>
      <c r="B377" s="68" t="s">
        <v>2142</v>
      </c>
    </row>
    <row r="378" spans="1:2" x14ac:dyDescent="0.25">
      <c r="A378" s="82">
        <v>376</v>
      </c>
      <c r="B378" s="68" t="s">
        <v>2143</v>
      </c>
    </row>
    <row r="379" spans="1:2" x14ac:dyDescent="0.25">
      <c r="A379" s="82">
        <v>377</v>
      </c>
      <c r="B379" s="68" t="s">
        <v>2144</v>
      </c>
    </row>
    <row r="380" spans="1:2" x14ac:dyDescent="0.25">
      <c r="A380" s="82">
        <v>378</v>
      </c>
      <c r="B380" s="68" t="s">
        <v>727</v>
      </c>
    </row>
    <row r="381" spans="1:2" x14ac:dyDescent="0.25">
      <c r="A381" s="82">
        <v>379</v>
      </c>
      <c r="B381" s="68" t="s">
        <v>2145</v>
      </c>
    </row>
    <row r="382" spans="1:2" x14ac:dyDescent="0.25">
      <c r="A382" s="82">
        <v>380</v>
      </c>
      <c r="B382" s="68" t="s">
        <v>729</v>
      </c>
    </row>
    <row r="383" spans="1:2" x14ac:dyDescent="0.25">
      <c r="A383" s="82">
        <v>381</v>
      </c>
      <c r="B383" s="68" t="s">
        <v>2146</v>
      </c>
    </row>
    <row r="384" spans="1:2" x14ac:dyDescent="0.25">
      <c r="A384" s="82">
        <v>382</v>
      </c>
      <c r="B384" s="68" t="s">
        <v>2147</v>
      </c>
    </row>
    <row r="385" spans="1:2" x14ac:dyDescent="0.25">
      <c r="A385" s="82">
        <v>383</v>
      </c>
      <c r="B385" s="68" t="s">
        <v>2148</v>
      </c>
    </row>
    <row r="386" spans="1:2" x14ac:dyDescent="0.25">
      <c r="A386" s="82">
        <v>384</v>
      </c>
      <c r="B386" s="68" t="s">
        <v>2149</v>
      </c>
    </row>
    <row r="387" spans="1:2" x14ac:dyDescent="0.25">
      <c r="A387" s="82">
        <v>385</v>
      </c>
      <c r="B387" s="68"/>
    </row>
    <row r="388" spans="1:2" x14ac:dyDescent="0.25">
      <c r="A388" s="82">
        <v>386</v>
      </c>
      <c r="B388" s="68" t="s">
        <v>2150</v>
      </c>
    </row>
    <row r="389" spans="1:2" x14ac:dyDescent="0.25">
      <c r="A389" s="81">
        <v>387</v>
      </c>
      <c r="B389" s="68" t="s">
        <v>2151</v>
      </c>
    </row>
    <row r="390" spans="1:2" x14ac:dyDescent="0.25">
      <c r="A390" s="81">
        <v>388</v>
      </c>
      <c r="B390" s="68" t="s">
        <v>731</v>
      </c>
    </row>
    <row r="391" spans="1:2" x14ac:dyDescent="0.25">
      <c r="A391" s="81">
        <v>389</v>
      </c>
      <c r="B391" s="68" t="s">
        <v>2152</v>
      </c>
    </row>
    <row r="392" spans="1:2" x14ac:dyDescent="0.25">
      <c r="A392" s="81">
        <v>390</v>
      </c>
      <c r="B392" s="68" t="s">
        <v>2153</v>
      </c>
    </row>
    <row r="393" spans="1:2" x14ac:dyDescent="0.25">
      <c r="A393" s="81">
        <v>391</v>
      </c>
      <c r="B393" s="68" t="s">
        <v>2154</v>
      </c>
    </row>
    <row r="394" spans="1:2" x14ac:dyDescent="0.25">
      <c r="A394" s="81">
        <v>392</v>
      </c>
      <c r="B394" s="68" t="s">
        <v>707</v>
      </c>
    </row>
    <row r="395" spans="1:2" x14ac:dyDescent="0.25">
      <c r="A395" s="81">
        <v>393</v>
      </c>
      <c r="B395" s="68"/>
    </row>
    <row r="396" spans="1:2" x14ac:dyDescent="0.25">
      <c r="A396" s="81">
        <v>394</v>
      </c>
      <c r="B396" s="68"/>
    </row>
    <row r="397" spans="1:2" x14ac:dyDescent="0.25">
      <c r="A397" s="81">
        <v>395</v>
      </c>
      <c r="B397" s="68" t="s">
        <v>711</v>
      </c>
    </row>
    <row r="398" spans="1:2" x14ac:dyDescent="0.25">
      <c r="A398" s="81">
        <v>396</v>
      </c>
      <c r="B398" s="68" t="s">
        <v>1399</v>
      </c>
    </row>
    <row r="399" spans="1:2" x14ac:dyDescent="0.25">
      <c r="A399" s="81">
        <v>397</v>
      </c>
      <c r="B399" s="68" t="s">
        <v>2155</v>
      </c>
    </row>
    <row r="400" spans="1:2" x14ac:dyDescent="0.25">
      <c r="A400" s="81">
        <v>398</v>
      </c>
      <c r="B400" s="68" t="s">
        <v>2156</v>
      </c>
    </row>
    <row r="401" spans="1:2" x14ac:dyDescent="0.25">
      <c r="A401" s="81">
        <v>399</v>
      </c>
      <c r="B401" s="68" t="s">
        <v>2157</v>
      </c>
    </row>
    <row r="402" spans="1:2" x14ac:dyDescent="0.25">
      <c r="A402" s="81">
        <v>400</v>
      </c>
      <c r="B402" s="68" t="s">
        <v>1400</v>
      </c>
    </row>
    <row r="403" spans="1:2" x14ac:dyDescent="0.25">
      <c r="A403" s="81">
        <v>401</v>
      </c>
      <c r="B403" s="68" t="s">
        <v>1401</v>
      </c>
    </row>
    <row r="404" spans="1:2" x14ac:dyDescent="0.25">
      <c r="A404" s="82">
        <v>402</v>
      </c>
      <c r="B404" s="68" t="s">
        <v>2158</v>
      </c>
    </row>
    <row r="405" spans="1:2" x14ac:dyDescent="0.25">
      <c r="A405" s="82">
        <v>403</v>
      </c>
      <c r="B405" s="68" t="s">
        <v>2159</v>
      </c>
    </row>
    <row r="406" spans="1:2" x14ac:dyDescent="0.25">
      <c r="A406" s="82">
        <v>404</v>
      </c>
      <c r="B406" s="68" t="s">
        <v>2160</v>
      </c>
    </row>
    <row r="407" spans="1:2" x14ac:dyDescent="0.25">
      <c r="A407" s="82">
        <v>405</v>
      </c>
      <c r="B407" s="68" t="s">
        <v>2161</v>
      </c>
    </row>
    <row r="408" spans="1:2" x14ac:dyDescent="0.25">
      <c r="A408" s="82">
        <v>406</v>
      </c>
      <c r="B408" s="68" t="s">
        <v>2162</v>
      </c>
    </row>
    <row r="409" spans="1:2" x14ac:dyDescent="0.25">
      <c r="A409" s="82">
        <v>407</v>
      </c>
      <c r="B409" s="68" t="s">
        <v>2163</v>
      </c>
    </row>
    <row r="410" spans="1:2" x14ac:dyDescent="0.25">
      <c r="A410" s="82">
        <v>408</v>
      </c>
      <c r="B410" s="68"/>
    </row>
    <row r="411" spans="1:2" x14ac:dyDescent="0.25">
      <c r="A411" s="82">
        <v>409</v>
      </c>
      <c r="B411" s="68" t="s">
        <v>1518</v>
      </c>
    </row>
    <row r="412" spans="1:2" x14ac:dyDescent="0.25">
      <c r="A412" s="82">
        <v>410</v>
      </c>
      <c r="B412" s="68" t="s">
        <v>1517</v>
      </c>
    </row>
    <row r="413" spans="1:2" x14ac:dyDescent="0.25">
      <c r="A413" s="82">
        <v>411</v>
      </c>
      <c r="B413" s="68" t="s">
        <v>2164</v>
      </c>
    </row>
    <row r="414" spans="1:2" x14ac:dyDescent="0.25">
      <c r="A414" s="82">
        <v>412</v>
      </c>
      <c r="B414" s="68" t="s">
        <v>2165</v>
      </c>
    </row>
    <row r="415" spans="1:2" x14ac:dyDescent="0.25">
      <c r="A415" s="82">
        <v>413</v>
      </c>
      <c r="B415" s="68" t="s">
        <v>2166</v>
      </c>
    </row>
    <row r="416" spans="1:2" x14ac:dyDescent="0.25">
      <c r="A416" s="82">
        <v>414</v>
      </c>
      <c r="B416" s="68" t="s">
        <v>2167</v>
      </c>
    </row>
    <row r="417" spans="1:2" x14ac:dyDescent="0.25">
      <c r="A417" s="82">
        <v>415</v>
      </c>
      <c r="B417" s="68" t="s">
        <v>2168</v>
      </c>
    </row>
    <row r="418" spans="1:2" x14ac:dyDescent="0.25">
      <c r="A418" s="82">
        <v>416</v>
      </c>
      <c r="B418" s="68" t="s">
        <v>2169</v>
      </c>
    </row>
    <row r="419" spans="1:2" x14ac:dyDescent="0.25">
      <c r="A419" s="82">
        <v>417</v>
      </c>
      <c r="B419" s="68" t="s">
        <v>2170</v>
      </c>
    </row>
    <row r="420" spans="1:2" x14ac:dyDescent="0.25">
      <c r="A420" s="82">
        <v>418</v>
      </c>
      <c r="B420" s="68" t="s">
        <v>2171</v>
      </c>
    </row>
    <row r="421" spans="1:2" x14ac:dyDescent="0.25">
      <c r="A421" s="82">
        <v>419</v>
      </c>
      <c r="B421" s="68" t="s">
        <v>2172</v>
      </c>
    </row>
    <row r="422" spans="1:2" x14ac:dyDescent="0.25">
      <c r="A422" s="82">
        <v>420</v>
      </c>
      <c r="B422" s="68" t="s">
        <v>2173</v>
      </c>
    </row>
    <row r="423" spans="1:2" x14ac:dyDescent="0.25">
      <c r="A423" s="82">
        <v>421</v>
      </c>
      <c r="B423" s="68" t="s">
        <v>2174</v>
      </c>
    </row>
    <row r="424" spans="1:2" x14ac:dyDescent="0.25">
      <c r="A424" s="82">
        <v>422</v>
      </c>
      <c r="B424" s="68" t="s">
        <v>1621</v>
      </c>
    </row>
    <row r="425" spans="1:2" x14ac:dyDescent="0.25">
      <c r="A425" s="82">
        <v>423</v>
      </c>
      <c r="B425" s="68" t="s">
        <v>1622</v>
      </c>
    </row>
    <row r="426" spans="1:2" x14ac:dyDescent="0.25">
      <c r="A426" s="81">
        <v>424</v>
      </c>
      <c r="B426" s="68" t="s">
        <v>2175</v>
      </c>
    </row>
    <row r="427" spans="1:2" x14ac:dyDescent="0.25">
      <c r="A427" s="81">
        <v>425</v>
      </c>
      <c r="B427" s="68" t="s">
        <v>2176</v>
      </c>
    </row>
    <row r="428" spans="1:2" x14ac:dyDescent="0.25">
      <c r="A428" s="81">
        <v>426</v>
      </c>
      <c r="B428" s="68" t="s">
        <v>2177</v>
      </c>
    </row>
    <row r="429" spans="1:2" x14ac:dyDescent="0.25">
      <c r="A429" s="81">
        <v>427</v>
      </c>
      <c r="B429" s="68" t="s">
        <v>1687</v>
      </c>
    </row>
    <row r="430" spans="1:2" x14ac:dyDescent="0.25">
      <c r="A430" s="82">
        <v>428</v>
      </c>
      <c r="B430" s="68" t="s">
        <v>1688</v>
      </c>
    </row>
    <row r="431" spans="1:2" x14ac:dyDescent="0.25">
      <c r="A431" s="82">
        <v>429</v>
      </c>
      <c r="B431" s="68" t="s">
        <v>2178</v>
      </c>
    </row>
    <row r="432" spans="1:2" x14ac:dyDescent="0.25">
      <c r="A432" s="82">
        <v>430</v>
      </c>
      <c r="B432" s="68" t="s">
        <v>2179</v>
      </c>
    </row>
    <row r="433" spans="1:2" x14ac:dyDescent="0.25">
      <c r="A433" s="82">
        <v>431</v>
      </c>
      <c r="B433" s="68" t="s">
        <v>2180</v>
      </c>
    </row>
    <row r="434" spans="1:2" x14ac:dyDescent="0.25">
      <c r="A434" s="82">
        <v>432</v>
      </c>
      <c r="B434" s="68" t="s">
        <v>2181</v>
      </c>
    </row>
    <row r="435" spans="1:2" x14ac:dyDescent="0.25">
      <c r="A435" s="82">
        <v>433</v>
      </c>
      <c r="B435" s="68" t="s">
        <v>2182</v>
      </c>
    </row>
    <row r="436" spans="1:2" x14ac:dyDescent="0.25">
      <c r="A436" s="82">
        <v>434</v>
      </c>
      <c r="B436" s="68" t="s">
        <v>2183</v>
      </c>
    </row>
    <row r="437" spans="1:2" x14ac:dyDescent="0.25">
      <c r="A437" s="81">
        <v>435</v>
      </c>
      <c r="B437" s="68" t="s">
        <v>2184</v>
      </c>
    </row>
    <row r="438" spans="1:2" x14ac:dyDescent="0.25">
      <c r="A438" s="81">
        <v>436</v>
      </c>
      <c r="B438" s="68" t="s">
        <v>2185</v>
      </c>
    </row>
    <row r="439" spans="1:2" x14ac:dyDescent="0.25">
      <c r="A439" s="81">
        <v>437</v>
      </c>
      <c r="B439" s="68" t="s">
        <v>2453</v>
      </c>
    </row>
    <row r="440" spans="1:2" x14ac:dyDescent="0.25">
      <c r="A440" s="81">
        <v>438</v>
      </c>
      <c r="B440" t="s">
        <v>1739</v>
      </c>
    </row>
    <row r="441" spans="1:2" x14ac:dyDescent="0.25">
      <c r="A441" s="81">
        <v>439</v>
      </c>
      <c r="B441" t="s">
        <v>1740</v>
      </c>
    </row>
    <row r="442" spans="1:2" x14ac:dyDescent="0.25">
      <c r="A442" s="81">
        <v>440</v>
      </c>
      <c r="B442" t="s">
        <v>1741</v>
      </c>
    </row>
    <row r="443" spans="1:2" x14ac:dyDescent="0.25">
      <c r="A443" s="81">
        <v>441</v>
      </c>
      <c r="B443" t="s">
        <v>2239</v>
      </c>
    </row>
    <row r="444" spans="1:2" x14ac:dyDescent="0.25">
      <c r="A444" s="81">
        <v>442</v>
      </c>
      <c r="B444" t="s">
        <v>2240</v>
      </c>
    </row>
    <row r="445" spans="1:2" x14ac:dyDescent="0.25">
      <c r="A445" s="81">
        <v>443</v>
      </c>
      <c r="B445" t="s">
        <v>2241</v>
      </c>
    </row>
    <row r="446" spans="1:2" x14ac:dyDescent="0.25">
      <c r="A446" s="81">
        <v>444</v>
      </c>
      <c r="B446" t="s">
        <v>2242</v>
      </c>
    </row>
    <row r="447" spans="1:2" x14ac:dyDescent="0.25">
      <c r="A447" s="81">
        <v>445</v>
      </c>
      <c r="B447" t="s">
        <v>2243</v>
      </c>
    </row>
    <row r="448" spans="1:2" x14ac:dyDescent="0.25">
      <c r="A448" s="81">
        <v>446</v>
      </c>
      <c r="B448" t="s">
        <v>2244</v>
      </c>
    </row>
    <row r="449" spans="1:2" x14ac:dyDescent="0.25">
      <c r="A449" s="81">
        <v>447</v>
      </c>
      <c r="B449" t="s">
        <v>2245</v>
      </c>
    </row>
    <row r="450" spans="1:2" x14ac:dyDescent="0.25">
      <c r="A450" s="82">
        <v>448</v>
      </c>
      <c r="B450" t="s">
        <v>2246</v>
      </c>
    </row>
    <row r="451" spans="1:2" x14ac:dyDescent="0.25">
      <c r="A451" s="82">
        <v>449</v>
      </c>
      <c r="B451" t="s">
        <v>2247</v>
      </c>
    </row>
    <row r="452" spans="1:2" x14ac:dyDescent="0.25">
      <c r="A452" s="82">
        <v>450</v>
      </c>
      <c r="B452" t="s">
        <v>2186</v>
      </c>
    </row>
    <row r="453" spans="1:2" x14ac:dyDescent="0.25">
      <c r="A453" s="81">
        <v>451</v>
      </c>
      <c r="B453" t="s">
        <v>2187</v>
      </c>
    </row>
    <row r="454" spans="1:2" x14ac:dyDescent="0.25">
      <c r="A454" s="81">
        <v>452</v>
      </c>
      <c r="B454" t="s">
        <v>2188</v>
      </c>
    </row>
    <row r="455" spans="1:2" x14ac:dyDescent="0.25">
      <c r="A455" s="82">
        <v>453</v>
      </c>
      <c r="B455" t="s">
        <v>2189</v>
      </c>
    </row>
    <row r="456" spans="1:2" x14ac:dyDescent="0.25">
      <c r="A456" s="82">
        <v>454</v>
      </c>
      <c r="B456" t="s">
        <v>2451</v>
      </c>
    </row>
    <row r="457" spans="1:2" x14ac:dyDescent="0.25">
      <c r="A457" s="82">
        <v>455</v>
      </c>
      <c r="B457" t="s">
        <v>2248</v>
      </c>
    </row>
    <row r="458" spans="1:2" x14ac:dyDescent="0.25">
      <c r="A458" s="81">
        <v>456</v>
      </c>
      <c r="B458" t="s">
        <v>2249</v>
      </c>
    </row>
    <row r="459" spans="1:2" x14ac:dyDescent="0.25">
      <c r="A459" s="81">
        <v>457</v>
      </c>
      <c r="B459" t="s">
        <v>2250</v>
      </c>
    </row>
    <row r="460" spans="1:2" x14ac:dyDescent="0.25">
      <c r="A460" s="81">
        <v>458</v>
      </c>
      <c r="B460" t="s">
        <v>2500</v>
      </c>
    </row>
    <row r="461" spans="1:2" x14ac:dyDescent="0.25">
      <c r="A461" s="81">
        <v>459</v>
      </c>
      <c r="B461" t="s">
        <v>2501</v>
      </c>
    </row>
    <row r="462" spans="1:2" x14ac:dyDescent="0.25">
      <c r="A462" s="81">
        <v>460</v>
      </c>
      <c r="B462" t="s">
        <v>2502</v>
      </c>
    </row>
    <row r="463" spans="1:2" x14ac:dyDescent="0.25">
      <c r="A463" s="81">
        <v>461</v>
      </c>
      <c r="B463" t="s">
        <v>2503</v>
      </c>
    </row>
    <row r="464" spans="1:2" x14ac:dyDescent="0.25">
      <c r="A464" s="81">
        <v>462</v>
      </c>
      <c r="B464" t="s">
        <v>2504</v>
      </c>
    </row>
    <row r="465" spans="1:3" x14ac:dyDescent="0.25">
      <c r="A465" s="81">
        <v>463</v>
      </c>
      <c r="B465" t="s">
        <v>2505</v>
      </c>
    </row>
    <row r="466" spans="1:3" x14ac:dyDescent="0.25">
      <c r="A466" s="81">
        <v>464</v>
      </c>
      <c r="B466" t="s">
        <v>2497</v>
      </c>
    </row>
    <row r="467" spans="1:3" x14ac:dyDescent="0.25">
      <c r="A467" s="81">
        <v>465</v>
      </c>
      <c r="B467" t="s">
        <v>2445</v>
      </c>
    </row>
    <row r="468" spans="1:3" x14ac:dyDescent="0.25">
      <c r="A468" s="81">
        <v>466</v>
      </c>
      <c r="B468" t="s">
        <v>2444</v>
      </c>
    </row>
    <row r="469" spans="1:3" x14ac:dyDescent="0.25">
      <c r="A469" s="81">
        <v>467</v>
      </c>
      <c r="B469" t="s">
        <v>2498</v>
      </c>
    </row>
    <row r="470" spans="1:3" x14ac:dyDescent="0.25">
      <c r="A470" s="81">
        <v>468</v>
      </c>
      <c r="B470" t="s">
        <v>2499</v>
      </c>
    </row>
    <row r="471" spans="1:3" x14ac:dyDescent="0.25">
      <c r="A471" s="81">
        <v>469</v>
      </c>
      <c r="B471" t="s">
        <v>2564</v>
      </c>
    </row>
    <row r="472" spans="1:3" x14ac:dyDescent="0.25">
      <c r="A472" s="81">
        <v>470</v>
      </c>
      <c r="B472" t="s">
        <v>2565</v>
      </c>
    </row>
    <row r="473" spans="1:3" x14ac:dyDescent="0.25">
      <c r="A473" s="81">
        <v>471</v>
      </c>
      <c r="B473" t="s">
        <v>2495</v>
      </c>
    </row>
    <row r="474" spans="1:3" x14ac:dyDescent="0.25">
      <c r="A474" s="82">
        <v>472</v>
      </c>
      <c r="B474" t="s">
        <v>2496</v>
      </c>
      <c r="C474" s="80"/>
    </row>
    <row r="475" spans="1:3" x14ac:dyDescent="0.25">
      <c r="A475" s="81">
        <v>473</v>
      </c>
      <c r="B475" t="s">
        <v>2467</v>
      </c>
      <c r="C475" s="80"/>
    </row>
    <row r="476" spans="1:3" x14ac:dyDescent="0.25">
      <c r="A476" s="81">
        <v>474</v>
      </c>
      <c r="C476" s="80"/>
    </row>
    <row r="477" spans="1:3" x14ac:dyDescent="0.25">
      <c r="A477" s="81">
        <v>475</v>
      </c>
      <c r="C477" s="80"/>
    </row>
    <row r="478" spans="1:3" x14ac:dyDescent="0.25">
      <c r="A478" s="81">
        <v>476</v>
      </c>
      <c r="C478" s="81"/>
    </row>
    <row r="479" spans="1:3" x14ac:dyDescent="0.25">
      <c r="A479" s="81">
        <v>477</v>
      </c>
      <c r="C479" s="82"/>
    </row>
    <row r="480" spans="1:3" x14ac:dyDescent="0.25">
      <c r="A480" s="81">
        <v>478</v>
      </c>
      <c r="C480" s="82"/>
    </row>
    <row r="481" spans="1:3" x14ac:dyDescent="0.25">
      <c r="A481" s="81">
        <v>479</v>
      </c>
      <c r="C481" s="82"/>
    </row>
    <row r="482" spans="1:3" x14ac:dyDescent="0.25">
      <c r="A482" s="81">
        <v>480</v>
      </c>
      <c r="C482" s="82"/>
    </row>
    <row r="483" spans="1:3" x14ac:dyDescent="0.25">
      <c r="A483" s="81">
        <v>481</v>
      </c>
      <c r="B483" t="s">
        <v>2566</v>
      </c>
      <c r="C483" s="82"/>
    </row>
    <row r="484" spans="1:3" x14ac:dyDescent="0.25">
      <c r="A484" s="81">
        <v>482</v>
      </c>
      <c r="B484" t="s">
        <v>2567</v>
      </c>
      <c r="C484" s="82"/>
    </row>
    <row r="485" spans="1:3" x14ac:dyDescent="0.25">
      <c r="A485" s="81">
        <v>483</v>
      </c>
      <c r="B485" t="s">
        <v>2568</v>
      </c>
      <c r="C485" s="82"/>
    </row>
    <row r="486" spans="1:3" x14ac:dyDescent="0.25">
      <c r="A486" s="81">
        <v>484</v>
      </c>
      <c r="B486" t="s">
        <v>2569</v>
      </c>
    </row>
    <row r="487" spans="1:3" x14ac:dyDescent="0.25">
      <c r="A487" s="81">
        <v>485</v>
      </c>
      <c r="B487" t="s">
        <v>2558</v>
      </c>
    </row>
    <row r="488" spans="1:3" x14ac:dyDescent="0.25">
      <c r="A488" s="81">
        <v>486</v>
      </c>
      <c r="B488" t="s">
        <v>2563</v>
      </c>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D854"/>
  <sheetViews>
    <sheetView workbookViewId="0">
      <selection sqref="A1:D854"/>
    </sheetView>
  </sheetViews>
  <sheetFormatPr baseColWidth="10" defaultRowHeight="15" x14ac:dyDescent="0.25"/>
  <sheetData>
    <row r="1" spans="1:4" x14ac:dyDescent="0.25">
      <c r="A1" s="80">
        <v>1024</v>
      </c>
      <c r="B1">
        <v>629</v>
      </c>
      <c r="C1">
        <v>1011</v>
      </c>
      <c r="D1" t="s">
        <v>684</v>
      </c>
    </row>
    <row r="2" spans="1:4" x14ac:dyDescent="0.25">
      <c r="A2" s="80">
        <v>1025</v>
      </c>
      <c r="B2">
        <v>630</v>
      </c>
      <c r="C2">
        <v>1011</v>
      </c>
      <c r="D2" t="s">
        <v>685</v>
      </c>
    </row>
    <row r="3" spans="1:4" x14ac:dyDescent="0.25">
      <c r="A3" s="80">
        <v>2</v>
      </c>
      <c r="B3">
        <v>1</v>
      </c>
      <c r="C3">
        <v>2</v>
      </c>
      <c r="D3" t="s">
        <v>108</v>
      </c>
    </row>
    <row r="4" spans="1:4" x14ac:dyDescent="0.25">
      <c r="A4" s="80">
        <v>3</v>
      </c>
      <c r="B4">
        <v>2</v>
      </c>
      <c r="C4">
        <v>3</v>
      </c>
      <c r="D4" t="s">
        <v>109</v>
      </c>
    </row>
    <row r="5" spans="1:4" x14ac:dyDescent="0.25">
      <c r="A5" s="80">
        <v>1028</v>
      </c>
      <c r="B5">
        <v>633</v>
      </c>
      <c r="C5">
        <v>1011</v>
      </c>
      <c r="D5" t="s">
        <v>688</v>
      </c>
    </row>
    <row r="6" spans="1:4" x14ac:dyDescent="0.25">
      <c r="A6" s="80">
        <v>1029</v>
      </c>
      <c r="B6">
        <v>634</v>
      </c>
      <c r="C6">
        <v>1011</v>
      </c>
      <c r="D6" t="s">
        <v>689</v>
      </c>
    </row>
    <row r="7" spans="1:4" x14ac:dyDescent="0.25">
      <c r="A7" s="80">
        <v>1030</v>
      </c>
      <c r="B7">
        <v>635</v>
      </c>
      <c r="C7">
        <v>1011</v>
      </c>
      <c r="D7" t="s">
        <v>690</v>
      </c>
    </row>
    <row r="8" spans="1:4" x14ac:dyDescent="0.25">
      <c r="A8" s="80">
        <v>1031</v>
      </c>
      <c r="B8">
        <v>636</v>
      </c>
      <c r="C8">
        <v>1011</v>
      </c>
      <c r="D8" t="s">
        <v>691</v>
      </c>
    </row>
    <row r="9" spans="1:4" x14ac:dyDescent="0.25">
      <c r="A9" s="80">
        <v>1032</v>
      </c>
      <c r="B9">
        <v>637</v>
      </c>
      <c r="C9">
        <v>1011</v>
      </c>
      <c r="D9" t="s">
        <v>692</v>
      </c>
    </row>
    <row r="10" spans="1:4" x14ac:dyDescent="0.25">
      <c r="A10" s="80">
        <v>1033</v>
      </c>
      <c r="B10">
        <v>638</v>
      </c>
      <c r="C10">
        <v>1011</v>
      </c>
      <c r="D10" t="s">
        <v>693</v>
      </c>
    </row>
    <row r="11" spans="1:4" x14ac:dyDescent="0.25">
      <c r="A11" s="80">
        <v>1034</v>
      </c>
      <c r="B11">
        <v>639</v>
      </c>
      <c r="C11">
        <v>1011</v>
      </c>
      <c r="D11" t="s">
        <v>694</v>
      </c>
    </row>
    <row r="12" spans="1:4" x14ac:dyDescent="0.25">
      <c r="A12" s="80">
        <v>11</v>
      </c>
      <c r="B12">
        <v>3</v>
      </c>
      <c r="C12">
        <v>347</v>
      </c>
      <c r="D12" t="s">
        <v>47</v>
      </c>
    </row>
    <row r="13" spans="1:4" x14ac:dyDescent="0.25">
      <c r="A13" s="80">
        <v>1036</v>
      </c>
      <c r="B13">
        <v>641</v>
      </c>
      <c r="C13">
        <v>1011</v>
      </c>
      <c r="D13" t="s">
        <v>695</v>
      </c>
    </row>
    <row r="14" spans="1:4" x14ac:dyDescent="0.25">
      <c r="A14" s="80">
        <v>1037</v>
      </c>
      <c r="B14">
        <v>642</v>
      </c>
      <c r="C14">
        <v>1011</v>
      </c>
      <c r="D14" t="s">
        <v>696</v>
      </c>
    </row>
    <row r="15" spans="1:4" x14ac:dyDescent="0.25">
      <c r="A15" s="80">
        <v>1038</v>
      </c>
      <c r="B15">
        <v>643</v>
      </c>
      <c r="C15">
        <v>1011</v>
      </c>
      <c r="D15" t="s">
        <v>697</v>
      </c>
    </row>
    <row r="16" spans="1:4" x14ac:dyDescent="0.25">
      <c r="A16" s="80">
        <v>1039</v>
      </c>
      <c r="B16">
        <v>644</v>
      </c>
      <c r="C16">
        <v>1011</v>
      </c>
      <c r="D16" t="s">
        <v>698</v>
      </c>
    </row>
    <row r="17" spans="1:4" x14ac:dyDescent="0.25">
      <c r="A17" s="80">
        <v>1040</v>
      </c>
      <c r="B17">
        <v>645</v>
      </c>
      <c r="C17">
        <v>1011</v>
      </c>
      <c r="D17" t="s">
        <v>665</v>
      </c>
    </row>
    <row r="18" spans="1:4" x14ac:dyDescent="0.25">
      <c r="A18" s="80">
        <v>1042</v>
      </c>
      <c r="B18">
        <v>646</v>
      </c>
      <c r="C18">
        <v>684</v>
      </c>
      <c r="D18" t="s">
        <v>699</v>
      </c>
    </row>
    <row r="19" spans="1:4" x14ac:dyDescent="0.25">
      <c r="A19" s="81">
        <v>19</v>
      </c>
      <c r="B19">
        <v>4</v>
      </c>
      <c r="C19">
        <v>19</v>
      </c>
      <c r="D19" t="s">
        <v>110</v>
      </c>
    </row>
    <row r="20" spans="1:4" x14ac:dyDescent="0.25">
      <c r="A20" s="81">
        <v>20</v>
      </c>
      <c r="B20">
        <v>5</v>
      </c>
      <c r="C20">
        <v>20</v>
      </c>
      <c r="D20" t="s">
        <v>111</v>
      </c>
    </row>
    <row r="21" spans="1:4" x14ac:dyDescent="0.25">
      <c r="A21" s="81">
        <v>1045</v>
      </c>
      <c r="B21">
        <v>649</v>
      </c>
      <c r="C21">
        <v>816</v>
      </c>
      <c r="D21" t="s">
        <v>702</v>
      </c>
    </row>
    <row r="22" spans="1:4" x14ac:dyDescent="0.25">
      <c r="A22" s="81">
        <v>22</v>
      </c>
      <c r="B22">
        <v>6</v>
      </c>
      <c r="C22">
        <v>104</v>
      </c>
      <c r="D22" t="s">
        <v>68</v>
      </c>
    </row>
    <row r="23" spans="1:4" x14ac:dyDescent="0.25">
      <c r="A23" s="81">
        <v>1047</v>
      </c>
      <c r="B23">
        <v>651</v>
      </c>
      <c r="C23">
        <v>1011</v>
      </c>
      <c r="D23" t="s">
        <v>704</v>
      </c>
    </row>
    <row r="24" spans="1:4" x14ac:dyDescent="0.25">
      <c r="A24" s="81">
        <v>1048</v>
      </c>
      <c r="B24">
        <v>652</v>
      </c>
      <c r="C24">
        <v>1011</v>
      </c>
      <c r="D24" t="s">
        <v>705</v>
      </c>
    </row>
    <row r="25" spans="1:4" x14ac:dyDescent="0.25">
      <c r="A25" s="81">
        <v>1051</v>
      </c>
      <c r="B25">
        <v>653</v>
      </c>
      <c r="C25">
        <v>1011</v>
      </c>
      <c r="D25" t="s">
        <v>706</v>
      </c>
    </row>
    <row r="26" spans="1:4" x14ac:dyDescent="0.25">
      <c r="A26" s="81">
        <v>1052</v>
      </c>
      <c r="B26">
        <v>654</v>
      </c>
      <c r="C26">
        <v>382</v>
      </c>
      <c r="D26" t="s">
        <v>73</v>
      </c>
    </row>
    <row r="27" spans="1:4" x14ac:dyDescent="0.25">
      <c r="A27" s="81">
        <v>31</v>
      </c>
      <c r="B27">
        <v>7</v>
      </c>
      <c r="C27">
        <v>382</v>
      </c>
      <c r="D27" t="s">
        <v>59</v>
      </c>
    </row>
    <row r="28" spans="1:4" x14ac:dyDescent="0.25">
      <c r="A28" s="82">
        <v>1059</v>
      </c>
      <c r="B28">
        <v>656</v>
      </c>
      <c r="C28">
        <v>1011</v>
      </c>
      <c r="D28" t="s">
        <v>708</v>
      </c>
    </row>
    <row r="29" spans="1:4" x14ac:dyDescent="0.25">
      <c r="A29" s="82">
        <v>1060</v>
      </c>
      <c r="B29">
        <v>657</v>
      </c>
      <c r="C29">
        <v>1011</v>
      </c>
      <c r="D29" t="s">
        <v>709</v>
      </c>
    </row>
    <row r="30" spans="1:4" x14ac:dyDescent="0.25">
      <c r="A30" s="82">
        <v>1061</v>
      </c>
      <c r="B30">
        <v>658</v>
      </c>
      <c r="C30">
        <v>1011</v>
      </c>
      <c r="D30" t="s">
        <v>710</v>
      </c>
    </row>
    <row r="31" spans="1:4" x14ac:dyDescent="0.25">
      <c r="A31" s="82">
        <v>38</v>
      </c>
      <c r="B31">
        <v>8</v>
      </c>
      <c r="C31">
        <v>92</v>
      </c>
      <c r="D31" t="s">
        <v>57</v>
      </c>
    </row>
    <row r="32" spans="1:4" x14ac:dyDescent="0.25">
      <c r="A32" s="82">
        <v>1063</v>
      </c>
      <c r="B32">
        <v>659</v>
      </c>
      <c r="C32">
        <v>1027</v>
      </c>
      <c r="D32" t="s">
        <v>712</v>
      </c>
    </row>
    <row r="33" spans="1:4" x14ac:dyDescent="0.25">
      <c r="A33" s="82">
        <v>1064</v>
      </c>
      <c r="B33">
        <v>660</v>
      </c>
      <c r="C33">
        <v>103</v>
      </c>
      <c r="D33" t="s">
        <v>713</v>
      </c>
    </row>
    <row r="34" spans="1:4" x14ac:dyDescent="0.25">
      <c r="A34" s="81">
        <v>41</v>
      </c>
      <c r="B34">
        <v>9</v>
      </c>
      <c r="C34">
        <v>41</v>
      </c>
      <c r="D34" t="s">
        <v>112</v>
      </c>
    </row>
    <row r="35" spans="1:4" x14ac:dyDescent="0.25">
      <c r="A35" s="81">
        <v>1066</v>
      </c>
      <c r="B35">
        <v>662</v>
      </c>
      <c r="C35">
        <v>726</v>
      </c>
      <c r="D35" t="s">
        <v>715</v>
      </c>
    </row>
    <row r="36" spans="1:4" x14ac:dyDescent="0.25">
      <c r="A36" s="81">
        <v>1067</v>
      </c>
      <c r="B36">
        <v>663</v>
      </c>
      <c r="C36">
        <v>726</v>
      </c>
      <c r="D36" t="s">
        <v>716</v>
      </c>
    </row>
    <row r="37" spans="1:4" x14ac:dyDescent="0.25">
      <c r="A37" s="81">
        <v>1068</v>
      </c>
      <c r="B37">
        <v>664</v>
      </c>
      <c r="C37">
        <v>726</v>
      </c>
      <c r="D37" t="s">
        <v>717</v>
      </c>
    </row>
    <row r="38" spans="1:4" x14ac:dyDescent="0.25">
      <c r="A38" s="81">
        <v>1069</v>
      </c>
      <c r="B38">
        <v>665</v>
      </c>
      <c r="C38">
        <v>726</v>
      </c>
      <c r="D38" t="s">
        <v>718</v>
      </c>
    </row>
    <row r="39" spans="1:4" x14ac:dyDescent="0.25">
      <c r="A39" s="81">
        <v>1070</v>
      </c>
      <c r="B39">
        <v>666</v>
      </c>
      <c r="C39">
        <v>726</v>
      </c>
      <c r="D39" t="s">
        <v>719</v>
      </c>
    </row>
    <row r="40" spans="1:4" x14ac:dyDescent="0.25">
      <c r="A40" s="81">
        <v>1071</v>
      </c>
      <c r="B40">
        <v>667</v>
      </c>
      <c r="C40">
        <v>726</v>
      </c>
      <c r="D40" t="s">
        <v>720</v>
      </c>
    </row>
    <row r="41" spans="1:4" x14ac:dyDescent="0.25">
      <c r="A41" s="81">
        <v>1072</v>
      </c>
      <c r="B41">
        <v>668</v>
      </c>
      <c r="C41">
        <v>117</v>
      </c>
      <c r="D41" t="s">
        <v>721</v>
      </c>
    </row>
    <row r="42" spans="1:4" x14ac:dyDescent="0.25">
      <c r="A42" s="81">
        <v>1073</v>
      </c>
      <c r="B42">
        <v>669</v>
      </c>
      <c r="C42">
        <v>726</v>
      </c>
      <c r="D42" t="s">
        <v>722</v>
      </c>
    </row>
    <row r="43" spans="1:4" x14ac:dyDescent="0.25">
      <c r="A43" s="81">
        <v>1074</v>
      </c>
      <c r="B43">
        <v>670</v>
      </c>
      <c r="C43">
        <v>41</v>
      </c>
      <c r="D43" t="s">
        <v>723</v>
      </c>
    </row>
    <row r="44" spans="1:4" x14ac:dyDescent="0.25">
      <c r="A44" s="81">
        <v>1075</v>
      </c>
      <c r="B44">
        <v>671</v>
      </c>
      <c r="C44">
        <v>381</v>
      </c>
      <c r="D44" t="s">
        <v>723</v>
      </c>
    </row>
    <row r="45" spans="1:4" x14ac:dyDescent="0.25">
      <c r="A45" s="81">
        <v>1076</v>
      </c>
      <c r="B45">
        <v>672</v>
      </c>
      <c r="C45">
        <v>3</v>
      </c>
      <c r="D45" t="s">
        <v>723</v>
      </c>
    </row>
    <row r="46" spans="1:4" x14ac:dyDescent="0.25">
      <c r="A46" s="81">
        <v>1077</v>
      </c>
      <c r="B46">
        <v>673</v>
      </c>
      <c r="C46">
        <v>726</v>
      </c>
      <c r="D46" t="s">
        <v>724</v>
      </c>
    </row>
    <row r="47" spans="1:4" x14ac:dyDescent="0.25">
      <c r="A47" s="81">
        <v>1078</v>
      </c>
      <c r="B47">
        <v>674</v>
      </c>
      <c r="C47">
        <v>726</v>
      </c>
      <c r="D47" t="s">
        <v>725</v>
      </c>
    </row>
    <row r="48" spans="1:4" x14ac:dyDescent="0.25">
      <c r="A48" s="81">
        <v>1079</v>
      </c>
      <c r="B48">
        <v>675</v>
      </c>
      <c r="C48">
        <v>726</v>
      </c>
      <c r="D48" t="s">
        <v>726</v>
      </c>
    </row>
    <row r="49" spans="1:4" x14ac:dyDescent="0.25">
      <c r="A49" s="81">
        <v>1080</v>
      </c>
      <c r="B49">
        <v>676</v>
      </c>
      <c r="C49">
        <v>101</v>
      </c>
      <c r="D49" t="s">
        <v>64</v>
      </c>
    </row>
    <row r="50" spans="1:4" x14ac:dyDescent="0.25">
      <c r="A50" s="81">
        <v>57</v>
      </c>
      <c r="B50">
        <v>10</v>
      </c>
      <c r="C50">
        <v>57</v>
      </c>
      <c r="D50" t="s">
        <v>113</v>
      </c>
    </row>
    <row r="51" spans="1:4" x14ac:dyDescent="0.25">
      <c r="A51" s="81">
        <v>58</v>
      </c>
      <c r="B51">
        <v>11</v>
      </c>
      <c r="C51">
        <v>58</v>
      </c>
      <c r="D51" t="s">
        <v>114</v>
      </c>
    </row>
    <row r="52" spans="1:4" x14ac:dyDescent="0.25">
      <c r="A52" s="81">
        <v>1083</v>
      </c>
      <c r="B52">
        <v>679</v>
      </c>
      <c r="C52">
        <v>726</v>
      </c>
      <c r="D52" t="s">
        <v>728</v>
      </c>
    </row>
    <row r="53" spans="1:4" x14ac:dyDescent="0.25">
      <c r="A53" s="81">
        <v>1085</v>
      </c>
      <c r="B53">
        <v>680</v>
      </c>
      <c r="C53">
        <v>1086</v>
      </c>
      <c r="D53" t="s">
        <v>730</v>
      </c>
    </row>
    <row r="54" spans="1:4" x14ac:dyDescent="0.25">
      <c r="A54" s="81">
        <v>1086</v>
      </c>
      <c r="B54">
        <v>681</v>
      </c>
      <c r="C54">
        <v>1086</v>
      </c>
      <c r="D54" t="s">
        <v>1403</v>
      </c>
    </row>
    <row r="55" spans="1:4" x14ac:dyDescent="0.25">
      <c r="A55" s="81">
        <v>63</v>
      </c>
      <c r="B55">
        <v>12</v>
      </c>
      <c r="C55">
        <v>57</v>
      </c>
      <c r="D55" t="s">
        <v>61</v>
      </c>
    </row>
    <row r="56" spans="1:4" x14ac:dyDescent="0.25">
      <c r="A56" s="81">
        <v>64</v>
      </c>
      <c r="B56">
        <v>13</v>
      </c>
      <c r="C56">
        <v>103</v>
      </c>
      <c r="D56" t="s">
        <v>70</v>
      </c>
    </row>
    <row r="57" spans="1:4" x14ac:dyDescent="0.25">
      <c r="A57" s="81">
        <v>1089</v>
      </c>
      <c r="B57">
        <v>683</v>
      </c>
      <c r="C57">
        <v>1086</v>
      </c>
      <c r="D57" t="s">
        <v>1404</v>
      </c>
    </row>
    <row r="58" spans="1:4" x14ac:dyDescent="0.25">
      <c r="A58" s="81">
        <v>1090</v>
      </c>
      <c r="B58">
        <v>684</v>
      </c>
      <c r="C58">
        <v>1086</v>
      </c>
      <c r="D58" t="s">
        <v>1405</v>
      </c>
    </row>
    <row r="59" spans="1:4" x14ac:dyDescent="0.25">
      <c r="A59" s="81">
        <v>1091</v>
      </c>
      <c r="B59">
        <v>685</v>
      </c>
      <c r="C59">
        <v>1086</v>
      </c>
      <c r="D59" t="s">
        <v>1406</v>
      </c>
    </row>
    <row r="60" spans="1:4" x14ac:dyDescent="0.25">
      <c r="A60" s="81">
        <v>1092</v>
      </c>
      <c r="B60">
        <v>686</v>
      </c>
      <c r="C60">
        <v>1086</v>
      </c>
      <c r="D60" t="s">
        <v>1407</v>
      </c>
    </row>
    <row r="61" spans="1:4" x14ac:dyDescent="0.25">
      <c r="A61" s="81">
        <v>1094</v>
      </c>
      <c r="B61">
        <v>687</v>
      </c>
      <c r="C61">
        <v>1086</v>
      </c>
      <c r="D61" t="s">
        <v>1408</v>
      </c>
    </row>
    <row r="62" spans="1:4" x14ac:dyDescent="0.25">
      <c r="A62" s="81">
        <v>1095</v>
      </c>
      <c r="B62">
        <v>688</v>
      </c>
      <c r="C62">
        <v>1086</v>
      </c>
      <c r="D62" t="s">
        <v>1409</v>
      </c>
    </row>
    <row r="63" spans="1:4" x14ac:dyDescent="0.25">
      <c r="A63" s="81">
        <v>1096</v>
      </c>
      <c r="B63">
        <v>689</v>
      </c>
      <c r="C63">
        <v>1086</v>
      </c>
      <c r="D63" t="s">
        <v>1410</v>
      </c>
    </row>
    <row r="64" spans="1:4" x14ac:dyDescent="0.25">
      <c r="A64" s="81">
        <v>1097</v>
      </c>
      <c r="B64">
        <v>690</v>
      </c>
      <c r="C64">
        <v>1086</v>
      </c>
      <c r="D64" t="s">
        <v>1411</v>
      </c>
    </row>
    <row r="65" spans="1:4" x14ac:dyDescent="0.25">
      <c r="A65" s="81">
        <v>1098</v>
      </c>
      <c r="B65">
        <v>691</v>
      </c>
      <c r="C65">
        <v>1086</v>
      </c>
      <c r="D65" t="s">
        <v>1412</v>
      </c>
    </row>
    <row r="66" spans="1:4" x14ac:dyDescent="0.25">
      <c r="A66" s="81">
        <v>1099</v>
      </c>
      <c r="B66">
        <v>692</v>
      </c>
      <c r="C66">
        <v>1086</v>
      </c>
      <c r="D66" t="s">
        <v>1413</v>
      </c>
    </row>
    <row r="67" spans="1:4" x14ac:dyDescent="0.25">
      <c r="A67" s="81">
        <v>1101</v>
      </c>
      <c r="B67">
        <v>693</v>
      </c>
      <c r="C67">
        <v>1086</v>
      </c>
      <c r="D67" t="s">
        <v>1414</v>
      </c>
    </row>
    <row r="68" spans="1:4" x14ac:dyDescent="0.25">
      <c r="A68" s="81">
        <v>1102</v>
      </c>
      <c r="B68">
        <v>694</v>
      </c>
      <c r="C68">
        <v>1086</v>
      </c>
      <c r="D68" t="s">
        <v>1415</v>
      </c>
    </row>
    <row r="69" spans="1:4" x14ac:dyDescent="0.25">
      <c r="A69" s="81">
        <v>1103</v>
      </c>
      <c r="B69">
        <v>695</v>
      </c>
      <c r="C69">
        <v>1086</v>
      </c>
      <c r="D69" t="s">
        <v>1416</v>
      </c>
    </row>
    <row r="70" spans="1:4" x14ac:dyDescent="0.25">
      <c r="A70" s="81">
        <v>1105</v>
      </c>
      <c r="B70">
        <v>696</v>
      </c>
      <c r="C70">
        <v>1086</v>
      </c>
      <c r="D70" t="s">
        <v>1417</v>
      </c>
    </row>
    <row r="71" spans="1:4" x14ac:dyDescent="0.25">
      <c r="A71" s="82">
        <v>1106</v>
      </c>
      <c r="B71">
        <v>697</v>
      </c>
      <c r="C71">
        <v>1086</v>
      </c>
      <c r="D71" t="s">
        <v>1418</v>
      </c>
    </row>
    <row r="72" spans="1:4" x14ac:dyDescent="0.25">
      <c r="A72" s="82">
        <v>1107</v>
      </c>
      <c r="B72">
        <v>698</v>
      </c>
      <c r="C72">
        <v>1107</v>
      </c>
      <c r="D72" t="s">
        <v>732</v>
      </c>
    </row>
    <row r="73" spans="1:4" x14ac:dyDescent="0.25">
      <c r="A73" s="82">
        <v>1108</v>
      </c>
      <c r="B73">
        <v>699</v>
      </c>
      <c r="C73">
        <v>1108</v>
      </c>
      <c r="D73" t="s">
        <v>731</v>
      </c>
    </row>
    <row r="74" spans="1:4" x14ac:dyDescent="0.25">
      <c r="A74" s="82">
        <v>1109</v>
      </c>
      <c r="B74">
        <v>700</v>
      </c>
      <c r="C74">
        <v>1109</v>
      </c>
      <c r="D74" t="s">
        <v>729</v>
      </c>
    </row>
    <row r="75" spans="1:4" x14ac:dyDescent="0.25">
      <c r="A75" s="82">
        <v>1110</v>
      </c>
      <c r="B75">
        <v>701</v>
      </c>
      <c r="C75">
        <v>1086</v>
      </c>
      <c r="D75" t="s">
        <v>1419</v>
      </c>
    </row>
    <row r="76" spans="1:4" x14ac:dyDescent="0.25">
      <c r="A76" s="82">
        <v>1111</v>
      </c>
      <c r="B76">
        <v>702</v>
      </c>
      <c r="C76">
        <v>1086</v>
      </c>
      <c r="D76" t="s">
        <v>1420</v>
      </c>
    </row>
    <row r="77" spans="1:4" x14ac:dyDescent="0.25">
      <c r="A77" s="82">
        <v>1112</v>
      </c>
      <c r="B77">
        <v>703</v>
      </c>
      <c r="C77">
        <v>1086</v>
      </c>
      <c r="D77" t="s">
        <v>1421</v>
      </c>
    </row>
    <row r="78" spans="1:4" x14ac:dyDescent="0.25">
      <c r="A78" s="82">
        <v>1113</v>
      </c>
      <c r="B78">
        <v>704</v>
      </c>
      <c r="C78">
        <v>1086</v>
      </c>
      <c r="D78" t="s">
        <v>1422</v>
      </c>
    </row>
    <row r="79" spans="1:4" x14ac:dyDescent="0.25">
      <c r="A79" s="82">
        <v>1114</v>
      </c>
      <c r="B79">
        <v>705</v>
      </c>
      <c r="C79">
        <v>1086</v>
      </c>
      <c r="D79" t="s">
        <v>1423</v>
      </c>
    </row>
    <row r="80" spans="1:4" x14ac:dyDescent="0.25">
      <c r="A80" s="82">
        <v>1115</v>
      </c>
      <c r="B80">
        <v>706</v>
      </c>
      <c r="C80">
        <v>1086</v>
      </c>
      <c r="D80" t="s">
        <v>1424</v>
      </c>
    </row>
    <row r="81" spans="1:4" x14ac:dyDescent="0.25">
      <c r="A81" s="82">
        <v>92</v>
      </c>
      <c r="B81">
        <v>14</v>
      </c>
      <c r="C81">
        <v>92</v>
      </c>
      <c r="D81" t="s">
        <v>115</v>
      </c>
    </row>
    <row r="82" spans="1:4" x14ac:dyDescent="0.25">
      <c r="A82" s="82">
        <v>1117</v>
      </c>
      <c r="B82">
        <v>708</v>
      </c>
      <c r="C82">
        <v>1086</v>
      </c>
      <c r="D82" t="s">
        <v>1425</v>
      </c>
    </row>
    <row r="83" spans="1:4" x14ac:dyDescent="0.25">
      <c r="A83" s="82">
        <v>1118</v>
      </c>
      <c r="B83">
        <v>709</v>
      </c>
      <c r="C83">
        <v>1086</v>
      </c>
      <c r="D83" t="s">
        <v>1426</v>
      </c>
    </row>
    <row r="84" spans="1:4" x14ac:dyDescent="0.25">
      <c r="A84" s="82">
        <v>1119</v>
      </c>
      <c r="B84">
        <v>710</v>
      </c>
      <c r="C84">
        <v>1086</v>
      </c>
      <c r="D84" t="s">
        <v>1427</v>
      </c>
    </row>
    <row r="85" spans="1:4" x14ac:dyDescent="0.25">
      <c r="A85" s="82">
        <v>1120</v>
      </c>
      <c r="B85">
        <v>711</v>
      </c>
      <c r="C85">
        <v>1086</v>
      </c>
      <c r="D85" t="s">
        <v>1428</v>
      </c>
    </row>
    <row r="86" spans="1:4" x14ac:dyDescent="0.25">
      <c r="A86" s="82">
        <v>1121</v>
      </c>
      <c r="B86">
        <v>712</v>
      </c>
      <c r="C86">
        <v>1086</v>
      </c>
      <c r="D86" t="s">
        <v>1358</v>
      </c>
    </row>
    <row r="87" spans="1:4" x14ac:dyDescent="0.25">
      <c r="A87" s="82">
        <v>1122</v>
      </c>
      <c r="B87">
        <v>713</v>
      </c>
      <c r="C87">
        <v>1086</v>
      </c>
      <c r="D87" t="s">
        <v>1505</v>
      </c>
    </row>
    <row r="88" spans="1:4" x14ac:dyDescent="0.25">
      <c r="A88" s="82">
        <v>1123</v>
      </c>
      <c r="B88">
        <v>714</v>
      </c>
      <c r="C88">
        <v>383</v>
      </c>
      <c r="D88" t="s">
        <v>1506</v>
      </c>
    </row>
    <row r="89" spans="1:4" x14ac:dyDescent="0.25">
      <c r="A89" s="82">
        <v>101</v>
      </c>
      <c r="B89">
        <v>15</v>
      </c>
      <c r="C89">
        <v>101</v>
      </c>
      <c r="D89" t="s">
        <v>116</v>
      </c>
    </row>
    <row r="90" spans="1:4" x14ac:dyDescent="0.25">
      <c r="A90" s="82">
        <v>1126</v>
      </c>
      <c r="B90">
        <v>716</v>
      </c>
      <c r="C90">
        <v>888</v>
      </c>
      <c r="D90" t="s">
        <v>711</v>
      </c>
    </row>
    <row r="91" spans="1:4" x14ac:dyDescent="0.25">
      <c r="A91" s="82">
        <v>103</v>
      </c>
      <c r="B91">
        <v>16</v>
      </c>
      <c r="C91">
        <v>103</v>
      </c>
      <c r="D91" t="s">
        <v>117</v>
      </c>
    </row>
    <row r="92" spans="1:4" x14ac:dyDescent="0.25">
      <c r="A92" s="82">
        <v>104</v>
      </c>
      <c r="B92">
        <v>17</v>
      </c>
      <c r="C92">
        <v>104</v>
      </c>
      <c r="D92" t="s">
        <v>118</v>
      </c>
    </row>
    <row r="93" spans="1:4" x14ac:dyDescent="0.25">
      <c r="A93" s="81">
        <v>1129</v>
      </c>
      <c r="B93">
        <v>718</v>
      </c>
      <c r="C93">
        <v>1086</v>
      </c>
      <c r="D93" t="s">
        <v>1400</v>
      </c>
    </row>
    <row r="94" spans="1:4" x14ac:dyDescent="0.25">
      <c r="A94" s="81">
        <v>1130</v>
      </c>
      <c r="B94">
        <v>719</v>
      </c>
      <c r="C94">
        <v>1086</v>
      </c>
      <c r="D94" t="s">
        <v>1401</v>
      </c>
    </row>
    <row r="95" spans="1:4" x14ac:dyDescent="0.25">
      <c r="A95" s="82">
        <v>108</v>
      </c>
      <c r="B95">
        <v>18</v>
      </c>
      <c r="C95">
        <v>108</v>
      </c>
      <c r="D95" t="s">
        <v>119</v>
      </c>
    </row>
    <row r="96" spans="1:4" x14ac:dyDescent="0.25">
      <c r="A96" s="82">
        <v>1133</v>
      </c>
      <c r="B96">
        <v>720</v>
      </c>
      <c r="C96">
        <v>1133</v>
      </c>
      <c r="D96" t="s">
        <v>1608</v>
      </c>
    </row>
    <row r="97" spans="1:4" x14ac:dyDescent="0.25">
      <c r="A97" s="82">
        <v>1134</v>
      </c>
      <c r="B97">
        <v>721</v>
      </c>
      <c r="C97">
        <v>1133</v>
      </c>
      <c r="D97" t="s">
        <v>1609</v>
      </c>
    </row>
    <row r="98" spans="1:4" x14ac:dyDescent="0.25">
      <c r="A98" s="82">
        <v>1135</v>
      </c>
      <c r="B98">
        <v>722</v>
      </c>
      <c r="C98">
        <v>1133</v>
      </c>
      <c r="D98" t="s">
        <v>1610</v>
      </c>
    </row>
    <row r="99" spans="1:4" x14ac:dyDescent="0.25">
      <c r="A99" s="82">
        <v>1136</v>
      </c>
      <c r="B99">
        <v>723</v>
      </c>
      <c r="C99">
        <v>1133</v>
      </c>
      <c r="D99" t="s">
        <v>1611</v>
      </c>
    </row>
    <row r="100" spans="1:4" x14ac:dyDescent="0.25">
      <c r="A100" s="81">
        <v>1137</v>
      </c>
      <c r="B100">
        <v>724</v>
      </c>
      <c r="C100">
        <v>1133</v>
      </c>
      <c r="D100" t="s">
        <v>1612</v>
      </c>
    </row>
    <row r="101" spans="1:4" x14ac:dyDescent="0.25">
      <c r="A101" s="81">
        <v>1138</v>
      </c>
      <c r="B101">
        <v>725</v>
      </c>
      <c r="C101">
        <v>1133</v>
      </c>
      <c r="D101" t="s">
        <v>1509</v>
      </c>
    </row>
    <row r="102" spans="1:4" x14ac:dyDescent="0.25">
      <c r="A102" s="81">
        <v>1139</v>
      </c>
      <c r="B102">
        <v>726</v>
      </c>
      <c r="C102">
        <v>1133</v>
      </c>
      <c r="D102" t="s">
        <v>1613</v>
      </c>
    </row>
    <row r="103" spans="1:4" x14ac:dyDescent="0.25">
      <c r="A103" s="81">
        <v>1140</v>
      </c>
      <c r="B103">
        <v>727</v>
      </c>
      <c r="C103">
        <v>104</v>
      </c>
      <c r="D103" t="s">
        <v>1513</v>
      </c>
    </row>
    <row r="104" spans="1:4" x14ac:dyDescent="0.25">
      <c r="A104" s="81">
        <v>117</v>
      </c>
      <c r="B104">
        <v>19</v>
      </c>
      <c r="C104">
        <v>117</v>
      </c>
      <c r="D104" t="s">
        <v>120</v>
      </c>
    </row>
    <row r="105" spans="1:4" x14ac:dyDescent="0.25">
      <c r="A105" s="81">
        <v>1142</v>
      </c>
      <c r="B105">
        <v>729</v>
      </c>
      <c r="C105">
        <v>1142</v>
      </c>
      <c r="D105" t="s">
        <v>422</v>
      </c>
    </row>
    <row r="106" spans="1:4" x14ac:dyDescent="0.25">
      <c r="A106" s="81">
        <v>1143</v>
      </c>
      <c r="B106">
        <v>730</v>
      </c>
      <c r="C106">
        <v>19</v>
      </c>
      <c r="D106" t="s">
        <v>1514</v>
      </c>
    </row>
    <row r="107" spans="1:4" x14ac:dyDescent="0.25">
      <c r="A107" s="81">
        <v>1144</v>
      </c>
      <c r="B107">
        <v>731</v>
      </c>
      <c r="C107">
        <v>1144</v>
      </c>
      <c r="D107" t="s">
        <v>1515</v>
      </c>
    </row>
    <row r="108" spans="1:4" x14ac:dyDescent="0.25">
      <c r="A108" s="82">
        <v>1145</v>
      </c>
      <c r="B108">
        <v>732</v>
      </c>
      <c r="C108">
        <v>1133</v>
      </c>
      <c r="D108" t="s">
        <v>1614</v>
      </c>
    </row>
    <row r="109" spans="1:4" x14ac:dyDescent="0.25">
      <c r="A109" s="81">
        <v>1146</v>
      </c>
      <c r="B109">
        <v>733</v>
      </c>
      <c r="C109">
        <v>1133</v>
      </c>
      <c r="D109" t="s">
        <v>1615</v>
      </c>
    </row>
    <row r="110" spans="1:4" x14ac:dyDescent="0.25">
      <c r="A110" s="81">
        <v>1147</v>
      </c>
      <c r="B110">
        <v>734</v>
      </c>
      <c r="C110">
        <v>1133</v>
      </c>
      <c r="D110" t="s">
        <v>1616</v>
      </c>
    </row>
    <row r="111" spans="1:4" x14ac:dyDescent="0.25">
      <c r="A111" s="81">
        <v>124</v>
      </c>
      <c r="B111">
        <v>20</v>
      </c>
      <c r="C111">
        <v>383</v>
      </c>
      <c r="D111" t="s">
        <v>121</v>
      </c>
    </row>
    <row r="112" spans="1:4" x14ac:dyDescent="0.25">
      <c r="A112" s="81">
        <v>1149</v>
      </c>
      <c r="B112">
        <v>736</v>
      </c>
      <c r="C112">
        <v>1133</v>
      </c>
      <c r="D112" t="s">
        <v>1617</v>
      </c>
    </row>
    <row r="113" spans="1:4" x14ac:dyDescent="0.25">
      <c r="A113" s="81">
        <v>126</v>
      </c>
      <c r="B113">
        <v>21</v>
      </c>
      <c r="C113">
        <v>383</v>
      </c>
      <c r="D113" t="s">
        <v>43</v>
      </c>
    </row>
    <row r="114" spans="1:4" x14ac:dyDescent="0.25">
      <c r="A114" s="81">
        <v>1151</v>
      </c>
      <c r="B114">
        <v>738</v>
      </c>
      <c r="C114">
        <v>1133</v>
      </c>
      <c r="D114" t="s">
        <v>1618</v>
      </c>
    </row>
    <row r="115" spans="1:4" x14ac:dyDescent="0.25">
      <c r="A115" s="81">
        <v>1152</v>
      </c>
      <c r="B115">
        <v>739</v>
      </c>
      <c r="C115">
        <v>684</v>
      </c>
      <c r="D115" t="s">
        <v>1674</v>
      </c>
    </row>
    <row r="116" spans="1:4" x14ac:dyDescent="0.25">
      <c r="A116" s="81">
        <v>1153</v>
      </c>
      <c r="B116">
        <v>740</v>
      </c>
      <c r="C116">
        <v>92</v>
      </c>
      <c r="D116" t="s">
        <v>1673</v>
      </c>
    </row>
    <row r="117" spans="1:4" x14ac:dyDescent="0.25">
      <c r="A117" s="81">
        <v>130</v>
      </c>
      <c r="B117">
        <v>22</v>
      </c>
      <c r="C117">
        <v>20</v>
      </c>
      <c r="D117" t="s">
        <v>49</v>
      </c>
    </row>
    <row r="118" spans="1:4" x14ac:dyDescent="0.25">
      <c r="A118" s="81">
        <v>131</v>
      </c>
      <c r="B118">
        <v>23</v>
      </c>
      <c r="C118">
        <v>58</v>
      </c>
      <c r="D118" t="s">
        <v>65</v>
      </c>
    </row>
    <row r="119" spans="1:4" x14ac:dyDescent="0.25">
      <c r="A119" s="81">
        <v>134</v>
      </c>
      <c r="B119">
        <v>24</v>
      </c>
      <c r="C119">
        <v>117</v>
      </c>
      <c r="D119" t="s">
        <v>122</v>
      </c>
    </row>
    <row r="120" spans="1:4" x14ac:dyDescent="0.25">
      <c r="A120" s="82">
        <v>1160</v>
      </c>
      <c r="B120">
        <v>743</v>
      </c>
      <c r="C120">
        <v>1160</v>
      </c>
      <c r="D120" t="s">
        <v>1719</v>
      </c>
    </row>
    <row r="121" spans="1:4" x14ac:dyDescent="0.25">
      <c r="A121" s="82">
        <v>137</v>
      </c>
      <c r="B121">
        <v>25</v>
      </c>
      <c r="C121">
        <v>108</v>
      </c>
      <c r="D121" t="s">
        <v>123</v>
      </c>
    </row>
    <row r="122" spans="1:4" x14ac:dyDescent="0.25">
      <c r="A122" s="81">
        <v>138</v>
      </c>
      <c r="B122">
        <v>26</v>
      </c>
      <c r="C122">
        <v>58</v>
      </c>
      <c r="D122" t="s">
        <v>124</v>
      </c>
    </row>
    <row r="123" spans="1:4" x14ac:dyDescent="0.25">
      <c r="A123" s="81">
        <v>1165</v>
      </c>
      <c r="B123">
        <v>745</v>
      </c>
      <c r="C123">
        <v>1161</v>
      </c>
      <c r="D123" t="s">
        <v>1720</v>
      </c>
    </row>
    <row r="124" spans="1:4" x14ac:dyDescent="0.25">
      <c r="A124" s="81">
        <v>142</v>
      </c>
      <c r="B124">
        <v>27</v>
      </c>
      <c r="C124">
        <v>19</v>
      </c>
      <c r="D124" t="s">
        <v>125</v>
      </c>
    </row>
    <row r="125" spans="1:4" x14ac:dyDescent="0.25">
      <c r="A125" s="81">
        <v>1167</v>
      </c>
      <c r="B125">
        <v>747</v>
      </c>
      <c r="C125">
        <v>1160</v>
      </c>
      <c r="D125" t="s">
        <v>1721</v>
      </c>
    </row>
    <row r="126" spans="1:4" x14ac:dyDescent="0.25">
      <c r="A126" s="81">
        <v>144</v>
      </c>
      <c r="B126">
        <v>28</v>
      </c>
      <c r="C126">
        <v>3</v>
      </c>
      <c r="D126" t="s">
        <v>66</v>
      </c>
    </row>
    <row r="127" spans="1:4" x14ac:dyDescent="0.25">
      <c r="A127" s="81">
        <v>1169</v>
      </c>
      <c r="B127">
        <v>749</v>
      </c>
      <c r="C127">
        <v>1160</v>
      </c>
      <c r="D127" t="s">
        <v>1722</v>
      </c>
    </row>
    <row r="128" spans="1:4" x14ac:dyDescent="0.25">
      <c r="A128" s="81">
        <v>146</v>
      </c>
      <c r="B128">
        <v>29</v>
      </c>
      <c r="C128">
        <v>19</v>
      </c>
      <c r="D128" t="s">
        <v>62</v>
      </c>
    </row>
    <row r="129" spans="1:4" x14ac:dyDescent="0.25">
      <c r="A129" s="81">
        <v>1171</v>
      </c>
      <c r="B129">
        <v>751</v>
      </c>
      <c r="C129">
        <v>1161</v>
      </c>
      <c r="D129" t="s">
        <v>1723</v>
      </c>
    </row>
    <row r="130" spans="1:4" x14ac:dyDescent="0.25">
      <c r="A130" s="81">
        <v>148</v>
      </c>
      <c r="B130">
        <v>30</v>
      </c>
      <c r="C130">
        <v>117</v>
      </c>
      <c r="D130" t="s">
        <v>60</v>
      </c>
    </row>
    <row r="131" spans="1:4" x14ac:dyDescent="0.25">
      <c r="A131" s="81">
        <v>1173</v>
      </c>
      <c r="B131">
        <v>753</v>
      </c>
      <c r="C131">
        <v>1161</v>
      </c>
      <c r="D131" t="s">
        <v>1724</v>
      </c>
    </row>
    <row r="132" spans="1:4" x14ac:dyDescent="0.25">
      <c r="A132" s="81">
        <v>1174</v>
      </c>
      <c r="B132">
        <v>754</v>
      </c>
      <c r="C132">
        <v>1160</v>
      </c>
      <c r="D132" t="s">
        <v>1725</v>
      </c>
    </row>
    <row r="133" spans="1:4" x14ac:dyDescent="0.25">
      <c r="A133" s="81">
        <v>1175</v>
      </c>
      <c r="B133">
        <v>755</v>
      </c>
      <c r="C133">
        <v>1175</v>
      </c>
      <c r="D133" t="s">
        <v>1726</v>
      </c>
    </row>
    <row r="134" spans="1:4" x14ac:dyDescent="0.25">
      <c r="A134" s="81">
        <v>1176</v>
      </c>
      <c r="B134">
        <v>756</v>
      </c>
      <c r="C134">
        <v>1160</v>
      </c>
      <c r="D134" t="s">
        <v>1727</v>
      </c>
    </row>
    <row r="135" spans="1:4" x14ac:dyDescent="0.25">
      <c r="A135" s="81">
        <v>1177</v>
      </c>
      <c r="B135">
        <v>757</v>
      </c>
      <c r="C135">
        <v>1160</v>
      </c>
      <c r="D135" t="s">
        <v>1728</v>
      </c>
    </row>
    <row r="136" spans="1:4" x14ac:dyDescent="0.25">
      <c r="A136" s="81">
        <v>1178</v>
      </c>
      <c r="B136">
        <v>758</v>
      </c>
      <c r="C136">
        <v>1160</v>
      </c>
      <c r="D136" t="s">
        <v>1729</v>
      </c>
    </row>
    <row r="137" spans="1:4" x14ac:dyDescent="0.25">
      <c r="A137" s="81">
        <v>1179</v>
      </c>
      <c r="B137">
        <v>759</v>
      </c>
      <c r="C137">
        <v>1160</v>
      </c>
      <c r="D137" t="s">
        <v>1730</v>
      </c>
    </row>
    <row r="138" spans="1:4" x14ac:dyDescent="0.25">
      <c r="A138" s="81">
        <v>1180</v>
      </c>
      <c r="B138">
        <v>760</v>
      </c>
      <c r="C138">
        <v>383</v>
      </c>
      <c r="D138" t="s">
        <v>2442</v>
      </c>
    </row>
    <row r="139" spans="1:4" x14ac:dyDescent="0.25">
      <c r="A139" s="81">
        <v>1181</v>
      </c>
      <c r="B139">
        <v>761</v>
      </c>
      <c r="C139">
        <v>1161</v>
      </c>
      <c r="D139" t="s">
        <v>1731</v>
      </c>
    </row>
    <row r="140" spans="1:4" x14ac:dyDescent="0.25">
      <c r="A140" s="81">
        <v>1182</v>
      </c>
      <c r="B140">
        <v>762</v>
      </c>
      <c r="C140">
        <v>1160</v>
      </c>
      <c r="D140" t="s">
        <v>1732</v>
      </c>
    </row>
    <row r="141" spans="1:4" x14ac:dyDescent="0.25">
      <c r="A141" s="81">
        <v>159</v>
      </c>
      <c r="B141">
        <v>31</v>
      </c>
      <c r="C141">
        <v>19</v>
      </c>
      <c r="D141" t="s">
        <v>126</v>
      </c>
    </row>
    <row r="142" spans="1:4" x14ac:dyDescent="0.25">
      <c r="A142" s="82">
        <v>1184</v>
      </c>
      <c r="B142">
        <v>764</v>
      </c>
      <c r="C142">
        <v>1161</v>
      </c>
      <c r="D142" t="s">
        <v>1733</v>
      </c>
    </row>
    <row r="143" spans="1:4" x14ac:dyDescent="0.25">
      <c r="A143" s="82">
        <v>1185</v>
      </c>
      <c r="B143">
        <v>765</v>
      </c>
      <c r="C143">
        <v>1160</v>
      </c>
      <c r="D143" t="s">
        <v>1734</v>
      </c>
    </row>
    <row r="144" spans="1:4" x14ac:dyDescent="0.25">
      <c r="A144" s="82">
        <v>162</v>
      </c>
      <c r="B144">
        <v>32</v>
      </c>
      <c r="C144">
        <v>20</v>
      </c>
      <c r="D144" t="s">
        <v>127</v>
      </c>
    </row>
    <row r="145" spans="1:4" x14ac:dyDescent="0.25">
      <c r="A145" s="82">
        <v>1187</v>
      </c>
      <c r="B145">
        <v>767</v>
      </c>
      <c r="C145">
        <v>1161</v>
      </c>
      <c r="D145" t="s">
        <v>1735</v>
      </c>
    </row>
    <row r="146" spans="1:4" x14ac:dyDescent="0.25">
      <c r="A146" s="82">
        <v>1188</v>
      </c>
      <c r="B146">
        <v>768</v>
      </c>
      <c r="C146">
        <v>101</v>
      </c>
      <c r="D146" t="s">
        <v>1736</v>
      </c>
    </row>
    <row r="147" spans="1:4" x14ac:dyDescent="0.25">
      <c r="A147" s="82">
        <v>1189</v>
      </c>
      <c r="B147">
        <v>769</v>
      </c>
      <c r="C147">
        <v>101</v>
      </c>
      <c r="D147" t="s">
        <v>1736</v>
      </c>
    </row>
    <row r="148" spans="1:4" x14ac:dyDescent="0.25">
      <c r="A148" s="82">
        <v>166</v>
      </c>
      <c r="B148">
        <v>33</v>
      </c>
      <c r="C148">
        <v>3</v>
      </c>
      <c r="D148" t="s">
        <v>128</v>
      </c>
    </row>
    <row r="149" spans="1:4" x14ac:dyDescent="0.25">
      <c r="A149" s="82">
        <v>1191</v>
      </c>
      <c r="B149">
        <v>771</v>
      </c>
      <c r="C149">
        <v>101</v>
      </c>
      <c r="D149" t="s">
        <v>1689</v>
      </c>
    </row>
    <row r="150" spans="1:4" x14ac:dyDescent="0.25">
      <c r="A150" s="82">
        <v>168</v>
      </c>
      <c r="B150">
        <v>34</v>
      </c>
      <c r="C150">
        <v>92</v>
      </c>
      <c r="D150" t="s">
        <v>129</v>
      </c>
    </row>
    <row r="151" spans="1:4" x14ac:dyDescent="0.25">
      <c r="A151" s="82">
        <v>169</v>
      </c>
      <c r="B151">
        <v>35</v>
      </c>
      <c r="C151">
        <v>92</v>
      </c>
      <c r="D151" t="s">
        <v>130</v>
      </c>
    </row>
    <row r="152" spans="1:4" x14ac:dyDescent="0.25">
      <c r="A152" s="81">
        <v>1195</v>
      </c>
      <c r="B152">
        <v>774</v>
      </c>
      <c r="C152">
        <v>1195</v>
      </c>
      <c r="D152" t="s">
        <v>1737</v>
      </c>
    </row>
    <row r="153" spans="1:4" x14ac:dyDescent="0.25">
      <c r="A153" s="81">
        <v>1196</v>
      </c>
      <c r="B153">
        <v>775</v>
      </c>
      <c r="C153">
        <v>1160</v>
      </c>
      <c r="D153" t="s">
        <v>1738</v>
      </c>
    </row>
    <row r="154" spans="1:4" x14ac:dyDescent="0.25">
      <c r="A154" s="82">
        <v>1197</v>
      </c>
      <c r="B154">
        <v>776</v>
      </c>
      <c r="C154">
        <v>1161</v>
      </c>
      <c r="D154" t="s">
        <v>1844</v>
      </c>
    </row>
    <row r="155" spans="1:4" x14ac:dyDescent="0.25">
      <c r="A155" s="82">
        <v>1199</v>
      </c>
      <c r="B155">
        <v>777</v>
      </c>
      <c r="C155">
        <v>684</v>
      </c>
      <c r="D155" t="s">
        <v>1688</v>
      </c>
    </row>
    <row r="156" spans="1:4" x14ac:dyDescent="0.25">
      <c r="A156" s="82">
        <v>176</v>
      </c>
      <c r="B156">
        <v>36</v>
      </c>
      <c r="C156">
        <v>108</v>
      </c>
      <c r="D156" t="s">
        <v>50</v>
      </c>
    </row>
    <row r="157" spans="1:4" x14ac:dyDescent="0.25">
      <c r="A157" s="82">
        <v>1201</v>
      </c>
      <c r="B157">
        <v>779</v>
      </c>
      <c r="C157">
        <v>1160</v>
      </c>
      <c r="D157" t="s">
        <v>1836</v>
      </c>
    </row>
    <row r="158" spans="1:4" x14ac:dyDescent="0.25">
      <c r="A158" s="82">
        <v>1204</v>
      </c>
      <c r="B158">
        <v>780</v>
      </c>
      <c r="C158">
        <v>1204</v>
      </c>
      <c r="D158" t="s">
        <v>2190</v>
      </c>
    </row>
    <row r="159" spans="1:4" x14ac:dyDescent="0.25">
      <c r="A159" s="82">
        <v>181</v>
      </c>
      <c r="B159">
        <v>37</v>
      </c>
      <c r="C159">
        <v>181</v>
      </c>
      <c r="D159" t="s">
        <v>131</v>
      </c>
    </row>
    <row r="160" spans="1:4" x14ac:dyDescent="0.25">
      <c r="A160" s="82">
        <v>1206</v>
      </c>
      <c r="B160">
        <v>782</v>
      </c>
      <c r="C160">
        <v>20</v>
      </c>
      <c r="D160" t="s">
        <v>2191</v>
      </c>
    </row>
    <row r="161" spans="1:4" x14ac:dyDescent="0.25">
      <c r="A161" s="82">
        <v>1207</v>
      </c>
      <c r="B161">
        <v>783</v>
      </c>
      <c r="C161">
        <v>1207</v>
      </c>
      <c r="D161" t="s">
        <v>2251</v>
      </c>
    </row>
    <row r="162" spans="1:4" x14ac:dyDescent="0.25">
      <c r="A162" s="82">
        <v>1208</v>
      </c>
      <c r="B162">
        <v>784</v>
      </c>
      <c r="C162">
        <v>1208</v>
      </c>
      <c r="D162" t="s">
        <v>2252</v>
      </c>
    </row>
    <row r="163" spans="1:4" x14ac:dyDescent="0.25">
      <c r="A163" s="82">
        <v>1209</v>
      </c>
      <c r="B163">
        <v>785</v>
      </c>
      <c r="C163">
        <v>1207</v>
      </c>
      <c r="D163" t="s">
        <v>2253</v>
      </c>
    </row>
    <row r="164" spans="1:4" x14ac:dyDescent="0.25">
      <c r="A164" s="82">
        <v>1210</v>
      </c>
      <c r="B164">
        <v>786</v>
      </c>
      <c r="C164">
        <v>1207</v>
      </c>
      <c r="D164" t="s">
        <v>2254</v>
      </c>
    </row>
    <row r="165" spans="1:4" x14ac:dyDescent="0.25">
      <c r="A165" s="82">
        <v>187</v>
      </c>
      <c r="B165">
        <v>38</v>
      </c>
      <c r="C165">
        <v>117</v>
      </c>
      <c r="D165" t="s">
        <v>132</v>
      </c>
    </row>
    <row r="166" spans="1:4" x14ac:dyDescent="0.25">
      <c r="A166" s="82">
        <v>188</v>
      </c>
      <c r="B166">
        <v>39</v>
      </c>
      <c r="C166">
        <v>57</v>
      </c>
      <c r="D166" t="s">
        <v>133</v>
      </c>
    </row>
    <row r="167" spans="1:4" x14ac:dyDescent="0.25">
      <c r="A167" s="82">
        <v>189</v>
      </c>
      <c r="B167">
        <v>40</v>
      </c>
      <c r="C167">
        <v>57</v>
      </c>
      <c r="D167" t="s">
        <v>134</v>
      </c>
    </row>
    <row r="168" spans="1:4" x14ac:dyDescent="0.25">
      <c r="A168" s="82">
        <v>190</v>
      </c>
      <c r="B168">
        <v>41</v>
      </c>
      <c r="C168">
        <v>57</v>
      </c>
      <c r="D168" t="s">
        <v>135</v>
      </c>
    </row>
    <row r="169" spans="1:4" x14ac:dyDescent="0.25">
      <c r="A169" s="82">
        <v>191</v>
      </c>
      <c r="B169">
        <v>42</v>
      </c>
      <c r="C169">
        <v>41</v>
      </c>
      <c r="D169" t="s">
        <v>136</v>
      </c>
    </row>
    <row r="170" spans="1:4" x14ac:dyDescent="0.25">
      <c r="A170" s="82">
        <v>192</v>
      </c>
      <c r="B170">
        <v>43</v>
      </c>
      <c r="C170">
        <v>41</v>
      </c>
      <c r="D170" t="s">
        <v>137</v>
      </c>
    </row>
    <row r="171" spans="1:4" x14ac:dyDescent="0.25">
      <c r="A171" s="82">
        <v>193</v>
      </c>
      <c r="B171">
        <v>44</v>
      </c>
      <c r="C171">
        <v>41</v>
      </c>
      <c r="D171" t="s">
        <v>138</v>
      </c>
    </row>
    <row r="172" spans="1:4" x14ac:dyDescent="0.25">
      <c r="A172" s="82">
        <v>1218</v>
      </c>
      <c r="B172">
        <v>794</v>
      </c>
      <c r="C172">
        <v>1160</v>
      </c>
      <c r="D172" t="s">
        <v>1739</v>
      </c>
    </row>
    <row r="173" spans="1:4" x14ac:dyDescent="0.25">
      <c r="A173" s="82">
        <v>1219</v>
      </c>
      <c r="B173">
        <v>795</v>
      </c>
      <c r="C173">
        <v>1160</v>
      </c>
      <c r="D173" t="s">
        <v>1740</v>
      </c>
    </row>
    <row r="174" spans="1:4" x14ac:dyDescent="0.25">
      <c r="A174" s="82">
        <v>1220</v>
      </c>
      <c r="B174">
        <v>796</v>
      </c>
      <c r="C174">
        <v>1161</v>
      </c>
      <c r="D174" t="s">
        <v>1741</v>
      </c>
    </row>
    <row r="175" spans="1:4" x14ac:dyDescent="0.25">
      <c r="A175" s="82">
        <v>1221</v>
      </c>
      <c r="B175">
        <v>797</v>
      </c>
      <c r="C175">
        <v>1207</v>
      </c>
      <c r="D175" t="s">
        <v>2255</v>
      </c>
    </row>
    <row r="176" spans="1:4" x14ac:dyDescent="0.25">
      <c r="A176" s="82">
        <v>1222</v>
      </c>
      <c r="B176">
        <v>798</v>
      </c>
      <c r="C176">
        <v>1160</v>
      </c>
      <c r="D176" t="s">
        <v>2256</v>
      </c>
    </row>
    <row r="177" spans="1:4" x14ac:dyDescent="0.25">
      <c r="A177" s="82">
        <v>199</v>
      </c>
      <c r="B177">
        <v>45</v>
      </c>
      <c r="C177">
        <v>199</v>
      </c>
      <c r="D177" t="s">
        <v>139</v>
      </c>
    </row>
    <row r="178" spans="1:4" x14ac:dyDescent="0.25">
      <c r="A178" s="82">
        <v>200</v>
      </c>
      <c r="B178">
        <v>46</v>
      </c>
      <c r="C178">
        <v>199</v>
      </c>
      <c r="D178" t="s">
        <v>140</v>
      </c>
    </row>
    <row r="179" spans="1:4" x14ac:dyDescent="0.25">
      <c r="A179" s="82">
        <v>201</v>
      </c>
      <c r="B179">
        <v>47</v>
      </c>
      <c r="C179">
        <v>199</v>
      </c>
      <c r="D179" t="s">
        <v>141</v>
      </c>
    </row>
    <row r="180" spans="1:4" x14ac:dyDescent="0.25">
      <c r="A180" s="82">
        <v>1226</v>
      </c>
      <c r="B180">
        <v>802</v>
      </c>
      <c r="C180">
        <v>1207</v>
      </c>
      <c r="D180" t="s">
        <v>2257</v>
      </c>
    </row>
    <row r="181" spans="1:4" x14ac:dyDescent="0.25">
      <c r="A181" s="82">
        <v>203</v>
      </c>
      <c r="B181">
        <v>48</v>
      </c>
      <c r="C181">
        <v>267</v>
      </c>
      <c r="D181" t="s">
        <v>142</v>
      </c>
    </row>
    <row r="182" spans="1:4" x14ac:dyDescent="0.25">
      <c r="A182" s="81">
        <v>1228</v>
      </c>
      <c r="B182">
        <v>804</v>
      </c>
      <c r="C182">
        <v>823</v>
      </c>
      <c r="D182" t="s">
        <v>2440</v>
      </c>
    </row>
    <row r="183" spans="1:4" x14ac:dyDescent="0.25">
      <c r="A183" s="81">
        <v>1229</v>
      </c>
      <c r="B183">
        <v>805</v>
      </c>
      <c r="C183">
        <v>57</v>
      </c>
      <c r="D183" t="s">
        <v>2441</v>
      </c>
    </row>
    <row r="184" spans="1:4" x14ac:dyDescent="0.25">
      <c r="A184" s="81">
        <v>207</v>
      </c>
      <c r="B184">
        <v>49</v>
      </c>
      <c r="C184">
        <v>208</v>
      </c>
      <c r="D184" t="s">
        <v>143</v>
      </c>
    </row>
    <row r="185" spans="1:4" x14ac:dyDescent="0.25">
      <c r="A185" s="81">
        <v>208</v>
      </c>
      <c r="B185">
        <v>50</v>
      </c>
      <c r="C185">
        <v>208</v>
      </c>
      <c r="D185" t="s">
        <v>144</v>
      </c>
    </row>
    <row r="186" spans="1:4" x14ac:dyDescent="0.25">
      <c r="A186" s="81">
        <v>209</v>
      </c>
      <c r="B186">
        <v>51</v>
      </c>
      <c r="C186">
        <v>208</v>
      </c>
      <c r="D186" t="s">
        <v>145</v>
      </c>
    </row>
    <row r="187" spans="1:4" x14ac:dyDescent="0.25">
      <c r="A187" s="81">
        <v>1234</v>
      </c>
      <c r="B187">
        <v>807</v>
      </c>
      <c r="C187">
        <v>1160</v>
      </c>
      <c r="D187" t="s">
        <v>2189</v>
      </c>
    </row>
    <row r="188" spans="1:4" x14ac:dyDescent="0.25">
      <c r="A188" s="81">
        <v>1235</v>
      </c>
      <c r="B188">
        <v>808</v>
      </c>
      <c r="C188">
        <v>383</v>
      </c>
      <c r="D188" t="s">
        <v>2443</v>
      </c>
    </row>
    <row r="189" spans="1:4" x14ac:dyDescent="0.25">
      <c r="A189" s="81">
        <v>212</v>
      </c>
      <c r="B189">
        <v>52</v>
      </c>
      <c r="C189">
        <v>57</v>
      </c>
      <c r="D189" t="s">
        <v>146</v>
      </c>
    </row>
    <row r="190" spans="1:4" x14ac:dyDescent="0.25">
      <c r="A190" s="81">
        <v>213</v>
      </c>
      <c r="B190">
        <v>53</v>
      </c>
      <c r="C190">
        <v>117</v>
      </c>
      <c r="D190" t="s">
        <v>147</v>
      </c>
    </row>
    <row r="191" spans="1:4" x14ac:dyDescent="0.25">
      <c r="A191" s="81">
        <v>214</v>
      </c>
      <c r="B191">
        <v>54</v>
      </c>
      <c r="C191">
        <v>117</v>
      </c>
      <c r="D191" t="s">
        <v>148</v>
      </c>
    </row>
    <row r="192" spans="1:4" x14ac:dyDescent="0.25">
      <c r="A192" s="81">
        <v>215</v>
      </c>
      <c r="B192">
        <v>55</v>
      </c>
      <c r="C192">
        <v>117</v>
      </c>
      <c r="D192" t="s">
        <v>149</v>
      </c>
    </row>
    <row r="193" spans="1:4" x14ac:dyDescent="0.25">
      <c r="A193" s="81">
        <v>216</v>
      </c>
      <c r="B193">
        <v>56</v>
      </c>
      <c r="C193">
        <v>41</v>
      </c>
      <c r="D193" t="s">
        <v>150</v>
      </c>
    </row>
    <row r="194" spans="1:4" x14ac:dyDescent="0.25">
      <c r="A194" s="82">
        <v>217</v>
      </c>
      <c r="B194">
        <v>57</v>
      </c>
      <c r="C194">
        <v>199</v>
      </c>
      <c r="D194" t="s">
        <v>151</v>
      </c>
    </row>
    <row r="195" spans="1:4" x14ac:dyDescent="0.25">
      <c r="A195" s="82">
        <v>218</v>
      </c>
      <c r="B195">
        <v>58</v>
      </c>
      <c r="C195">
        <v>267</v>
      </c>
      <c r="D195" t="s">
        <v>152</v>
      </c>
    </row>
    <row r="196" spans="1:4" x14ac:dyDescent="0.25">
      <c r="A196" s="82">
        <v>219</v>
      </c>
      <c r="B196">
        <v>59</v>
      </c>
      <c r="C196">
        <v>267</v>
      </c>
      <c r="D196" t="s">
        <v>153</v>
      </c>
    </row>
    <row r="197" spans="1:4" x14ac:dyDescent="0.25">
      <c r="A197" s="82">
        <v>1244</v>
      </c>
      <c r="B197">
        <v>817</v>
      </c>
      <c r="C197">
        <v>1261</v>
      </c>
      <c r="D197" t="s">
        <v>2480</v>
      </c>
    </row>
    <row r="198" spans="1:4" x14ac:dyDescent="0.25">
      <c r="A198" s="82">
        <v>1245</v>
      </c>
      <c r="B198">
        <v>818</v>
      </c>
      <c r="C198">
        <v>1261</v>
      </c>
      <c r="D198" t="s">
        <v>2481</v>
      </c>
    </row>
    <row r="199" spans="1:4" x14ac:dyDescent="0.25">
      <c r="A199" s="82">
        <v>222</v>
      </c>
      <c r="B199">
        <v>60</v>
      </c>
      <c r="C199">
        <v>3</v>
      </c>
      <c r="D199" t="s">
        <v>154</v>
      </c>
    </row>
    <row r="200" spans="1:4" x14ac:dyDescent="0.25">
      <c r="A200" s="82">
        <v>223</v>
      </c>
      <c r="B200">
        <v>61</v>
      </c>
      <c r="C200">
        <v>3</v>
      </c>
      <c r="D200" t="s">
        <v>155</v>
      </c>
    </row>
    <row r="201" spans="1:4" x14ac:dyDescent="0.25">
      <c r="A201" s="82">
        <v>224</v>
      </c>
      <c r="B201">
        <v>62</v>
      </c>
      <c r="C201">
        <v>20</v>
      </c>
      <c r="D201" t="s">
        <v>156</v>
      </c>
    </row>
    <row r="202" spans="1:4" x14ac:dyDescent="0.25">
      <c r="A202" s="82">
        <v>1249</v>
      </c>
      <c r="B202">
        <v>822</v>
      </c>
      <c r="C202">
        <v>1261</v>
      </c>
      <c r="D202" t="s">
        <v>2484</v>
      </c>
    </row>
    <row r="203" spans="1:4" x14ac:dyDescent="0.25">
      <c r="A203" s="82">
        <v>1250</v>
      </c>
      <c r="B203">
        <v>823</v>
      </c>
      <c r="C203">
        <v>1261</v>
      </c>
      <c r="D203" t="s">
        <v>2485</v>
      </c>
    </row>
    <row r="204" spans="1:4" x14ac:dyDescent="0.25">
      <c r="A204" s="82">
        <v>227</v>
      </c>
      <c r="B204">
        <v>63</v>
      </c>
      <c r="C204">
        <v>92</v>
      </c>
      <c r="D204" t="s">
        <v>157</v>
      </c>
    </row>
    <row r="205" spans="1:4" x14ac:dyDescent="0.25">
      <c r="A205" s="82">
        <v>228</v>
      </c>
      <c r="B205">
        <v>64</v>
      </c>
      <c r="C205">
        <v>92</v>
      </c>
      <c r="D205" t="s">
        <v>158</v>
      </c>
    </row>
    <row r="206" spans="1:4" x14ac:dyDescent="0.25">
      <c r="A206" s="82">
        <v>229</v>
      </c>
      <c r="B206">
        <v>65</v>
      </c>
      <c r="C206">
        <v>92</v>
      </c>
      <c r="D206" t="s">
        <v>159</v>
      </c>
    </row>
    <row r="207" spans="1:4" x14ac:dyDescent="0.25">
      <c r="A207" s="82">
        <v>1254</v>
      </c>
      <c r="B207">
        <v>827</v>
      </c>
      <c r="C207">
        <v>1261</v>
      </c>
      <c r="D207" t="s">
        <v>2468</v>
      </c>
    </row>
    <row r="208" spans="1:4" x14ac:dyDescent="0.25">
      <c r="A208" s="82">
        <v>231</v>
      </c>
      <c r="B208">
        <v>66</v>
      </c>
      <c r="C208">
        <v>92</v>
      </c>
      <c r="D208" t="s">
        <v>160</v>
      </c>
    </row>
    <row r="209" spans="1:4" x14ac:dyDescent="0.25">
      <c r="A209" s="82">
        <v>232</v>
      </c>
      <c r="B209">
        <v>67</v>
      </c>
      <c r="C209">
        <v>117</v>
      </c>
      <c r="D209" t="s">
        <v>161</v>
      </c>
    </row>
    <row r="210" spans="1:4" x14ac:dyDescent="0.25">
      <c r="A210" s="82">
        <v>233</v>
      </c>
      <c r="B210">
        <v>68</v>
      </c>
      <c r="C210">
        <v>117</v>
      </c>
      <c r="D210" t="s">
        <v>162</v>
      </c>
    </row>
    <row r="211" spans="1:4" x14ac:dyDescent="0.25">
      <c r="A211" s="82">
        <v>234</v>
      </c>
      <c r="B211">
        <v>69</v>
      </c>
      <c r="C211">
        <v>117</v>
      </c>
      <c r="D211" t="s">
        <v>163</v>
      </c>
    </row>
    <row r="212" spans="1:4" x14ac:dyDescent="0.25">
      <c r="A212" s="82">
        <v>235</v>
      </c>
      <c r="B212">
        <v>70</v>
      </c>
      <c r="C212">
        <v>117</v>
      </c>
      <c r="D212" t="s">
        <v>164</v>
      </c>
    </row>
    <row r="213" spans="1:4" x14ac:dyDescent="0.25">
      <c r="A213" s="82">
        <v>236</v>
      </c>
      <c r="B213">
        <v>71</v>
      </c>
      <c r="C213">
        <v>117</v>
      </c>
      <c r="D213" t="s">
        <v>165</v>
      </c>
    </row>
    <row r="214" spans="1:4" x14ac:dyDescent="0.25">
      <c r="A214" s="82">
        <v>237</v>
      </c>
      <c r="B214">
        <v>72</v>
      </c>
      <c r="C214">
        <v>104</v>
      </c>
      <c r="D214" t="s">
        <v>166</v>
      </c>
    </row>
    <row r="215" spans="1:4" x14ac:dyDescent="0.25">
      <c r="A215" s="82">
        <v>238</v>
      </c>
      <c r="B215">
        <v>73</v>
      </c>
      <c r="C215">
        <v>104</v>
      </c>
      <c r="D215" t="s">
        <v>167</v>
      </c>
    </row>
    <row r="216" spans="1:4" x14ac:dyDescent="0.25">
      <c r="A216" s="82">
        <v>239</v>
      </c>
      <c r="B216">
        <v>74</v>
      </c>
      <c r="C216">
        <v>104</v>
      </c>
      <c r="D216" t="s">
        <v>168</v>
      </c>
    </row>
    <row r="217" spans="1:4" x14ac:dyDescent="0.25">
      <c r="A217" s="82">
        <v>1264</v>
      </c>
      <c r="B217">
        <v>837</v>
      </c>
      <c r="C217">
        <v>1264</v>
      </c>
      <c r="D217" t="s">
        <v>2249</v>
      </c>
    </row>
    <row r="218" spans="1:4" x14ac:dyDescent="0.25">
      <c r="A218" s="82">
        <v>241</v>
      </c>
      <c r="B218">
        <v>75</v>
      </c>
      <c r="C218">
        <v>41</v>
      </c>
      <c r="D218" t="s">
        <v>169</v>
      </c>
    </row>
    <row r="219" spans="1:4" x14ac:dyDescent="0.25">
      <c r="A219" s="82">
        <v>242</v>
      </c>
      <c r="B219">
        <v>76</v>
      </c>
      <c r="C219">
        <v>41</v>
      </c>
      <c r="D219" t="s">
        <v>170</v>
      </c>
    </row>
    <row r="220" spans="1:4" x14ac:dyDescent="0.25">
      <c r="A220" s="82">
        <v>243</v>
      </c>
      <c r="B220">
        <v>77</v>
      </c>
      <c r="C220">
        <v>41</v>
      </c>
      <c r="D220" t="s">
        <v>171</v>
      </c>
    </row>
    <row r="221" spans="1:4" x14ac:dyDescent="0.25">
      <c r="A221" s="82">
        <v>1268</v>
      </c>
      <c r="B221">
        <v>841</v>
      </c>
      <c r="C221">
        <v>1261</v>
      </c>
      <c r="D221" t="s">
        <v>2557</v>
      </c>
    </row>
    <row r="222" spans="1:4" x14ac:dyDescent="0.25">
      <c r="A222" s="82">
        <v>245</v>
      </c>
      <c r="B222">
        <v>78</v>
      </c>
      <c r="C222">
        <v>41</v>
      </c>
      <c r="D222" t="s">
        <v>172</v>
      </c>
    </row>
    <row r="223" spans="1:4" x14ac:dyDescent="0.25">
      <c r="A223" s="82">
        <v>246</v>
      </c>
      <c r="B223">
        <v>79</v>
      </c>
      <c r="C223">
        <v>41</v>
      </c>
      <c r="D223" t="s">
        <v>173</v>
      </c>
    </row>
    <row r="224" spans="1:4" x14ac:dyDescent="0.25">
      <c r="A224" s="82">
        <v>247</v>
      </c>
      <c r="B224">
        <v>80</v>
      </c>
      <c r="C224">
        <v>41</v>
      </c>
      <c r="D224" t="s">
        <v>174</v>
      </c>
    </row>
    <row r="225" spans="1:4" x14ac:dyDescent="0.25">
      <c r="A225" s="82">
        <v>248</v>
      </c>
      <c r="B225">
        <v>81</v>
      </c>
      <c r="C225">
        <v>57</v>
      </c>
      <c r="D225" t="s">
        <v>175</v>
      </c>
    </row>
    <row r="226" spans="1:4" x14ac:dyDescent="0.25">
      <c r="A226" s="82">
        <v>249</v>
      </c>
      <c r="B226">
        <v>82</v>
      </c>
      <c r="C226">
        <v>57</v>
      </c>
      <c r="D226" t="s">
        <v>176</v>
      </c>
    </row>
    <row r="227" spans="1:4" x14ac:dyDescent="0.25">
      <c r="A227" s="81">
        <v>250</v>
      </c>
      <c r="B227">
        <v>83</v>
      </c>
      <c r="C227">
        <v>57</v>
      </c>
      <c r="D227" t="s">
        <v>177</v>
      </c>
    </row>
    <row r="228" spans="1:4" x14ac:dyDescent="0.25">
      <c r="A228" s="81">
        <v>1275</v>
      </c>
      <c r="B228">
        <v>846</v>
      </c>
      <c r="C228">
        <v>1261</v>
      </c>
      <c r="D228" t="s">
        <v>2495</v>
      </c>
    </row>
    <row r="229" spans="1:4" x14ac:dyDescent="0.25">
      <c r="A229" s="82">
        <v>252</v>
      </c>
      <c r="B229">
        <v>84</v>
      </c>
      <c r="C229">
        <v>57</v>
      </c>
      <c r="D229" t="s">
        <v>178</v>
      </c>
    </row>
    <row r="230" spans="1:4" x14ac:dyDescent="0.25">
      <c r="A230" s="82">
        <v>253</v>
      </c>
      <c r="B230">
        <v>85</v>
      </c>
      <c r="C230">
        <v>57</v>
      </c>
      <c r="D230" t="s">
        <v>179</v>
      </c>
    </row>
    <row r="231" spans="1:4" x14ac:dyDescent="0.25">
      <c r="A231" s="82">
        <v>254</v>
      </c>
      <c r="B231">
        <v>86</v>
      </c>
      <c r="C231">
        <v>57</v>
      </c>
      <c r="D231" t="s">
        <v>180</v>
      </c>
    </row>
    <row r="232" spans="1:4" x14ac:dyDescent="0.25">
      <c r="A232" s="82">
        <v>255</v>
      </c>
      <c r="B232">
        <v>87</v>
      </c>
      <c r="C232">
        <v>57</v>
      </c>
      <c r="D232" t="s">
        <v>181</v>
      </c>
    </row>
    <row r="233" spans="1:4" x14ac:dyDescent="0.25">
      <c r="A233" s="82">
        <v>256</v>
      </c>
      <c r="B233">
        <v>88</v>
      </c>
      <c r="C233">
        <v>3</v>
      </c>
      <c r="D233" t="s">
        <v>182</v>
      </c>
    </row>
    <row r="234" spans="1:4" x14ac:dyDescent="0.25">
      <c r="A234" s="82">
        <v>257</v>
      </c>
      <c r="B234">
        <v>89</v>
      </c>
      <c r="C234">
        <v>103</v>
      </c>
      <c r="D234" t="s">
        <v>183</v>
      </c>
    </row>
    <row r="235" spans="1:4" x14ac:dyDescent="0.25">
      <c r="A235" s="82">
        <v>258</v>
      </c>
      <c r="B235">
        <v>90</v>
      </c>
      <c r="C235">
        <v>103</v>
      </c>
      <c r="D235" t="s">
        <v>184</v>
      </c>
    </row>
    <row r="236" spans="1:4" x14ac:dyDescent="0.25">
      <c r="A236" s="82">
        <v>259</v>
      </c>
      <c r="B236">
        <v>91</v>
      </c>
      <c r="C236">
        <v>103</v>
      </c>
      <c r="D236" t="s">
        <v>185</v>
      </c>
    </row>
    <row r="237" spans="1:4" x14ac:dyDescent="0.25">
      <c r="A237" s="82">
        <v>260</v>
      </c>
      <c r="B237">
        <v>92</v>
      </c>
      <c r="C237">
        <v>101</v>
      </c>
      <c r="D237" t="s">
        <v>186</v>
      </c>
    </row>
    <row r="238" spans="1:4" x14ac:dyDescent="0.25">
      <c r="A238" s="82">
        <v>261</v>
      </c>
      <c r="B238">
        <v>93</v>
      </c>
      <c r="C238">
        <v>101</v>
      </c>
      <c r="D238" t="s">
        <v>187</v>
      </c>
    </row>
    <row r="239" spans="1:4" x14ac:dyDescent="0.25">
      <c r="A239" s="82">
        <v>262</v>
      </c>
      <c r="B239">
        <v>94</v>
      </c>
      <c r="C239">
        <v>101</v>
      </c>
      <c r="D239" t="s">
        <v>188</v>
      </c>
    </row>
    <row r="240" spans="1:4" x14ac:dyDescent="0.25">
      <c r="A240" s="82">
        <v>263</v>
      </c>
      <c r="B240">
        <v>95</v>
      </c>
      <c r="C240">
        <v>101</v>
      </c>
      <c r="D240" t="s">
        <v>189</v>
      </c>
    </row>
    <row r="241" spans="1:4" x14ac:dyDescent="0.25">
      <c r="A241" s="82">
        <v>264</v>
      </c>
      <c r="B241">
        <v>96</v>
      </c>
      <c r="C241">
        <v>101</v>
      </c>
      <c r="D241" t="s">
        <v>190</v>
      </c>
    </row>
    <row r="242" spans="1:4" x14ac:dyDescent="0.25">
      <c r="A242" s="82">
        <v>265</v>
      </c>
      <c r="B242">
        <v>97</v>
      </c>
      <c r="C242">
        <v>101</v>
      </c>
      <c r="D242" t="s">
        <v>191</v>
      </c>
    </row>
    <row r="243" spans="1:4" x14ac:dyDescent="0.25">
      <c r="A243" s="82">
        <v>266</v>
      </c>
      <c r="B243">
        <v>98</v>
      </c>
      <c r="C243">
        <v>101</v>
      </c>
      <c r="D243" t="s">
        <v>192</v>
      </c>
    </row>
    <row r="244" spans="1:4" x14ac:dyDescent="0.25">
      <c r="A244" s="82">
        <v>267</v>
      </c>
      <c r="B244">
        <v>99</v>
      </c>
      <c r="C244">
        <v>267</v>
      </c>
      <c r="D244" t="s">
        <v>193</v>
      </c>
    </row>
    <row r="245" spans="1:4" x14ac:dyDescent="0.25">
      <c r="A245" s="82">
        <v>268</v>
      </c>
      <c r="B245">
        <v>100</v>
      </c>
      <c r="C245">
        <v>58</v>
      </c>
      <c r="D245" t="s">
        <v>194</v>
      </c>
    </row>
    <row r="246" spans="1:4" x14ac:dyDescent="0.25">
      <c r="A246" s="82">
        <v>269</v>
      </c>
      <c r="B246">
        <v>101</v>
      </c>
      <c r="C246">
        <v>58</v>
      </c>
      <c r="D246" t="s">
        <v>195</v>
      </c>
    </row>
    <row r="247" spans="1:4" x14ac:dyDescent="0.25">
      <c r="A247" s="82">
        <v>270</v>
      </c>
      <c r="B247">
        <v>102</v>
      </c>
      <c r="C247">
        <v>117</v>
      </c>
      <c r="D247" t="s">
        <v>196</v>
      </c>
    </row>
    <row r="248" spans="1:4" x14ac:dyDescent="0.25">
      <c r="A248" s="82">
        <v>271</v>
      </c>
      <c r="B248">
        <v>103</v>
      </c>
      <c r="C248">
        <v>117</v>
      </c>
      <c r="D248" t="s">
        <v>197</v>
      </c>
    </row>
    <row r="249" spans="1:4" x14ac:dyDescent="0.25">
      <c r="A249" s="82">
        <v>272</v>
      </c>
      <c r="B249">
        <v>104</v>
      </c>
      <c r="C249">
        <v>117</v>
      </c>
      <c r="D249" t="s">
        <v>198</v>
      </c>
    </row>
    <row r="250" spans="1:4" x14ac:dyDescent="0.25">
      <c r="A250" s="82">
        <v>273</v>
      </c>
      <c r="B250">
        <v>105</v>
      </c>
      <c r="C250">
        <v>117</v>
      </c>
      <c r="D250" t="s">
        <v>199</v>
      </c>
    </row>
    <row r="251" spans="1:4" x14ac:dyDescent="0.25">
      <c r="A251" s="82">
        <v>274</v>
      </c>
      <c r="B251">
        <v>106</v>
      </c>
      <c r="C251">
        <v>117</v>
      </c>
      <c r="D251" t="s">
        <v>200</v>
      </c>
    </row>
    <row r="252" spans="1:4" x14ac:dyDescent="0.25">
      <c r="A252" s="82">
        <v>275</v>
      </c>
      <c r="B252">
        <v>107</v>
      </c>
      <c r="C252">
        <v>117</v>
      </c>
      <c r="D252" t="s">
        <v>201</v>
      </c>
    </row>
    <row r="253" spans="1:4" x14ac:dyDescent="0.25">
      <c r="A253" s="82">
        <v>279</v>
      </c>
      <c r="B253">
        <v>108</v>
      </c>
      <c r="C253">
        <v>279</v>
      </c>
      <c r="D253" t="s">
        <v>202</v>
      </c>
    </row>
    <row r="254" spans="1:4" x14ac:dyDescent="0.25">
      <c r="A254" s="82">
        <v>280</v>
      </c>
      <c r="B254">
        <v>109</v>
      </c>
      <c r="C254">
        <v>280</v>
      </c>
      <c r="D254" t="s">
        <v>203</v>
      </c>
    </row>
    <row r="255" spans="1:4" x14ac:dyDescent="0.25">
      <c r="A255" s="82">
        <v>281</v>
      </c>
      <c r="B255">
        <v>110</v>
      </c>
      <c r="C255">
        <v>281</v>
      </c>
      <c r="D255" t="s">
        <v>204</v>
      </c>
    </row>
    <row r="256" spans="1:4" x14ac:dyDescent="0.25">
      <c r="A256" s="82">
        <v>1306</v>
      </c>
      <c r="B256">
        <v>853</v>
      </c>
      <c r="C256">
        <v>58</v>
      </c>
      <c r="D256" t="s">
        <v>2558</v>
      </c>
    </row>
    <row r="257" spans="1:4" x14ac:dyDescent="0.25">
      <c r="A257" s="82">
        <v>283</v>
      </c>
      <c r="B257">
        <v>111</v>
      </c>
      <c r="C257">
        <v>41</v>
      </c>
      <c r="D257" t="s">
        <v>51</v>
      </c>
    </row>
    <row r="258" spans="1:4" x14ac:dyDescent="0.25">
      <c r="A258" s="82">
        <v>284</v>
      </c>
      <c r="B258">
        <v>112</v>
      </c>
      <c r="C258">
        <v>3</v>
      </c>
      <c r="D258" t="s">
        <v>205</v>
      </c>
    </row>
    <row r="259" spans="1:4" x14ac:dyDescent="0.25">
      <c r="A259" s="81">
        <v>287</v>
      </c>
      <c r="B259">
        <v>113</v>
      </c>
      <c r="C259">
        <v>41</v>
      </c>
      <c r="D259" t="s">
        <v>206</v>
      </c>
    </row>
    <row r="260" spans="1:4" x14ac:dyDescent="0.25">
      <c r="A260" s="81">
        <v>288</v>
      </c>
      <c r="B260">
        <v>114</v>
      </c>
      <c r="C260">
        <v>41</v>
      </c>
      <c r="D260" t="s">
        <v>207</v>
      </c>
    </row>
    <row r="261" spans="1:4" x14ac:dyDescent="0.25">
      <c r="A261" s="82">
        <v>289</v>
      </c>
      <c r="B261">
        <v>115</v>
      </c>
      <c r="C261">
        <v>41</v>
      </c>
      <c r="D261" t="s">
        <v>208</v>
      </c>
    </row>
    <row r="262" spans="1:4" x14ac:dyDescent="0.25">
      <c r="A262" s="82">
        <v>290</v>
      </c>
      <c r="B262">
        <v>116</v>
      </c>
      <c r="C262">
        <v>41</v>
      </c>
      <c r="D262" t="s">
        <v>209</v>
      </c>
    </row>
    <row r="263" spans="1:4" x14ac:dyDescent="0.25">
      <c r="A263" s="82">
        <v>291</v>
      </c>
      <c r="B263">
        <v>117</v>
      </c>
      <c r="C263">
        <v>41</v>
      </c>
      <c r="D263" t="s">
        <v>210</v>
      </c>
    </row>
    <row r="264" spans="1:4" x14ac:dyDescent="0.25">
      <c r="A264" s="81">
        <v>296</v>
      </c>
      <c r="B264">
        <v>118</v>
      </c>
      <c r="C264">
        <v>41</v>
      </c>
      <c r="D264" t="s">
        <v>211</v>
      </c>
    </row>
    <row r="265" spans="1:4" x14ac:dyDescent="0.25">
      <c r="A265" s="81">
        <v>306</v>
      </c>
      <c r="B265">
        <v>119</v>
      </c>
      <c r="C265">
        <v>57</v>
      </c>
      <c r="D265" t="s">
        <v>212</v>
      </c>
    </row>
    <row r="266" spans="1:4" x14ac:dyDescent="0.25">
      <c r="A266" s="81">
        <v>308</v>
      </c>
      <c r="B266">
        <v>120</v>
      </c>
      <c r="C266">
        <v>104</v>
      </c>
      <c r="D266" t="s">
        <v>213</v>
      </c>
    </row>
    <row r="267" spans="1:4" x14ac:dyDescent="0.25">
      <c r="A267" s="81">
        <v>309</v>
      </c>
      <c r="B267">
        <v>121</v>
      </c>
      <c r="C267">
        <v>3</v>
      </c>
      <c r="D267" t="s">
        <v>214</v>
      </c>
    </row>
    <row r="268" spans="1:4" x14ac:dyDescent="0.25">
      <c r="A268" s="81">
        <v>310</v>
      </c>
      <c r="B268">
        <v>122</v>
      </c>
      <c r="C268">
        <v>3</v>
      </c>
      <c r="D268" t="s">
        <v>215</v>
      </c>
    </row>
    <row r="269" spans="1:4" x14ac:dyDescent="0.25">
      <c r="A269" s="81">
        <v>311</v>
      </c>
      <c r="B269">
        <v>123</v>
      </c>
      <c r="C269">
        <v>3</v>
      </c>
      <c r="D269" t="s">
        <v>216</v>
      </c>
    </row>
    <row r="270" spans="1:4" x14ac:dyDescent="0.25">
      <c r="A270" s="81">
        <v>312</v>
      </c>
      <c r="B270">
        <v>124</v>
      </c>
      <c r="C270">
        <v>3</v>
      </c>
      <c r="D270" t="s">
        <v>217</v>
      </c>
    </row>
    <row r="271" spans="1:4" x14ac:dyDescent="0.25">
      <c r="A271" s="81">
        <v>313</v>
      </c>
      <c r="B271">
        <v>125</v>
      </c>
      <c r="C271">
        <v>3</v>
      </c>
      <c r="D271" t="s">
        <v>218</v>
      </c>
    </row>
    <row r="272" spans="1:4" x14ac:dyDescent="0.25">
      <c r="A272" s="81">
        <v>314</v>
      </c>
      <c r="B272">
        <v>126</v>
      </c>
      <c r="C272">
        <v>3</v>
      </c>
      <c r="D272" t="s">
        <v>219</v>
      </c>
    </row>
    <row r="273" spans="1:4" x14ac:dyDescent="0.25">
      <c r="A273" s="81">
        <v>315</v>
      </c>
      <c r="B273">
        <v>127</v>
      </c>
      <c r="C273">
        <v>19</v>
      </c>
      <c r="D273" t="s">
        <v>220</v>
      </c>
    </row>
    <row r="274" spans="1:4" x14ac:dyDescent="0.25">
      <c r="A274" s="81">
        <v>316</v>
      </c>
      <c r="B274">
        <v>128</v>
      </c>
      <c r="C274">
        <v>19</v>
      </c>
      <c r="D274" t="s">
        <v>221</v>
      </c>
    </row>
    <row r="275" spans="1:4" x14ac:dyDescent="0.25">
      <c r="A275" s="81">
        <v>317</v>
      </c>
      <c r="B275">
        <v>129</v>
      </c>
      <c r="C275">
        <v>19</v>
      </c>
      <c r="D275" t="s">
        <v>222</v>
      </c>
    </row>
    <row r="276" spans="1:4" x14ac:dyDescent="0.25">
      <c r="A276" s="81">
        <v>318</v>
      </c>
      <c r="B276">
        <v>130</v>
      </c>
      <c r="C276">
        <v>19</v>
      </c>
      <c r="D276" t="s">
        <v>223</v>
      </c>
    </row>
    <row r="277" spans="1:4" x14ac:dyDescent="0.25">
      <c r="A277" s="82">
        <v>319</v>
      </c>
      <c r="B277">
        <v>131</v>
      </c>
      <c r="C277">
        <v>19</v>
      </c>
      <c r="D277" t="s">
        <v>224</v>
      </c>
    </row>
    <row r="278" spans="1:4" x14ac:dyDescent="0.25">
      <c r="A278" s="82">
        <v>320</v>
      </c>
      <c r="B278">
        <v>132</v>
      </c>
      <c r="C278">
        <v>19</v>
      </c>
      <c r="D278" t="s">
        <v>225</v>
      </c>
    </row>
    <row r="279" spans="1:4" x14ac:dyDescent="0.25">
      <c r="A279" s="82">
        <v>321</v>
      </c>
      <c r="B279">
        <v>133</v>
      </c>
      <c r="C279">
        <v>20</v>
      </c>
      <c r="D279" t="s">
        <v>226</v>
      </c>
    </row>
    <row r="280" spans="1:4" x14ac:dyDescent="0.25">
      <c r="A280" s="82">
        <v>322</v>
      </c>
      <c r="B280">
        <v>134</v>
      </c>
      <c r="C280">
        <v>20</v>
      </c>
      <c r="D280" t="s">
        <v>227</v>
      </c>
    </row>
    <row r="281" spans="1:4" x14ac:dyDescent="0.25">
      <c r="A281" s="82">
        <v>323</v>
      </c>
      <c r="B281">
        <v>135</v>
      </c>
      <c r="C281">
        <v>20</v>
      </c>
      <c r="D281" t="s">
        <v>228</v>
      </c>
    </row>
    <row r="282" spans="1:4" x14ac:dyDescent="0.25">
      <c r="A282" s="82">
        <v>324</v>
      </c>
      <c r="B282">
        <v>136</v>
      </c>
      <c r="C282">
        <v>20</v>
      </c>
      <c r="D282" t="s">
        <v>229</v>
      </c>
    </row>
    <row r="283" spans="1:4" x14ac:dyDescent="0.25">
      <c r="A283" s="81">
        <v>325</v>
      </c>
      <c r="B283">
        <v>137</v>
      </c>
      <c r="C283">
        <v>20</v>
      </c>
      <c r="D283" t="s">
        <v>230</v>
      </c>
    </row>
    <row r="284" spans="1:4" x14ac:dyDescent="0.25">
      <c r="A284" s="81">
        <v>326</v>
      </c>
      <c r="B284">
        <v>138</v>
      </c>
      <c r="C284">
        <v>20</v>
      </c>
      <c r="D284" t="s">
        <v>231</v>
      </c>
    </row>
    <row r="285" spans="1:4" x14ac:dyDescent="0.25">
      <c r="A285" s="82">
        <v>327</v>
      </c>
      <c r="B285">
        <v>139</v>
      </c>
      <c r="C285">
        <v>104</v>
      </c>
      <c r="D285" t="s">
        <v>232</v>
      </c>
    </row>
    <row r="286" spans="1:4" x14ac:dyDescent="0.25">
      <c r="A286" s="82">
        <v>328</v>
      </c>
      <c r="B286">
        <v>140</v>
      </c>
      <c r="C286">
        <v>104</v>
      </c>
      <c r="D286" t="s">
        <v>233</v>
      </c>
    </row>
    <row r="287" spans="1:4" x14ac:dyDescent="0.25">
      <c r="A287" s="81">
        <v>329</v>
      </c>
      <c r="B287">
        <v>141</v>
      </c>
      <c r="C287">
        <v>104</v>
      </c>
      <c r="D287" t="s">
        <v>234</v>
      </c>
    </row>
    <row r="288" spans="1:4" x14ac:dyDescent="0.25">
      <c r="A288" s="81">
        <v>330</v>
      </c>
      <c r="B288">
        <v>142</v>
      </c>
      <c r="C288">
        <v>104</v>
      </c>
      <c r="D288" t="s">
        <v>235</v>
      </c>
    </row>
    <row r="289" spans="1:4" x14ac:dyDescent="0.25">
      <c r="A289" s="81">
        <v>331</v>
      </c>
      <c r="B289">
        <v>143</v>
      </c>
      <c r="C289">
        <v>104</v>
      </c>
      <c r="D289" t="s">
        <v>236</v>
      </c>
    </row>
    <row r="290" spans="1:4" x14ac:dyDescent="0.25">
      <c r="A290" s="81">
        <v>332</v>
      </c>
      <c r="B290">
        <v>144</v>
      </c>
      <c r="C290">
        <v>104</v>
      </c>
      <c r="D290" t="s">
        <v>237</v>
      </c>
    </row>
    <row r="291" spans="1:4" x14ac:dyDescent="0.25">
      <c r="A291" s="81">
        <v>333</v>
      </c>
      <c r="B291">
        <v>145</v>
      </c>
      <c r="C291">
        <v>92</v>
      </c>
      <c r="D291" t="s">
        <v>238</v>
      </c>
    </row>
    <row r="292" spans="1:4" x14ac:dyDescent="0.25">
      <c r="A292" s="82">
        <v>334</v>
      </c>
      <c r="B292">
        <v>146</v>
      </c>
      <c r="C292">
        <v>92</v>
      </c>
      <c r="D292" t="s">
        <v>239</v>
      </c>
    </row>
    <row r="293" spans="1:4" x14ac:dyDescent="0.25">
      <c r="A293" s="81">
        <v>335</v>
      </c>
      <c r="B293">
        <v>147</v>
      </c>
      <c r="C293">
        <v>92</v>
      </c>
      <c r="D293" t="s">
        <v>240</v>
      </c>
    </row>
    <row r="294" spans="1:4" x14ac:dyDescent="0.25">
      <c r="A294" s="81">
        <v>336</v>
      </c>
      <c r="B294">
        <v>148</v>
      </c>
      <c r="C294">
        <v>92</v>
      </c>
      <c r="D294" t="s">
        <v>241</v>
      </c>
    </row>
    <row r="295" spans="1:4" x14ac:dyDescent="0.25">
      <c r="A295" s="81">
        <v>337</v>
      </c>
      <c r="B295">
        <v>149</v>
      </c>
      <c r="C295">
        <v>92</v>
      </c>
      <c r="D295" t="s">
        <v>242</v>
      </c>
    </row>
    <row r="296" spans="1:4" x14ac:dyDescent="0.25">
      <c r="A296" s="81">
        <v>338</v>
      </c>
      <c r="B296">
        <v>150</v>
      </c>
      <c r="C296">
        <v>92</v>
      </c>
      <c r="D296" t="s">
        <v>243</v>
      </c>
    </row>
    <row r="297" spans="1:4" x14ac:dyDescent="0.25">
      <c r="A297" s="81">
        <v>339</v>
      </c>
      <c r="B297">
        <v>151</v>
      </c>
      <c r="C297">
        <v>101</v>
      </c>
      <c r="D297" t="s">
        <v>244</v>
      </c>
    </row>
    <row r="298" spans="1:4" x14ac:dyDescent="0.25">
      <c r="A298" s="81">
        <v>341</v>
      </c>
      <c r="B298">
        <v>152</v>
      </c>
      <c r="C298">
        <v>103</v>
      </c>
      <c r="D298" t="s">
        <v>245</v>
      </c>
    </row>
    <row r="299" spans="1:4" x14ac:dyDescent="0.25">
      <c r="A299" s="82">
        <v>346</v>
      </c>
      <c r="B299">
        <v>153</v>
      </c>
      <c r="C299">
        <v>101</v>
      </c>
      <c r="D299" t="s">
        <v>246</v>
      </c>
    </row>
    <row r="300" spans="1:4" x14ac:dyDescent="0.25">
      <c r="A300" s="82">
        <v>347</v>
      </c>
      <c r="B300">
        <v>154</v>
      </c>
      <c r="C300">
        <v>347</v>
      </c>
      <c r="D300" t="s">
        <v>247</v>
      </c>
    </row>
    <row r="301" spans="1:4" x14ac:dyDescent="0.25">
      <c r="A301" s="82">
        <v>353</v>
      </c>
      <c r="B301">
        <v>155</v>
      </c>
      <c r="C301">
        <v>101</v>
      </c>
      <c r="D301" t="s">
        <v>248</v>
      </c>
    </row>
    <row r="302" spans="1:4" x14ac:dyDescent="0.25">
      <c r="A302" s="82">
        <v>354</v>
      </c>
      <c r="B302">
        <v>156</v>
      </c>
      <c r="C302">
        <v>101</v>
      </c>
      <c r="D302" t="s">
        <v>249</v>
      </c>
    </row>
    <row r="303" spans="1:4" x14ac:dyDescent="0.25">
      <c r="A303" s="82">
        <v>359</v>
      </c>
      <c r="B303">
        <v>157</v>
      </c>
      <c r="C303">
        <v>101</v>
      </c>
      <c r="D303" t="s">
        <v>250</v>
      </c>
    </row>
    <row r="304" spans="1:4" x14ac:dyDescent="0.25">
      <c r="A304" s="82">
        <v>360</v>
      </c>
      <c r="B304">
        <v>158</v>
      </c>
      <c r="C304">
        <v>101</v>
      </c>
      <c r="D304" t="s">
        <v>251</v>
      </c>
    </row>
    <row r="305" spans="1:4" x14ac:dyDescent="0.25">
      <c r="A305" s="81">
        <v>361</v>
      </c>
      <c r="B305">
        <v>159</v>
      </c>
      <c r="C305">
        <v>101</v>
      </c>
      <c r="D305" t="s">
        <v>252</v>
      </c>
    </row>
    <row r="306" spans="1:4" x14ac:dyDescent="0.25">
      <c r="A306" s="82">
        <v>362</v>
      </c>
      <c r="B306">
        <v>160</v>
      </c>
      <c r="C306">
        <v>101</v>
      </c>
      <c r="D306" t="s">
        <v>253</v>
      </c>
    </row>
    <row r="307" spans="1:4" x14ac:dyDescent="0.25">
      <c r="A307" s="82">
        <v>363</v>
      </c>
      <c r="B307">
        <v>161</v>
      </c>
      <c r="C307">
        <v>101</v>
      </c>
      <c r="D307" t="s">
        <v>254</v>
      </c>
    </row>
    <row r="308" spans="1:4" x14ac:dyDescent="0.25">
      <c r="A308" s="82">
        <v>364</v>
      </c>
      <c r="B308">
        <v>162</v>
      </c>
      <c r="C308">
        <v>101</v>
      </c>
      <c r="D308" t="s">
        <v>255</v>
      </c>
    </row>
    <row r="309" spans="1:4" x14ac:dyDescent="0.25">
      <c r="A309" s="81">
        <v>365</v>
      </c>
      <c r="B309">
        <v>163</v>
      </c>
      <c r="C309">
        <v>347</v>
      </c>
      <c r="D309" t="s">
        <v>256</v>
      </c>
    </row>
    <row r="310" spans="1:4" x14ac:dyDescent="0.25">
      <c r="A310" s="81">
        <v>366</v>
      </c>
      <c r="B310">
        <v>164</v>
      </c>
      <c r="C310">
        <v>347</v>
      </c>
      <c r="D310" t="s">
        <v>257</v>
      </c>
    </row>
    <row r="311" spans="1:4" x14ac:dyDescent="0.25">
      <c r="A311" s="81">
        <v>367</v>
      </c>
      <c r="B311">
        <v>165</v>
      </c>
      <c r="C311">
        <v>347</v>
      </c>
      <c r="D311" t="s">
        <v>258</v>
      </c>
    </row>
    <row r="312" spans="1:4" x14ac:dyDescent="0.25">
      <c r="A312" s="81">
        <v>368</v>
      </c>
      <c r="B312">
        <v>166</v>
      </c>
      <c r="C312">
        <v>347</v>
      </c>
      <c r="D312" t="s">
        <v>259</v>
      </c>
    </row>
    <row r="313" spans="1:4" x14ac:dyDescent="0.25">
      <c r="A313" s="81">
        <v>369</v>
      </c>
      <c r="B313">
        <v>167</v>
      </c>
      <c r="C313">
        <v>347</v>
      </c>
      <c r="D313" t="s">
        <v>260</v>
      </c>
    </row>
    <row r="314" spans="1:4" x14ac:dyDescent="0.25">
      <c r="A314" s="81">
        <v>370</v>
      </c>
      <c r="B314">
        <v>168</v>
      </c>
      <c r="C314">
        <v>347</v>
      </c>
      <c r="D314" t="s">
        <v>261</v>
      </c>
    </row>
    <row r="315" spans="1:4" x14ac:dyDescent="0.25">
      <c r="A315" s="81">
        <v>371</v>
      </c>
      <c r="B315">
        <v>169</v>
      </c>
      <c r="C315">
        <v>347</v>
      </c>
      <c r="D315" t="s">
        <v>262</v>
      </c>
    </row>
    <row r="316" spans="1:4" x14ac:dyDescent="0.25">
      <c r="A316" s="81">
        <v>372</v>
      </c>
      <c r="B316">
        <v>170</v>
      </c>
      <c r="C316">
        <v>347</v>
      </c>
      <c r="D316" t="s">
        <v>263</v>
      </c>
    </row>
    <row r="317" spans="1:4" x14ac:dyDescent="0.25">
      <c r="A317" s="81">
        <v>374</v>
      </c>
      <c r="B317">
        <v>171</v>
      </c>
      <c r="C317">
        <v>347</v>
      </c>
      <c r="D317" t="s">
        <v>264</v>
      </c>
    </row>
    <row r="318" spans="1:4" x14ac:dyDescent="0.25">
      <c r="A318" s="81">
        <v>375</v>
      </c>
      <c r="B318">
        <v>172</v>
      </c>
      <c r="C318">
        <v>347</v>
      </c>
      <c r="D318" t="s">
        <v>265</v>
      </c>
    </row>
    <row r="319" spans="1:4" x14ac:dyDescent="0.25">
      <c r="A319" s="81">
        <v>376</v>
      </c>
      <c r="B319">
        <v>173</v>
      </c>
      <c r="C319">
        <v>347</v>
      </c>
      <c r="D319" t="s">
        <v>266</v>
      </c>
    </row>
    <row r="320" spans="1:4" x14ac:dyDescent="0.25">
      <c r="A320" s="82">
        <v>377</v>
      </c>
      <c r="B320">
        <v>174</v>
      </c>
      <c r="C320">
        <v>58</v>
      </c>
      <c r="D320" t="s">
        <v>267</v>
      </c>
    </row>
    <row r="321" spans="1:4" x14ac:dyDescent="0.25">
      <c r="A321" s="81">
        <v>378</v>
      </c>
      <c r="B321">
        <v>175</v>
      </c>
      <c r="C321">
        <v>58</v>
      </c>
      <c r="D321" t="s">
        <v>268</v>
      </c>
    </row>
    <row r="322" spans="1:4" x14ac:dyDescent="0.25">
      <c r="A322" s="81">
        <v>379</v>
      </c>
      <c r="B322">
        <v>176</v>
      </c>
      <c r="C322">
        <v>58</v>
      </c>
      <c r="D322" t="s">
        <v>269</v>
      </c>
    </row>
    <row r="323" spans="1:4" x14ac:dyDescent="0.25">
      <c r="A323" s="82">
        <v>380</v>
      </c>
      <c r="B323">
        <v>177</v>
      </c>
      <c r="C323">
        <v>381</v>
      </c>
      <c r="D323" t="s">
        <v>102</v>
      </c>
    </row>
    <row r="324" spans="1:4" x14ac:dyDescent="0.25">
      <c r="A324" s="82">
        <v>381</v>
      </c>
      <c r="B324">
        <v>178</v>
      </c>
      <c r="C324">
        <v>381</v>
      </c>
      <c r="D324" t="s">
        <v>270</v>
      </c>
    </row>
    <row r="325" spans="1:4" x14ac:dyDescent="0.25">
      <c r="A325" s="82">
        <v>382</v>
      </c>
      <c r="B325">
        <v>179</v>
      </c>
      <c r="C325">
        <v>382</v>
      </c>
      <c r="D325" t="s">
        <v>271</v>
      </c>
    </row>
    <row r="326" spans="1:4" x14ac:dyDescent="0.25">
      <c r="A326" s="81">
        <v>383</v>
      </c>
      <c r="B326">
        <v>180</v>
      </c>
      <c r="C326">
        <v>383</v>
      </c>
      <c r="D326" t="s">
        <v>272</v>
      </c>
    </row>
    <row r="327" spans="1:4" x14ac:dyDescent="0.25">
      <c r="A327" s="81">
        <v>385</v>
      </c>
      <c r="B327">
        <v>181</v>
      </c>
      <c r="C327">
        <v>208</v>
      </c>
      <c r="D327" t="s">
        <v>273</v>
      </c>
    </row>
    <row r="328" spans="1:4" x14ac:dyDescent="0.25">
      <c r="A328" s="81">
        <v>386</v>
      </c>
      <c r="B328">
        <v>182</v>
      </c>
      <c r="C328">
        <v>41</v>
      </c>
      <c r="D328" t="s">
        <v>274</v>
      </c>
    </row>
    <row r="329" spans="1:4" x14ac:dyDescent="0.25">
      <c r="A329" s="81">
        <v>387</v>
      </c>
      <c r="B329">
        <v>183</v>
      </c>
      <c r="C329">
        <v>381</v>
      </c>
      <c r="D329" t="s">
        <v>275</v>
      </c>
    </row>
    <row r="330" spans="1:4" x14ac:dyDescent="0.25">
      <c r="A330" s="81">
        <v>388</v>
      </c>
      <c r="B330">
        <v>184</v>
      </c>
      <c r="C330">
        <v>381</v>
      </c>
      <c r="D330" t="s">
        <v>276</v>
      </c>
    </row>
    <row r="331" spans="1:4" x14ac:dyDescent="0.25">
      <c r="A331" s="81">
        <v>389</v>
      </c>
      <c r="B331">
        <v>185</v>
      </c>
      <c r="C331">
        <v>383</v>
      </c>
      <c r="D331" t="s">
        <v>277</v>
      </c>
    </row>
    <row r="332" spans="1:4" x14ac:dyDescent="0.25">
      <c r="A332" s="81">
        <v>390</v>
      </c>
      <c r="B332">
        <v>186</v>
      </c>
      <c r="C332">
        <v>381</v>
      </c>
      <c r="D332" t="s">
        <v>278</v>
      </c>
    </row>
    <row r="333" spans="1:4" x14ac:dyDescent="0.25">
      <c r="A333" s="81">
        <v>392</v>
      </c>
      <c r="B333">
        <v>187</v>
      </c>
      <c r="C333">
        <v>381</v>
      </c>
      <c r="D333" t="s">
        <v>279</v>
      </c>
    </row>
    <row r="334" spans="1:4" x14ac:dyDescent="0.25">
      <c r="A334" s="81">
        <v>393</v>
      </c>
      <c r="B334">
        <v>188</v>
      </c>
      <c r="C334">
        <v>381</v>
      </c>
      <c r="D334" t="s">
        <v>280</v>
      </c>
    </row>
    <row r="335" spans="1:4" x14ac:dyDescent="0.25">
      <c r="A335" s="81">
        <v>394</v>
      </c>
      <c r="B335">
        <v>189</v>
      </c>
      <c r="C335">
        <v>381</v>
      </c>
      <c r="D335" t="s">
        <v>281</v>
      </c>
    </row>
    <row r="336" spans="1:4" x14ac:dyDescent="0.25">
      <c r="A336" s="81">
        <v>395</v>
      </c>
      <c r="B336">
        <v>190</v>
      </c>
      <c r="C336">
        <v>381</v>
      </c>
      <c r="D336" t="s">
        <v>282</v>
      </c>
    </row>
    <row r="337" spans="1:4" x14ac:dyDescent="0.25">
      <c r="A337" s="81">
        <v>396</v>
      </c>
      <c r="B337">
        <v>191</v>
      </c>
      <c r="C337">
        <v>381</v>
      </c>
      <c r="D337" t="s">
        <v>283</v>
      </c>
    </row>
    <row r="338" spans="1:4" x14ac:dyDescent="0.25">
      <c r="A338" s="81">
        <v>397</v>
      </c>
      <c r="B338">
        <v>192</v>
      </c>
      <c r="C338">
        <v>381</v>
      </c>
      <c r="D338" t="s">
        <v>284</v>
      </c>
    </row>
    <row r="339" spans="1:4" x14ac:dyDescent="0.25">
      <c r="A339" s="82">
        <v>398</v>
      </c>
      <c r="B339">
        <v>193</v>
      </c>
      <c r="C339">
        <v>381</v>
      </c>
      <c r="D339" t="s">
        <v>285</v>
      </c>
    </row>
    <row r="340" spans="1:4" x14ac:dyDescent="0.25">
      <c r="A340" s="81">
        <v>399</v>
      </c>
      <c r="B340">
        <v>194</v>
      </c>
      <c r="C340">
        <v>381</v>
      </c>
      <c r="D340" t="s">
        <v>286</v>
      </c>
    </row>
    <row r="341" spans="1:4" x14ac:dyDescent="0.25">
      <c r="A341" s="81">
        <v>400</v>
      </c>
      <c r="B341">
        <v>195</v>
      </c>
      <c r="C341">
        <v>381</v>
      </c>
      <c r="D341" t="s">
        <v>287</v>
      </c>
    </row>
    <row r="342" spans="1:4" x14ac:dyDescent="0.25">
      <c r="A342" s="82">
        <v>401</v>
      </c>
      <c r="B342">
        <v>196</v>
      </c>
      <c r="C342">
        <v>381</v>
      </c>
      <c r="D342" t="s">
        <v>288</v>
      </c>
    </row>
    <row r="343" spans="1:4" x14ac:dyDescent="0.25">
      <c r="A343" s="82">
        <v>402</v>
      </c>
      <c r="B343">
        <v>197</v>
      </c>
      <c r="C343">
        <v>103</v>
      </c>
      <c r="D343" t="s">
        <v>289</v>
      </c>
    </row>
    <row r="344" spans="1:4" x14ac:dyDescent="0.25">
      <c r="A344" s="81">
        <v>403</v>
      </c>
      <c r="B344">
        <v>198</v>
      </c>
      <c r="C344">
        <v>103</v>
      </c>
      <c r="D344" t="s">
        <v>290</v>
      </c>
    </row>
    <row r="345" spans="1:4" x14ac:dyDescent="0.25">
      <c r="A345" s="81">
        <v>404</v>
      </c>
      <c r="B345">
        <v>199</v>
      </c>
      <c r="C345">
        <v>103</v>
      </c>
      <c r="D345" t="s">
        <v>291</v>
      </c>
    </row>
    <row r="346" spans="1:4" x14ac:dyDescent="0.25">
      <c r="A346" s="81">
        <v>405</v>
      </c>
      <c r="B346">
        <v>200</v>
      </c>
      <c r="C346">
        <v>57</v>
      </c>
      <c r="D346" t="s">
        <v>292</v>
      </c>
    </row>
    <row r="347" spans="1:4" x14ac:dyDescent="0.25">
      <c r="A347" s="82">
        <v>406</v>
      </c>
      <c r="B347">
        <v>201</v>
      </c>
      <c r="C347">
        <v>57</v>
      </c>
      <c r="D347" t="s">
        <v>293</v>
      </c>
    </row>
    <row r="348" spans="1:4" x14ac:dyDescent="0.25">
      <c r="A348" s="82">
        <v>407</v>
      </c>
      <c r="B348">
        <v>202</v>
      </c>
      <c r="C348">
        <v>57</v>
      </c>
      <c r="D348" t="s">
        <v>294</v>
      </c>
    </row>
    <row r="349" spans="1:4" x14ac:dyDescent="0.25">
      <c r="A349" s="82">
        <v>408</v>
      </c>
      <c r="B349">
        <v>203</v>
      </c>
      <c r="C349">
        <v>57</v>
      </c>
      <c r="D349" t="s">
        <v>295</v>
      </c>
    </row>
    <row r="350" spans="1:4" x14ac:dyDescent="0.25">
      <c r="A350" s="81">
        <v>409</v>
      </c>
      <c r="B350">
        <v>204</v>
      </c>
      <c r="C350">
        <v>57</v>
      </c>
      <c r="D350" t="s">
        <v>296</v>
      </c>
    </row>
    <row r="351" spans="1:4" x14ac:dyDescent="0.25">
      <c r="A351" s="81">
        <v>410</v>
      </c>
      <c r="B351">
        <v>205</v>
      </c>
      <c r="C351">
        <v>57</v>
      </c>
      <c r="D351" t="s">
        <v>297</v>
      </c>
    </row>
    <row r="352" spans="1:4" x14ac:dyDescent="0.25">
      <c r="A352" s="81">
        <v>411</v>
      </c>
      <c r="B352">
        <v>206</v>
      </c>
      <c r="C352">
        <v>58</v>
      </c>
      <c r="D352" t="s">
        <v>298</v>
      </c>
    </row>
    <row r="353" spans="1:4" x14ac:dyDescent="0.25">
      <c r="A353" s="81">
        <v>412</v>
      </c>
      <c r="B353">
        <v>207</v>
      </c>
      <c r="C353">
        <v>103</v>
      </c>
      <c r="D353" t="s">
        <v>299</v>
      </c>
    </row>
    <row r="354" spans="1:4" x14ac:dyDescent="0.25">
      <c r="A354" s="81">
        <v>413</v>
      </c>
      <c r="B354">
        <v>208</v>
      </c>
      <c r="C354">
        <v>103</v>
      </c>
      <c r="D354" t="s">
        <v>300</v>
      </c>
    </row>
    <row r="355" spans="1:4" x14ac:dyDescent="0.25">
      <c r="A355" s="81">
        <v>414</v>
      </c>
      <c r="B355">
        <v>209</v>
      </c>
      <c r="C355">
        <v>103</v>
      </c>
      <c r="D355" t="s">
        <v>301</v>
      </c>
    </row>
    <row r="356" spans="1:4" x14ac:dyDescent="0.25">
      <c r="A356" s="81">
        <v>415</v>
      </c>
      <c r="B356">
        <v>210</v>
      </c>
      <c r="C356">
        <v>103</v>
      </c>
      <c r="D356" t="s">
        <v>302</v>
      </c>
    </row>
    <row r="357" spans="1:4" x14ac:dyDescent="0.25">
      <c r="A357" s="81">
        <v>416</v>
      </c>
      <c r="B357">
        <v>211</v>
      </c>
      <c r="C357">
        <v>381</v>
      </c>
      <c r="D357" t="s">
        <v>303</v>
      </c>
    </row>
    <row r="358" spans="1:4" x14ac:dyDescent="0.25">
      <c r="A358" s="81">
        <v>417</v>
      </c>
      <c r="B358">
        <v>212</v>
      </c>
      <c r="C358">
        <v>347</v>
      </c>
      <c r="D358" t="s">
        <v>304</v>
      </c>
    </row>
    <row r="359" spans="1:4" x14ac:dyDescent="0.25">
      <c r="A359" s="81">
        <v>418</v>
      </c>
      <c r="B359">
        <v>213</v>
      </c>
      <c r="C359">
        <v>347</v>
      </c>
      <c r="D359" t="s">
        <v>305</v>
      </c>
    </row>
    <row r="360" spans="1:4" x14ac:dyDescent="0.25">
      <c r="A360" s="81">
        <v>419</v>
      </c>
      <c r="B360">
        <v>214</v>
      </c>
      <c r="C360">
        <v>347</v>
      </c>
      <c r="D360" t="s">
        <v>306</v>
      </c>
    </row>
    <row r="361" spans="1:4" x14ac:dyDescent="0.25">
      <c r="A361" s="81">
        <v>420</v>
      </c>
      <c r="B361">
        <v>215</v>
      </c>
      <c r="C361">
        <v>347</v>
      </c>
      <c r="D361" t="s">
        <v>307</v>
      </c>
    </row>
    <row r="362" spans="1:4" x14ac:dyDescent="0.25">
      <c r="A362" s="81">
        <v>421</v>
      </c>
      <c r="B362">
        <v>216</v>
      </c>
      <c r="C362">
        <v>347</v>
      </c>
      <c r="D362" t="s">
        <v>308</v>
      </c>
    </row>
    <row r="363" spans="1:4" x14ac:dyDescent="0.25">
      <c r="A363" s="82">
        <v>422</v>
      </c>
      <c r="B363">
        <v>217</v>
      </c>
      <c r="C363">
        <v>347</v>
      </c>
      <c r="D363" t="s">
        <v>309</v>
      </c>
    </row>
    <row r="364" spans="1:4" x14ac:dyDescent="0.25">
      <c r="A364" s="82">
        <v>424</v>
      </c>
      <c r="B364">
        <v>218</v>
      </c>
      <c r="C364">
        <v>3</v>
      </c>
      <c r="D364" t="s">
        <v>310</v>
      </c>
    </row>
    <row r="365" spans="1:4" x14ac:dyDescent="0.25">
      <c r="A365" s="82">
        <v>425</v>
      </c>
      <c r="B365">
        <v>219</v>
      </c>
      <c r="C365">
        <v>3</v>
      </c>
      <c r="D365" t="s">
        <v>311</v>
      </c>
    </row>
    <row r="366" spans="1:4" x14ac:dyDescent="0.25">
      <c r="A366" s="82">
        <v>426</v>
      </c>
      <c r="B366">
        <v>220</v>
      </c>
      <c r="C366">
        <v>3</v>
      </c>
      <c r="D366" t="s">
        <v>312</v>
      </c>
    </row>
    <row r="367" spans="1:4" x14ac:dyDescent="0.25">
      <c r="A367" s="81">
        <v>429</v>
      </c>
      <c r="B367">
        <v>221</v>
      </c>
      <c r="C367">
        <v>3</v>
      </c>
      <c r="D367" t="s">
        <v>313</v>
      </c>
    </row>
    <row r="368" spans="1:4" x14ac:dyDescent="0.25">
      <c r="A368" s="81">
        <v>430</v>
      </c>
      <c r="B368">
        <v>222</v>
      </c>
      <c r="C368">
        <v>19</v>
      </c>
      <c r="D368" t="s">
        <v>314</v>
      </c>
    </row>
    <row r="369" spans="1:4" x14ac:dyDescent="0.25">
      <c r="A369" s="82">
        <v>431</v>
      </c>
      <c r="B369">
        <v>223</v>
      </c>
      <c r="C369">
        <v>103</v>
      </c>
      <c r="D369" t="s">
        <v>315</v>
      </c>
    </row>
    <row r="370" spans="1:4" x14ac:dyDescent="0.25">
      <c r="A370" s="82">
        <v>433</v>
      </c>
      <c r="B370">
        <v>224</v>
      </c>
      <c r="C370">
        <v>383</v>
      </c>
      <c r="D370" t="s">
        <v>316</v>
      </c>
    </row>
    <row r="371" spans="1:4" x14ac:dyDescent="0.25">
      <c r="A371" s="81">
        <v>434</v>
      </c>
      <c r="B371">
        <v>225</v>
      </c>
      <c r="C371">
        <v>383</v>
      </c>
      <c r="D371" t="s">
        <v>317</v>
      </c>
    </row>
    <row r="372" spans="1:4" x14ac:dyDescent="0.25">
      <c r="A372" s="81">
        <v>435</v>
      </c>
      <c r="B372">
        <v>226</v>
      </c>
      <c r="C372">
        <v>383</v>
      </c>
      <c r="D372" t="s">
        <v>318</v>
      </c>
    </row>
    <row r="373" spans="1:4" x14ac:dyDescent="0.25">
      <c r="A373" s="81">
        <v>436</v>
      </c>
      <c r="B373">
        <v>227</v>
      </c>
      <c r="C373">
        <v>383</v>
      </c>
      <c r="D373" t="s">
        <v>319</v>
      </c>
    </row>
    <row r="374" spans="1:4" x14ac:dyDescent="0.25">
      <c r="A374" s="81">
        <v>437</v>
      </c>
      <c r="B374">
        <v>228</v>
      </c>
      <c r="C374">
        <v>383</v>
      </c>
      <c r="D374" t="s">
        <v>320</v>
      </c>
    </row>
    <row r="375" spans="1:4" x14ac:dyDescent="0.25">
      <c r="A375" s="81">
        <v>438</v>
      </c>
      <c r="B375">
        <v>229</v>
      </c>
      <c r="C375">
        <v>383</v>
      </c>
      <c r="D375" t="s">
        <v>321</v>
      </c>
    </row>
    <row r="376" spans="1:4" x14ac:dyDescent="0.25">
      <c r="A376" s="81">
        <v>439</v>
      </c>
      <c r="B376">
        <v>230</v>
      </c>
      <c r="C376">
        <v>383</v>
      </c>
      <c r="D376" t="s">
        <v>322</v>
      </c>
    </row>
    <row r="377" spans="1:4" x14ac:dyDescent="0.25">
      <c r="A377" s="81">
        <v>440</v>
      </c>
      <c r="B377">
        <v>231</v>
      </c>
      <c r="C377">
        <v>383</v>
      </c>
      <c r="D377" t="s">
        <v>323</v>
      </c>
    </row>
    <row r="378" spans="1:4" x14ac:dyDescent="0.25">
      <c r="A378" s="81">
        <v>442</v>
      </c>
      <c r="B378">
        <v>232</v>
      </c>
      <c r="C378">
        <v>383</v>
      </c>
      <c r="D378" t="s">
        <v>324</v>
      </c>
    </row>
    <row r="379" spans="1:4" x14ac:dyDescent="0.25">
      <c r="A379" s="81">
        <v>444</v>
      </c>
      <c r="B379">
        <v>233</v>
      </c>
      <c r="C379">
        <v>383</v>
      </c>
      <c r="D379" t="s">
        <v>325</v>
      </c>
    </row>
    <row r="380" spans="1:4" x14ac:dyDescent="0.25">
      <c r="A380" s="81">
        <v>447</v>
      </c>
      <c r="B380">
        <v>234</v>
      </c>
      <c r="C380">
        <v>383</v>
      </c>
      <c r="D380" t="s">
        <v>326</v>
      </c>
    </row>
    <row r="381" spans="1:4" x14ac:dyDescent="0.25">
      <c r="A381" s="81">
        <v>449</v>
      </c>
      <c r="B381">
        <v>235</v>
      </c>
      <c r="C381">
        <v>101</v>
      </c>
      <c r="D381" t="s">
        <v>48</v>
      </c>
    </row>
    <row r="382" spans="1:4" x14ac:dyDescent="0.25">
      <c r="A382" s="81">
        <v>451</v>
      </c>
      <c r="B382">
        <v>236</v>
      </c>
      <c r="C382">
        <v>382</v>
      </c>
      <c r="D382" t="s">
        <v>327</v>
      </c>
    </row>
    <row r="383" spans="1:4" x14ac:dyDescent="0.25">
      <c r="A383" s="81">
        <v>452</v>
      </c>
      <c r="B383">
        <v>237</v>
      </c>
      <c r="C383">
        <v>382</v>
      </c>
      <c r="D383" t="s">
        <v>328</v>
      </c>
    </row>
    <row r="384" spans="1:4" x14ac:dyDescent="0.25">
      <c r="A384" s="81">
        <v>453</v>
      </c>
      <c r="B384">
        <v>238</v>
      </c>
      <c r="C384">
        <v>382</v>
      </c>
      <c r="D384" t="s">
        <v>329</v>
      </c>
    </row>
    <row r="385" spans="1:4" x14ac:dyDescent="0.25">
      <c r="A385" s="81">
        <v>454</v>
      </c>
      <c r="B385">
        <v>239</v>
      </c>
      <c r="C385">
        <v>382</v>
      </c>
      <c r="D385" t="s">
        <v>330</v>
      </c>
    </row>
    <row r="386" spans="1:4" x14ac:dyDescent="0.25">
      <c r="A386" s="82">
        <v>455</v>
      </c>
      <c r="B386">
        <v>240</v>
      </c>
      <c r="C386">
        <v>382</v>
      </c>
      <c r="D386" t="s">
        <v>331</v>
      </c>
    </row>
    <row r="387" spans="1:4" x14ac:dyDescent="0.25">
      <c r="A387" s="81">
        <v>456</v>
      </c>
      <c r="B387">
        <v>241</v>
      </c>
      <c r="C387">
        <v>382</v>
      </c>
      <c r="D387" t="s">
        <v>332</v>
      </c>
    </row>
    <row r="388" spans="1:4" x14ac:dyDescent="0.25">
      <c r="A388" s="81">
        <v>457</v>
      </c>
      <c r="B388">
        <v>242</v>
      </c>
      <c r="C388">
        <v>382</v>
      </c>
      <c r="D388" t="s">
        <v>333</v>
      </c>
    </row>
    <row r="389" spans="1:4" x14ac:dyDescent="0.25">
      <c r="A389" s="81">
        <v>458</v>
      </c>
      <c r="B389">
        <v>243</v>
      </c>
      <c r="C389">
        <v>382</v>
      </c>
      <c r="D389" t="s">
        <v>334</v>
      </c>
    </row>
    <row r="390" spans="1:4" x14ac:dyDescent="0.25">
      <c r="A390" s="81">
        <v>459</v>
      </c>
      <c r="B390">
        <v>244</v>
      </c>
      <c r="C390">
        <v>382</v>
      </c>
      <c r="D390" t="s">
        <v>335</v>
      </c>
    </row>
    <row r="391" spans="1:4" x14ac:dyDescent="0.25">
      <c r="A391" s="81">
        <v>460</v>
      </c>
      <c r="B391">
        <v>245</v>
      </c>
      <c r="C391">
        <v>382</v>
      </c>
      <c r="D391" t="s">
        <v>336</v>
      </c>
    </row>
    <row r="392" spans="1:4" x14ac:dyDescent="0.25">
      <c r="A392" s="81">
        <v>461</v>
      </c>
      <c r="B392">
        <v>246</v>
      </c>
      <c r="C392">
        <v>382</v>
      </c>
      <c r="D392" t="s">
        <v>337</v>
      </c>
    </row>
    <row r="393" spans="1:4" x14ac:dyDescent="0.25">
      <c r="A393" s="81">
        <v>462</v>
      </c>
      <c r="B393">
        <v>247</v>
      </c>
      <c r="C393">
        <v>382</v>
      </c>
      <c r="D393" t="s">
        <v>338</v>
      </c>
    </row>
    <row r="394" spans="1:4" x14ac:dyDescent="0.25">
      <c r="A394" s="82">
        <v>463</v>
      </c>
      <c r="B394">
        <v>248</v>
      </c>
      <c r="C394">
        <v>382</v>
      </c>
      <c r="D394" t="s">
        <v>339</v>
      </c>
    </row>
    <row r="395" spans="1:4" x14ac:dyDescent="0.25">
      <c r="A395" s="81">
        <v>464</v>
      </c>
      <c r="B395">
        <v>249</v>
      </c>
      <c r="C395">
        <v>382</v>
      </c>
      <c r="D395" t="s">
        <v>340</v>
      </c>
    </row>
    <row r="396" spans="1:4" x14ac:dyDescent="0.25">
      <c r="A396" s="82">
        <v>465</v>
      </c>
      <c r="B396">
        <v>250</v>
      </c>
      <c r="C396">
        <v>382</v>
      </c>
      <c r="D396" t="s">
        <v>341</v>
      </c>
    </row>
    <row r="397" spans="1:4" x14ac:dyDescent="0.25">
      <c r="A397" s="81">
        <v>466</v>
      </c>
      <c r="B397">
        <v>251</v>
      </c>
      <c r="C397">
        <v>382</v>
      </c>
      <c r="D397" t="s">
        <v>342</v>
      </c>
    </row>
    <row r="398" spans="1:4" x14ac:dyDescent="0.25">
      <c r="A398" s="81">
        <v>467</v>
      </c>
      <c r="B398">
        <v>252</v>
      </c>
      <c r="C398">
        <v>382</v>
      </c>
      <c r="D398" t="s">
        <v>343</v>
      </c>
    </row>
    <row r="399" spans="1:4" x14ac:dyDescent="0.25">
      <c r="A399" s="82">
        <v>468</v>
      </c>
      <c r="B399">
        <v>253</v>
      </c>
      <c r="C399">
        <v>58</v>
      </c>
      <c r="D399" t="s">
        <v>344</v>
      </c>
    </row>
    <row r="400" spans="1:4" x14ac:dyDescent="0.25">
      <c r="A400" s="81">
        <v>469</v>
      </c>
      <c r="B400">
        <v>254</v>
      </c>
      <c r="C400">
        <v>58</v>
      </c>
      <c r="D400" t="s">
        <v>345</v>
      </c>
    </row>
    <row r="401" spans="1:4" x14ac:dyDescent="0.25">
      <c r="A401" s="81">
        <v>470</v>
      </c>
      <c r="B401">
        <v>255</v>
      </c>
      <c r="C401">
        <v>58</v>
      </c>
      <c r="D401" t="s">
        <v>346</v>
      </c>
    </row>
    <row r="402" spans="1:4" x14ac:dyDescent="0.25">
      <c r="A402" s="81">
        <v>471</v>
      </c>
      <c r="B402">
        <v>256</v>
      </c>
      <c r="C402">
        <v>58</v>
      </c>
      <c r="D402" t="s">
        <v>347</v>
      </c>
    </row>
    <row r="403" spans="1:4" x14ac:dyDescent="0.25">
      <c r="A403" s="81">
        <v>472</v>
      </c>
      <c r="B403">
        <v>257</v>
      </c>
      <c r="C403">
        <v>58</v>
      </c>
      <c r="D403" t="s">
        <v>348</v>
      </c>
    </row>
    <row r="404" spans="1:4" x14ac:dyDescent="0.25">
      <c r="A404" s="81">
        <v>473</v>
      </c>
      <c r="B404">
        <v>258</v>
      </c>
      <c r="C404">
        <v>58</v>
      </c>
      <c r="D404" t="s">
        <v>349</v>
      </c>
    </row>
    <row r="405" spans="1:4" x14ac:dyDescent="0.25">
      <c r="A405" s="81">
        <v>475</v>
      </c>
      <c r="B405">
        <v>259</v>
      </c>
      <c r="C405">
        <v>383</v>
      </c>
      <c r="D405" t="s">
        <v>350</v>
      </c>
    </row>
    <row r="406" spans="1:4" x14ac:dyDescent="0.25">
      <c r="A406" s="81">
        <v>477</v>
      </c>
      <c r="B406">
        <v>260</v>
      </c>
      <c r="C406">
        <v>383</v>
      </c>
      <c r="D406" t="s">
        <v>351</v>
      </c>
    </row>
    <row r="407" spans="1:4" x14ac:dyDescent="0.25">
      <c r="A407" s="81">
        <v>478</v>
      </c>
      <c r="B407">
        <v>261</v>
      </c>
      <c r="C407">
        <v>383</v>
      </c>
      <c r="D407" t="s">
        <v>352</v>
      </c>
    </row>
    <row r="408" spans="1:4" x14ac:dyDescent="0.25">
      <c r="A408" s="81">
        <v>480</v>
      </c>
      <c r="B408">
        <v>262</v>
      </c>
      <c r="C408">
        <v>103</v>
      </c>
      <c r="D408" t="s">
        <v>353</v>
      </c>
    </row>
    <row r="409" spans="1:4" x14ac:dyDescent="0.25">
      <c r="A409" s="81">
        <v>481</v>
      </c>
      <c r="B409">
        <v>263</v>
      </c>
      <c r="C409">
        <v>103</v>
      </c>
      <c r="D409" t="s">
        <v>354</v>
      </c>
    </row>
    <row r="410" spans="1:4" x14ac:dyDescent="0.25">
      <c r="A410" s="81">
        <v>482</v>
      </c>
      <c r="B410">
        <v>264</v>
      </c>
      <c r="C410">
        <v>103</v>
      </c>
      <c r="D410" t="s">
        <v>355</v>
      </c>
    </row>
    <row r="411" spans="1:4" x14ac:dyDescent="0.25">
      <c r="A411" s="81">
        <v>484</v>
      </c>
      <c r="B411">
        <v>265</v>
      </c>
      <c r="C411">
        <v>103</v>
      </c>
      <c r="D411" t="s">
        <v>356</v>
      </c>
    </row>
    <row r="412" spans="1:4" x14ac:dyDescent="0.25">
      <c r="A412" s="82">
        <v>485</v>
      </c>
      <c r="B412">
        <v>266</v>
      </c>
      <c r="C412">
        <v>103</v>
      </c>
      <c r="D412" t="s">
        <v>357</v>
      </c>
    </row>
    <row r="413" spans="1:4" x14ac:dyDescent="0.25">
      <c r="A413" s="82">
        <v>486</v>
      </c>
      <c r="B413">
        <v>267</v>
      </c>
      <c r="C413">
        <v>381</v>
      </c>
      <c r="D413" t="s">
        <v>358</v>
      </c>
    </row>
    <row r="414" spans="1:4" x14ac:dyDescent="0.25">
      <c r="A414" s="82">
        <v>487</v>
      </c>
      <c r="B414">
        <v>268</v>
      </c>
      <c r="C414">
        <v>382</v>
      </c>
      <c r="D414" t="s">
        <v>359</v>
      </c>
    </row>
    <row r="415" spans="1:4" x14ac:dyDescent="0.25">
      <c r="A415" s="82">
        <v>492</v>
      </c>
      <c r="B415">
        <v>269</v>
      </c>
      <c r="C415">
        <v>41</v>
      </c>
      <c r="D415" t="s">
        <v>360</v>
      </c>
    </row>
    <row r="416" spans="1:4" x14ac:dyDescent="0.25">
      <c r="A416" s="82">
        <v>493</v>
      </c>
      <c r="B416">
        <v>270</v>
      </c>
      <c r="C416">
        <v>181</v>
      </c>
      <c r="D416" t="s">
        <v>361</v>
      </c>
    </row>
    <row r="417" spans="1:4" x14ac:dyDescent="0.25">
      <c r="A417" s="82">
        <v>494</v>
      </c>
      <c r="B417">
        <v>271</v>
      </c>
      <c r="C417">
        <v>181</v>
      </c>
      <c r="D417" t="s">
        <v>362</v>
      </c>
    </row>
    <row r="418" spans="1:4" x14ac:dyDescent="0.25">
      <c r="A418" s="82">
        <v>495</v>
      </c>
      <c r="B418">
        <v>272</v>
      </c>
      <c r="C418">
        <v>181</v>
      </c>
      <c r="D418" t="s">
        <v>363</v>
      </c>
    </row>
    <row r="419" spans="1:4" x14ac:dyDescent="0.25">
      <c r="A419" s="82">
        <v>496</v>
      </c>
      <c r="B419">
        <v>273</v>
      </c>
      <c r="C419">
        <v>181</v>
      </c>
      <c r="D419" t="s">
        <v>364</v>
      </c>
    </row>
    <row r="420" spans="1:4" x14ac:dyDescent="0.25">
      <c r="A420" s="82">
        <v>497</v>
      </c>
      <c r="B420">
        <v>274</v>
      </c>
      <c r="C420">
        <v>181</v>
      </c>
      <c r="D420" t="s">
        <v>365</v>
      </c>
    </row>
    <row r="421" spans="1:4" x14ac:dyDescent="0.25">
      <c r="A421" s="82">
        <v>498</v>
      </c>
      <c r="B421">
        <v>275</v>
      </c>
      <c r="C421">
        <v>181</v>
      </c>
      <c r="D421" t="s">
        <v>366</v>
      </c>
    </row>
    <row r="422" spans="1:4" x14ac:dyDescent="0.25">
      <c r="A422" s="82">
        <v>499</v>
      </c>
      <c r="B422">
        <v>276</v>
      </c>
      <c r="C422">
        <v>181</v>
      </c>
      <c r="D422" t="s">
        <v>367</v>
      </c>
    </row>
    <row r="423" spans="1:4" x14ac:dyDescent="0.25">
      <c r="A423" s="82">
        <v>500</v>
      </c>
      <c r="B423">
        <v>277</v>
      </c>
      <c r="C423">
        <v>181</v>
      </c>
      <c r="D423" t="s">
        <v>368</v>
      </c>
    </row>
    <row r="424" spans="1:4" x14ac:dyDescent="0.25">
      <c r="A424" s="82">
        <v>501</v>
      </c>
      <c r="B424">
        <v>278</v>
      </c>
      <c r="C424">
        <v>181</v>
      </c>
      <c r="D424" t="s">
        <v>369</v>
      </c>
    </row>
    <row r="425" spans="1:4" x14ac:dyDescent="0.25">
      <c r="A425" s="82">
        <v>502</v>
      </c>
      <c r="B425">
        <v>279</v>
      </c>
      <c r="C425">
        <v>181</v>
      </c>
      <c r="D425" t="s">
        <v>370</v>
      </c>
    </row>
    <row r="426" spans="1:4" x14ac:dyDescent="0.25">
      <c r="A426" s="82">
        <v>503</v>
      </c>
      <c r="B426">
        <v>280</v>
      </c>
      <c r="C426">
        <v>181</v>
      </c>
      <c r="D426" t="s">
        <v>371</v>
      </c>
    </row>
    <row r="427" spans="1:4" x14ac:dyDescent="0.25">
      <c r="A427" s="82">
        <v>504</v>
      </c>
      <c r="B427">
        <v>281</v>
      </c>
      <c r="C427">
        <v>181</v>
      </c>
      <c r="D427" t="s">
        <v>372</v>
      </c>
    </row>
    <row r="428" spans="1:4" x14ac:dyDescent="0.25">
      <c r="A428" s="82">
        <v>505</v>
      </c>
      <c r="B428">
        <v>282</v>
      </c>
      <c r="C428">
        <v>181</v>
      </c>
      <c r="D428" t="s">
        <v>373</v>
      </c>
    </row>
    <row r="429" spans="1:4" x14ac:dyDescent="0.25">
      <c r="A429" s="82">
        <v>506</v>
      </c>
      <c r="B429">
        <v>283</v>
      </c>
      <c r="C429">
        <v>181</v>
      </c>
      <c r="D429" t="s">
        <v>374</v>
      </c>
    </row>
    <row r="430" spans="1:4" x14ac:dyDescent="0.25">
      <c r="A430" s="82">
        <v>507</v>
      </c>
      <c r="B430">
        <v>284</v>
      </c>
      <c r="C430">
        <v>181</v>
      </c>
      <c r="D430" t="s">
        <v>375</v>
      </c>
    </row>
    <row r="431" spans="1:4" x14ac:dyDescent="0.25">
      <c r="A431" s="82">
        <v>508</v>
      </c>
      <c r="B431">
        <v>285</v>
      </c>
      <c r="C431">
        <v>849</v>
      </c>
      <c r="D431" t="s">
        <v>376</v>
      </c>
    </row>
    <row r="432" spans="1:4" x14ac:dyDescent="0.25">
      <c r="A432" s="82">
        <v>509</v>
      </c>
      <c r="B432">
        <v>286</v>
      </c>
      <c r="C432">
        <v>849</v>
      </c>
      <c r="D432" t="s">
        <v>377</v>
      </c>
    </row>
    <row r="433" spans="1:4" x14ac:dyDescent="0.25">
      <c r="A433" s="82">
        <v>510</v>
      </c>
      <c r="B433">
        <v>287</v>
      </c>
      <c r="C433">
        <v>849</v>
      </c>
      <c r="D433" t="s">
        <v>378</v>
      </c>
    </row>
    <row r="434" spans="1:4" x14ac:dyDescent="0.25">
      <c r="A434" s="82">
        <v>511</v>
      </c>
      <c r="B434">
        <v>288</v>
      </c>
      <c r="C434">
        <v>511</v>
      </c>
      <c r="D434" t="s">
        <v>379</v>
      </c>
    </row>
    <row r="435" spans="1:4" x14ac:dyDescent="0.25">
      <c r="A435" s="82">
        <v>512</v>
      </c>
      <c r="B435">
        <v>289</v>
      </c>
      <c r="C435">
        <v>512</v>
      </c>
      <c r="D435" t="s">
        <v>380</v>
      </c>
    </row>
    <row r="436" spans="1:4" x14ac:dyDescent="0.25">
      <c r="A436" s="82">
        <v>513</v>
      </c>
      <c r="B436">
        <v>290</v>
      </c>
      <c r="C436">
        <v>513</v>
      </c>
      <c r="D436" t="s">
        <v>381</v>
      </c>
    </row>
    <row r="437" spans="1:4" x14ac:dyDescent="0.25">
      <c r="A437" s="82">
        <v>514</v>
      </c>
      <c r="B437">
        <v>291</v>
      </c>
      <c r="C437">
        <v>514</v>
      </c>
      <c r="D437" t="s">
        <v>382</v>
      </c>
    </row>
    <row r="438" spans="1:4" x14ac:dyDescent="0.25">
      <c r="A438" s="82">
        <v>515</v>
      </c>
      <c r="B438">
        <v>292</v>
      </c>
      <c r="C438">
        <v>515</v>
      </c>
      <c r="D438" t="s">
        <v>1516</v>
      </c>
    </row>
    <row r="439" spans="1:4" x14ac:dyDescent="0.25">
      <c r="A439" s="82">
        <v>516</v>
      </c>
      <c r="B439">
        <v>293</v>
      </c>
      <c r="C439">
        <v>516</v>
      </c>
      <c r="D439" t="s">
        <v>377</v>
      </c>
    </row>
    <row r="440" spans="1:4" x14ac:dyDescent="0.25">
      <c r="A440" s="82">
        <v>517</v>
      </c>
      <c r="B440">
        <v>294</v>
      </c>
      <c r="C440">
        <v>517</v>
      </c>
      <c r="D440" t="s">
        <v>383</v>
      </c>
    </row>
    <row r="441" spans="1:4" x14ac:dyDescent="0.25">
      <c r="A441" s="82">
        <v>518</v>
      </c>
      <c r="B441">
        <v>295</v>
      </c>
      <c r="C441">
        <v>518</v>
      </c>
      <c r="D441" t="s">
        <v>383</v>
      </c>
    </row>
    <row r="442" spans="1:4" x14ac:dyDescent="0.25">
      <c r="A442" s="82">
        <v>525</v>
      </c>
      <c r="B442">
        <v>296</v>
      </c>
      <c r="C442">
        <v>181</v>
      </c>
      <c r="D442" t="s">
        <v>1429</v>
      </c>
    </row>
    <row r="443" spans="1:4" x14ac:dyDescent="0.25">
      <c r="A443" s="82">
        <v>526</v>
      </c>
      <c r="B443">
        <v>297</v>
      </c>
      <c r="C443">
        <v>382</v>
      </c>
      <c r="D443" t="s">
        <v>384</v>
      </c>
    </row>
    <row r="444" spans="1:4" x14ac:dyDescent="0.25">
      <c r="A444" s="82">
        <v>527</v>
      </c>
      <c r="B444">
        <v>298</v>
      </c>
      <c r="C444">
        <v>199</v>
      </c>
      <c r="D444" t="s">
        <v>385</v>
      </c>
    </row>
    <row r="445" spans="1:4" x14ac:dyDescent="0.25">
      <c r="A445" s="82">
        <v>529</v>
      </c>
      <c r="B445">
        <v>299</v>
      </c>
      <c r="C445">
        <v>267</v>
      </c>
      <c r="D445" t="s">
        <v>386</v>
      </c>
    </row>
    <row r="446" spans="1:4" x14ac:dyDescent="0.25">
      <c r="A446" s="82">
        <v>530</v>
      </c>
      <c r="B446">
        <v>300</v>
      </c>
      <c r="C446">
        <v>347</v>
      </c>
      <c r="D446" t="s">
        <v>387</v>
      </c>
    </row>
    <row r="447" spans="1:4" x14ac:dyDescent="0.25">
      <c r="A447" s="82">
        <v>531</v>
      </c>
      <c r="B447">
        <v>301</v>
      </c>
      <c r="C447">
        <v>181</v>
      </c>
      <c r="D447" t="s">
        <v>388</v>
      </c>
    </row>
    <row r="448" spans="1:4" x14ac:dyDescent="0.25">
      <c r="A448" s="82">
        <v>532</v>
      </c>
      <c r="B448">
        <v>302</v>
      </c>
      <c r="C448">
        <v>181</v>
      </c>
      <c r="D448" t="s">
        <v>389</v>
      </c>
    </row>
    <row r="449" spans="1:4" x14ac:dyDescent="0.25">
      <c r="A449" s="82">
        <v>533</v>
      </c>
      <c r="B449">
        <v>303</v>
      </c>
      <c r="C449">
        <v>181</v>
      </c>
      <c r="D449" t="s">
        <v>390</v>
      </c>
    </row>
    <row r="450" spans="1:4" x14ac:dyDescent="0.25">
      <c r="A450" s="82">
        <v>534</v>
      </c>
      <c r="B450">
        <v>304</v>
      </c>
      <c r="C450">
        <v>534</v>
      </c>
      <c r="D450" t="s">
        <v>391</v>
      </c>
    </row>
    <row r="451" spans="1:4" x14ac:dyDescent="0.25">
      <c r="A451" s="81">
        <v>535</v>
      </c>
      <c r="B451">
        <v>305</v>
      </c>
      <c r="C451">
        <v>535</v>
      </c>
      <c r="D451" t="s">
        <v>392</v>
      </c>
    </row>
    <row r="452" spans="1:4" x14ac:dyDescent="0.25">
      <c r="A452" s="81">
        <v>537</v>
      </c>
      <c r="B452">
        <v>306</v>
      </c>
      <c r="C452">
        <v>537</v>
      </c>
      <c r="D452" t="s">
        <v>393</v>
      </c>
    </row>
    <row r="453" spans="1:4" x14ac:dyDescent="0.25">
      <c r="A453" s="82">
        <v>539</v>
      </c>
      <c r="B453">
        <v>307</v>
      </c>
      <c r="C453">
        <v>535</v>
      </c>
      <c r="D453" t="s">
        <v>394</v>
      </c>
    </row>
    <row r="454" spans="1:4" x14ac:dyDescent="0.25">
      <c r="A454" s="81">
        <v>541</v>
      </c>
      <c r="B454">
        <v>308</v>
      </c>
      <c r="C454">
        <v>267</v>
      </c>
      <c r="D454" t="s">
        <v>395</v>
      </c>
    </row>
    <row r="455" spans="1:4" x14ac:dyDescent="0.25">
      <c r="A455" s="81">
        <v>542</v>
      </c>
      <c r="B455">
        <v>309</v>
      </c>
      <c r="C455">
        <v>208</v>
      </c>
      <c r="D455" t="s">
        <v>396</v>
      </c>
    </row>
    <row r="456" spans="1:4" x14ac:dyDescent="0.25">
      <c r="A456" s="81">
        <v>543</v>
      </c>
      <c r="B456">
        <v>310</v>
      </c>
      <c r="C456">
        <v>208</v>
      </c>
      <c r="D456" t="s">
        <v>397</v>
      </c>
    </row>
    <row r="457" spans="1:4" x14ac:dyDescent="0.25">
      <c r="A457" s="81">
        <v>544</v>
      </c>
      <c r="B457">
        <v>311</v>
      </c>
      <c r="C457">
        <v>208</v>
      </c>
      <c r="D457" t="s">
        <v>398</v>
      </c>
    </row>
    <row r="458" spans="1:4" x14ac:dyDescent="0.25">
      <c r="A458" s="81">
        <v>545</v>
      </c>
      <c r="B458">
        <v>312</v>
      </c>
      <c r="C458">
        <v>19</v>
      </c>
      <c r="D458" t="s">
        <v>399</v>
      </c>
    </row>
    <row r="459" spans="1:4" x14ac:dyDescent="0.25">
      <c r="A459" s="81">
        <v>546</v>
      </c>
      <c r="B459">
        <v>313</v>
      </c>
      <c r="C459">
        <v>19</v>
      </c>
      <c r="D459" t="s">
        <v>400</v>
      </c>
    </row>
    <row r="460" spans="1:4" x14ac:dyDescent="0.25">
      <c r="A460" s="81">
        <v>547</v>
      </c>
      <c r="B460">
        <v>314</v>
      </c>
      <c r="C460">
        <v>108</v>
      </c>
      <c r="D460" t="s">
        <v>401</v>
      </c>
    </row>
    <row r="461" spans="1:4" x14ac:dyDescent="0.25">
      <c r="A461" s="81">
        <v>548</v>
      </c>
      <c r="B461">
        <v>315</v>
      </c>
      <c r="C461">
        <v>108</v>
      </c>
      <c r="D461" t="s">
        <v>402</v>
      </c>
    </row>
    <row r="462" spans="1:4" x14ac:dyDescent="0.25">
      <c r="A462" s="81">
        <v>549</v>
      </c>
      <c r="B462">
        <v>316</v>
      </c>
      <c r="C462">
        <v>383</v>
      </c>
      <c r="D462" t="s">
        <v>403</v>
      </c>
    </row>
    <row r="463" spans="1:4" x14ac:dyDescent="0.25">
      <c r="A463" s="81">
        <v>551</v>
      </c>
      <c r="B463">
        <v>317</v>
      </c>
      <c r="C463">
        <v>108</v>
      </c>
      <c r="D463" t="s">
        <v>404</v>
      </c>
    </row>
    <row r="464" spans="1:4" x14ac:dyDescent="0.25">
      <c r="A464" s="81">
        <v>552</v>
      </c>
      <c r="B464">
        <v>318</v>
      </c>
      <c r="C464">
        <v>108</v>
      </c>
      <c r="D464" t="s">
        <v>405</v>
      </c>
    </row>
    <row r="465" spans="1:4" x14ac:dyDescent="0.25">
      <c r="A465" s="81">
        <v>553</v>
      </c>
      <c r="B465">
        <v>319</v>
      </c>
      <c r="C465">
        <v>108</v>
      </c>
      <c r="D465" t="s">
        <v>406</v>
      </c>
    </row>
    <row r="466" spans="1:4" x14ac:dyDescent="0.25">
      <c r="A466" s="81">
        <v>554</v>
      </c>
      <c r="B466">
        <v>320</v>
      </c>
      <c r="C466">
        <v>108</v>
      </c>
      <c r="D466" t="s">
        <v>407</v>
      </c>
    </row>
    <row r="467" spans="1:4" x14ac:dyDescent="0.25">
      <c r="A467" s="82">
        <v>555</v>
      </c>
      <c r="B467">
        <v>321</v>
      </c>
      <c r="C467">
        <v>108</v>
      </c>
      <c r="D467" t="s">
        <v>408</v>
      </c>
    </row>
    <row r="468" spans="1:4" x14ac:dyDescent="0.25">
      <c r="A468" s="82">
        <v>556</v>
      </c>
      <c r="B468">
        <v>322</v>
      </c>
      <c r="C468">
        <v>108</v>
      </c>
      <c r="D468" t="s">
        <v>409</v>
      </c>
    </row>
    <row r="469" spans="1:4" x14ac:dyDescent="0.25">
      <c r="A469" s="82">
        <v>557</v>
      </c>
      <c r="B469">
        <v>323</v>
      </c>
      <c r="C469">
        <v>347</v>
      </c>
      <c r="D469" t="s">
        <v>410</v>
      </c>
    </row>
    <row r="470" spans="1:4" x14ac:dyDescent="0.25">
      <c r="A470" s="82">
        <v>558</v>
      </c>
      <c r="B470">
        <v>324</v>
      </c>
      <c r="C470">
        <v>108</v>
      </c>
      <c r="D470" t="s">
        <v>411</v>
      </c>
    </row>
    <row r="471" spans="1:4" x14ac:dyDescent="0.25">
      <c r="A471" s="82">
        <v>559</v>
      </c>
      <c r="B471">
        <v>325</v>
      </c>
      <c r="C471">
        <v>108</v>
      </c>
      <c r="D471" t="s">
        <v>412</v>
      </c>
    </row>
    <row r="472" spans="1:4" x14ac:dyDescent="0.25">
      <c r="A472" s="82">
        <v>560</v>
      </c>
      <c r="B472">
        <v>326</v>
      </c>
      <c r="C472">
        <v>103</v>
      </c>
      <c r="D472" t="s">
        <v>299</v>
      </c>
    </row>
    <row r="473" spans="1:4" x14ac:dyDescent="0.25">
      <c r="A473" s="82">
        <v>561</v>
      </c>
      <c r="B473">
        <v>327</v>
      </c>
      <c r="C473">
        <v>108</v>
      </c>
      <c r="D473" t="s">
        <v>413</v>
      </c>
    </row>
    <row r="474" spans="1:4" x14ac:dyDescent="0.25">
      <c r="A474" s="82">
        <v>562</v>
      </c>
      <c r="B474">
        <v>328</v>
      </c>
      <c r="C474">
        <v>382</v>
      </c>
      <c r="D474" t="s">
        <v>414</v>
      </c>
    </row>
    <row r="475" spans="1:4" x14ac:dyDescent="0.25">
      <c r="A475" s="82">
        <v>565</v>
      </c>
      <c r="B475">
        <v>329</v>
      </c>
      <c r="C475">
        <v>382</v>
      </c>
      <c r="D475" t="s">
        <v>415</v>
      </c>
    </row>
    <row r="476" spans="1:4" x14ac:dyDescent="0.25">
      <c r="A476" s="82">
        <v>566</v>
      </c>
      <c r="B476">
        <v>330</v>
      </c>
      <c r="C476">
        <v>3</v>
      </c>
      <c r="D476" t="s">
        <v>416</v>
      </c>
    </row>
    <row r="477" spans="1:4" x14ac:dyDescent="0.25">
      <c r="A477" s="82">
        <v>567</v>
      </c>
      <c r="B477">
        <v>331</v>
      </c>
      <c r="C477">
        <v>103</v>
      </c>
      <c r="D477" t="s">
        <v>298</v>
      </c>
    </row>
    <row r="478" spans="1:4" x14ac:dyDescent="0.25">
      <c r="A478" s="82">
        <v>569</v>
      </c>
      <c r="B478">
        <v>332</v>
      </c>
      <c r="C478">
        <v>104</v>
      </c>
      <c r="D478" t="s">
        <v>417</v>
      </c>
    </row>
    <row r="479" spans="1:4" x14ac:dyDescent="0.25">
      <c r="A479" s="81">
        <v>570</v>
      </c>
      <c r="B479">
        <v>333</v>
      </c>
      <c r="C479">
        <v>104</v>
      </c>
      <c r="D479" t="s">
        <v>418</v>
      </c>
    </row>
    <row r="480" spans="1:4" x14ac:dyDescent="0.25">
      <c r="A480" s="81">
        <v>571</v>
      </c>
      <c r="B480">
        <v>334</v>
      </c>
      <c r="C480">
        <v>104</v>
      </c>
      <c r="D480" t="s">
        <v>419</v>
      </c>
    </row>
    <row r="481" spans="1:4" x14ac:dyDescent="0.25">
      <c r="A481" s="82">
        <v>572</v>
      </c>
      <c r="B481">
        <v>335</v>
      </c>
      <c r="C481">
        <v>572</v>
      </c>
      <c r="D481" t="s">
        <v>420</v>
      </c>
    </row>
    <row r="482" spans="1:4" x14ac:dyDescent="0.25">
      <c r="A482" s="82">
        <v>573</v>
      </c>
      <c r="B482">
        <v>336</v>
      </c>
      <c r="C482">
        <v>199</v>
      </c>
      <c r="D482" t="s">
        <v>421</v>
      </c>
    </row>
    <row r="483" spans="1:4" x14ac:dyDescent="0.25">
      <c r="A483" s="81">
        <v>574</v>
      </c>
      <c r="B483">
        <v>337</v>
      </c>
      <c r="C483">
        <v>199</v>
      </c>
      <c r="D483" t="s">
        <v>422</v>
      </c>
    </row>
    <row r="484" spans="1:4" x14ac:dyDescent="0.25">
      <c r="A484" s="81">
        <v>575</v>
      </c>
      <c r="B484">
        <v>338</v>
      </c>
      <c r="C484">
        <v>108</v>
      </c>
      <c r="D484" t="s">
        <v>423</v>
      </c>
    </row>
    <row r="485" spans="1:4" x14ac:dyDescent="0.25">
      <c r="A485" s="81">
        <v>576</v>
      </c>
      <c r="B485">
        <v>339</v>
      </c>
      <c r="C485">
        <v>108</v>
      </c>
      <c r="D485" t="s">
        <v>424</v>
      </c>
    </row>
    <row r="486" spans="1:4" x14ac:dyDescent="0.25">
      <c r="A486" s="82">
        <v>577</v>
      </c>
      <c r="B486">
        <v>340</v>
      </c>
      <c r="C486">
        <v>108</v>
      </c>
      <c r="D486" t="s">
        <v>425</v>
      </c>
    </row>
    <row r="487" spans="1:4" x14ac:dyDescent="0.25">
      <c r="A487" s="82">
        <v>578</v>
      </c>
      <c r="B487">
        <v>341</v>
      </c>
      <c r="C487">
        <v>108</v>
      </c>
      <c r="D487" t="s">
        <v>426</v>
      </c>
    </row>
    <row r="488" spans="1:4" x14ac:dyDescent="0.25">
      <c r="A488" s="82">
        <v>579</v>
      </c>
      <c r="B488">
        <v>342</v>
      </c>
      <c r="C488">
        <v>108</v>
      </c>
      <c r="D488" t="s">
        <v>427</v>
      </c>
    </row>
    <row r="489" spans="1:4" x14ac:dyDescent="0.25">
      <c r="A489" s="81">
        <v>580</v>
      </c>
      <c r="B489">
        <v>343</v>
      </c>
      <c r="C489">
        <v>108</v>
      </c>
      <c r="D489" t="s">
        <v>428</v>
      </c>
    </row>
    <row r="490" spans="1:4" x14ac:dyDescent="0.25">
      <c r="A490" s="81">
        <v>581</v>
      </c>
      <c r="B490">
        <v>344</v>
      </c>
      <c r="C490">
        <v>199</v>
      </c>
      <c r="D490" t="s">
        <v>429</v>
      </c>
    </row>
    <row r="491" spans="1:4" x14ac:dyDescent="0.25">
      <c r="A491" s="82">
        <v>582</v>
      </c>
      <c r="B491">
        <v>345</v>
      </c>
      <c r="C491">
        <v>381</v>
      </c>
      <c r="D491" t="s">
        <v>430</v>
      </c>
    </row>
    <row r="492" spans="1:4" x14ac:dyDescent="0.25">
      <c r="A492" s="82">
        <v>584</v>
      </c>
      <c r="B492">
        <v>346</v>
      </c>
      <c r="C492">
        <v>584</v>
      </c>
      <c r="D492" t="s">
        <v>39</v>
      </c>
    </row>
    <row r="493" spans="1:4" x14ac:dyDescent="0.25">
      <c r="A493" s="82">
        <v>585</v>
      </c>
      <c r="B493">
        <v>347</v>
      </c>
      <c r="C493">
        <v>92</v>
      </c>
      <c r="D493" t="s">
        <v>431</v>
      </c>
    </row>
    <row r="494" spans="1:4" x14ac:dyDescent="0.25">
      <c r="A494" s="82">
        <v>586</v>
      </c>
      <c r="B494">
        <v>348</v>
      </c>
      <c r="C494">
        <v>586</v>
      </c>
      <c r="D494" t="s">
        <v>432</v>
      </c>
    </row>
    <row r="495" spans="1:4" x14ac:dyDescent="0.25">
      <c r="A495" s="82">
        <v>587</v>
      </c>
      <c r="B495">
        <v>349</v>
      </c>
      <c r="C495">
        <v>20</v>
      </c>
      <c r="D495" t="s">
        <v>433</v>
      </c>
    </row>
    <row r="496" spans="1:4" x14ac:dyDescent="0.25">
      <c r="A496" s="82">
        <v>588</v>
      </c>
      <c r="B496">
        <v>350</v>
      </c>
      <c r="C496">
        <v>20</v>
      </c>
      <c r="D496" t="s">
        <v>434</v>
      </c>
    </row>
    <row r="497" spans="1:4" x14ac:dyDescent="0.25">
      <c r="A497" s="82">
        <v>589</v>
      </c>
      <c r="B497">
        <v>351</v>
      </c>
      <c r="C497">
        <v>20</v>
      </c>
      <c r="D497" t="s">
        <v>435</v>
      </c>
    </row>
    <row r="498" spans="1:4" x14ac:dyDescent="0.25">
      <c r="A498" s="82">
        <v>590</v>
      </c>
      <c r="B498">
        <v>352</v>
      </c>
      <c r="C498">
        <v>20</v>
      </c>
      <c r="D498" t="s">
        <v>436</v>
      </c>
    </row>
    <row r="499" spans="1:4" x14ac:dyDescent="0.25">
      <c r="A499" s="82">
        <v>591</v>
      </c>
      <c r="B499">
        <v>353</v>
      </c>
      <c r="C499">
        <v>20</v>
      </c>
      <c r="D499" t="s">
        <v>437</v>
      </c>
    </row>
    <row r="500" spans="1:4" x14ac:dyDescent="0.25">
      <c r="A500" s="82">
        <v>592</v>
      </c>
      <c r="B500">
        <v>354</v>
      </c>
      <c r="C500">
        <v>20</v>
      </c>
      <c r="D500" t="s">
        <v>438</v>
      </c>
    </row>
    <row r="501" spans="1:4" x14ac:dyDescent="0.25">
      <c r="A501" s="82">
        <v>593</v>
      </c>
      <c r="B501">
        <v>355</v>
      </c>
      <c r="C501">
        <v>92</v>
      </c>
      <c r="D501" t="s">
        <v>158</v>
      </c>
    </row>
    <row r="502" spans="1:4" x14ac:dyDescent="0.25">
      <c r="A502" s="82">
        <v>594</v>
      </c>
      <c r="B502">
        <v>356</v>
      </c>
      <c r="C502">
        <v>92</v>
      </c>
      <c r="D502" t="s">
        <v>439</v>
      </c>
    </row>
    <row r="503" spans="1:4" x14ac:dyDescent="0.25">
      <c r="A503" s="82">
        <v>595</v>
      </c>
      <c r="B503">
        <v>357</v>
      </c>
      <c r="C503">
        <v>208</v>
      </c>
      <c r="D503" t="s">
        <v>440</v>
      </c>
    </row>
    <row r="504" spans="1:4" x14ac:dyDescent="0.25">
      <c r="A504" s="82">
        <v>596</v>
      </c>
      <c r="B504">
        <v>358</v>
      </c>
      <c r="C504">
        <v>103</v>
      </c>
      <c r="D504" t="s">
        <v>441</v>
      </c>
    </row>
    <row r="505" spans="1:4" x14ac:dyDescent="0.25">
      <c r="A505" s="81">
        <v>598</v>
      </c>
      <c r="B505">
        <v>359</v>
      </c>
      <c r="C505">
        <v>199</v>
      </c>
      <c r="D505" t="s">
        <v>442</v>
      </c>
    </row>
    <row r="506" spans="1:4" x14ac:dyDescent="0.25">
      <c r="A506" s="81">
        <v>599</v>
      </c>
      <c r="B506">
        <v>360</v>
      </c>
      <c r="C506">
        <v>572</v>
      </c>
      <c r="D506" t="s">
        <v>443</v>
      </c>
    </row>
    <row r="507" spans="1:4" x14ac:dyDescent="0.25">
      <c r="A507" s="81">
        <v>600</v>
      </c>
      <c r="B507">
        <v>361</v>
      </c>
      <c r="C507">
        <v>572</v>
      </c>
      <c r="D507" t="s">
        <v>444</v>
      </c>
    </row>
    <row r="508" spans="1:4" x14ac:dyDescent="0.25">
      <c r="A508" s="81">
        <v>601</v>
      </c>
      <c r="B508">
        <v>362</v>
      </c>
      <c r="C508">
        <v>572</v>
      </c>
      <c r="D508" t="s">
        <v>445</v>
      </c>
    </row>
    <row r="509" spans="1:4" x14ac:dyDescent="0.25">
      <c r="A509" s="81">
        <v>628</v>
      </c>
      <c r="B509">
        <v>363</v>
      </c>
      <c r="C509">
        <v>20</v>
      </c>
      <c r="D509" t="s">
        <v>434</v>
      </c>
    </row>
    <row r="510" spans="1:4" x14ac:dyDescent="0.25">
      <c r="A510" s="81">
        <v>632</v>
      </c>
      <c r="B510">
        <v>364</v>
      </c>
      <c r="C510">
        <v>888</v>
      </c>
      <c r="D510" t="s">
        <v>446</v>
      </c>
    </row>
    <row r="511" spans="1:4" x14ac:dyDescent="0.25">
      <c r="A511" s="81">
        <v>635</v>
      </c>
      <c r="B511">
        <v>365</v>
      </c>
      <c r="C511">
        <v>888</v>
      </c>
      <c r="D511" t="s">
        <v>447</v>
      </c>
    </row>
    <row r="512" spans="1:4" x14ac:dyDescent="0.25">
      <c r="A512" s="81">
        <v>636</v>
      </c>
      <c r="B512">
        <v>366</v>
      </c>
      <c r="C512">
        <v>888</v>
      </c>
      <c r="D512" t="s">
        <v>448</v>
      </c>
    </row>
    <row r="513" spans="1:4" x14ac:dyDescent="0.25">
      <c r="A513" s="81">
        <v>637</v>
      </c>
      <c r="B513">
        <v>367</v>
      </c>
      <c r="C513">
        <v>57</v>
      </c>
      <c r="D513" t="s">
        <v>449</v>
      </c>
    </row>
    <row r="514" spans="1:4" x14ac:dyDescent="0.25">
      <c r="A514" s="81">
        <v>638</v>
      </c>
      <c r="B514">
        <v>368</v>
      </c>
      <c r="C514">
        <v>888</v>
      </c>
      <c r="D514" t="s">
        <v>450</v>
      </c>
    </row>
    <row r="515" spans="1:4" x14ac:dyDescent="0.25">
      <c r="A515" s="81">
        <v>639</v>
      </c>
      <c r="B515">
        <v>369</v>
      </c>
      <c r="C515">
        <v>888</v>
      </c>
      <c r="D515" t="s">
        <v>451</v>
      </c>
    </row>
    <row r="516" spans="1:4" x14ac:dyDescent="0.25">
      <c r="A516" s="81">
        <v>640</v>
      </c>
      <c r="B516">
        <v>370</v>
      </c>
      <c r="C516">
        <v>19</v>
      </c>
      <c r="D516" t="s">
        <v>452</v>
      </c>
    </row>
    <row r="517" spans="1:4" x14ac:dyDescent="0.25">
      <c r="A517" s="82">
        <v>641</v>
      </c>
      <c r="B517">
        <v>371</v>
      </c>
      <c r="C517">
        <v>3</v>
      </c>
      <c r="D517" t="s">
        <v>453</v>
      </c>
    </row>
    <row r="518" spans="1:4" x14ac:dyDescent="0.25">
      <c r="A518" s="82">
        <v>642</v>
      </c>
      <c r="B518">
        <v>372</v>
      </c>
      <c r="C518">
        <v>642</v>
      </c>
      <c r="D518" t="s">
        <v>144</v>
      </c>
    </row>
    <row r="519" spans="1:4" x14ac:dyDescent="0.25">
      <c r="A519" s="82">
        <v>643</v>
      </c>
      <c r="B519">
        <v>373</v>
      </c>
      <c r="C519">
        <v>584</v>
      </c>
      <c r="D519" t="s">
        <v>454</v>
      </c>
    </row>
    <row r="520" spans="1:4" x14ac:dyDescent="0.25">
      <c r="A520" s="82">
        <v>649</v>
      </c>
      <c r="B520">
        <v>374</v>
      </c>
      <c r="C520">
        <v>584</v>
      </c>
      <c r="D520" t="s">
        <v>455</v>
      </c>
    </row>
    <row r="521" spans="1:4" x14ac:dyDescent="0.25">
      <c r="A521" s="82">
        <v>676</v>
      </c>
      <c r="B521">
        <v>375</v>
      </c>
      <c r="C521">
        <v>816</v>
      </c>
      <c r="D521" t="s">
        <v>456</v>
      </c>
    </row>
    <row r="522" spans="1:4" x14ac:dyDescent="0.25">
      <c r="A522" s="81">
        <v>677</v>
      </c>
      <c r="B522">
        <v>376</v>
      </c>
      <c r="C522">
        <v>684</v>
      </c>
      <c r="D522" t="s">
        <v>457</v>
      </c>
    </row>
    <row r="523" spans="1:4" x14ac:dyDescent="0.25">
      <c r="A523" s="81">
        <v>678</v>
      </c>
      <c r="B523">
        <v>377</v>
      </c>
      <c r="C523">
        <v>584</v>
      </c>
      <c r="D523" t="s">
        <v>52</v>
      </c>
    </row>
    <row r="524" spans="1:4" x14ac:dyDescent="0.25">
      <c r="A524" s="81">
        <v>681</v>
      </c>
      <c r="B524">
        <v>378</v>
      </c>
      <c r="C524">
        <v>108</v>
      </c>
      <c r="D524" t="s">
        <v>71</v>
      </c>
    </row>
    <row r="525" spans="1:4" x14ac:dyDescent="0.25">
      <c r="A525" s="81">
        <v>684</v>
      </c>
      <c r="B525">
        <v>379</v>
      </c>
      <c r="C525">
        <v>684</v>
      </c>
      <c r="D525" t="s">
        <v>458</v>
      </c>
    </row>
    <row r="526" spans="1:4" x14ac:dyDescent="0.25">
      <c r="A526" s="81">
        <v>688</v>
      </c>
      <c r="B526">
        <v>380</v>
      </c>
      <c r="C526">
        <v>584</v>
      </c>
      <c r="D526" t="s">
        <v>54</v>
      </c>
    </row>
    <row r="527" spans="1:4" x14ac:dyDescent="0.25">
      <c r="A527" s="81">
        <v>689</v>
      </c>
      <c r="B527">
        <v>381</v>
      </c>
      <c r="C527">
        <v>684</v>
      </c>
      <c r="D527" t="s">
        <v>459</v>
      </c>
    </row>
    <row r="528" spans="1:4" x14ac:dyDescent="0.25">
      <c r="A528" s="82">
        <v>691</v>
      </c>
      <c r="B528">
        <v>382</v>
      </c>
      <c r="C528">
        <v>684</v>
      </c>
      <c r="D528" t="s">
        <v>460</v>
      </c>
    </row>
    <row r="529" spans="1:4" x14ac:dyDescent="0.25">
      <c r="A529" s="81">
        <v>692</v>
      </c>
      <c r="B529">
        <v>383</v>
      </c>
      <c r="C529">
        <v>684</v>
      </c>
      <c r="D529" t="s">
        <v>461</v>
      </c>
    </row>
    <row r="530" spans="1:4" x14ac:dyDescent="0.25">
      <c r="A530" s="82">
        <v>693</v>
      </c>
      <c r="B530">
        <v>384</v>
      </c>
      <c r="C530">
        <v>684</v>
      </c>
      <c r="D530" t="s">
        <v>462</v>
      </c>
    </row>
    <row r="531" spans="1:4" x14ac:dyDescent="0.25">
      <c r="A531" s="82">
        <v>694</v>
      </c>
      <c r="B531">
        <v>385</v>
      </c>
      <c r="C531">
        <v>684</v>
      </c>
      <c r="D531" t="s">
        <v>463</v>
      </c>
    </row>
    <row r="532" spans="1:4" x14ac:dyDescent="0.25">
      <c r="A532" s="82">
        <v>695</v>
      </c>
      <c r="B532">
        <v>386</v>
      </c>
      <c r="C532">
        <v>684</v>
      </c>
      <c r="D532" t="s">
        <v>464</v>
      </c>
    </row>
    <row r="533" spans="1:4" x14ac:dyDescent="0.25">
      <c r="A533" s="81">
        <v>697</v>
      </c>
      <c r="B533">
        <v>387</v>
      </c>
      <c r="C533">
        <v>684</v>
      </c>
      <c r="D533" t="s">
        <v>465</v>
      </c>
    </row>
    <row r="534" spans="1:4" x14ac:dyDescent="0.25">
      <c r="A534" s="81">
        <v>698</v>
      </c>
      <c r="B534">
        <v>388</v>
      </c>
      <c r="C534">
        <v>684</v>
      </c>
      <c r="D534" t="s">
        <v>466</v>
      </c>
    </row>
    <row r="535" spans="1:4" x14ac:dyDescent="0.25">
      <c r="A535" s="81">
        <v>699</v>
      </c>
      <c r="B535">
        <v>389</v>
      </c>
      <c r="C535">
        <v>684</v>
      </c>
      <c r="D535" t="s">
        <v>467</v>
      </c>
    </row>
    <row r="536" spans="1:4" x14ac:dyDescent="0.25">
      <c r="A536" s="82">
        <v>700</v>
      </c>
      <c r="B536">
        <v>390</v>
      </c>
      <c r="C536">
        <v>684</v>
      </c>
      <c r="D536" t="s">
        <v>468</v>
      </c>
    </row>
    <row r="537" spans="1:4" x14ac:dyDescent="0.25">
      <c r="A537" s="81">
        <v>701</v>
      </c>
      <c r="B537">
        <v>391</v>
      </c>
      <c r="C537">
        <v>684</v>
      </c>
      <c r="D537" t="s">
        <v>469</v>
      </c>
    </row>
    <row r="538" spans="1:4" x14ac:dyDescent="0.25">
      <c r="A538" s="81">
        <v>702</v>
      </c>
      <c r="B538">
        <v>392</v>
      </c>
      <c r="C538">
        <v>684</v>
      </c>
      <c r="D538" t="s">
        <v>470</v>
      </c>
    </row>
    <row r="539" spans="1:4" x14ac:dyDescent="0.25">
      <c r="A539" s="81">
        <v>703</v>
      </c>
      <c r="B539">
        <v>393</v>
      </c>
      <c r="C539">
        <v>684</v>
      </c>
      <c r="D539" t="s">
        <v>471</v>
      </c>
    </row>
    <row r="540" spans="1:4" x14ac:dyDescent="0.25">
      <c r="A540" s="82">
        <v>704</v>
      </c>
      <c r="B540">
        <v>394</v>
      </c>
      <c r="C540">
        <v>684</v>
      </c>
      <c r="D540" t="s">
        <v>472</v>
      </c>
    </row>
    <row r="541" spans="1:4" x14ac:dyDescent="0.25">
      <c r="A541" s="82">
        <v>705</v>
      </c>
      <c r="B541">
        <v>395</v>
      </c>
      <c r="C541">
        <v>684</v>
      </c>
      <c r="D541" t="s">
        <v>473</v>
      </c>
    </row>
    <row r="542" spans="1:4" x14ac:dyDescent="0.25">
      <c r="A542" s="82">
        <v>706</v>
      </c>
      <c r="B542">
        <v>396</v>
      </c>
      <c r="C542">
        <v>684</v>
      </c>
      <c r="D542" t="s">
        <v>474</v>
      </c>
    </row>
    <row r="543" spans="1:4" x14ac:dyDescent="0.25">
      <c r="A543" s="82">
        <v>707</v>
      </c>
      <c r="B543">
        <v>397</v>
      </c>
      <c r="C543">
        <v>684</v>
      </c>
      <c r="D543" t="s">
        <v>475</v>
      </c>
    </row>
    <row r="544" spans="1:4" x14ac:dyDescent="0.25">
      <c r="A544" s="81">
        <v>708</v>
      </c>
      <c r="B544">
        <v>398</v>
      </c>
      <c r="C544">
        <v>684</v>
      </c>
      <c r="D544" t="s">
        <v>476</v>
      </c>
    </row>
    <row r="545" spans="1:4" x14ac:dyDescent="0.25">
      <c r="A545" s="81">
        <v>710</v>
      </c>
      <c r="B545">
        <v>399</v>
      </c>
      <c r="C545">
        <v>684</v>
      </c>
      <c r="D545" t="s">
        <v>477</v>
      </c>
    </row>
    <row r="546" spans="1:4" x14ac:dyDescent="0.25">
      <c r="A546" s="81">
        <v>711</v>
      </c>
      <c r="B546">
        <v>400</v>
      </c>
      <c r="C546">
        <v>684</v>
      </c>
      <c r="D546" t="s">
        <v>478</v>
      </c>
    </row>
    <row r="547" spans="1:4" x14ac:dyDescent="0.25">
      <c r="A547" s="81">
        <v>712</v>
      </c>
      <c r="B547">
        <v>401</v>
      </c>
      <c r="C547">
        <v>684</v>
      </c>
      <c r="D547" t="s">
        <v>479</v>
      </c>
    </row>
    <row r="548" spans="1:4" x14ac:dyDescent="0.25">
      <c r="A548" s="81">
        <v>715</v>
      </c>
      <c r="B548">
        <v>402</v>
      </c>
      <c r="C548">
        <v>684</v>
      </c>
      <c r="D548" t="s">
        <v>480</v>
      </c>
    </row>
    <row r="549" spans="1:4" x14ac:dyDescent="0.25">
      <c r="A549" s="81">
        <v>1279</v>
      </c>
      <c r="B549">
        <v>850</v>
      </c>
      <c r="C549">
        <v>108</v>
      </c>
      <c r="D549" t="s">
        <v>2559</v>
      </c>
    </row>
    <row r="550" spans="1:4" x14ac:dyDescent="0.25">
      <c r="A550" s="81">
        <v>719</v>
      </c>
      <c r="B550">
        <v>403</v>
      </c>
      <c r="C550">
        <v>1011</v>
      </c>
      <c r="D550" t="s">
        <v>481</v>
      </c>
    </row>
    <row r="551" spans="1:4" x14ac:dyDescent="0.25">
      <c r="A551" s="81">
        <v>1278</v>
      </c>
      <c r="B551">
        <v>849</v>
      </c>
      <c r="C551">
        <v>108</v>
      </c>
      <c r="D551" t="s">
        <v>2560</v>
      </c>
    </row>
    <row r="552" spans="1:4" x14ac:dyDescent="0.25">
      <c r="A552" s="82">
        <v>1277</v>
      </c>
      <c r="B552">
        <v>848</v>
      </c>
      <c r="C552">
        <v>1261</v>
      </c>
      <c r="D552" t="s">
        <v>2467</v>
      </c>
    </row>
    <row r="553" spans="1:4" x14ac:dyDescent="0.25">
      <c r="A553" s="82">
        <v>1276</v>
      </c>
      <c r="B553">
        <v>847</v>
      </c>
      <c r="C553">
        <v>1261</v>
      </c>
      <c r="D553" t="s">
        <v>2496</v>
      </c>
    </row>
    <row r="554" spans="1:4" x14ac:dyDescent="0.25">
      <c r="A554" s="81">
        <v>723</v>
      </c>
      <c r="B554">
        <v>404</v>
      </c>
      <c r="C554">
        <v>199</v>
      </c>
      <c r="D554" t="s">
        <v>429</v>
      </c>
    </row>
    <row r="555" spans="1:4" x14ac:dyDescent="0.25">
      <c r="A555" s="82">
        <v>724</v>
      </c>
      <c r="B555">
        <v>405</v>
      </c>
      <c r="C555">
        <v>684</v>
      </c>
      <c r="D555" t="s">
        <v>482</v>
      </c>
    </row>
    <row r="556" spans="1:4" x14ac:dyDescent="0.25">
      <c r="A556" s="82">
        <v>725</v>
      </c>
      <c r="B556">
        <v>406</v>
      </c>
      <c r="C556">
        <v>816</v>
      </c>
      <c r="D556" t="s">
        <v>483</v>
      </c>
    </row>
    <row r="557" spans="1:4" x14ac:dyDescent="0.25">
      <c r="A557" s="82">
        <v>726</v>
      </c>
      <c r="B557">
        <v>407</v>
      </c>
      <c r="C557">
        <v>726</v>
      </c>
      <c r="D557" t="s">
        <v>80</v>
      </c>
    </row>
    <row r="558" spans="1:4" x14ac:dyDescent="0.25">
      <c r="A558" s="82">
        <v>1274</v>
      </c>
      <c r="B558">
        <v>845</v>
      </c>
      <c r="C558">
        <v>3</v>
      </c>
      <c r="D558" t="s">
        <v>2561</v>
      </c>
    </row>
    <row r="559" spans="1:4" x14ac:dyDescent="0.25">
      <c r="A559" s="82">
        <v>1281</v>
      </c>
      <c r="B559">
        <v>852</v>
      </c>
      <c r="C559">
        <v>108</v>
      </c>
      <c r="D559" t="s">
        <v>2562</v>
      </c>
    </row>
    <row r="560" spans="1:4" x14ac:dyDescent="0.25">
      <c r="A560" s="82">
        <v>1272</v>
      </c>
      <c r="B560">
        <v>844</v>
      </c>
      <c r="C560">
        <v>1261</v>
      </c>
      <c r="D560" t="s">
        <v>2494</v>
      </c>
    </row>
    <row r="561" spans="1:4" x14ac:dyDescent="0.25">
      <c r="A561" s="82">
        <v>1271</v>
      </c>
      <c r="B561">
        <v>843</v>
      </c>
      <c r="C561">
        <v>823</v>
      </c>
      <c r="D561" t="s">
        <v>2444</v>
      </c>
    </row>
    <row r="562" spans="1:4" x14ac:dyDescent="0.25">
      <c r="A562" s="82">
        <v>1270</v>
      </c>
      <c r="B562">
        <v>842</v>
      </c>
      <c r="C562">
        <v>849</v>
      </c>
      <c r="D562" t="s">
        <v>2445</v>
      </c>
    </row>
    <row r="563" spans="1:4" x14ac:dyDescent="0.25">
      <c r="A563" s="82">
        <v>1307</v>
      </c>
      <c r="B563">
        <v>854</v>
      </c>
      <c r="C563">
        <v>1261</v>
      </c>
      <c r="D563" t="s">
        <v>2563</v>
      </c>
    </row>
    <row r="564" spans="1:4" x14ac:dyDescent="0.25">
      <c r="A564" s="82">
        <v>1267</v>
      </c>
      <c r="B564">
        <v>840</v>
      </c>
      <c r="C564">
        <v>3</v>
      </c>
      <c r="D564" t="s">
        <v>2550</v>
      </c>
    </row>
    <row r="565" spans="1:4" x14ac:dyDescent="0.25">
      <c r="A565" s="82">
        <v>1266</v>
      </c>
      <c r="B565">
        <v>839</v>
      </c>
      <c r="C565">
        <v>1261</v>
      </c>
      <c r="D565" t="s">
        <v>2469</v>
      </c>
    </row>
    <row r="566" spans="1:4" x14ac:dyDescent="0.25">
      <c r="A566" s="82">
        <v>1265</v>
      </c>
      <c r="B566">
        <v>838</v>
      </c>
      <c r="C566">
        <v>1160</v>
      </c>
      <c r="D566" t="s">
        <v>2248</v>
      </c>
    </row>
    <row r="567" spans="1:4" x14ac:dyDescent="0.25">
      <c r="A567" s="81">
        <v>1263</v>
      </c>
      <c r="B567">
        <v>836</v>
      </c>
      <c r="C567">
        <v>1261</v>
      </c>
      <c r="D567" t="s">
        <v>2493</v>
      </c>
    </row>
    <row r="568" spans="1:4" x14ac:dyDescent="0.25">
      <c r="A568" s="81">
        <v>1262</v>
      </c>
      <c r="B568">
        <v>835</v>
      </c>
      <c r="C568">
        <v>19</v>
      </c>
      <c r="D568" t="s">
        <v>2446</v>
      </c>
    </row>
    <row r="569" spans="1:4" x14ac:dyDescent="0.25">
      <c r="A569" s="81">
        <v>1261</v>
      </c>
      <c r="B569">
        <v>834</v>
      </c>
      <c r="C569">
        <v>1261</v>
      </c>
      <c r="D569" t="s">
        <v>2430</v>
      </c>
    </row>
    <row r="570" spans="1:4" x14ac:dyDescent="0.25">
      <c r="A570" s="81">
        <v>1260</v>
      </c>
      <c r="B570">
        <v>833</v>
      </c>
      <c r="C570">
        <v>1261</v>
      </c>
      <c r="D570" t="s">
        <v>2492</v>
      </c>
    </row>
    <row r="571" spans="1:4" x14ac:dyDescent="0.25">
      <c r="A571" s="81">
        <v>1259</v>
      </c>
      <c r="B571">
        <v>832</v>
      </c>
      <c r="C571">
        <v>1261</v>
      </c>
      <c r="D571" t="s">
        <v>2491</v>
      </c>
    </row>
    <row r="572" spans="1:4" x14ac:dyDescent="0.25">
      <c r="A572" s="82">
        <v>1258</v>
      </c>
      <c r="B572">
        <v>831</v>
      </c>
      <c r="C572">
        <v>1261</v>
      </c>
      <c r="D572" t="s">
        <v>2470</v>
      </c>
    </row>
    <row r="573" spans="1:4" x14ac:dyDescent="0.25">
      <c r="A573" s="82">
        <v>1257</v>
      </c>
      <c r="B573">
        <v>830</v>
      </c>
      <c r="C573">
        <v>1261</v>
      </c>
      <c r="D573" t="s">
        <v>2471</v>
      </c>
    </row>
    <row r="574" spans="1:4" x14ac:dyDescent="0.25">
      <c r="A574" s="82">
        <v>1280</v>
      </c>
      <c r="B574">
        <v>851</v>
      </c>
      <c r="C574">
        <v>108</v>
      </c>
      <c r="D574" t="s">
        <v>2562</v>
      </c>
    </row>
    <row r="575" spans="1:4" x14ac:dyDescent="0.25">
      <c r="A575" s="82">
        <v>1026</v>
      </c>
      <c r="B575">
        <v>631</v>
      </c>
      <c r="C575">
        <v>1011</v>
      </c>
      <c r="D575" t="s">
        <v>686</v>
      </c>
    </row>
    <row r="576" spans="1:4" x14ac:dyDescent="0.25">
      <c r="A576" s="82">
        <v>745</v>
      </c>
      <c r="B576">
        <v>408</v>
      </c>
      <c r="C576">
        <v>41</v>
      </c>
      <c r="D576" t="s">
        <v>484</v>
      </c>
    </row>
    <row r="577" spans="1:4" x14ac:dyDescent="0.25">
      <c r="A577" s="82">
        <v>746</v>
      </c>
      <c r="B577">
        <v>409</v>
      </c>
      <c r="C577">
        <v>381</v>
      </c>
      <c r="D577" t="s">
        <v>485</v>
      </c>
    </row>
    <row r="578" spans="1:4" x14ac:dyDescent="0.25">
      <c r="A578" s="82">
        <v>747</v>
      </c>
      <c r="B578">
        <v>410</v>
      </c>
      <c r="C578">
        <v>383</v>
      </c>
      <c r="D578" t="s">
        <v>486</v>
      </c>
    </row>
    <row r="579" spans="1:4" x14ac:dyDescent="0.25">
      <c r="A579" s="82">
        <v>748</v>
      </c>
      <c r="B579">
        <v>411</v>
      </c>
      <c r="C579">
        <v>108</v>
      </c>
      <c r="D579" t="s">
        <v>487</v>
      </c>
    </row>
    <row r="580" spans="1:4" x14ac:dyDescent="0.25">
      <c r="A580" s="82">
        <v>749</v>
      </c>
      <c r="B580">
        <v>412</v>
      </c>
      <c r="C580">
        <v>58</v>
      </c>
      <c r="D580" t="s">
        <v>488</v>
      </c>
    </row>
    <row r="581" spans="1:4" x14ac:dyDescent="0.25">
      <c r="A581" s="82">
        <v>750</v>
      </c>
      <c r="B581">
        <v>413</v>
      </c>
      <c r="C581">
        <v>382</v>
      </c>
      <c r="D581" t="s">
        <v>489</v>
      </c>
    </row>
    <row r="582" spans="1:4" x14ac:dyDescent="0.25">
      <c r="A582" s="81">
        <v>751</v>
      </c>
      <c r="B582">
        <v>414</v>
      </c>
      <c r="C582">
        <v>888</v>
      </c>
      <c r="D582" t="s">
        <v>490</v>
      </c>
    </row>
    <row r="583" spans="1:4" x14ac:dyDescent="0.25">
      <c r="A583" s="81">
        <v>752</v>
      </c>
      <c r="B583">
        <v>415</v>
      </c>
      <c r="C583">
        <v>19</v>
      </c>
      <c r="D583" t="s">
        <v>491</v>
      </c>
    </row>
    <row r="584" spans="1:4" x14ac:dyDescent="0.25">
      <c r="A584" s="81">
        <v>753</v>
      </c>
      <c r="B584">
        <v>416</v>
      </c>
      <c r="C584">
        <v>3</v>
      </c>
      <c r="D584" t="s">
        <v>492</v>
      </c>
    </row>
    <row r="585" spans="1:4" x14ac:dyDescent="0.25">
      <c r="A585" s="81">
        <v>754</v>
      </c>
      <c r="B585">
        <v>417</v>
      </c>
      <c r="C585">
        <v>92</v>
      </c>
      <c r="D585" t="s">
        <v>493</v>
      </c>
    </row>
    <row r="586" spans="1:4" x14ac:dyDescent="0.25">
      <c r="A586" s="81">
        <v>755</v>
      </c>
      <c r="B586">
        <v>418</v>
      </c>
      <c r="C586">
        <v>20</v>
      </c>
      <c r="D586" t="s">
        <v>494</v>
      </c>
    </row>
    <row r="587" spans="1:4" x14ac:dyDescent="0.25">
      <c r="A587" s="81">
        <v>756</v>
      </c>
      <c r="B587">
        <v>419</v>
      </c>
      <c r="C587">
        <v>104</v>
      </c>
      <c r="D587" t="s">
        <v>495</v>
      </c>
    </row>
    <row r="588" spans="1:4" x14ac:dyDescent="0.25">
      <c r="A588" s="81">
        <v>757</v>
      </c>
      <c r="B588">
        <v>420</v>
      </c>
      <c r="C588">
        <v>41</v>
      </c>
      <c r="D588" t="s">
        <v>496</v>
      </c>
    </row>
    <row r="589" spans="1:4" x14ac:dyDescent="0.25">
      <c r="A589" s="82">
        <v>758</v>
      </c>
      <c r="B589">
        <v>421</v>
      </c>
      <c r="C589">
        <v>101</v>
      </c>
      <c r="D589" t="s">
        <v>497</v>
      </c>
    </row>
    <row r="590" spans="1:4" x14ac:dyDescent="0.25">
      <c r="A590" s="82">
        <v>759</v>
      </c>
      <c r="B590">
        <v>422</v>
      </c>
      <c r="C590">
        <v>117</v>
      </c>
      <c r="D590" t="s">
        <v>498</v>
      </c>
    </row>
    <row r="591" spans="1:4" x14ac:dyDescent="0.25">
      <c r="A591" s="82">
        <v>760</v>
      </c>
      <c r="B591">
        <v>423</v>
      </c>
      <c r="C591">
        <v>57</v>
      </c>
      <c r="D591" t="s">
        <v>499</v>
      </c>
    </row>
    <row r="592" spans="1:4" x14ac:dyDescent="0.25">
      <c r="A592" s="82">
        <v>761</v>
      </c>
      <c r="B592">
        <v>424</v>
      </c>
      <c r="C592">
        <v>103</v>
      </c>
      <c r="D592" t="s">
        <v>500</v>
      </c>
    </row>
    <row r="593" spans="1:4" x14ac:dyDescent="0.25">
      <c r="A593" s="82">
        <v>1027</v>
      </c>
      <c r="B593">
        <v>632</v>
      </c>
      <c r="C593">
        <v>1011</v>
      </c>
      <c r="D593" t="s">
        <v>687</v>
      </c>
    </row>
    <row r="594" spans="1:4" x14ac:dyDescent="0.25">
      <c r="A594" s="82">
        <v>763</v>
      </c>
      <c r="B594">
        <v>425</v>
      </c>
      <c r="C594">
        <v>816</v>
      </c>
      <c r="D594" t="s">
        <v>501</v>
      </c>
    </row>
    <row r="595" spans="1:4" x14ac:dyDescent="0.25">
      <c r="A595" s="82">
        <v>764</v>
      </c>
      <c r="B595">
        <v>426</v>
      </c>
      <c r="C595">
        <v>816</v>
      </c>
      <c r="D595" t="s">
        <v>502</v>
      </c>
    </row>
    <row r="596" spans="1:4" x14ac:dyDescent="0.25">
      <c r="A596" s="82">
        <v>765</v>
      </c>
      <c r="B596">
        <v>427</v>
      </c>
      <c r="C596">
        <v>823</v>
      </c>
      <c r="D596" t="s">
        <v>503</v>
      </c>
    </row>
    <row r="597" spans="1:4" x14ac:dyDescent="0.25">
      <c r="A597" s="81">
        <v>766</v>
      </c>
      <c r="B597">
        <v>428</v>
      </c>
      <c r="C597">
        <v>823</v>
      </c>
      <c r="D597" t="s">
        <v>504</v>
      </c>
    </row>
    <row r="598" spans="1:4" x14ac:dyDescent="0.25">
      <c r="A598" s="82">
        <v>767</v>
      </c>
      <c r="B598">
        <v>429</v>
      </c>
      <c r="C598">
        <v>816</v>
      </c>
      <c r="D598" t="s">
        <v>505</v>
      </c>
    </row>
    <row r="599" spans="1:4" x14ac:dyDescent="0.25">
      <c r="A599" s="82">
        <v>1252</v>
      </c>
      <c r="B599">
        <v>825</v>
      </c>
      <c r="C599">
        <v>1261</v>
      </c>
      <c r="D599" t="s">
        <v>2487</v>
      </c>
    </row>
    <row r="600" spans="1:4" x14ac:dyDescent="0.25">
      <c r="A600" s="82">
        <v>769</v>
      </c>
      <c r="B600">
        <v>430</v>
      </c>
      <c r="C600">
        <v>823</v>
      </c>
      <c r="D600" t="s">
        <v>506</v>
      </c>
    </row>
    <row r="601" spans="1:4" x14ac:dyDescent="0.25">
      <c r="A601" s="82">
        <v>770</v>
      </c>
      <c r="B601">
        <v>431</v>
      </c>
      <c r="C601">
        <v>816</v>
      </c>
      <c r="D601" t="s">
        <v>507</v>
      </c>
    </row>
    <row r="602" spans="1:4" x14ac:dyDescent="0.25">
      <c r="A602" s="82">
        <v>771</v>
      </c>
      <c r="B602">
        <v>432</v>
      </c>
      <c r="C602">
        <v>816</v>
      </c>
      <c r="D602" t="s">
        <v>508</v>
      </c>
    </row>
    <row r="603" spans="1:4" x14ac:dyDescent="0.25">
      <c r="A603" s="82">
        <v>1251</v>
      </c>
      <c r="B603">
        <v>824</v>
      </c>
      <c r="C603">
        <v>1261</v>
      </c>
      <c r="D603" t="s">
        <v>2486</v>
      </c>
    </row>
    <row r="604" spans="1:4" x14ac:dyDescent="0.25">
      <c r="A604" s="81">
        <v>773</v>
      </c>
      <c r="B604">
        <v>433</v>
      </c>
      <c r="C604">
        <v>117</v>
      </c>
      <c r="D604" t="s">
        <v>509</v>
      </c>
    </row>
    <row r="605" spans="1:4" x14ac:dyDescent="0.25">
      <c r="A605" s="81">
        <v>774</v>
      </c>
      <c r="B605">
        <v>434</v>
      </c>
      <c r="C605">
        <v>1086</v>
      </c>
      <c r="D605" t="s">
        <v>1430</v>
      </c>
    </row>
    <row r="606" spans="1:4" x14ac:dyDescent="0.25">
      <c r="A606" s="82">
        <v>1248</v>
      </c>
      <c r="B606">
        <v>821</v>
      </c>
      <c r="C606">
        <v>1261</v>
      </c>
      <c r="D606" t="s">
        <v>2483</v>
      </c>
    </row>
    <row r="607" spans="1:4" x14ac:dyDescent="0.25">
      <c r="A607" s="82">
        <v>1247</v>
      </c>
      <c r="B607">
        <v>820</v>
      </c>
      <c r="C607">
        <v>1261</v>
      </c>
      <c r="D607" t="s">
        <v>2473</v>
      </c>
    </row>
    <row r="608" spans="1:4" x14ac:dyDescent="0.25">
      <c r="A608" s="82">
        <v>1246</v>
      </c>
      <c r="B608">
        <v>819</v>
      </c>
      <c r="C608">
        <v>1261</v>
      </c>
      <c r="D608" t="s">
        <v>2482</v>
      </c>
    </row>
    <row r="609" spans="1:4" x14ac:dyDescent="0.25">
      <c r="A609" s="82">
        <v>1243</v>
      </c>
      <c r="B609">
        <v>816</v>
      </c>
      <c r="C609">
        <v>1261</v>
      </c>
      <c r="D609" t="s">
        <v>2479</v>
      </c>
    </row>
    <row r="610" spans="1:4" x14ac:dyDescent="0.25">
      <c r="A610" s="82">
        <v>1242</v>
      </c>
      <c r="B610">
        <v>815</v>
      </c>
      <c r="C610">
        <v>1261</v>
      </c>
      <c r="D610" t="s">
        <v>2478</v>
      </c>
    </row>
    <row r="611" spans="1:4" x14ac:dyDescent="0.25">
      <c r="A611" s="81">
        <v>780</v>
      </c>
      <c r="B611">
        <v>435</v>
      </c>
      <c r="C611">
        <v>684</v>
      </c>
      <c r="D611" t="s">
        <v>510</v>
      </c>
    </row>
    <row r="612" spans="1:4" x14ac:dyDescent="0.25">
      <c r="A612" s="81">
        <v>1241</v>
      </c>
      <c r="B612">
        <v>814</v>
      </c>
      <c r="C612">
        <v>1261</v>
      </c>
      <c r="D612" t="s">
        <v>2477</v>
      </c>
    </row>
    <row r="613" spans="1:4" x14ac:dyDescent="0.25">
      <c r="A613" s="81">
        <v>1240</v>
      </c>
      <c r="B613">
        <v>813</v>
      </c>
      <c r="C613">
        <v>1261</v>
      </c>
      <c r="D613" t="s">
        <v>2476</v>
      </c>
    </row>
    <row r="614" spans="1:4" x14ac:dyDescent="0.25">
      <c r="A614" s="81">
        <v>1239</v>
      </c>
      <c r="B614">
        <v>812</v>
      </c>
      <c r="C614">
        <v>1261</v>
      </c>
      <c r="D614" t="s">
        <v>2472</v>
      </c>
    </row>
    <row r="615" spans="1:4" x14ac:dyDescent="0.25">
      <c r="A615" s="81">
        <v>1238</v>
      </c>
      <c r="B615">
        <v>811</v>
      </c>
      <c r="C615">
        <v>1261</v>
      </c>
      <c r="D615" t="s">
        <v>2475</v>
      </c>
    </row>
    <row r="616" spans="1:4" x14ac:dyDescent="0.25">
      <c r="A616" s="81">
        <v>1237</v>
      </c>
      <c r="B616">
        <v>810</v>
      </c>
      <c r="C616">
        <v>383</v>
      </c>
      <c r="D616" t="s">
        <v>2447</v>
      </c>
    </row>
    <row r="617" spans="1:4" x14ac:dyDescent="0.25">
      <c r="A617" s="81">
        <v>1236</v>
      </c>
      <c r="B617">
        <v>809</v>
      </c>
      <c r="C617">
        <v>383</v>
      </c>
      <c r="D617" t="s">
        <v>454</v>
      </c>
    </row>
    <row r="618" spans="1:4" x14ac:dyDescent="0.25">
      <c r="A618" s="81">
        <v>1035</v>
      </c>
      <c r="B618">
        <v>640</v>
      </c>
      <c r="C618">
        <v>1011</v>
      </c>
      <c r="D618" t="s">
        <v>672</v>
      </c>
    </row>
    <row r="619" spans="1:4" x14ac:dyDescent="0.25">
      <c r="A619" s="81">
        <v>1227</v>
      </c>
      <c r="B619">
        <v>803</v>
      </c>
      <c r="C619">
        <v>1207</v>
      </c>
      <c r="D619" t="s">
        <v>2250</v>
      </c>
    </row>
    <row r="620" spans="1:4" x14ac:dyDescent="0.25">
      <c r="A620" s="81">
        <v>1225</v>
      </c>
      <c r="B620">
        <v>801</v>
      </c>
      <c r="C620">
        <v>1207</v>
      </c>
      <c r="D620" t="s">
        <v>2258</v>
      </c>
    </row>
    <row r="621" spans="1:4" x14ac:dyDescent="0.25">
      <c r="A621" s="81">
        <v>1224</v>
      </c>
      <c r="B621">
        <v>800</v>
      </c>
      <c r="C621">
        <v>1208</v>
      </c>
      <c r="D621" t="s">
        <v>2259</v>
      </c>
    </row>
    <row r="622" spans="1:4" x14ac:dyDescent="0.25">
      <c r="A622" s="81">
        <v>1223</v>
      </c>
      <c r="B622">
        <v>799</v>
      </c>
      <c r="C622">
        <v>1207</v>
      </c>
      <c r="D622" t="s">
        <v>2260</v>
      </c>
    </row>
    <row r="623" spans="1:4" x14ac:dyDescent="0.25">
      <c r="A623" s="81">
        <v>1217</v>
      </c>
      <c r="B623">
        <v>793</v>
      </c>
      <c r="C623">
        <v>1208</v>
      </c>
      <c r="D623" t="s">
        <v>2261</v>
      </c>
    </row>
    <row r="624" spans="1:4" x14ac:dyDescent="0.25">
      <c r="A624" s="81">
        <v>1216</v>
      </c>
      <c r="B624">
        <v>792</v>
      </c>
      <c r="C624">
        <v>1207</v>
      </c>
      <c r="D624" t="s">
        <v>2262</v>
      </c>
    </row>
    <row r="625" spans="1:4" x14ac:dyDescent="0.25">
      <c r="A625" s="81">
        <v>1215</v>
      </c>
      <c r="B625">
        <v>791</v>
      </c>
      <c r="C625">
        <v>1207</v>
      </c>
      <c r="D625" t="s">
        <v>2263</v>
      </c>
    </row>
    <row r="626" spans="1:4" x14ac:dyDescent="0.25">
      <c r="A626" s="81">
        <v>1214</v>
      </c>
      <c r="B626">
        <v>790</v>
      </c>
      <c r="C626">
        <v>1207</v>
      </c>
      <c r="D626" t="s">
        <v>2264</v>
      </c>
    </row>
    <row r="627" spans="1:4" x14ac:dyDescent="0.25">
      <c r="A627" s="81">
        <v>1043</v>
      </c>
      <c r="B627">
        <v>647</v>
      </c>
      <c r="C627">
        <v>980</v>
      </c>
      <c r="D627" t="s">
        <v>700</v>
      </c>
    </row>
    <row r="628" spans="1:4" x14ac:dyDescent="0.25">
      <c r="A628" s="81">
        <v>1212</v>
      </c>
      <c r="B628">
        <v>788</v>
      </c>
      <c r="C628">
        <v>1208</v>
      </c>
      <c r="D628" t="s">
        <v>2265</v>
      </c>
    </row>
    <row r="629" spans="1:4" x14ac:dyDescent="0.25">
      <c r="A629" s="81">
        <v>1044</v>
      </c>
      <c r="B629">
        <v>648</v>
      </c>
      <c r="C629">
        <v>823</v>
      </c>
      <c r="D629" t="s">
        <v>701</v>
      </c>
    </row>
    <row r="630" spans="1:4" x14ac:dyDescent="0.25">
      <c r="A630" s="81">
        <v>1205</v>
      </c>
      <c r="B630">
        <v>781</v>
      </c>
      <c r="C630">
        <v>20</v>
      </c>
      <c r="D630" t="s">
        <v>2192</v>
      </c>
    </row>
    <row r="631" spans="1:4" x14ac:dyDescent="0.25">
      <c r="A631" s="81">
        <v>1200</v>
      </c>
      <c r="B631">
        <v>778</v>
      </c>
      <c r="C631">
        <v>1200</v>
      </c>
      <c r="D631" t="s">
        <v>1687</v>
      </c>
    </row>
    <row r="632" spans="1:4" x14ac:dyDescent="0.25">
      <c r="A632" s="82">
        <v>1193</v>
      </c>
      <c r="B632">
        <v>773</v>
      </c>
      <c r="C632">
        <v>1133</v>
      </c>
      <c r="D632" t="s">
        <v>1622</v>
      </c>
    </row>
    <row r="633" spans="1:4" x14ac:dyDescent="0.25">
      <c r="A633" s="81">
        <v>1192</v>
      </c>
      <c r="B633">
        <v>772</v>
      </c>
      <c r="C633">
        <v>1133</v>
      </c>
      <c r="D633" t="s">
        <v>1621</v>
      </c>
    </row>
    <row r="634" spans="1:4" x14ac:dyDescent="0.25">
      <c r="A634" s="81">
        <v>1190</v>
      </c>
      <c r="B634">
        <v>770</v>
      </c>
      <c r="C634">
        <v>103</v>
      </c>
      <c r="D634" t="s">
        <v>1690</v>
      </c>
    </row>
    <row r="635" spans="1:4" x14ac:dyDescent="0.25">
      <c r="A635" s="81">
        <v>1186</v>
      </c>
      <c r="B635">
        <v>766</v>
      </c>
      <c r="C635">
        <v>1160</v>
      </c>
      <c r="D635" t="s">
        <v>1742</v>
      </c>
    </row>
    <row r="636" spans="1:4" x14ac:dyDescent="0.25">
      <c r="A636" s="81">
        <v>1183</v>
      </c>
      <c r="B636">
        <v>763</v>
      </c>
      <c r="C636">
        <v>1161</v>
      </c>
      <c r="D636" t="s">
        <v>1743</v>
      </c>
    </row>
    <row r="637" spans="1:4" x14ac:dyDescent="0.25">
      <c r="A637" s="82">
        <v>1172</v>
      </c>
      <c r="B637">
        <v>752</v>
      </c>
      <c r="C637">
        <v>1161</v>
      </c>
      <c r="D637" t="s">
        <v>1744</v>
      </c>
    </row>
    <row r="638" spans="1:4" x14ac:dyDescent="0.25">
      <c r="A638" s="82">
        <v>1170</v>
      </c>
      <c r="B638">
        <v>750</v>
      </c>
      <c r="C638">
        <v>1160</v>
      </c>
      <c r="D638" t="s">
        <v>1746</v>
      </c>
    </row>
    <row r="639" spans="1:4" x14ac:dyDescent="0.25">
      <c r="A639" s="82">
        <v>808</v>
      </c>
      <c r="B639">
        <v>436</v>
      </c>
      <c r="C639">
        <v>1160</v>
      </c>
      <c r="D639" t="s">
        <v>1745</v>
      </c>
    </row>
    <row r="640" spans="1:4" x14ac:dyDescent="0.25">
      <c r="A640" s="82">
        <v>809</v>
      </c>
      <c r="B640">
        <v>437</v>
      </c>
      <c r="C640">
        <v>199</v>
      </c>
      <c r="D640" t="s">
        <v>432</v>
      </c>
    </row>
    <row r="641" spans="1:4" x14ac:dyDescent="0.25">
      <c r="A641" s="82">
        <v>810</v>
      </c>
      <c r="B641">
        <v>438</v>
      </c>
      <c r="C641">
        <v>381</v>
      </c>
      <c r="D641" t="s">
        <v>511</v>
      </c>
    </row>
    <row r="642" spans="1:4" x14ac:dyDescent="0.25">
      <c r="A642" s="81">
        <v>811</v>
      </c>
      <c r="B642">
        <v>439</v>
      </c>
      <c r="C642">
        <v>535</v>
      </c>
      <c r="D642" t="s">
        <v>512</v>
      </c>
    </row>
    <row r="643" spans="1:4" x14ac:dyDescent="0.25">
      <c r="A643" s="82">
        <v>1168</v>
      </c>
      <c r="B643">
        <v>748</v>
      </c>
      <c r="C643">
        <v>1160</v>
      </c>
      <c r="D643" t="s">
        <v>1747</v>
      </c>
    </row>
    <row r="644" spans="1:4" x14ac:dyDescent="0.25">
      <c r="A644" s="82">
        <v>1166</v>
      </c>
      <c r="B644">
        <v>746</v>
      </c>
      <c r="C644">
        <v>1160</v>
      </c>
      <c r="D644" t="s">
        <v>1748</v>
      </c>
    </row>
    <row r="645" spans="1:4" x14ac:dyDescent="0.25">
      <c r="A645" s="82">
        <v>814</v>
      </c>
      <c r="B645">
        <v>440</v>
      </c>
      <c r="C645">
        <v>684</v>
      </c>
      <c r="D645" t="s">
        <v>513</v>
      </c>
    </row>
    <row r="646" spans="1:4" x14ac:dyDescent="0.25">
      <c r="A646" s="82">
        <v>815</v>
      </c>
      <c r="B646">
        <v>441</v>
      </c>
      <c r="C646">
        <v>684</v>
      </c>
      <c r="D646" t="s">
        <v>514</v>
      </c>
    </row>
    <row r="647" spans="1:4" x14ac:dyDescent="0.25">
      <c r="A647" s="82">
        <v>816</v>
      </c>
      <c r="B647">
        <v>442</v>
      </c>
      <c r="C647">
        <v>816</v>
      </c>
      <c r="D647" t="s">
        <v>515</v>
      </c>
    </row>
    <row r="648" spans="1:4" x14ac:dyDescent="0.25">
      <c r="A648" s="81">
        <v>817</v>
      </c>
      <c r="B648">
        <v>443</v>
      </c>
      <c r="C648">
        <v>816</v>
      </c>
      <c r="D648" t="s">
        <v>516</v>
      </c>
    </row>
    <row r="649" spans="1:4" x14ac:dyDescent="0.25">
      <c r="A649" s="82">
        <v>818</v>
      </c>
      <c r="B649">
        <v>444</v>
      </c>
      <c r="C649">
        <v>816</v>
      </c>
      <c r="D649" t="s">
        <v>517</v>
      </c>
    </row>
    <row r="650" spans="1:4" x14ac:dyDescent="0.25">
      <c r="A650" s="82">
        <v>819</v>
      </c>
      <c r="B650">
        <v>445</v>
      </c>
      <c r="C650">
        <v>816</v>
      </c>
      <c r="D650" t="s">
        <v>518</v>
      </c>
    </row>
    <row r="651" spans="1:4" x14ac:dyDescent="0.25">
      <c r="A651" s="82">
        <v>820</v>
      </c>
      <c r="B651">
        <v>446</v>
      </c>
      <c r="C651">
        <v>816</v>
      </c>
      <c r="D651" t="s">
        <v>519</v>
      </c>
    </row>
    <row r="652" spans="1:4" x14ac:dyDescent="0.25">
      <c r="A652" s="82">
        <v>821</v>
      </c>
      <c r="B652">
        <v>447</v>
      </c>
      <c r="C652">
        <v>816</v>
      </c>
      <c r="D652" t="s">
        <v>520</v>
      </c>
    </row>
    <row r="653" spans="1:4" x14ac:dyDescent="0.25">
      <c r="A653" s="82">
        <v>1161</v>
      </c>
      <c r="B653">
        <v>744</v>
      </c>
      <c r="C653">
        <v>1161</v>
      </c>
      <c r="D653" t="s">
        <v>1749</v>
      </c>
    </row>
    <row r="654" spans="1:4" x14ac:dyDescent="0.25">
      <c r="A654" s="82">
        <v>823</v>
      </c>
      <c r="B654">
        <v>448</v>
      </c>
      <c r="C654">
        <v>823</v>
      </c>
      <c r="D654" t="s">
        <v>521</v>
      </c>
    </row>
    <row r="655" spans="1:4" x14ac:dyDescent="0.25">
      <c r="A655" s="82">
        <v>824</v>
      </c>
      <c r="B655">
        <v>449</v>
      </c>
      <c r="C655">
        <v>823</v>
      </c>
      <c r="D655" t="s">
        <v>522</v>
      </c>
    </row>
    <row r="656" spans="1:4" x14ac:dyDescent="0.25">
      <c r="A656" s="82">
        <v>825</v>
      </c>
      <c r="B656">
        <v>450</v>
      </c>
      <c r="C656">
        <v>823</v>
      </c>
      <c r="D656" t="s">
        <v>523</v>
      </c>
    </row>
    <row r="657" spans="1:4" x14ac:dyDescent="0.25">
      <c r="A657" s="82">
        <v>826</v>
      </c>
      <c r="B657">
        <v>451</v>
      </c>
      <c r="C657">
        <v>823</v>
      </c>
      <c r="D657" t="s">
        <v>524</v>
      </c>
    </row>
    <row r="658" spans="1:4" x14ac:dyDescent="0.25">
      <c r="A658" s="82">
        <v>827</v>
      </c>
      <c r="B658">
        <v>452</v>
      </c>
      <c r="C658">
        <v>823</v>
      </c>
      <c r="D658" t="s">
        <v>525</v>
      </c>
    </row>
    <row r="659" spans="1:4" x14ac:dyDescent="0.25">
      <c r="A659" s="82">
        <v>828</v>
      </c>
      <c r="B659">
        <v>453</v>
      </c>
      <c r="C659">
        <v>823</v>
      </c>
      <c r="D659" t="s">
        <v>526</v>
      </c>
    </row>
    <row r="660" spans="1:4" x14ac:dyDescent="0.25">
      <c r="A660" s="82">
        <v>829</v>
      </c>
      <c r="B660">
        <v>454</v>
      </c>
      <c r="C660">
        <v>823</v>
      </c>
      <c r="D660" t="s">
        <v>527</v>
      </c>
    </row>
    <row r="661" spans="1:4" x14ac:dyDescent="0.25">
      <c r="A661" s="82">
        <v>1155</v>
      </c>
      <c r="B661">
        <v>742</v>
      </c>
      <c r="C661">
        <v>20</v>
      </c>
      <c r="D661" t="s">
        <v>1518</v>
      </c>
    </row>
    <row r="662" spans="1:4" x14ac:dyDescent="0.25">
      <c r="A662" s="82">
        <v>831</v>
      </c>
      <c r="B662">
        <v>455</v>
      </c>
      <c r="C662">
        <v>823</v>
      </c>
      <c r="D662" t="s">
        <v>528</v>
      </c>
    </row>
    <row r="663" spans="1:4" x14ac:dyDescent="0.25">
      <c r="A663" s="82">
        <v>832</v>
      </c>
      <c r="B663">
        <v>456</v>
      </c>
      <c r="C663">
        <v>823</v>
      </c>
      <c r="D663" t="s">
        <v>529</v>
      </c>
    </row>
    <row r="664" spans="1:4" x14ac:dyDescent="0.25">
      <c r="A664" s="82">
        <v>833</v>
      </c>
      <c r="B664">
        <v>457</v>
      </c>
      <c r="C664">
        <v>823</v>
      </c>
      <c r="D664" t="s">
        <v>530</v>
      </c>
    </row>
    <row r="665" spans="1:4" x14ac:dyDescent="0.25">
      <c r="A665" s="82">
        <v>834</v>
      </c>
      <c r="B665">
        <v>458</v>
      </c>
      <c r="C665">
        <v>816</v>
      </c>
      <c r="D665" t="s">
        <v>531</v>
      </c>
    </row>
    <row r="666" spans="1:4" x14ac:dyDescent="0.25">
      <c r="A666" s="82">
        <v>1154</v>
      </c>
      <c r="B666">
        <v>741</v>
      </c>
      <c r="C666">
        <v>1086</v>
      </c>
      <c r="D666" t="s">
        <v>1517</v>
      </c>
    </row>
    <row r="667" spans="1:4" x14ac:dyDescent="0.25">
      <c r="A667" s="82">
        <v>836</v>
      </c>
      <c r="B667">
        <v>459</v>
      </c>
      <c r="C667">
        <v>823</v>
      </c>
      <c r="D667" t="s">
        <v>532</v>
      </c>
    </row>
    <row r="668" spans="1:4" x14ac:dyDescent="0.25">
      <c r="A668" s="82">
        <v>837</v>
      </c>
      <c r="B668">
        <v>460</v>
      </c>
      <c r="C668">
        <v>823</v>
      </c>
      <c r="D668" t="s">
        <v>533</v>
      </c>
    </row>
    <row r="669" spans="1:4" x14ac:dyDescent="0.25">
      <c r="A669" s="82">
        <v>1150</v>
      </c>
      <c r="B669">
        <v>737</v>
      </c>
      <c r="C669">
        <v>1133</v>
      </c>
      <c r="D669" t="s">
        <v>1619</v>
      </c>
    </row>
    <row r="670" spans="1:4" x14ac:dyDescent="0.25">
      <c r="A670" s="82">
        <v>1148</v>
      </c>
      <c r="B670">
        <v>735</v>
      </c>
      <c r="C670">
        <v>1133</v>
      </c>
      <c r="D670" t="s">
        <v>1620</v>
      </c>
    </row>
    <row r="671" spans="1:4" x14ac:dyDescent="0.25">
      <c r="A671" s="82">
        <v>1141</v>
      </c>
      <c r="B671">
        <v>728</v>
      </c>
      <c r="C671">
        <v>101</v>
      </c>
      <c r="D671" t="s">
        <v>1519</v>
      </c>
    </row>
    <row r="672" spans="1:4" x14ac:dyDescent="0.25">
      <c r="A672" s="82">
        <v>841</v>
      </c>
      <c r="B672">
        <v>461</v>
      </c>
      <c r="C672">
        <v>823</v>
      </c>
      <c r="D672" t="s">
        <v>534</v>
      </c>
    </row>
    <row r="673" spans="1:4" x14ac:dyDescent="0.25">
      <c r="A673" s="82">
        <v>842</v>
      </c>
      <c r="B673">
        <v>462</v>
      </c>
      <c r="C673">
        <v>823</v>
      </c>
      <c r="D673" t="s">
        <v>535</v>
      </c>
    </row>
    <row r="674" spans="1:4" x14ac:dyDescent="0.25">
      <c r="A674" s="82">
        <v>843</v>
      </c>
      <c r="B674">
        <v>463</v>
      </c>
      <c r="C674">
        <v>117</v>
      </c>
      <c r="D674" t="s">
        <v>53</v>
      </c>
    </row>
    <row r="675" spans="1:4" x14ac:dyDescent="0.25">
      <c r="A675" s="82">
        <v>844</v>
      </c>
      <c r="B675">
        <v>464</v>
      </c>
      <c r="C675">
        <v>816</v>
      </c>
      <c r="D675" t="s">
        <v>536</v>
      </c>
    </row>
    <row r="676" spans="1:4" x14ac:dyDescent="0.25">
      <c r="A676" s="82">
        <v>845</v>
      </c>
      <c r="B676">
        <v>465</v>
      </c>
      <c r="C676">
        <v>816</v>
      </c>
      <c r="D676" t="s">
        <v>537</v>
      </c>
    </row>
    <row r="677" spans="1:4" x14ac:dyDescent="0.25">
      <c r="A677" s="82">
        <v>1128</v>
      </c>
      <c r="B677">
        <v>717</v>
      </c>
      <c r="C677">
        <v>1086</v>
      </c>
      <c r="D677" t="s">
        <v>1399</v>
      </c>
    </row>
    <row r="678" spans="1:4" x14ac:dyDescent="0.25">
      <c r="A678" s="82">
        <v>1125</v>
      </c>
      <c r="B678">
        <v>715</v>
      </c>
      <c r="C678">
        <v>101</v>
      </c>
      <c r="D678" t="s">
        <v>707</v>
      </c>
    </row>
    <row r="679" spans="1:4" x14ac:dyDescent="0.25">
      <c r="A679" s="82">
        <v>848</v>
      </c>
      <c r="B679">
        <v>466</v>
      </c>
      <c r="C679">
        <v>117</v>
      </c>
      <c r="D679" t="s">
        <v>72</v>
      </c>
    </row>
    <row r="680" spans="1:4" x14ac:dyDescent="0.25">
      <c r="A680" s="82">
        <v>849</v>
      </c>
      <c r="B680">
        <v>467</v>
      </c>
      <c r="C680">
        <v>849</v>
      </c>
      <c r="D680" t="s">
        <v>538</v>
      </c>
    </row>
    <row r="681" spans="1:4" x14ac:dyDescent="0.25">
      <c r="A681" s="82">
        <v>1116</v>
      </c>
      <c r="B681">
        <v>707</v>
      </c>
      <c r="C681">
        <v>1116</v>
      </c>
      <c r="D681" t="s">
        <v>1397</v>
      </c>
    </row>
    <row r="682" spans="1:4" x14ac:dyDescent="0.25">
      <c r="A682" s="82">
        <v>1088</v>
      </c>
      <c r="B682">
        <v>682</v>
      </c>
      <c r="C682">
        <v>1086</v>
      </c>
      <c r="D682" t="s">
        <v>1431</v>
      </c>
    </row>
    <row r="683" spans="1:4" x14ac:dyDescent="0.25">
      <c r="A683" s="82">
        <v>852</v>
      </c>
      <c r="B683">
        <v>468</v>
      </c>
      <c r="C683">
        <v>3</v>
      </c>
      <c r="D683" t="s">
        <v>539</v>
      </c>
    </row>
    <row r="684" spans="1:4" x14ac:dyDescent="0.25">
      <c r="A684" s="81">
        <v>853</v>
      </c>
      <c r="B684">
        <v>469</v>
      </c>
      <c r="C684">
        <v>20</v>
      </c>
      <c r="D684" t="s">
        <v>540</v>
      </c>
    </row>
    <row r="685" spans="1:4" x14ac:dyDescent="0.25">
      <c r="A685" s="81">
        <v>854</v>
      </c>
      <c r="B685">
        <v>470</v>
      </c>
      <c r="C685">
        <v>92</v>
      </c>
      <c r="D685" t="s">
        <v>541</v>
      </c>
    </row>
    <row r="686" spans="1:4" x14ac:dyDescent="0.25">
      <c r="A686" s="81">
        <v>855</v>
      </c>
      <c r="B686">
        <v>471</v>
      </c>
      <c r="C686">
        <v>19</v>
      </c>
      <c r="D686" t="s">
        <v>542</v>
      </c>
    </row>
    <row r="687" spans="1:4" x14ac:dyDescent="0.25">
      <c r="A687" s="81">
        <v>856</v>
      </c>
      <c r="B687">
        <v>472</v>
      </c>
      <c r="C687">
        <v>92</v>
      </c>
      <c r="D687" t="s">
        <v>543</v>
      </c>
    </row>
    <row r="688" spans="1:4" x14ac:dyDescent="0.25">
      <c r="A688" s="81">
        <v>857</v>
      </c>
      <c r="B688">
        <v>473</v>
      </c>
      <c r="C688">
        <v>104</v>
      </c>
      <c r="D688" t="s">
        <v>544</v>
      </c>
    </row>
    <row r="689" spans="1:4" x14ac:dyDescent="0.25">
      <c r="A689" s="81">
        <v>858</v>
      </c>
      <c r="B689">
        <v>474</v>
      </c>
      <c r="C689">
        <v>108</v>
      </c>
      <c r="D689" t="s">
        <v>545</v>
      </c>
    </row>
    <row r="690" spans="1:4" x14ac:dyDescent="0.25">
      <c r="A690" s="81">
        <v>859</v>
      </c>
      <c r="B690">
        <v>475</v>
      </c>
      <c r="C690">
        <v>58</v>
      </c>
      <c r="D690" t="s">
        <v>546</v>
      </c>
    </row>
    <row r="691" spans="1:4" x14ac:dyDescent="0.25">
      <c r="A691" s="81">
        <v>860</v>
      </c>
      <c r="B691">
        <v>476</v>
      </c>
      <c r="C691">
        <v>383</v>
      </c>
      <c r="D691" t="s">
        <v>547</v>
      </c>
    </row>
    <row r="692" spans="1:4" x14ac:dyDescent="0.25">
      <c r="A692" s="81">
        <v>861</v>
      </c>
      <c r="B692">
        <v>477</v>
      </c>
      <c r="C692">
        <v>108</v>
      </c>
      <c r="D692" t="s">
        <v>548</v>
      </c>
    </row>
    <row r="693" spans="1:4" x14ac:dyDescent="0.25">
      <c r="A693" s="81">
        <v>862</v>
      </c>
      <c r="B693">
        <v>478</v>
      </c>
      <c r="C693">
        <v>382</v>
      </c>
      <c r="D693" t="s">
        <v>549</v>
      </c>
    </row>
    <row r="694" spans="1:4" x14ac:dyDescent="0.25">
      <c r="A694" s="81">
        <v>863</v>
      </c>
      <c r="B694">
        <v>479</v>
      </c>
      <c r="C694">
        <v>537</v>
      </c>
      <c r="D694" t="s">
        <v>550</v>
      </c>
    </row>
    <row r="695" spans="1:4" x14ac:dyDescent="0.25">
      <c r="A695" s="81">
        <v>864</v>
      </c>
      <c r="B695">
        <v>480</v>
      </c>
      <c r="C695">
        <v>103</v>
      </c>
      <c r="D695" t="s">
        <v>551</v>
      </c>
    </row>
    <row r="696" spans="1:4" x14ac:dyDescent="0.25">
      <c r="A696" s="82">
        <v>865</v>
      </c>
      <c r="B696">
        <v>481</v>
      </c>
      <c r="C696">
        <v>101</v>
      </c>
      <c r="D696" t="s">
        <v>552</v>
      </c>
    </row>
    <row r="697" spans="1:4" x14ac:dyDescent="0.25">
      <c r="A697" s="81">
        <v>866</v>
      </c>
      <c r="B697">
        <v>482</v>
      </c>
      <c r="C697">
        <v>57</v>
      </c>
      <c r="D697" t="s">
        <v>553</v>
      </c>
    </row>
    <row r="698" spans="1:4" x14ac:dyDescent="0.25">
      <c r="A698" s="81">
        <v>867</v>
      </c>
      <c r="B698">
        <v>483</v>
      </c>
      <c r="C698">
        <v>41</v>
      </c>
      <c r="D698" t="s">
        <v>554</v>
      </c>
    </row>
    <row r="699" spans="1:4" x14ac:dyDescent="0.25">
      <c r="A699" s="81">
        <v>868</v>
      </c>
      <c r="B699">
        <v>484</v>
      </c>
      <c r="C699">
        <v>281</v>
      </c>
      <c r="D699" t="s">
        <v>555</v>
      </c>
    </row>
    <row r="700" spans="1:4" x14ac:dyDescent="0.25">
      <c r="A700" s="81">
        <v>869</v>
      </c>
      <c r="B700">
        <v>485</v>
      </c>
      <c r="C700">
        <v>117</v>
      </c>
      <c r="D700" t="s">
        <v>556</v>
      </c>
    </row>
    <row r="701" spans="1:4" x14ac:dyDescent="0.25">
      <c r="A701" s="81">
        <v>870</v>
      </c>
      <c r="B701">
        <v>486</v>
      </c>
      <c r="C701">
        <v>888</v>
      </c>
      <c r="D701" t="s">
        <v>557</v>
      </c>
    </row>
    <row r="702" spans="1:4" x14ac:dyDescent="0.25">
      <c r="A702" s="81">
        <v>871</v>
      </c>
      <c r="B702">
        <v>487</v>
      </c>
      <c r="C702">
        <v>58</v>
      </c>
      <c r="D702" t="s">
        <v>558</v>
      </c>
    </row>
    <row r="703" spans="1:4" x14ac:dyDescent="0.25">
      <c r="A703" s="81">
        <v>872</v>
      </c>
      <c r="B703">
        <v>488</v>
      </c>
      <c r="C703">
        <v>382</v>
      </c>
      <c r="D703" t="s">
        <v>559</v>
      </c>
    </row>
    <row r="704" spans="1:4" x14ac:dyDescent="0.25">
      <c r="A704" s="81">
        <v>873</v>
      </c>
      <c r="B704">
        <v>489</v>
      </c>
      <c r="C704">
        <v>117</v>
      </c>
      <c r="D704" t="s">
        <v>560</v>
      </c>
    </row>
    <row r="705" spans="1:4" x14ac:dyDescent="0.25">
      <c r="A705" s="81">
        <v>874</v>
      </c>
      <c r="B705">
        <v>490</v>
      </c>
      <c r="C705">
        <v>57</v>
      </c>
      <c r="D705" t="s">
        <v>561</v>
      </c>
    </row>
    <row r="706" spans="1:4" x14ac:dyDescent="0.25">
      <c r="A706" s="81">
        <v>875</v>
      </c>
      <c r="B706">
        <v>491</v>
      </c>
      <c r="C706">
        <v>103</v>
      </c>
      <c r="D706" t="s">
        <v>562</v>
      </c>
    </row>
    <row r="707" spans="1:4" x14ac:dyDescent="0.25">
      <c r="A707" s="81">
        <v>876</v>
      </c>
      <c r="B707">
        <v>492</v>
      </c>
      <c r="C707">
        <v>382</v>
      </c>
      <c r="D707" t="s">
        <v>563</v>
      </c>
    </row>
    <row r="708" spans="1:4" x14ac:dyDescent="0.25">
      <c r="A708" s="81">
        <v>877</v>
      </c>
      <c r="B708">
        <v>493</v>
      </c>
      <c r="C708">
        <v>383</v>
      </c>
      <c r="D708" t="s">
        <v>564</v>
      </c>
    </row>
    <row r="709" spans="1:4" x14ac:dyDescent="0.25">
      <c r="A709" s="81">
        <v>878</v>
      </c>
      <c r="B709">
        <v>494</v>
      </c>
      <c r="C709">
        <v>381</v>
      </c>
      <c r="D709" t="s">
        <v>565</v>
      </c>
    </row>
    <row r="710" spans="1:4" x14ac:dyDescent="0.25">
      <c r="A710" s="81">
        <v>879</v>
      </c>
      <c r="B710">
        <v>495</v>
      </c>
      <c r="C710">
        <v>534</v>
      </c>
      <c r="D710" t="s">
        <v>566</v>
      </c>
    </row>
    <row r="711" spans="1:4" x14ac:dyDescent="0.25">
      <c r="A711" s="82">
        <v>880</v>
      </c>
      <c r="B711">
        <v>496</v>
      </c>
      <c r="C711">
        <v>92</v>
      </c>
      <c r="D711" t="s">
        <v>567</v>
      </c>
    </row>
    <row r="712" spans="1:4" x14ac:dyDescent="0.25">
      <c r="A712" s="82">
        <v>881</v>
      </c>
      <c r="B712">
        <v>497</v>
      </c>
      <c r="C712">
        <v>19</v>
      </c>
      <c r="D712" t="s">
        <v>568</v>
      </c>
    </row>
    <row r="713" spans="1:4" x14ac:dyDescent="0.25">
      <c r="A713" s="82">
        <v>882</v>
      </c>
      <c r="B713">
        <v>498</v>
      </c>
      <c r="C713">
        <v>383</v>
      </c>
      <c r="D713" t="s">
        <v>569</v>
      </c>
    </row>
    <row r="714" spans="1:4" x14ac:dyDescent="0.25">
      <c r="A714" s="82">
        <v>883</v>
      </c>
      <c r="B714">
        <v>499</v>
      </c>
      <c r="C714">
        <v>888</v>
      </c>
      <c r="D714" t="s">
        <v>570</v>
      </c>
    </row>
    <row r="715" spans="1:4" x14ac:dyDescent="0.25">
      <c r="A715" s="82">
        <v>1082</v>
      </c>
      <c r="B715">
        <v>678</v>
      </c>
      <c r="C715">
        <v>726</v>
      </c>
      <c r="D715" t="s">
        <v>727</v>
      </c>
    </row>
    <row r="716" spans="1:4" x14ac:dyDescent="0.25">
      <c r="A716" s="82">
        <v>1081</v>
      </c>
      <c r="B716">
        <v>677</v>
      </c>
      <c r="C716">
        <v>823</v>
      </c>
      <c r="D716" t="s">
        <v>67</v>
      </c>
    </row>
    <row r="717" spans="1:4" x14ac:dyDescent="0.25">
      <c r="A717" s="82">
        <v>1065</v>
      </c>
      <c r="B717">
        <v>661</v>
      </c>
      <c r="C717">
        <v>726</v>
      </c>
      <c r="D717" t="s">
        <v>714</v>
      </c>
    </row>
    <row r="718" spans="1:4" x14ac:dyDescent="0.25">
      <c r="A718" s="82">
        <v>1055</v>
      </c>
      <c r="B718">
        <v>655</v>
      </c>
      <c r="C718">
        <v>108</v>
      </c>
      <c r="D718" t="s">
        <v>41</v>
      </c>
    </row>
    <row r="719" spans="1:4" x14ac:dyDescent="0.25">
      <c r="A719" s="82">
        <v>888</v>
      </c>
      <c r="B719">
        <v>500</v>
      </c>
      <c r="C719">
        <v>888</v>
      </c>
      <c r="D719" t="s">
        <v>571</v>
      </c>
    </row>
    <row r="720" spans="1:4" x14ac:dyDescent="0.25">
      <c r="A720" s="82">
        <v>889</v>
      </c>
      <c r="B720">
        <v>501</v>
      </c>
      <c r="C720">
        <v>888</v>
      </c>
      <c r="D720" t="s">
        <v>572</v>
      </c>
    </row>
    <row r="721" spans="1:4" x14ac:dyDescent="0.25">
      <c r="A721" s="82">
        <v>890</v>
      </c>
      <c r="B721">
        <v>502</v>
      </c>
      <c r="C721">
        <v>888</v>
      </c>
      <c r="D721" t="s">
        <v>573</v>
      </c>
    </row>
    <row r="722" spans="1:4" x14ac:dyDescent="0.25">
      <c r="A722" s="82">
        <v>891</v>
      </c>
      <c r="B722">
        <v>503</v>
      </c>
      <c r="C722">
        <v>888</v>
      </c>
      <c r="D722" t="s">
        <v>574</v>
      </c>
    </row>
    <row r="723" spans="1:4" x14ac:dyDescent="0.25">
      <c r="A723" s="81">
        <v>892</v>
      </c>
      <c r="B723">
        <v>504</v>
      </c>
      <c r="C723">
        <v>888</v>
      </c>
      <c r="D723" t="s">
        <v>575</v>
      </c>
    </row>
    <row r="724" spans="1:4" x14ac:dyDescent="0.25">
      <c r="A724" s="82">
        <v>893</v>
      </c>
      <c r="B724">
        <v>505</v>
      </c>
      <c r="C724">
        <v>888</v>
      </c>
      <c r="D724" t="s">
        <v>576</v>
      </c>
    </row>
    <row r="725" spans="1:4" x14ac:dyDescent="0.25">
      <c r="A725" s="82">
        <v>894</v>
      </c>
      <c r="B725">
        <v>506</v>
      </c>
      <c r="C725">
        <v>888</v>
      </c>
      <c r="D725" t="s">
        <v>577</v>
      </c>
    </row>
    <row r="726" spans="1:4" x14ac:dyDescent="0.25">
      <c r="A726" s="81">
        <v>895</v>
      </c>
      <c r="B726">
        <v>507</v>
      </c>
      <c r="C726">
        <v>888</v>
      </c>
      <c r="D726" t="s">
        <v>2474</v>
      </c>
    </row>
    <row r="727" spans="1:4" x14ac:dyDescent="0.25">
      <c r="A727" s="81">
        <v>896</v>
      </c>
      <c r="B727">
        <v>508</v>
      </c>
      <c r="C727">
        <v>888</v>
      </c>
      <c r="D727" t="s">
        <v>578</v>
      </c>
    </row>
    <row r="728" spans="1:4" x14ac:dyDescent="0.25">
      <c r="A728" s="82">
        <v>897</v>
      </c>
      <c r="B728">
        <v>509</v>
      </c>
      <c r="C728">
        <v>888</v>
      </c>
      <c r="D728" t="s">
        <v>579</v>
      </c>
    </row>
    <row r="729" spans="1:4" x14ac:dyDescent="0.25">
      <c r="A729" s="82">
        <v>898</v>
      </c>
      <c r="B729">
        <v>510</v>
      </c>
      <c r="C729">
        <v>888</v>
      </c>
      <c r="D729" t="s">
        <v>580</v>
      </c>
    </row>
    <row r="730" spans="1:4" x14ac:dyDescent="0.25">
      <c r="A730" s="82">
        <v>899</v>
      </c>
      <c r="B730">
        <v>511</v>
      </c>
      <c r="C730">
        <v>888</v>
      </c>
      <c r="D730" t="s">
        <v>581</v>
      </c>
    </row>
    <row r="731" spans="1:4" x14ac:dyDescent="0.25">
      <c r="A731" s="82">
        <v>900</v>
      </c>
      <c r="B731">
        <v>512</v>
      </c>
      <c r="C731">
        <v>888</v>
      </c>
      <c r="D731" t="s">
        <v>582</v>
      </c>
    </row>
    <row r="732" spans="1:4" x14ac:dyDescent="0.25">
      <c r="A732" s="82">
        <v>901</v>
      </c>
      <c r="B732">
        <v>513</v>
      </c>
      <c r="C732">
        <v>888</v>
      </c>
      <c r="D732" t="s">
        <v>583</v>
      </c>
    </row>
    <row r="733" spans="1:4" x14ac:dyDescent="0.25">
      <c r="A733" s="82">
        <v>902</v>
      </c>
      <c r="B733">
        <v>514</v>
      </c>
      <c r="C733">
        <v>888</v>
      </c>
      <c r="D733" t="s">
        <v>584</v>
      </c>
    </row>
    <row r="734" spans="1:4" x14ac:dyDescent="0.25">
      <c r="A734" s="82">
        <v>903</v>
      </c>
      <c r="B734">
        <v>515</v>
      </c>
      <c r="C734">
        <v>888</v>
      </c>
      <c r="D734" t="s">
        <v>585</v>
      </c>
    </row>
    <row r="735" spans="1:4" x14ac:dyDescent="0.25">
      <c r="A735" s="81">
        <v>904</v>
      </c>
      <c r="B735">
        <v>516</v>
      </c>
      <c r="C735">
        <v>888</v>
      </c>
      <c r="D735" t="s">
        <v>586</v>
      </c>
    </row>
    <row r="736" spans="1:4" x14ac:dyDescent="0.25">
      <c r="A736" s="82">
        <v>905</v>
      </c>
      <c r="B736">
        <v>517</v>
      </c>
      <c r="C736">
        <v>888</v>
      </c>
      <c r="D736" t="s">
        <v>587</v>
      </c>
    </row>
    <row r="737" spans="1:4" x14ac:dyDescent="0.25">
      <c r="A737" s="82">
        <v>906</v>
      </c>
      <c r="B737">
        <v>518</v>
      </c>
      <c r="C737">
        <v>888</v>
      </c>
      <c r="D737" t="s">
        <v>588</v>
      </c>
    </row>
    <row r="738" spans="1:4" x14ac:dyDescent="0.25">
      <c r="A738" s="81">
        <v>907</v>
      </c>
      <c r="B738">
        <v>519</v>
      </c>
      <c r="C738">
        <v>888</v>
      </c>
      <c r="D738" t="s">
        <v>2450</v>
      </c>
    </row>
    <row r="739" spans="1:4" x14ac:dyDescent="0.25">
      <c r="A739" s="82">
        <v>908</v>
      </c>
      <c r="B739">
        <v>520</v>
      </c>
      <c r="C739">
        <v>888</v>
      </c>
      <c r="D739" t="s">
        <v>589</v>
      </c>
    </row>
    <row r="740" spans="1:4" x14ac:dyDescent="0.25">
      <c r="A740" s="81">
        <v>909</v>
      </c>
      <c r="B740">
        <v>521</v>
      </c>
      <c r="C740">
        <v>888</v>
      </c>
      <c r="D740" t="s">
        <v>590</v>
      </c>
    </row>
    <row r="741" spans="1:4" x14ac:dyDescent="0.25">
      <c r="A741" s="82">
        <v>910</v>
      </c>
      <c r="B741">
        <v>522</v>
      </c>
      <c r="C741">
        <v>888</v>
      </c>
      <c r="D741" t="s">
        <v>591</v>
      </c>
    </row>
    <row r="742" spans="1:4" x14ac:dyDescent="0.25">
      <c r="A742" s="82">
        <v>911</v>
      </c>
      <c r="B742">
        <v>523</v>
      </c>
      <c r="C742">
        <v>888</v>
      </c>
      <c r="D742" t="s">
        <v>592</v>
      </c>
    </row>
    <row r="743" spans="1:4" x14ac:dyDescent="0.25">
      <c r="A743" s="81">
        <v>1046</v>
      </c>
      <c r="B743">
        <v>650</v>
      </c>
      <c r="C743">
        <v>1011</v>
      </c>
      <c r="D743" t="s">
        <v>703</v>
      </c>
    </row>
    <row r="744" spans="1:4" x14ac:dyDescent="0.25">
      <c r="A744" s="81">
        <v>913</v>
      </c>
      <c r="B744">
        <v>524</v>
      </c>
      <c r="C744">
        <v>888</v>
      </c>
      <c r="D744" t="s">
        <v>593</v>
      </c>
    </row>
    <row r="745" spans="1:4" x14ac:dyDescent="0.25">
      <c r="A745" s="82">
        <v>914</v>
      </c>
      <c r="B745">
        <v>525</v>
      </c>
      <c r="C745">
        <v>888</v>
      </c>
      <c r="D745" t="s">
        <v>594</v>
      </c>
    </row>
    <row r="746" spans="1:4" x14ac:dyDescent="0.25">
      <c r="A746" s="82">
        <v>915</v>
      </c>
      <c r="B746">
        <v>526</v>
      </c>
      <c r="C746">
        <v>888</v>
      </c>
      <c r="D746" t="s">
        <v>595</v>
      </c>
    </row>
    <row r="747" spans="1:4" x14ac:dyDescent="0.25">
      <c r="A747" s="82">
        <v>916</v>
      </c>
      <c r="B747">
        <v>527</v>
      </c>
      <c r="C747">
        <v>888</v>
      </c>
      <c r="D747" t="s">
        <v>596</v>
      </c>
    </row>
    <row r="748" spans="1:4" x14ac:dyDescent="0.25">
      <c r="A748" s="82">
        <v>917</v>
      </c>
      <c r="B748">
        <v>528</v>
      </c>
      <c r="C748">
        <v>917</v>
      </c>
      <c r="D748" t="s">
        <v>597</v>
      </c>
    </row>
    <row r="749" spans="1:4" x14ac:dyDescent="0.25">
      <c r="A749" s="82">
        <v>918</v>
      </c>
      <c r="B749">
        <v>529</v>
      </c>
      <c r="C749">
        <v>849</v>
      </c>
      <c r="D749" t="s">
        <v>598</v>
      </c>
    </row>
    <row r="750" spans="1:4" x14ac:dyDescent="0.25">
      <c r="A750" s="82">
        <v>919</v>
      </c>
      <c r="B750">
        <v>530</v>
      </c>
      <c r="C750">
        <v>849</v>
      </c>
      <c r="D750" t="s">
        <v>599</v>
      </c>
    </row>
    <row r="751" spans="1:4" x14ac:dyDescent="0.25">
      <c r="A751" s="82">
        <v>920</v>
      </c>
      <c r="B751">
        <v>531</v>
      </c>
      <c r="C751">
        <v>849</v>
      </c>
      <c r="D751" t="s">
        <v>600</v>
      </c>
    </row>
    <row r="752" spans="1:4" x14ac:dyDescent="0.25">
      <c r="A752" s="82">
        <v>921</v>
      </c>
      <c r="B752">
        <v>532</v>
      </c>
      <c r="C752">
        <v>849</v>
      </c>
      <c r="D752" t="s">
        <v>601</v>
      </c>
    </row>
    <row r="753" spans="1:4" x14ac:dyDescent="0.25">
      <c r="A753" s="82">
        <v>922</v>
      </c>
      <c r="B753">
        <v>533</v>
      </c>
      <c r="C753">
        <v>849</v>
      </c>
      <c r="D753" t="s">
        <v>602</v>
      </c>
    </row>
    <row r="754" spans="1:4" x14ac:dyDescent="0.25">
      <c r="A754" s="82">
        <v>923</v>
      </c>
      <c r="B754">
        <v>534</v>
      </c>
      <c r="C754">
        <v>849</v>
      </c>
      <c r="D754" t="s">
        <v>603</v>
      </c>
    </row>
    <row r="755" spans="1:4" x14ac:dyDescent="0.25">
      <c r="A755" s="82">
        <v>924</v>
      </c>
      <c r="B755">
        <v>535</v>
      </c>
      <c r="C755">
        <v>849</v>
      </c>
      <c r="D755" t="s">
        <v>604</v>
      </c>
    </row>
    <row r="756" spans="1:4" x14ac:dyDescent="0.25">
      <c r="A756" s="82">
        <v>925</v>
      </c>
      <c r="B756">
        <v>536</v>
      </c>
      <c r="C756">
        <v>849</v>
      </c>
      <c r="D756" t="s">
        <v>605</v>
      </c>
    </row>
    <row r="757" spans="1:4" x14ac:dyDescent="0.25">
      <c r="A757" s="82">
        <v>926</v>
      </c>
      <c r="B757">
        <v>537</v>
      </c>
      <c r="C757">
        <v>849</v>
      </c>
      <c r="D757" t="s">
        <v>606</v>
      </c>
    </row>
    <row r="758" spans="1:4" x14ac:dyDescent="0.25">
      <c r="A758" s="82">
        <v>927</v>
      </c>
      <c r="B758">
        <v>538</v>
      </c>
      <c r="C758">
        <v>849</v>
      </c>
      <c r="D758" t="s">
        <v>607</v>
      </c>
    </row>
    <row r="759" spans="1:4" x14ac:dyDescent="0.25">
      <c r="A759" s="82">
        <v>928</v>
      </c>
      <c r="B759">
        <v>539</v>
      </c>
      <c r="C759">
        <v>849</v>
      </c>
      <c r="D759" t="s">
        <v>608</v>
      </c>
    </row>
    <row r="760" spans="1:4" x14ac:dyDescent="0.25">
      <c r="A760" s="82">
        <v>929</v>
      </c>
      <c r="B760">
        <v>540</v>
      </c>
      <c r="C760">
        <v>849</v>
      </c>
      <c r="D760" t="s">
        <v>609</v>
      </c>
    </row>
    <row r="761" spans="1:4" x14ac:dyDescent="0.25">
      <c r="A761" s="82">
        <v>930</v>
      </c>
      <c r="B761">
        <v>541</v>
      </c>
      <c r="C761">
        <v>57</v>
      </c>
      <c r="D761" t="s">
        <v>46</v>
      </c>
    </row>
    <row r="762" spans="1:4" x14ac:dyDescent="0.25">
      <c r="A762" s="82">
        <v>931</v>
      </c>
      <c r="B762">
        <v>542</v>
      </c>
      <c r="C762">
        <v>383</v>
      </c>
      <c r="D762" t="s">
        <v>56</v>
      </c>
    </row>
    <row r="763" spans="1:4" x14ac:dyDescent="0.25">
      <c r="A763" s="82">
        <v>932</v>
      </c>
      <c r="B763">
        <v>543</v>
      </c>
      <c r="C763">
        <v>20</v>
      </c>
      <c r="D763" t="s">
        <v>55</v>
      </c>
    </row>
    <row r="764" spans="1:4" x14ac:dyDescent="0.25">
      <c r="A764" s="82">
        <v>933</v>
      </c>
      <c r="B764">
        <v>544</v>
      </c>
      <c r="C764">
        <v>19</v>
      </c>
      <c r="D764" t="s">
        <v>58</v>
      </c>
    </row>
    <row r="765" spans="1:4" x14ac:dyDescent="0.25">
      <c r="A765" s="82">
        <v>934</v>
      </c>
      <c r="B765">
        <v>545</v>
      </c>
      <c r="C765">
        <v>41</v>
      </c>
      <c r="D765" t="s">
        <v>63</v>
      </c>
    </row>
    <row r="766" spans="1:4" x14ac:dyDescent="0.25">
      <c r="A766" s="82">
        <v>935</v>
      </c>
      <c r="B766">
        <v>546</v>
      </c>
      <c r="C766">
        <v>381</v>
      </c>
      <c r="D766" t="s">
        <v>103</v>
      </c>
    </row>
    <row r="767" spans="1:4" x14ac:dyDescent="0.25">
      <c r="A767" s="82">
        <v>936</v>
      </c>
      <c r="B767">
        <v>547</v>
      </c>
      <c r="C767">
        <v>3</v>
      </c>
      <c r="D767" t="s">
        <v>42</v>
      </c>
    </row>
    <row r="768" spans="1:4" x14ac:dyDescent="0.25">
      <c r="A768" s="82">
        <v>937</v>
      </c>
      <c r="B768">
        <v>548</v>
      </c>
      <c r="C768">
        <v>57</v>
      </c>
      <c r="D768" t="s">
        <v>610</v>
      </c>
    </row>
    <row r="769" spans="1:4" x14ac:dyDescent="0.25">
      <c r="A769" s="82">
        <v>938</v>
      </c>
      <c r="B769">
        <v>549</v>
      </c>
      <c r="C769">
        <v>104</v>
      </c>
      <c r="D769" t="s">
        <v>611</v>
      </c>
    </row>
    <row r="770" spans="1:4" x14ac:dyDescent="0.25">
      <c r="A770" s="82">
        <v>939</v>
      </c>
      <c r="B770">
        <v>550</v>
      </c>
      <c r="C770">
        <v>381</v>
      </c>
      <c r="D770" t="s">
        <v>612</v>
      </c>
    </row>
    <row r="771" spans="1:4" x14ac:dyDescent="0.25">
      <c r="A771" s="82">
        <v>940</v>
      </c>
      <c r="B771">
        <v>551</v>
      </c>
      <c r="C771">
        <v>381</v>
      </c>
      <c r="D771" t="s">
        <v>613</v>
      </c>
    </row>
    <row r="772" spans="1:4" x14ac:dyDescent="0.25">
      <c r="A772" s="81">
        <v>941</v>
      </c>
      <c r="B772">
        <v>552</v>
      </c>
      <c r="C772">
        <v>41</v>
      </c>
      <c r="D772" t="s">
        <v>614</v>
      </c>
    </row>
    <row r="773" spans="1:4" x14ac:dyDescent="0.25">
      <c r="A773" s="81">
        <v>942</v>
      </c>
      <c r="B773">
        <v>553</v>
      </c>
      <c r="C773">
        <v>3</v>
      </c>
      <c r="D773" t="s">
        <v>615</v>
      </c>
    </row>
    <row r="774" spans="1:4" x14ac:dyDescent="0.25">
      <c r="A774" s="81">
        <v>943</v>
      </c>
      <c r="B774">
        <v>554</v>
      </c>
      <c r="C774">
        <v>3</v>
      </c>
      <c r="D774" t="s">
        <v>616</v>
      </c>
    </row>
    <row r="775" spans="1:4" x14ac:dyDescent="0.25">
      <c r="A775" s="81">
        <v>944</v>
      </c>
      <c r="B775">
        <v>555</v>
      </c>
      <c r="C775">
        <v>382</v>
      </c>
      <c r="D775" t="s">
        <v>617</v>
      </c>
    </row>
    <row r="776" spans="1:4" x14ac:dyDescent="0.25">
      <c r="A776" s="81">
        <v>945</v>
      </c>
      <c r="B776">
        <v>556</v>
      </c>
      <c r="C776">
        <v>41</v>
      </c>
      <c r="D776" t="s">
        <v>618</v>
      </c>
    </row>
    <row r="777" spans="1:4" x14ac:dyDescent="0.25">
      <c r="A777" s="81">
        <v>946</v>
      </c>
      <c r="B777">
        <v>557</v>
      </c>
      <c r="C777">
        <v>849</v>
      </c>
      <c r="D777" t="s">
        <v>619</v>
      </c>
    </row>
    <row r="778" spans="1:4" x14ac:dyDescent="0.25">
      <c r="A778" s="81">
        <v>947</v>
      </c>
      <c r="B778">
        <v>558</v>
      </c>
      <c r="C778">
        <v>849</v>
      </c>
      <c r="D778" t="s">
        <v>620</v>
      </c>
    </row>
    <row r="779" spans="1:4" x14ac:dyDescent="0.25">
      <c r="A779" s="81">
        <v>948</v>
      </c>
      <c r="B779">
        <v>559</v>
      </c>
      <c r="C779">
        <v>849</v>
      </c>
      <c r="D779" t="s">
        <v>621</v>
      </c>
    </row>
    <row r="780" spans="1:4" x14ac:dyDescent="0.25">
      <c r="A780" s="81">
        <v>949</v>
      </c>
      <c r="B780">
        <v>560</v>
      </c>
      <c r="C780">
        <v>849</v>
      </c>
      <c r="D780" t="s">
        <v>622</v>
      </c>
    </row>
    <row r="781" spans="1:4" x14ac:dyDescent="0.25">
      <c r="A781" s="81">
        <v>950</v>
      </c>
      <c r="B781">
        <v>561</v>
      </c>
      <c r="C781">
        <v>849</v>
      </c>
      <c r="D781" t="s">
        <v>623</v>
      </c>
    </row>
    <row r="782" spans="1:4" x14ac:dyDescent="0.25">
      <c r="A782" s="81">
        <v>951</v>
      </c>
      <c r="B782">
        <v>562</v>
      </c>
      <c r="C782">
        <v>849</v>
      </c>
      <c r="D782" t="s">
        <v>624</v>
      </c>
    </row>
    <row r="783" spans="1:4" x14ac:dyDescent="0.25">
      <c r="A783" s="81">
        <v>952</v>
      </c>
      <c r="B783">
        <v>563</v>
      </c>
      <c r="C783">
        <v>849</v>
      </c>
      <c r="D783" t="s">
        <v>625</v>
      </c>
    </row>
    <row r="784" spans="1:4" x14ac:dyDescent="0.25">
      <c r="A784" s="81">
        <v>953</v>
      </c>
      <c r="B784">
        <v>564</v>
      </c>
      <c r="C784">
        <v>849</v>
      </c>
      <c r="D784" t="s">
        <v>626</v>
      </c>
    </row>
    <row r="785" spans="1:4" x14ac:dyDescent="0.25">
      <c r="A785" s="81">
        <v>954</v>
      </c>
      <c r="B785">
        <v>565</v>
      </c>
      <c r="C785">
        <v>849</v>
      </c>
      <c r="D785" t="s">
        <v>627</v>
      </c>
    </row>
    <row r="786" spans="1:4" x14ac:dyDescent="0.25">
      <c r="A786" s="81">
        <v>955</v>
      </c>
      <c r="B786">
        <v>566</v>
      </c>
      <c r="C786">
        <v>849</v>
      </c>
      <c r="D786" t="s">
        <v>628</v>
      </c>
    </row>
    <row r="787" spans="1:4" x14ac:dyDescent="0.25">
      <c r="A787" s="81">
        <v>956</v>
      </c>
      <c r="B787">
        <v>567</v>
      </c>
      <c r="C787">
        <v>849</v>
      </c>
      <c r="D787" t="s">
        <v>629</v>
      </c>
    </row>
    <row r="788" spans="1:4" x14ac:dyDescent="0.25">
      <c r="A788" s="81">
        <v>957</v>
      </c>
      <c r="B788">
        <v>568</v>
      </c>
      <c r="C788">
        <v>849</v>
      </c>
      <c r="D788" t="s">
        <v>630</v>
      </c>
    </row>
    <row r="789" spans="1:4" x14ac:dyDescent="0.25">
      <c r="A789" s="81">
        <v>958</v>
      </c>
      <c r="B789">
        <v>569</v>
      </c>
      <c r="C789">
        <v>849</v>
      </c>
      <c r="D789" t="s">
        <v>631</v>
      </c>
    </row>
    <row r="790" spans="1:4" x14ac:dyDescent="0.25">
      <c r="A790" s="81">
        <v>959</v>
      </c>
      <c r="B790">
        <v>570</v>
      </c>
      <c r="C790">
        <v>849</v>
      </c>
      <c r="D790" t="s">
        <v>632</v>
      </c>
    </row>
    <row r="791" spans="1:4" x14ac:dyDescent="0.25">
      <c r="A791" s="81">
        <v>960</v>
      </c>
      <c r="B791">
        <v>571</v>
      </c>
      <c r="C791">
        <v>849</v>
      </c>
      <c r="D791" t="s">
        <v>633</v>
      </c>
    </row>
    <row r="792" spans="1:4" x14ac:dyDescent="0.25">
      <c r="A792" s="81">
        <v>961</v>
      </c>
      <c r="B792">
        <v>572</v>
      </c>
      <c r="C792">
        <v>849</v>
      </c>
      <c r="D792" t="s">
        <v>634</v>
      </c>
    </row>
    <row r="793" spans="1:4" x14ac:dyDescent="0.25">
      <c r="A793" s="81">
        <v>962</v>
      </c>
      <c r="B793">
        <v>573</v>
      </c>
      <c r="C793">
        <v>849</v>
      </c>
      <c r="D793" t="s">
        <v>635</v>
      </c>
    </row>
    <row r="794" spans="1:4" x14ac:dyDescent="0.25">
      <c r="A794" s="81">
        <v>963</v>
      </c>
      <c r="B794">
        <v>574</v>
      </c>
      <c r="C794">
        <v>849</v>
      </c>
      <c r="D794" t="s">
        <v>636</v>
      </c>
    </row>
    <row r="795" spans="1:4" x14ac:dyDescent="0.25">
      <c r="A795" s="82">
        <v>964</v>
      </c>
      <c r="B795">
        <v>575</v>
      </c>
      <c r="C795">
        <v>849</v>
      </c>
      <c r="D795" t="s">
        <v>637</v>
      </c>
    </row>
    <row r="796" spans="1:4" x14ac:dyDescent="0.25">
      <c r="A796" s="82">
        <v>965</v>
      </c>
      <c r="B796">
        <v>576</v>
      </c>
      <c r="C796">
        <v>849</v>
      </c>
      <c r="D796" t="s">
        <v>638</v>
      </c>
    </row>
    <row r="797" spans="1:4" x14ac:dyDescent="0.25">
      <c r="A797" s="82">
        <v>966</v>
      </c>
      <c r="B797">
        <v>577</v>
      </c>
      <c r="C797">
        <v>849</v>
      </c>
      <c r="D797" t="s">
        <v>639</v>
      </c>
    </row>
    <row r="798" spans="1:4" x14ac:dyDescent="0.25">
      <c r="A798" s="82">
        <v>967</v>
      </c>
      <c r="B798">
        <v>578</v>
      </c>
      <c r="C798">
        <v>849</v>
      </c>
      <c r="D798" t="s">
        <v>640</v>
      </c>
    </row>
    <row r="799" spans="1:4" x14ac:dyDescent="0.25">
      <c r="A799" s="82">
        <v>968</v>
      </c>
      <c r="B799">
        <v>579</v>
      </c>
      <c r="C799">
        <v>849</v>
      </c>
      <c r="D799" t="s">
        <v>641</v>
      </c>
    </row>
    <row r="800" spans="1:4" x14ac:dyDescent="0.25">
      <c r="A800" s="82">
        <v>969</v>
      </c>
      <c r="B800">
        <v>580</v>
      </c>
      <c r="C800">
        <v>849</v>
      </c>
      <c r="D800" t="s">
        <v>642</v>
      </c>
    </row>
    <row r="801" spans="1:4" x14ac:dyDescent="0.25">
      <c r="A801" s="82">
        <v>970</v>
      </c>
      <c r="B801">
        <v>581</v>
      </c>
      <c r="C801">
        <v>849</v>
      </c>
      <c r="D801" t="s">
        <v>643</v>
      </c>
    </row>
    <row r="802" spans="1:4" x14ac:dyDescent="0.25">
      <c r="A802" s="82">
        <v>971</v>
      </c>
      <c r="B802">
        <v>582</v>
      </c>
      <c r="C802">
        <v>849</v>
      </c>
      <c r="D802" t="s">
        <v>644</v>
      </c>
    </row>
    <row r="803" spans="1:4" x14ac:dyDescent="0.25">
      <c r="A803" s="82">
        <v>972</v>
      </c>
      <c r="B803">
        <v>583</v>
      </c>
      <c r="C803">
        <v>849</v>
      </c>
      <c r="D803" t="s">
        <v>645</v>
      </c>
    </row>
    <row r="804" spans="1:4" x14ac:dyDescent="0.25">
      <c r="A804" s="82">
        <v>973</v>
      </c>
      <c r="B804">
        <v>584</v>
      </c>
      <c r="C804">
        <v>888</v>
      </c>
      <c r="D804" t="s">
        <v>45</v>
      </c>
    </row>
    <row r="805" spans="1:4" x14ac:dyDescent="0.25">
      <c r="A805" s="82">
        <v>974</v>
      </c>
      <c r="B805">
        <v>585</v>
      </c>
      <c r="C805">
        <v>888</v>
      </c>
      <c r="D805" t="s">
        <v>44</v>
      </c>
    </row>
    <row r="806" spans="1:4" x14ac:dyDescent="0.25">
      <c r="A806" s="82">
        <v>975</v>
      </c>
      <c r="B806">
        <v>586</v>
      </c>
      <c r="C806">
        <v>849</v>
      </c>
      <c r="D806" t="s">
        <v>646</v>
      </c>
    </row>
    <row r="807" spans="1:4" x14ac:dyDescent="0.25">
      <c r="A807" s="82">
        <v>1211</v>
      </c>
      <c r="B807">
        <v>787</v>
      </c>
      <c r="C807">
        <v>1207</v>
      </c>
      <c r="D807" t="s">
        <v>2266</v>
      </c>
    </row>
    <row r="808" spans="1:4" x14ac:dyDescent="0.25">
      <c r="A808" s="82">
        <v>977</v>
      </c>
      <c r="B808">
        <v>587</v>
      </c>
      <c r="C808">
        <v>849</v>
      </c>
      <c r="D808" t="s">
        <v>647</v>
      </c>
    </row>
    <row r="809" spans="1:4" x14ac:dyDescent="0.25">
      <c r="A809" s="82">
        <v>1213</v>
      </c>
      <c r="B809">
        <v>789</v>
      </c>
      <c r="C809">
        <v>1207</v>
      </c>
      <c r="D809" t="s">
        <v>2448</v>
      </c>
    </row>
    <row r="810" spans="1:4" x14ac:dyDescent="0.25">
      <c r="A810" s="82">
        <v>979</v>
      </c>
      <c r="B810">
        <v>588</v>
      </c>
      <c r="C810">
        <v>849</v>
      </c>
      <c r="D810" t="s">
        <v>640</v>
      </c>
    </row>
    <row r="811" spans="1:4" x14ac:dyDescent="0.25">
      <c r="A811" s="82">
        <v>980</v>
      </c>
      <c r="B811">
        <v>589</v>
      </c>
      <c r="C811">
        <v>980</v>
      </c>
      <c r="D811" t="s">
        <v>78</v>
      </c>
    </row>
    <row r="812" spans="1:4" x14ac:dyDescent="0.25">
      <c r="A812" s="82">
        <v>981</v>
      </c>
      <c r="B812">
        <v>590</v>
      </c>
      <c r="C812">
        <v>980</v>
      </c>
      <c r="D812" t="s">
        <v>648</v>
      </c>
    </row>
    <row r="813" spans="1:4" x14ac:dyDescent="0.25">
      <c r="A813" s="82">
        <v>982</v>
      </c>
      <c r="B813">
        <v>591</v>
      </c>
      <c r="C813">
        <v>980</v>
      </c>
      <c r="D813" t="s">
        <v>649</v>
      </c>
    </row>
    <row r="814" spans="1:4" x14ac:dyDescent="0.25">
      <c r="A814" s="82">
        <v>983</v>
      </c>
      <c r="B814">
        <v>592</v>
      </c>
      <c r="C814">
        <v>980</v>
      </c>
      <c r="D814" t="s">
        <v>650</v>
      </c>
    </row>
    <row r="815" spans="1:4" x14ac:dyDescent="0.25">
      <c r="A815" s="82">
        <v>984</v>
      </c>
      <c r="B815">
        <v>593</v>
      </c>
      <c r="C815">
        <v>980</v>
      </c>
      <c r="D815" t="s">
        <v>651</v>
      </c>
    </row>
    <row r="816" spans="1:4" x14ac:dyDescent="0.25">
      <c r="A816" s="82">
        <v>985</v>
      </c>
      <c r="B816">
        <v>594</v>
      </c>
      <c r="C816">
        <v>980</v>
      </c>
      <c r="D816" t="s">
        <v>652</v>
      </c>
    </row>
    <row r="817" spans="1:4" x14ac:dyDescent="0.25">
      <c r="A817" s="82">
        <v>986</v>
      </c>
      <c r="B817">
        <v>595</v>
      </c>
      <c r="C817">
        <v>980</v>
      </c>
      <c r="D817" t="s">
        <v>653</v>
      </c>
    </row>
    <row r="818" spans="1:4" x14ac:dyDescent="0.25">
      <c r="A818" s="82">
        <v>1233</v>
      </c>
      <c r="B818">
        <v>806</v>
      </c>
      <c r="C818">
        <v>1160</v>
      </c>
      <c r="D818" t="s">
        <v>2188</v>
      </c>
    </row>
    <row r="819" spans="1:4" x14ac:dyDescent="0.25">
      <c r="A819" s="81">
        <v>988</v>
      </c>
      <c r="B819">
        <v>596</v>
      </c>
      <c r="C819">
        <v>980</v>
      </c>
      <c r="D819" t="s">
        <v>654</v>
      </c>
    </row>
    <row r="820" spans="1:4" x14ac:dyDescent="0.25">
      <c r="A820" s="81">
        <v>989</v>
      </c>
      <c r="B820">
        <v>597</v>
      </c>
      <c r="C820">
        <v>980</v>
      </c>
      <c r="D820" t="s">
        <v>655</v>
      </c>
    </row>
    <row r="821" spans="1:4" x14ac:dyDescent="0.25">
      <c r="A821" s="81">
        <v>990</v>
      </c>
      <c r="B821">
        <v>598</v>
      </c>
      <c r="C821">
        <v>980</v>
      </c>
      <c r="D821" t="s">
        <v>656</v>
      </c>
    </row>
    <row r="822" spans="1:4" x14ac:dyDescent="0.25">
      <c r="A822" s="81">
        <v>991</v>
      </c>
      <c r="B822">
        <v>599</v>
      </c>
      <c r="C822">
        <v>980</v>
      </c>
      <c r="D822" t="s">
        <v>657</v>
      </c>
    </row>
    <row r="823" spans="1:4" x14ac:dyDescent="0.25">
      <c r="A823" s="81">
        <v>992</v>
      </c>
      <c r="B823">
        <v>600</v>
      </c>
      <c r="C823">
        <v>980</v>
      </c>
      <c r="D823" t="s">
        <v>658</v>
      </c>
    </row>
    <row r="824" spans="1:4" x14ac:dyDescent="0.25">
      <c r="A824" s="81">
        <v>993</v>
      </c>
      <c r="B824">
        <v>601</v>
      </c>
      <c r="C824">
        <v>980</v>
      </c>
      <c r="D824" t="s">
        <v>659</v>
      </c>
    </row>
    <row r="825" spans="1:4" x14ac:dyDescent="0.25">
      <c r="A825" s="81">
        <v>994</v>
      </c>
      <c r="B825">
        <v>602</v>
      </c>
      <c r="C825">
        <v>849</v>
      </c>
      <c r="D825" t="s">
        <v>660</v>
      </c>
    </row>
    <row r="826" spans="1:4" x14ac:dyDescent="0.25">
      <c r="A826" s="81">
        <v>995</v>
      </c>
      <c r="B826">
        <v>603</v>
      </c>
      <c r="C826">
        <v>849</v>
      </c>
      <c r="D826" t="s">
        <v>661</v>
      </c>
    </row>
    <row r="827" spans="1:4" x14ac:dyDescent="0.25">
      <c r="A827" s="81">
        <v>996</v>
      </c>
      <c r="B827">
        <v>604</v>
      </c>
      <c r="C827">
        <v>849</v>
      </c>
      <c r="D827" t="s">
        <v>662</v>
      </c>
    </row>
    <row r="828" spans="1:4" x14ac:dyDescent="0.25">
      <c r="A828" s="81">
        <v>997</v>
      </c>
      <c r="B828">
        <v>605</v>
      </c>
      <c r="C828">
        <v>849</v>
      </c>
      <c r="D828" t="s">
        <v>663</v>
      </c>
    </row>
    <row r="829" spans="1:4" x14ac:dyDescent="0.25">
      <c r="A829" s="81">
        <v>998</v>
      </c>
      <c r="B829">
        <v>606</v>
      </c>
      <c r="C829">
        <v>381</v>
      </c>
      <c r="D829" t="s">
        <v>664</v>
      </c>
    </row>
    <row r="830" spans="1:4" x14ac:dyDescent="0.25">
      <c r="A830" s="81">
        <v>999</v>
      </c>
      <c r="B830">
        <v>607</v>
      </c>
      <c r="C830">
        <v>980</v>
      </c>
      <c r="D830" t="s">
        <v>665</v>
      </c>
    </row>
    <row r="831" spans="1:4" x14ac:dyDescent="0.25">
      <c r="A831" s="81">
        <v>1000</v>
      </c>
      <c r="B831">
        <v>608</v>
      </c>
      <c r="C831">
        <v>980</v>
      </c>
      <c r="D831" t="s">
        <v>666</v>
      </c>
    </row>
    <row r="832" spans="1:4" x14ac:dyDescent="0.25">
      <c r="A832" s="81">
        <v>1253</v>
      </c>
      <c r="B832">
        <v>826</v>
      </c>
      <c r="C832">
        <v>1261</v>
      </c>
      <c r="D832" t="s">
        <v>2488</v>
      </c>
    </row>
    <row r="833" spans="1:4" x14ac:dyDescent="0.25">
      <c r="A833" s="81">
        <v>1255</v>
      </c>
      <c r="B833">
        <v>828</v>
      </c>
      <c r="C833">
        <v>1261</v>
      </c>
      <c r="D833" t="s">
        <v>2489</v>
      </c>
    </row>
    <row r="834" spans="1:4" x14ac:dyDescent="0.25">
      <c r="A834" s="81">
        <v>1256</v>
      </c>
      <c r="B834">
        <v>829</v>
      </c>
      <c r="C834">
        <v>1261</v>
      </c>
      <c r="D834" t="s">
        <v>2490</v>
      </c>
    </row>
    <row r="835" spans="1:4" x14ac:dyDescent="0.25">
      <c r="A835" s="81">
        <v>1004</v>
      </c>
      <c r="B835">
        <v>609</v>
      </c>
      <c r="C835">
        <v>980</v>
      </c>
      <c r="D835" t="s">
        <v>667</v>
      </c>
    </row>
    <row r="836" spans="1:4" x14ac:dyDescent="0.25">
      <c r="A836" s="81">
        <v>1005</v>
      </c>
      <c r="B836">
        <v>610</v>
      </c>
      <c r="C836">
        <v>1005</v>
      </c>
      <c r="D836" t="s">
        <v>668</v>
      </c>
    </row>
    <row r="837" spans="1:4" x14ac:dyDescent="0.25">
      <c r="A837" s="81">
        <v>1006</v>
      </c>
      <c r="B837">
        <v>611</v>
      </c>
      <c r="C837">
        <v>3</v>
      </c>
      <c r="D837" t="s">
        <v>669</v>
      </c>
    </row>
    <row r="838" spans="1:4" x14ac:dyDescent="0.25">
      <c r="A838" s="81">
        <v>1007</v>
      </c>
      <c r="B838">
        <v>612</v>
      </c>
      <c r="C838">
        <v>888</v>
      </c>
      <c r="D838" t="s">
        <v>670</v>
      </c>
    </row>
    <row r="839" spans="1:4" x14ac:dyDescent="0.25">
      <c r="A839" s="82">
        <v>1008</v>
      </c>
      <c r="B839">
        <v>613</v>
      </c>
      <c r="C839">
        <v>347</v>
      </c>
      <c r="D839" t="s">
        <v>671</v>
      </c>
    </row>
    <row r="840" spans="1:4" x14ac:dyDescent="0.25">
      <c r="A840" s="82">
        <v>1009</v>
      </c>
      <c r="B840">
        <v>614</v>
      </c>
      <c r="C840">
        <v>92</v>
      </c>
      <c r="D840" t="s">
        <v>69</v>
      </c>
    </row>
    <row r="841" spans="1:4" x14ac:dyDescent="0.25">
      <c r="A841" s="82">
        <v>1010</v>
      </c>
      <c r="B841">
        <v>615</v>
      </c>
      <c r="C841">
        <v>19</v>
      </c>
      <c r="D841" t="s">
        <v>74</v>
      </c>
    </row>
    <row r="842" spans="1:4" x14ac:dyDescent="0.25">
      <c r="A842" s="82">
        <v>1011</v>
      </c>
      <c r="B842">
        <v>616</v>
      </c>
      <c r="C842">
        <v>1011</v>
      </c>
      <c r="D842" t="s">
        <v>79</v>
      </c>
    </row>
    <row r="843" spans="1:4" x14ac:dyDescent="0.25">
      <c r="A843" s="82">
        <v>1012</v>
      </c>
      <c r="B843">
        <v>617</v>
      </c>
      <c r="C843">
        <v>381</v>
      </c>
      <c r="D843" t="s">
        <v>672</v>
      </c>
    </row>
    <row r="844" spans="1:4" x14ac:dyDescent="0.25">
      <c r="A844" s="82">
        <v>1013</v>
      </c>
      <c r="B844">
        <v>618</v>
      </c>
      <c r="C844">
        <v>1011</v>
      </c>
      <c r="D844" t="s">
        <v>673</v>
      </c>
    </row>
    <row r="845" spans="1:4" x14ac:dyDescent="0.25">
      <c r="A845" s="82">
        <v>1014</v>
      </c>
      <c r="B845">
        <v>619</v>
      </c>
      <c r="C845">
        <v>1011</v>
      </c>
      <c r="D845" t="s">
        <v>674</v>
      </c>
    </row>
    <row r="846" spans="1:4" x14ac:dyDescent="0.25">
      <c r="A846" s="82">
        <v>1015</v>
      </c>
      <c r="B846">
        <v>620</v>
      </c>
      <c r="C846">
        <v>1011</v>
      </c>
      <c r="D846" t="s">
        <v>675</v>
      </c>
    </row>
    <row r="847" spans="1:4" x14ac:dyDescent="0.25">
      <c r="A847" s="82">
        <v>1016</v>
      </c>
      <c r="B847">
        <v>621</v>
      </c>
      <c r="C847">
        <v>1011</v>
      </c>
      <c r="D847" t="s">
        <v>676</v>
      </c>
    </row>
    <row r="848" spans="1:4" x14ac:dyDescent="0.25">
      <c r="A848" s="81">
        <v>1017</v>
      </c>
      <c r="B848">
        <v>622</v>
      </c>
      <c r="C848">
        <v>1011</v>
      </c>
      <c r="D848" t="s">
        <v>677</v>
      </c>
    </row>
    <row r="849" spans="1:4" x14ac:dyDescent="0.25">
      <c r="A849" s="82">
        <v>1018</v>
      </c>
      <c r="B849">
        <v>623</v>
      </c>
      <c r="C849">
        <v>1011</v>
      </c>
      <c r="D849" t="s">
        <v>678</v>
      </c>
    </row>
    <row r="850" spans="1:4" x14ac:dyDescent="0.25">
      <c r="A850" s="81">
        <v>1019</v>
      </c>
      <c r="B850">
        <v>624</v>
      </c>
      <c r="C850">
        <v>1011</v>
      </c>
      <c r="D850" t="s">
        <v>679</v>
      </c>
    </row>
    <row r="851" spans="1:4" x14ac:dyDescent="0.25">
      <c r="A851" s="81">
        <v>1020</v>
      </c>
      <c r="B851">
        <v>625</v>
      </c>
      <c r="C851">
        <v>1011</v>
      </c>
      <c r="D851" t="s">
        <v>680</v>
      </c>
    </row>
    <row r="852" spans="1:4" x14ac:dyDescent="0.25">
      <c r="A852" s="81">
        <v>1021</v>
      </c>
      <c r="B852">
        <v>626</v>
      </c>
      <c r="C852">
        <v>1011</v>
      </c>
      <c r="D852" t="s">
        <v>681</v>
      </c>
    </row>
    <row r="853" spans="1:4" x14ac:dyDescent="0.25">
      <c r="A853" s="81">
        <v>1022</v>
      </c>
      <c r="B853">
        <v>627</v>
      </c>
      <c r="C853">
        <v>1011</v>
      </c>
      <c r="D853" t="s">
        <v>682</v>
      </c>
    </row>
    <row r="854" spans="1:4" x14ac:dyDescent="0.25">
      <c r="A854" s="81">
        <v>1023</v>
      </c>
      <c r="B854">
        <v>628</v>
      </c>
      <c r="C854">
        <v>1011</v>
      </c>
      <c r="D854" t="s">
        <v>683</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4"/>
  <sheetViews>
    <sheetView workbookViewId="0">
      <pane ySplit="2" topLeftCell="A78" activePane="bottomLeft" state="frozen"/>
      <selection pane="bottomLeft" activeCell="G65" sqref="G6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5" t="s">
        <v>2337</v>
      </c>
      <c r="B1" s="95"/>
      <c r="C1" s="95"/>
      <c r="D1" s="95"/>
      <c r="E1" s="95"/>
      <c r="F1" s="95"/>
      <c r="G1" s="95"/>
      <c r="H1" s="95"/>
      <c r="I1" s="95"/>
    </row>
    <row r="2" spans="1:10" ht="75" x14ac:dyDescent="0.25">
      <c r="A2" s="1" t="s">
        <v>2328</v>
      </c>
      <c r="B2" s="1" t="s">
        <v>2329</v>
      </c>
      <c r="C2" s="1" t="s">
        <v>2330</v>
      </c>
      <c r="D2" s="11" t="s">
        <v>2428</v>
      </c>
      <c r="E2" s="1" t="s">
        <v>2335</v>
      </c>
      <c r="F2" s="1" t="s">
        <v>2336</v>
      </c>
      <c r="G2" s="1" t="s">
        <v>2365</v>
      </c>
      <c r="H2" s="1" t="s">
        <v>2415</v>
      </c>
      <c r="I2" s="1" t="s">
        <v>2416</v>
      </c>
      <c r="J2" s="77" t="s">
        <v>2418</v>
      </c>
    </row>
    <row r="3" spans="1:10" x14ac:dyDescent="0.25">
      <c r="A3">
        <v>1</v>
      </c>
      <c r="B3">
        <v>1</v>
      </c>
      <c r="C3" t="str">
        <f t="shared" ref="C3:C21" si="0">IF(A3=B3,"X","")</f>
        <v>X</v>
      </c>
      <c r="D3" s="76"/>
      <c r="E3" t="s">
        <v>2332</v>
      </c>
      <c r="F3" t="s">
        <v>2332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2331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2333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2334</v>
      </c>
      <c r="G8" t="str">
        <f t="shared" si="1"/>
        <v/>
      </c>
      <c r="H8" t="str">
        <f t="shared" si="2"/>
        <v/>
      </c>
      <c r="I8" t="str">
        <f t="shared" si="3"/>
        <v/>
      </c>
      <c r="J8" s="30" t="str">
        <f t="shared" si="4"/>
        <v>{ parentCategory=1, category=15, zoneIds={382}},--Reaper's March</v>
      </c>
    </row>
    <row r="9" spans="1:10" x14ac:dyDescent="0.25">
      <c r="A9">
        <v>2</v>
      </c>
      <c r="B9">
        <v>2</v>
      </c>
      <c r="C9" t="str">
        <f t="shared" si="0"/>
        <v>X</v>
      </c>
      <c r="D9" s="76" t="e">
        <f>VLOOKUP(E9,'ESO zone constants'!$D$3:$H$10001,5,FALSE)</f>
        <v>#N/A</v>
      </c>
      <c r="E9" t="s">
        <v>2419</v>
      </c>
      <c r="F9" t="s">
        <v>2338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2347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2348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2349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6" t="e">
        <f>VLOOKUP(E15,'ESO zone constants'!$D$3:$H$10001,5,FALSE)</f>
        <v>#N/A</v>
      </c>
      <c r="E15" t="s">
        <v>2420</v>
      </c>
      <c r="F15" t="s">
        <v>2339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2350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2351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2352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2353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6" t="e">
        <f>VLOOKUP(E21,'ESO zone constants'!$D$3:$H$10001,5,FALSE)</f>
        <v>#N/A</v>
      </c>
      <c r="E21" t="s">
        <v>2421</v>
      </c>
      <c r="F21" t="s">
        <v>2340</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constants'!$D$3:$H$10001,5,FALSE)</f>
        <v>816</v>
      </c>
      <c r="E23" t="s">
        <v>515</v>
      </c>
      <c r="F23" t="s">
        <v>2356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2355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2359</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2358</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2361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1403</v>
      </c>
      <c r="F29" t="s">
        <v>2357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1608</v>
      </c>
      <c r="F30" t="s">
        <v>2360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1719</v>
      </c>
      <c r="F31" t="s">
        <v>2362</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2251</v>
      </c>
      <c r="F32" t="s">
        <v>2354</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76" t="e">
        <f>VLOOKUP(E33,'ESO zone constants'!$D$3:$H$10001,5,FALSE)</f>
        <v>#N/A</v>
      </c>
      <c r="E33" t="s">
        <v>2422</v>
      </c>
      <c r="F33" t="s">
        <v>2341</v>
      </c>
      <c r="G33" t="str">
        <f t="shared" si="1"/>
        <v>X</v>
      </c>
      <c r="H33" t="str">
        <f t="shared" si="2"/>
        <v/>
      </c>
      <c r="I33" t="str">
        <f t="shared" si="3"/>
        <v/>
      </c>
      <c r="J33" s="30" t="str">
        <f t="shared" si="4"/>
        <v>--Dungeons</v>
      </c>
    </row>
    <row r="34" spans="1:10" x14ac:dyDescent="0.25">
      <c r="A34">
        <v>5</v>
      </c>
      <c r="B34">
        <v>39</v>
      </c>
      <c r="C34" t="str">
        <f t="shared" si="5"/>
        <v/>
      </c>
      <c r="D34">
        <f>VLOOKUP(E34,'ESO zone constants'!$D$3:$H$10001,5,FALSE)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2377</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constants'!$D$3:$H$10001,5,FALSE)</f>
        <v>38</v>
      </c>
      <c r="E36" t="s">
        <v>57</v>
      </c>
      <c r="F36" t="s">
        <v>2373</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constants'!$D$3:$H$10001,5,FALSE)</f>
        <v>64</v>
      </c>
      <c r="E37" t="s">
        <v>70</v>
      </c>
      <c r="F37" t="s">
        <v>2367</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2376</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2370</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2364</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constants'!$D$3:$H$10001,5,FALSE)</f>
        <v>449</v>
      </c>
      <c r="E41" t="s">
        <v>48</v>
      </c>
      <c r="F41" t="s">
        <v>2363</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2366</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2372</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constants'!$D$3:$H$10001,5,FALSE)</f>
        <v>31</v>
      </c>
      <c r="E44" t="s">
        <v>59</v>
      </c>
      <c r="F44" t="s">
        <v>2374</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2375</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constants'!$D$3:$H$10001,5,FALSE)</f>
        <v>131</v>
      </c>
      <c r="E46" t="s">
        <v>65</v>
      </c>
      <c r="F46" t="s">
        <v>2371</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constants'!$D$3:$H$10001,5,FALSE)</f>
        <v>11</v>
      </c>
      <c r="E47" t="s">
        <v>47</v>
      </c>
      <c r="F47" t="s">
        <v>2368</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constants'!$D$3:$H$10001,5,FALSE)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2369</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76" t="e">
        <f>VLOOKUP(E50,'ESO zone constants'!$D$3:$H$10001,5,FALSE)</f>
        <v>#N/A</v>
      </c>
      <c r="E50" t="s">
        <v>2423</v>
      </c>
      <c r="F50" t="s">
        <v>2342</v>
      </c>
      <c r="G50" t="str">
        <f t="shared" si="1"/>
        <v>X</v>
      </c>
      <c r="H50" t="str">
        <f t="shared" si="2"/>
        <v/>
      </c>
      <c r="I50" t="str">
        <f t="shared" si="3"/>
        <v/>
      </c>
      <c r="J50" s="30" t="str">
        <f t="shared" si="4"/>
        <v>--DLC-Dungeons</v>
      </c>
    </row>
    <row r="51" spans="1:10" x14ac:dyDescent="0.25">
      <c r="A51">
        <v>6</v>
      </c>
      <c r="B51">
        <v>55</v>
      </c>
      <c r="D51">
        <f>VLOOKUP(E51,'ESO zone constants'!$D$3:$H$10001,5,FALSE)</f>
        <v>678</v>
      </c>
      <c r="E51" t="s">
        <v>52</v>
      </c>
      <c r="F51" t="s">
        <v>2382</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constants'!$D$3:$H$10001,5,FALSE)</f>
        <v>688</v>
      </c>
      <c r="E52" t="s">
        <v>54</v>
      </c>
      <c r="F52" t="s">
        <v>2394</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constants'!$D$3:$H$10001,5,FALSE)</f>
        <v>848</v>
      </c>
      <c r="E53" t="s">
        <v>72</v>
      </c>
      <c r="F53" t="s">
        <v>2395</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constants'!$D$3:$H$10001,5,FALSE)</f>
        <v>843</v>
      </c>
      <c r="E54" t="s">
        <v>53</v>
      </c>
      <c r="F54" t="s">
        <v>2390</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constants'!$D$3:$H$10001,5,FALSE)</f>
        <v>973</v>
      </c>
      <c r="E55" t="s">
        <v>45</v>
      </c>
      <c r="F55" t="s">
        <v>2378</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constants'!$D$3:$H$10001,5,FALSE)</f>
        <v>974</v>
      </c>
      <c r="E56" t="s">
        <v>44</v>
      </c>
      <c r="F56" t="s">
        <v>2380</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constants'!$D$3:$H$10001,5,FALSE)</f>
        <v>1009</v>
      </c>
      <c r="E57" t="s">
        <v>69</v>
      </c>
      <c r="F57" t="s">
        <v>2386</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constants'!$D$3:$H$10001,5,FALSE)</f>
        <v>1010</v>
      </c>
      <c r="E58" t="s">
        <v>74</v>
      </c>
      <c r="F58" t="s">
        <v>2383</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constants'!$D$3:$H$10001,5,FALSE)</f>
        <v>1055</v>
      </c>
      <c r="E59" t="s">
        <v>41</v>
      </c>
      <c r="F59" t="s">
        <v>2387</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constants'!$D$3:$H$10001,5,FALSE)</f>
        <v>1052</v>
      </c>
      <c r="E60" t="s">
        <v>73</v>
      </c>
      <c r="F60" t="s">
        <v>2389</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constants'!$D$3:$H$10001,5,FALSE)</f>
        <v>1081</v>
      </c>
      <c r="E61" t="s">
        <v>67</v>
      </c>
      <c r="F61" t="s">
        <v>2392</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constants'!$D$3:$H$10001,5,FALSE)</f>
        <v>1080</v>
      </c>
      <c r="E62" t="s">
        <v>64</v>
      </c>
      <c r="F62" t="s">
        <v>2381</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constants'!$D$3:$H$10001,5,FALSE)</f>
        <v>1123</v>
      </c>
      <c r="E63" t="s">
        <v>1506</v>
      </c>
      <c r="F63" t="s">
        <v>2384</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constants'!$D$3:$H$10001,5,FALSE)</f>
        <v>1122</v>
      </c>
      <c r="E64" t="s">
        <v>1505</v>
      </c>
      <c r="F64" t="s">
        <v>2388</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constants'!$D$3:$H$10001,5,FALSE)</f>
        <v>1152</v>
      </c>
      <c r="E65" t="s">
        <v>1674</v>
      </c>
      <c r="F65" t="s">
        <v>2379</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constants'!$D$3:$H$10001,5,FALSE)</f>
        <v>1153</v>
      </c>
      <c r="E66" t="s">
        <v>1673</v>
      </c>
      <c r="F66" t="s">
        <v>2393</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constants'!$D$3:$H$10001,5,FALSE)</f>
        <v>1201</v>
      </c>
      <c r="E67" t="s">
        <v>1836</v>
      </c>
      <c r="F67" t="s">
        <v>2385</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constants'!$D$3:$H$10001,5,FALSE)</f>
        <v>1197</v>
      </c>
      <c r="E68" t="s">
        <v>1844</v>
      </c>
      <c r="F68" t="s">
        <v>2391</v>
      </c>
      <c r="G68" t="str">
        <f t="shared" ref="G68:G94" si="7">IF(OR(A68=5,A68=6,),"X","")</f>
        <v>X</v>
      </c>
      <c r="H68" t="str">
        <f t="shared" ref="H68:H94" si="8">IF(OR(A68=7,),"X","")</f>
        <v/>
      </c>
      <c r="I68" t="str">
        <f t="shared" ref="I68:I94" si="9">IF(OR(A68=8,),"X","")</f>
        <v/>
      </c>
      <c r="J68" s="30" t="str">
        <f t="shared" ref="J68:J94"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6</v>
      </c>
      <c r="B69">
        <v>91</v>
      </c>
      <c r="D69">
        <f>VLOOKUP(E69,'ESO zone constants'!$D$3:$H$10001,5,FALSE)</f>
        <v>1228</v>
      </c>
      <c r="E69" t="s">
        <v>2440</v>
      </c>
      <c r="F69" t="s">
        <v>2461</v>
      </c>
      <c r="G69" t="str">
        <f t="shared" si="7"/>
        <v>X</v>
      </c>
      <c r="H69" t="str">
        <f t="shared" si="8"/>
        <v/>
      </c>
      <c r="I69" t="str">
        <f t="shared" si="9"/>
        <v/>
      </c>
      <c r="J69" s="30" t="str">
        <f t="shared" si="10"/>
        <v>{ parentCategory=6, category=91, zoneIds={1228}, isDungeon=true},--Black Drake Villa</v>
      </c>
    </row>
    <row r="70" spans="1:10" x14ac:dyDescent="0.25">
      <c r="A70">
        <v>6</v>
      </c>
      <c r="B70">
        <v>92</v>
      </c>
      <c r="D70">
        <f>VLOOKUP(E70,'ESO zone constants'!$D$3:$H$10001,5,FALSE)</f>
        <v>1229</v>
      </c>
      <c r="E70" t="s">
        <v>2441</v>
      </c>
      <c r="F70" t="s">
        <v>2462</v>
      </c>
      <c r="G70" t="str">
        <f t="shared" si="7"/>
        <v>X</v>
      </c>
      <c r="H70" t="str">
        <f t="shared" si="8"/>
        <v/>
      </c>
      <c r="I70" t="str">
        <f t="shared" si="9"/>
        <v/>
      </c>
      <c r="J70" s="30" t="str">
        <f t="shared" si="10"/>
        <v>{ parentCategory=6, category=92, zoneIds={1229}, isDungeon=true},--The Cauldron</v>
      </c>
    </row>
    <row r="71" spans="1:10" x14ac:dyDescent="0.25">
      <c r="A71">
        <v>7</v>
      </c>
      <c r="B71">
        <v>7</v>
      </c>
      <c r="C71" t="str">
        <f>IF(A71=B71,"X","")</f>
        <v>X</v>
      </c>
      <c r="D71" s="76" t="e">
        <f>VLOOKUP(E71,'ESO zone constants'!$D$3:$H$10001,5,FALSE)</f>
        <v>#N/A</v>
      </c>
      <c r="E71" t="s">
        <v>2424</v>
      </c>
      <c r="F71" t="s">
        <v>2343</v>
      </c>
      <c r="G71" t="str">
        <f t="shared" si="7"/>
        <v/>
      </c>
      <c r="H71" t="str">
        <f t="shared" si="8"/>
        <v>X</v>
      </c>
      <c r="I71" t="str">
        <f t="shared" si="9"/>
        <v/>
      </c>
      <c r="J71" s="30" t="str">
        <f t="shared" si="10"/>
        <v>--Trials</v>
      </c>
    </row>
    <row r="72" spans="1:10" x14ac:dyDescent="0.25">
      <c r="A72">
        <v>7</v>
      </c>
      <c r="B72">
        <v>71</v>
      </c>
      <c r="D72">
        <f>VLOOKUP(E72,'ESO zone constants'!$D$3:$H$10001,5,FALSE)</f>
        <v>638</v>
      </c>
      <c r="E72" t="s">
        <v>450</v>
      </c>
      <c r="F72" t="s">
        <v>2397</v>
      </c>
      <c r="G72" t="str">
        <f t="shared" si="7"/>
        <v/>
      </c>
      <c r="H72" t="str">
        <f t="shared" si="8"/>
        <v>X</v>
      </c>
      <c r="I72" t="str">
        <f t="shared" si="9"/>
        <v/>
      </c>
      <c r="J72" s="30" t="str">
        <f t="shared" si="10"/>
        <v>{ parentCategory=7, category=71, zoneIds={638}, isTrial=true},--Aetherian Archive</v>
      </c>
    </row>
    <row r="73" spans="1:10" x14ac:dyDescent="0.25">
      <c r="A73">
        <v>7</v>
      </c>
      <c r="B73">
        <v>72</v>
      </c>
      <c r="D73">
        <f>VLOOKUP(E73,'ESO zone constants'!$D$3:$H$10001,5,FALSE)</f>
        <v>636</v>
      </c>
      <c r="E73" t="s">
        <v>448</v>
      </c>
      <c r="F73" t="s">
        <v>2403</v>
      </c>
      <c r="G73" t="str">
        <f t="shared" si="7"/>
        <v/>
      </c>
      <c r="H73" t="str">
        <f t="shared" si="8"/>
        <v>X</v>
      </c>
      <c r="I73" t="str">
        <f t="shared" si="9"/>
        <v/>
      </c>
      <c r="J73" s="30" t="str">
        <f t="shared" si="10"/>
        <v>{ parentCategory=7, category=72, zoneIds={636}, isTrial=true},--Hel Ra Citadel</v>
      </c>
    </row>
    <row r="74" spans="1:10" x14ac:dyDescent="0.25">
      <c r="A74">
        <v>7</v>
      </c>
      <c r="B74">
        <v>73</v>
      </c>
      <c r="D74">
        <f>VLOOKUP(E74,'ESO zone constants'!$D$3:$H$10001,5,FALSE)</f>
        <v>639</v>
      </c>
      <c r="E74" t="s">
        <v>451</v>
      </c>
      <c r="F74" t="s">
        <v>451</v>
      </c>
      <c r="G74" t="str">
        <f t="shared" si="7"/>
        <v/>
      </c>
      <c r="H74" t="str">
        <f t="shared" si="8"/>
        <v>X</v>
      </c>
      <c r="I74" t="str">
        <f t="shared" si="9"/>
        <v/>
      </c>
      <c r="J74" s="30" t="str">
        <f t="shared" si="10"/>
        <v>{ parentCategory=7, category=73, zoneIds={639}, isTrial=true},--Sanctum Ophidia</v>
      </c>
    </row>
    <row r="75" spans="1:10" x14ac:dyDescent="0.25">
      <c r="A75">
        <v>7</v>
      </c>
      <c r="B75">
        <v>74</v>
      </c>
      <c r="D75">
        <f>VLOOKUP(E75,'ESO zone constants'!$D$3:$H$10001,5,FALSE)</f>
        <v>725</v>
      </c>
      <c r="E75" t="s">
        <v>483</v>
      </c>
      <c r="F75" t="s">
        <v>2400</v>
      </c>
      <c r="G75" t="str">
        <f t="shared" si="7"/>
        <v/>
      </c>
      <c r="H75" t="str">
        <f t="shared" si="8"/>
        <v>X</v>
      </c>
      <c r="I75" t="str">
        <f t="shared" si="9"/>
        <v/>
      </c>
      <c r="J75" s="30" t="str">
        <f t="shared" si="10"/>
        <v>{ parentCategory=7, category=74, zoneIds={725}, isTrial=true},--Maw of Lorkhaj</v>
      </c>
    </row>
    <row r="76" spans="1:10" x14ac:dyDescent="0.25">
      <c r="A76">
        <v>7</v>
      </c>
      <c r="B76">
        <v>75</v>
      </c>
      <c r="D76">
        <f>VLOOKUP(E76,'ESO zone constants'!$D$3:$H$10001,5,FALSE)</f>
        <v>975</v>
      </c>
      <c r="E76" t="s">
        <v>646</v>
      </c>
      <c r="F76" t="s">
        <v>2398</v>
      </c>
      <c r="G76" t="str">
        <f t="shared" si="7"/>
        <v/>
      </c>
      <c r="H76" t="str">
        <f t="shared" si="8"/>
        <v>X</v>
      </c>
      <c r="I76" t="str">
        <f t="shared" si="9"/>
        <v/>
      </c>
      <c r="J76" s="30" t="str">
        <f t="shared" si="10"/>
        <v>{ parentCategory=7, category=75, zoneIds={975}, isTrial=true},--Halls of Fabrication</v>
      </c>
    </row>
    <row r="77" spans="1:10" x14ac:dyDescent="0.25">
      <c r="A77">
        <v>7</v>
      </c>
      <c r="B77">
        <v>76</v>
      </c>
      <c r="D77">
        <f>VLOOKUP(E77,'ESO zone constants'!$D$3:$H$10001,5,FALSE)</f>
        <v>1000</v>
      </c>
      <c r="E77" t="s">
        <v>666</v>
      </c>
      <c r="F77" t="s">
        <v>2396</v>
      </c>
      <c r="G77" t="str">
        <f t="shared" si="7"/>
        <v/>
      </c>
      <c r="H77" t="str">
        <f t="shared" si="8"/>
        <v>X</v>
      </c>
      <c r="I77" t="str">
        <f t="shared" si="9"/>
        <v/>
      </c>
      <c r="J77" s="30" t="str">
        <f t="shared" si="10"/>
        <v>{ parentCategory=7, category=76, zoneIds={1000}, isTrial=true},--Asylum Sanctorium</v>
      </c>
    </row>
    <row r="78" spans="1:10" x14ac:dyDescent="0.25">
      <c r="A78">
        <v>7</v>
      </c>
      <c r="B78">
        <v>77</v>
      </c>
      <c r="D78">
        <f>VLOOKUP(E78,'ESO zone constants'!$D$3:$H$10001,5,FALSE)</f>
        <v>1051</v>
      </c>
      <c r="E78" t="s">
        <v>706</v>
      </c>
      <c r="F78" t="s">
        <v>2402</v>
      </c>
      <c r="G78" t="str">
        <f t="shared" si="7"/>
        <v/>
      </c>
      <c r="H78" t="str">
        <f t="shared" si="8"/>
        <v>X</v>
      </c>
      <c r="I78" t="str">
        <f t="shared" si="9"/>
        <v/>
      </c>
      <c r="J78" s="30" t="str">
        <f t="shared" si="10"/>
        <v>{ parentCategory=7, category=77, zoneIds={1051}, isTrial=true},--Cloudrest</v>
      </c>
    </row>
    <row r="79" spans="1:10" x14ac:dyDescent="0.25">
      <c r="A79">
        <v>7</v>
      </c>
      <c r="B79">
        <v>78</v>
      </c>
      <c r="D79">
        <f>VLOOKUP(E79,'ESO zone constants'!$D$3:$H$10001,5,FALSE)</f>
        <v>1121</v>
      </c>
      <c r="E79" t="s">
        <v>1358</v>
      </c>
      <c r="F79" t="s">
        <v>2401</v>
      </c>
      <c r="G79" t="str">
        <f t="shared" si="7"/>
        <v/>
      </c>
      <c r="H79" t="str">
        <f t="shared" si="8"/>
        <v>X</v>
      </c>
      <c r="I79" t="str">
        <f t="shared" si="9"/>
        <v/>
      </c>
      <c r="J79" s="30" t="str">
        <f t="shared" si="10"/>
        <v>{ parentCategory=7, category=78, zoneIds={1121}, isTrial=true},--Sunspire</v>
      </c>
    </row>
    <row r="80" spans="1:10" x14ac:dyDescent="0.25">
      <c r="A80">
        <v>7</v>
      </c>
      <c r="B80">
        <v>79</v>
      </c>
      <c r="D80">
        <f>VLOOKUP(E80,'ESO zone constants'!$D$3:$H$10001,5,FALSE)</f>
        <v>1196</v>
      </c>
      <c r="E80" t="s">
        <v>1738</v>
      </c>
      <c r="F80" t="s">
        <v>2399</v>
      </c>
      <c r="G80" t="str">
        <f t="shared" si="7"/>
        <v/>
      </c>
      <c r="H80" t="str">
        <f t="shared" si="8"/>
        <v>X</v>
      </c>
      <c r="I80" t="str">
        <f t="shared" si="9"/>
        <v/>
      </c>
      <c r="J80" s="30" t="str">
        <f t="shared" si="10"/>
        <v>{ parentCategory=7, category=79, zoneIds={1196}, isTrial=true},--Kyne's Aegis</v>
      </c>
    </row>
    <row r="81" spans="1:10" x14ac:dyDescent="0.25">
      <c r="A81">
        <v>8</v>
      </c>
      <c r="B81">
        <v>8</v>
      </c>
      <c r="C81" t="str">
        <f>IF(A81=B81,"X","")</f>
        <v>X</v>
      </c>
      <c r="D81" s="76" t="e">
        <f>VLOOKUP(E81,'ESO zone constants'!$D$3:$H$10001,5,FALSE)</f>
        <v>#N/A</v>
      </c>
      <c r="E81" t="s">
        <v>2425</v>
      </c>
      <c r="F81" t="s">
        <v>2344</v>
      </c>
      <c r="G81" t="str">
        <f t="shared" si="7"/>
        <v/>
      </c>
      <c r="H81" t="str">
        <f t="shared" si="8"/>
        <v/>
      </c>
      <c r="I81" t="str">
        <f t="shared" si="9"/>
        <v>X</v>
      </c>
      <c r="J81" s="30" t="str">
        <f t="shared" si="10"/>
        <v>--Arenas</v>
      </c>
    </row>
    <row r="82" spans="1:10" x14ac:dyDescent="0.25">
      <c r="A82">
        <v>8</v>
      </c>
      <c r="B82">
        <v>80</v>
      </c>
      <c r="D82">
        <f>VLOOKUP(E82,'ESO zone constants'!$D$3:$H$10001,5,FALSE)</f>
        <v>635</v>
      </c>
      <c r="E82" t="s">
        <v>447</v>
      </c>
      <c r="F82" t="s">
        <v>2404</v>
      </c>
      <c r="G82" t="str">
        <f t="shared" si="7"/>
        <v/>
      </c>
      <c r="H82" t="str">
        <f t="shared" si="8"/>
        <v/>
      </c>
      <c r="I82" t="str">
        <f t="shared" si="9"/>
        <v>X</v>
      </c>
      <c r="J82" s="30" t="str">
        <f t="shared" si="10"/>
        <v>{ parentCategory=8, category=80, zoneIds={635}, isArena=true},--Dragonstar Arena</v>
      </c>
    </row>
    <row r="83" spans="1:10" x14ac:dyDescent="0.25">
      <c r="A83">
        <v>8</v>
      </c>
      <c r="B83">
        <v>81</v>
      </c>
      <c r="D83">
        <f>VLOOKUP(E83,'ESO zone constants'!$D$3:$H$10001,5,FALSE)</f>
        <v>677</v>
      </c>
      <c r="E83" t="s">
        <v>457</v>
      </c>
      <c r="F83" t="s">
        <v>2406</v>
      </c>
      <c r="G83" t="str">
        <f t="shared" si="7"/>
        <v/>
      </c>
      <c r="H83" t="str">
        <f t="shared" si="8"/>
        <v/>
      </c>
      <c r="I83" t="str">
        <f t="shared" si="9"/>
        <v>X</v>
      </c>
      <c r="J83" s="30" t="str">
        <f t="shared" si="10"/>
        <v>{ parentCategory=8, category=81, zoneIds={677}, isArena=true},--Maelstrom Arena</v>
      </c>
    </row>
    <row r="84" spans="1:10" x14ac:dyDescent="0.25">
      <c r="A84">
        <v>8</v>
      </c>
      <c r="B84">
        <v>82</v>
      </c>
      <c r="D84">
        <f>VLOOKUP(E84,'ESO zone constants'!$D$3:$H$10001,5,FALSE)</f>
        <v>1082</v>
      </c>
      <c r="E84" t="s">
        <v>727</v>
      </c>
      <c r="F84" t="s">
        <v>2407</v>
      </c>
      <c r="G84" t="str">
        <f t="shared" si="7"/>
        <v/>
      </c>
      <c r="H84" t="str">
        <f t="shared" si="8"/>
        <v/>
      </c>
      <c r="I84" t="str">
        <f t="shared" si="9"/>
        <v>X</v>
      </c>
      <c r="J84" s="30" t="str">
        <f t="shared" si="10"/>
        <v>{ parentCategory=8, category=82, zoneIds={1082}, isArena=true},--Blackrose Prison</v>
      </c>
    </row>
    <row r="85" spans="1:10" x14ac:dyDescent="0.25">
      <c r="A85">
        <v>8</v>
      </c>
      <c r="B85">
        <v>90</v>
      </c>
      <c r="D85">
        <f>VLOOKUP(E85,'ESO zone constants'!$D$3:$H$10001,5,FALSE)</f>
        <v>1227</v>
      </c>
      <c r="E85" t="s">
        <v>2250</v>
      </c>
      <c r="F85" t="s">
        <v>2405</v>
      </c>
      <c r="G85" t="str">
        <f t="shared" si="7"/>
        <v/>
      </c>
      <c r="H85" t="str">
        <f t="shared" si="8"/>
        <v/>
      </c>
      <c r="I85" t="str">
        <f t="shared" si="9"/>
        <v>X</v>
      </c>
      <c r="J85" s="30" t="str">
        <f t="shared" si="10"/>
        <v>{ parentCategory=8, category=90, zoneIds={1227}, isArena=true},--Vateshran Hollows</v>
      </c>
    </row>
    <row r="86" spans="1:10" x14ac:dyDescent="0.25">
      <c r="A86">
        <v>9</v>
      </c>
      <c r="B86">
        <v>9</v>
      </c>
      <c r="C86" t="str">
        <f>IF(A86=B86,"X","")</f>
        <v>X</v>
      </c>
      <c r="D86" s="76" t="e">
        <f>VLOOKUP(E86,'ESO zone constants'!$D$3:$H$10001,5,FALSE)</f>
        <v>#N/A</v>
      </c>
      <c r="E86" t="s">
        <v>2345</v>
      </c>
      <c r="F86" t="s">
        <v>2345</v>
      </c>
      <c r="G86" t="str">
        <f t="shared" si="7"/>
        <v/>
      </c>
      <c r="H86" t="str">
        <f t="shared" si="8"/>
        <v/>
      </c>
      <c r="I86" t="str">
        <f t="shared" si="9"/>
        <v/>
      </c>
      <c r="J86" s="30" t="str">
        <f t="shared" si="10"/>
        <v>--PVP</v>
      </c>
    </row>
    <row r="87" spans="1:10" x14ac:dyDescent="0.25">
      <c r="A87">
        <v>9</v>
      </c>
      <c r="B87">
        <v>83</v>
      </c>
      <c r="D87">
        <f>VLOOKUP(E87,'ESO zone constants'!$D$3:$H$10001,5,FALSE)</f>
        <v>181</v>
      </c>
      <c r="E87" t="s">
        <v>131</v>
      </c>
      <c r="F87" t="s">
        <v>131</v>
      </c>
      <c r="G87" t="str">
        <f t="shared" si="7"/>
        <v/>
      </c>
      <c r="H87" t="str">
        <f t="shared" si="8"/>
        <v/>
      </c>
      <c r="I87" t="str">
        <f t="shared" si="9"/>
        <v/>
      </c>
      <c r="J87" s="30" t="str">
        <f t="shared" si="10"/>
        <v>{ parentCategory=9, category=83, zoneIds={181}},--Cyrodiil</v>
      </c>
    </row>
    <row r="88" spans="1:10" x14ac:dyDescent="0.25">
      <c r="A88">
        <v>9</v>
      </c>
      <c r="B88">
        <v>84</v>
      </c>
      <c r="D88">
        <f>VLOOKUP(E88,'ESO zone constants'!$D$3:$H$10001,5,FALSE)</f>
        <v>584</v>
      </c>
      <c r="E88" t="s">
        <v>39</v>
      </c>
      <c r="F88" t="s">
        <v>2408</v>
      </c>
      <c r="G88" t="str">
        <f t="shared" si="7"/>
        <v/>
      </c>
      <c r="H88" t="str">
        <f t="shared" si="8"/>
        <v/>
      </c>
      <c r="I88" t="str">
        <f t="shared" si="9"/>
        <v/>
      </c>
      <c r="J88" s="30" t="str">
        <f t="shared" si="10"/>
        <v>{ parentCategory=9, category=84, zoneIds={584}},--Imperial City</v>
      </c>
    </row>
    <row r="89" spans="1:10" x14ac:dyDescent="0.25">
      <c r="A89">
        <v>9</v>
      </c>
      <c r="B89">
        <v>85</v>
      </c>
      <c r="E89" t="s">
        <v>2417</v>
      </c>
      <c r="F89" t="s">
        <v>2409</v>
      </c>
      <c r="G89" t="str">
        <f t="shared" si="7"/>
        <v/>
      </c>
      <c r="H89" t="str">
        <f t="shared" si="8"/>
        <v/>
      </c>
      <c r="I89" t="str">
        <f t="shared" si="9"/>
        <v/>
      </c>
      <c r="J89" s="30" t="str">
        <f t="shared" si="10"/>
        <v>{ parentCategory=9, category=85},--Battlegrounds</v>
      </c>
    </row>
    <row r="90" spans="1:10" x14ac:dyDescent="0.25">
      <c r="A90">
        <v>10</v>
      </c>
      <c r="B90">
        <v>10</v>
      </c>
      <c r="C90" t="str">
        <f>IF(A90=B90,"X","")</f>
        <v>X</v>
      </c>
      <c r="D90" s="76" t="e">
        <f>VLOOKUP(E90,'ESO zone constants'!$D$3:$H$10001,5,FALSE)</f>
        <v>#N/A</v>
      </c>
      <c r="E90" t="s">
        <v>2426</v>
      </c>
      <c r="F90" t="s">
        <v>2346</v>
      </c>
      <c r="G90" t="str">
        <f t="shared" si="7"/>
        <v/>
      </c>
      <c r="H90" t="str">
        <f t="shared" si="8"/>
        <v/>
      </c>
      <c r="I90" t="str">
        <f t="shared" si="9"/>
        <v/>
      </c>
      <c r="J90" s="30" t="str">
        <f t="shared" si="10"/>
        <v>--Miscellaneous</v>
      </c>
    </row>
    <row r="91" spans="1:10" x14ac:dyDescent="0.25">
      <c r="A91">
        <v>10</v>
      </c>
      <c r="B91">
        <v>26</v>
      </c>
      <c r="E91" t="s">
        <v>2427</v>
      </c>
      <c r="F91" t="s">
        <v>2413</v>
      </c>
      <c r="G91" t="str">
        <f t="shared" si="7"/>
        <v/>
      </c>
      <c r="H91" t="str">
        <f t="shared" si="8"/>
        <v/>
      </c>
      <c r="I91" t="str">
        <f t="shared" si="9"/>
        <v/>
      </c>
      <c r="J91" s="30" t="str">
        <f t="shared" si="10"/>
        <v>{ parentCategory=10, category=26},--Beginner zones</v>
      </c>
    </row>
    <row r="92" spans="1:10" x14ac:dyDescent="0.25">
      <c r="A92">
        <v>10</v>
      </c>
      <c r="B92">
        <v>27</v>
      </c>
      <c r="D92">
        <f>VLOOKUP(E92,'ESO zone constants'!$D$3:$H$10001,5,FALSE)</f>
        <v>347</v>
      </c>
      <c r="E92" t="s">
        <v>247</v>
      </c>
      <c r="F92" t="s">
        <v>2411</v>
      </c>
      <c r="G92" t="str">
        <f t="shared" si="7"/>
        <v/>
      </c>
      <c r="H92" t="str">
        <f t="shared" si="8"/>
        <v/>
      </c>
      <c r="I92" t="str">
        <f t="shared" si="9"/>
        <v/>
      </c>
      <c r="J92" s="30" t="str">
        <f t="shared" si="10"/>
        <v>{ parentCategory=10, category=27, zoneIds={347}},--Coldharbour</v>
      </c>
    </row>
    <row r="93" spans="1:10" x14ac:dyDescent="0.25">
      <c r="A93">
        <v>10</v>
      </c>
      <c r="B93">
        <v>28</v>
      </c>
      <c r="D93">
        <f>VLOOKUP(E93,'ESO zone constants'!$D$3:$H$10001,5,FALSE)</f>
        <v>888</v>
      </c>
      <c r="E93" t="s">
        <v>571</v>
      </c>
      <c r="F93" t="s">
        <v>2412</v>
      </c>
      <c r="G93" t="str">
        <f t="shared" si="7"/>
        <v/>
      </c>
      <c r="H93" t="str">
        <f t="shared" si="8"/>
        <v/>
      </c>
      <c r="I93" t="str">
        <f t="shared" si="9"/>
        <v/>
      </c>
      <c r="J93" s="30" t="str">
        <f t="shared" si="10"/>
        <v>{ parentCategory=10, category=28, zoneIds={888}},--Craglorn</v>
      </c>
    </row>
    <row r="94" spans="1:10" x14ac:dyDescent="0.25">
      <c r="A94">
        <v>10</v>
      </c>
      <c r="B94">
        <v>86</v>
      </c>
      <c r="E94" t="s">
        <v>1829</v>
      </c>
      <c r="F94" t="s">
        <v>2410</v>
      </c>
      <c r="G94" t="str">
        <f t="shared" si="7"/>
        <v/>
      </c>
      <c r="H94" t="str">
        <f t="shared" si="8"/>
        <v/>
      </c>
      <c r="I94" t="str">
        <f t="shared" si="9"/>
        <v/>
      </c>
      <c r="J94" s="30" t="str">
        <f t="shared" si="10"/>
        <v>{ parentCategory=10, category=86},--Antiquities</v>
      </c>
    </row>
  </sheetData>
  <autoFilter ref="A2:F2" xr:uid="{F87FCCB0-B4BF-449A-9B99-12262D434E94}"/>
  <sortState xmlns:xlrd2="http://schemas.microsoft.com/office/spreadsheetml/2017/richdata2" ref="A3:H94">
    <sortCondition ref="A3:A94"/>
    <sortCondition ref="B3:B94"/>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2" customWidth="1"/>
  </cols>
  <sheetData>
    <row r="1" spans="1:7" ht="161.25" customHeight="1" x14ac:dyDescent="0.25">
      <c r="A1" s="89" t="s">
        <v>2465</v>
      </c>
      <c r="B1" s="89"/>
      <c r="C1" s="89"/>
      <c r="D1" s="23" t="s">
        <v>2414</v>
      </c>
      <c r="G1" s="74" t="s">
        <v>2238</v>
      </c>
    </row>
    <row r="2" spans="1:7" x14ac:dyDescent="0.25">
      <c r="A2" s="6" t="s">
        <v>89</v>
      </c>
      <c r="B2" s="7" t="s">
        <v>1704</v>
      </c>
      <c r="C2" s="7" t="s">
        <v>1705</v>
      </c>
      <c r="D2" s="1" t="s">
        <v>2214</v>
      </c>
      <c r="E2" s="1" t="s">
        <v>2206</v>
      </c>
      <c r="F2" s="1" t="s">
        <v>2207</v>
      </c>
      <c r="G2" s="73" t="s">
        <v>2212</v>
      </c>
    </row>
    <row r="3" spans="1:7" x14ac:dyDescent="0.25">
      <c r="A3" s="12">
        <v>19</v>
      </c>
      <c r="B3" s="8" t="str">
        <f>VLOOKUP(A3,'Sets data'!$A$3:$C$9972,3,FALSE)</f>
        <v>Vestments of the Warlock</v>
      </c>
      <c r="C3" s="8" t="str">
        <f>VLOOKUP(A3,'Sets data'!$A$3:$C$9972,2,FALSE)</f>
        <v>Gewänder des Hexers</v>
      </c>
      <c r="G3" s="72" t="str">
        <f>IF(AND(A3&lt;&gt;"",NOT(ISERROR(A3)),ISNUMBER(A3),D3&lt;&gt;""),CONCATENATE("[",A3,"] = {",D3,"},","     --",B3," -&gt; ",E3," / ",F3),"")</f>
        <v/>
      </c>
    </row>
    <row r="4" spans="1:7" x14ac:dyDescent="0.25">
      <c r="A4" s="12">
        <v>20</v>
      </c>
      <c r="B4" s="8" t="str">
        <f>VLOOKUP(A4,'Sets data'!$A$3:$C$9972,3,FALSE)</f>
        <v>Witchman Armor</v>
      </c>
      <c r="C4" s="8" t="str">
        <f>VLOOKUP(A4,'Sets data'!$A$3:$C$9972,2,FALSE)</f>
        <v>Hexenwerk</v>
      </c>
      <c r="G4" s="72"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2" t="str">
        <f t="shared" si="0"/>
        <v/>
      </c>
    </row>
    <row r="6" spans="1:7" x14ac:dyDescent="0.25">
      <c r="A6" s="12">
        <v>22</v>
      </c>
      <c r="B6" s="8" t="str">
        <f>VLOOKUP(A6,'Sets data'!$A$3:$C$9972,3,FALSE)</f>
        <v>Dreamer\'s Mantle</v>
      </c>
      <c r="C6" s="8" t="str">
        <f>VLOOKUP(A6,'Sets data'!$A$3:$C$9972,2,FALSE)</f>
        <v>Mantel des Träumers</v>
      </c>
      <c r="G6" s="72" t="str">
        <f t="shared" si="0"/>
        <v/>
      </c>
    </row>
    <row r="7" spans="1:7" x14ac:dyDescent="0.25">
      <c r="A7" s="12">
        <v>23</v>
      </c>
      <c r="B7" s="8" t="str">
        <f>VLOOKUP(A7,'Sets data'!$A$3:$C$9972,3,FALSE)</f>
        <v>Archer\'s Mind</v>
      </c>
      <c r="C7" s="8" t="str">
        <f>VLOOKUP(A7,'Sets data'!$A$3:$C$9972,2,FALSE)</f>
        <v>Schützensinn</v>
      </c>
      <c r="G7" s="72" t="str">
        <f t="shared" si="0"/>
        <v/>
      </c>
    </row>
    <row r="8" spans="1:7" x14ac:dyDescent="0.25">
      <c r="A8" s="12">
        <v>24</v>
      </c>
      <c r="B8" s="8" t="str">
        <f>VLOOKUP(A8,'Sets data'!$A$3:$C$9972,3,FALSE)</f>
        <v>Footman\'s Fortune</v>
      </c>
      <c r="C8" s="8" t="str">
        <f>VLOOKUP(A8,'Sets data'!$A$3:$C$9972,2,FALSE)</f>
        <v>Geschick des Fußsoldaten</v>
      </c>
      <c r="G8" s="72" t="str">
        <f t="shared" si="0"/>
        <v/>
      </c>
    </row>
    <row r="9" spans="1:7" x14ac:dyDescent="0.25">
      <c r="A9" s="12">
        <v>25</v>
      </c>
      <c r="B9" s="8" t="str">
        <f>VLOOKUP(A9,'Sets data'!$A$3:$C$9972,3,FALSE)</f>
        <v>Desert Rose</v>
      </c>
      <c r="C9" s="8" t="str">
        <f>VLOOKUP(A9,'Sets data'!$A$3:$C$9972,2,FALSE)</f>
        <v>Wüstenrose</v>
      </c>
      <c r="G9" s="72" t="str">
        <f t="shared" si="0"/>
        <v/>
      </c>
    </row>
    <row r="10" spans="1:7" x14ac:dyDescent="0.25">
      <c r="A10" s="12">
        <v>26</v>
      </c>
      <c r="B10" s="8" t="str">
        <f>VLOOKUP(A10,'Sets data'!$A$3:$C$9972,3,FALSE)</f>
        <v>Prisoner\'s Rags</v>
      </c>
      <c r="C10" s="8" t="str">
        <f>VLOOKUP(A10,'Sets data'!$A$3:$C$9972,2,FALSE)</f>
        <v>Lumpen des Gefangenen</v>
      </c>
      <c r="G10" s="72" t="str">
        <f t="shared" si="0"/>
        <v/>
      </c>
    </row>
    <row r="11" spans="1:7" x14ac:dyDescent="0.25">
      <c r="A11" s="12">
        <v>27</v>
      </c>
      <c r="B11" s="8" t="str">
        <f>VLOOKUP(A11,'Sets data'!$A$3:$C$9972,3,FALSE)</f>
        <v>Fiord\'s Legacy</v>
      </c>
      <c r="C11" s="8" t="str">
        <f>VLOOKUP(A11,'Sets data'!$A$3:$C$9972,2,FALSE)</f>
        <v>Fiords Erbe</v>
      </c>
      <c r="G11" s="72" t="str">
        <f t="shared" si="0"/>
        <v/>
      </c>
    </row>
    <row r="12" spans="1:7" x14ac:dyDescent="0.25">
      <c r="A12" s="12">
        <v>28</v>
      </c>
      <c r="B12" s="8" t="str">
        <f>VLOOKUP(A12,'Sets data'!$A$3:$C$9972,3,FALSE)</f>
        <v>Barkskin</v>
      </c>
      <c r="C12" s="8" t="str">
        <f>VLOOKUP(A12,'Sets data'!$A$3:$C$9972,2,FALSE)</f>
        <v>Borkenhaut</v>
      </c>
      <c r="G12" s="72" t="str">
        <f t="shared" si="0"/>
        <v/>
      </c>
    </row>
    <row r="13" spans="1:7" x14ac:dyDescent="0.25">
      <c r="A13" s="12">
        <v>29</v>
      </c>
      <c r="B13" s="8" t="str">
        <f>VLOOKUP(A13,'Sets data'!$A$3:$C$9972,3,FALSE)</f>
        <v>Sergeant\'s Mail</v>
      </c>
      <c r="C13" s="8" t="str">
        <f>VLOOKUP(A13,'Sets data'!$A$3:$C$9972,2,FALSE)</f>
        <v>Rüstung des Feldwebels</v>
      </c>
      <c r="G13" s="72" t="str">
        <f t="shared" si="0"/>
        <v/>
      </c>
    </row>
    <row r="14" spans="1:7" x14ac:dyDescent="0.25">
      <c r="A14" s="12">
        <v>30</v>
      </c>
      <c r="B14" s="8" t="str">
        <f>VLOOKUP(A14,'Sets data'!$A$3:$C$9972,3,FALSE)</f>
        <v>Thunderbug\'s Carapace</v>
      </c>
      <c r="C14" s="8" t="str">
        <f>VLOOKUP(A14,'Sets data'!$A$3:$C$9972,2,FALSE)</f>
        <v>Donnerkäferpanzer</v>
      </c>
      <c r="G14" s="72" t="str">
        <f t="shared" si="0"/>
        <v/>
      </c>
    </row>
    <row r="15" spans="1:7" x14ac:dyDescent="0.25">
      <c r="A15" s="12">
        <v>31</v>
      </c>
      <c r="B15" s="8" t="str">
        <f>VLOOKUP(A15,'Sets data'!$A$3:$C$9972,3,FALSE)</f>
        <v>Silks of the Sun</v>
      </c>
      <c r="C15" s="8" t="str">
        <f>VLOOKUP(A15,'Sets data'!$A$3:$C$9972,2,FALSE)</f>
        <v>Sonnenseide</v>
      </c>
      <c r="G15" s="72" t="str">
        <f t="shared" si="0"/>
        <v/>
      </c>
    </row>
    <row r="16" spans="1:7" x14ac:dyDescent="0.25">
      <c r="A16" s="12">
        <v>32</v>
      </c>
      <c r="B16" s="8" t="str">
        <f>VLOOKUP(A16,'Sets data'!$A$3:$C$9972,3,FALSE)</f>
        <v>Healer\'s Habit</v>
      </c>
      <c r="C16" s="8" t="str">
        <f>VLOOKUP(A16,'Sets data'!$A$3:$C$9972,2,FALSE)</f>
        <v>Bräuche des Heilers</v>
      </c>
      <c r="G16" s="72" t="str">
        <f t="shared" si="0"/>
        <v/>
      </c>
    </row>
    <row r="17" spans="1:7" x14ac:dyDescent="0.25">
      <c r="A17" s="12">
        <v>33</v>
      </c>
      <c r="B17" s="8" t="str">
        <f>VLOOKUP(A17,'Sets data'!$A$3:$C$9972,3,FALSE)</f>
        <v>Viper\'s Sting</v>
      </c>
      <c r="C17" s="8" t="str">
        <f>VLOOKUP(A17,'Sets data'!$A$3:$C$9972,2,FALSE)</f>
        <v>Vipernbiss</v>
      </c>
      <c r="G17" s="72" t="str">
        <f t="shared" si="0"/>
        <v/>
      </c>
    </row>
    <row r="18" spans="1:7" x14ac:dyDescent="0.25">
      <c r="A18" s="12">
        <v>34</v>
      </c>
      <c r="B18" s="8" t="str">
        <f>VLOOKUP(A18,'Sets data'!$A$3:$C$9972,3,FALSE)</f>
        <v>Night Mother\'s Embrace</v>
      </c>
      <c r="C18" s="8" t="str">
        <f>VLOOKUP(A18,'Sets data'!$A$3:$C$9972,2,FALSE)</f>
        <v>Umarmung der Mutter der Nacht</v>
      </c>
      <c r="G18" s="72" t="str">
        <f t="shared" si="0"/>
        <v/>
      </c>
    </row>
    <row r="19" spans="1:7" x14ac:dyDescent="0.25">
      <c r="A19" s="12">
        <v>35</v>
      </c>
      <c r="B19" s="8" t="str">
        <f>VLOOKUP(A19,'Sets data'!$A$3:$C$9972,3,FALSE)</f>
        <v>Knightmare</v>
      </c>
      <c r="C19" s="8" t="str">
        <f>VLOOKUP(A19,'Sets data'!$A$3:$C$9972,2,FALSE)</f>
        <v>Albtraumritter</v>
      </c>
      <c r="G19" s="72" t="str">
        <f t="shared" si="0"/>
        <v/>
      </c>
    </row>
    <row r="20" spans="1:7" x14ac:dyDescent="0.25">
      <c r="A20" s="12">
        <v>36</v>
      </c>
      <c r="B20" s="8" t="str">
        <f>VLOOKUP(A20,'Sets data'!$A$3:$C$9972,3,FALSE)</f>
        <v>Armor of the Veiled Heritance</v>
      </c>
      <c r="C20" s="8" t="str">
        <f>VLOOKUP(A20,'Sets data'!$A$3:$C$9972,2,FALSE)</f>
        <v>Rüstung des Schleiererbes</v>
      </c>
      <c r="G20" s="72" t="str">
        <f t="shared" si="0"/>
        <v/>
      </c>
    </row>
    <row r="21" spans="1:7" x14ac:dyDescent="0.25">
      <c r="A21" s="5">
        <v>37</v>
      </c>
      <c r="B21" s="8" t="str">
        <f>VLOOKUP(A21,'Sets data'!$A$3:$C$9972,3,FALSE)</f>
        <v>Death\'s Wind</v>
      </c>
      <c r="C21" s="8" t="str">
        <f>VLOOKUP(A21,'Sets data'!$A$3:$C$9972,2,FALSE)</f>
        <v xml:space="preserve">Todeswind </v>
      </c>
      <c r="G21" s="72" t="str">
        <f t="shared" si="0"/>
        <v/>
      </c>
    </row>
    <row r="22" spans="1:7" x14ac:dyDescent="0.25">
      <c r="A22" s="5">
        <v>38</v>
      </c>
      <c r="B22" s="8" t="str">
        <f>VLOOKUP(A22,'Sets data'!$A$3:$C$9972,3,FALSE)</f>
        <v>Twilight\'s Embrace</v>
      </c>
      <c r="C22" s="8" t="str">
        <f>VLOOKUP(A22,'Sets data'!$A$3:$C$9972,2,FALSE)</f>
        <v xml:space="preserve">Zwielichtkuss </v>
      </c>
      <c r="G22" s="72" t="str">
        <f t="shared" si="0"/>
        <v/>
      </c>
    </row>
    <row r="23" spans="1:7" x14ac:dyDescent="0.25">
      <c r="A23" s="12">
        <v>39</v>
      </c>
      <c r="B23" s="8" t="str">
        <f>VLOOKUP(A23,'Sets data'!$A$3:$C$9972,3,FALSE)</f>
        <v>Alessian Order</v>
      </c>
      <c r="C23" s="8" t="str">
        <f>VLOOKUP(A23,'Sets data'!$A$3:$C$9972,2,FALSE)</f>
        <v>Alessianischer Orden</v>
      </c>
      <c r="G23" s="72" t="str">
        <f t="shared" si="0"/>
        <v/>
      </c>
    </row>
    <row r="24" spans="1:7" x14ac:dyDescent="0.25">
      <c r="A24" s="5">
        <v>40</v>
      </c>
      <c r="B24" s="8" t="str">
        <f>VLOOKUP(A24,'Sets data'!$A$3:$C$9972,3,FALSE)</f>
        <v>Night\'s Silence</v>
      </c>
      <c r="C24" s="8" t="str">
        <f>VLOOKUP(A24,'Sets data'!$A$3:$C$9972,2,FALSE)</f>
        <v xml:space="preserve">Stille der Nacht </v>
      </c>
      <c r="G24" s="72" t="str">
        <f t="shared" si="0"/>
        <v/>
      </c>
    </row>
    <row r="25" spans="1:7" x14ac:dyDescent="0.25">
      <c r="A25" s="5">
        <v>41</v>
      </c>
      <c r="B25" s="8" t="str">
        <f>VLOOKUP(A25,'Sets data'!$A$3:$C$9972,3,FALSE)</f>
        <v>Whitestrake\'s Retribution</v>
      </c>
      <c r="C25" s="8" t="str">
        <f>VLOOKUP(A25,'Sets data'!$A$3:$C$9972,2,FALSE)</f>
        <v xml:space="preserve">Weißplankes Vergeltung </v>
      </c>
      <c r="G25" s="72" t="str">
        <f t="shared" si="0"/>
        <v/>
      </c>
    </row>
    <row r="26" spans="1:7" x14ac:dyDescent="0.25">
      <c r="A26" s="5">
        <v>43</v>
      </c>
      <c r="B26" s="8" t="str">
        <f>VLOOKUP(A26,'Sets data'!$A$3:$C$9972,3,FALSE)</f>
        <v>Armor of the Seducer</v>
      </c>
      <c r="C26" s="8" t="str">
        <f>VLOOKUP(A26,'Sets data'!$A$3:$C$9972,2,FALSE)</f>
        <v xml:space="preserve">Rüstung der Verführung </v>
      </c>
      <c r="G26" s="72" t="str">
        <f t="shared" si="0"/>
        <v/>
      </c>
    </row>
    <row r="27" spans="1:7" x14ac:dyDescent="0.25">
      <c r="A27" s="5">
        <v>44</v>
      </c>
      <c r="B27" s="8" t="str">
        <f>VLOOKUP(A27,'Sets data'!$A$3:$C$9972,3,FALSE)</f>
        <v>Vampire\'s Kiss</v>
      </c>
      <c r="C27" s="8" t="str">
        <f>VLOOKUP(A27,'Sets data'!$A$3:$C$9972,2,FALSE)</f>
        <v xml:space="preserve">Kuss des Vampirs </v>
      </c>
      <c r="G27" s="72" t="str">
        <f t="shared" si="0"/>
        <v/>
      </c>
    </row>
    <row r="28" spans="1:7" x14ac:dyDescent="0.25">
      <c r="A28" s="12">
        <v>46</v>
      </c>
      <c r="B28" s="8" t="str">
        <f>VLOOKUP(A28,'Sets data'!$A$3:$C$9972,3,FALSE)</f>
        <v>Noble Duelist\'s Silks</v>
      </c>
      <c r="C28" s="8" t="str">
        <f>VLOOKUP(A28,'Sets data'!$A$3:$C$9972,2,FALSE)</f>
        <v>Seide des edlen Duellanten</v>
      </c>
      <c r="G28" s="72" t="str">
        <f t="shared" si="0"/>
        <v/>
      </c>
    </row>
    <row r="29" spans="1:7" x14ac:dyDescent="0.25">
      <c r="A29" s="12">
        <v>47</v>
      </c>
      <c r="B29" s="8" t="str">
        <f>VLOOKUP(A29,'Sets data'!$A$3:$C$9972,3,FALSE)</f>
        <v>Robes of the Withered Hand</v>
      </c>
      <c r="C29" s="8" t="str">
        <f>VLOOKUP(A29,'Sets data'!$A$3:$C$9972,2,FALSE)</f>
        <v>Roben der Verdorrten Hand</v>
      </c>
      <c r="G29" s="72" t="str">
        <f t="shared" si="0"/>
        <v/>
      </c>
    </row>
    <row r="30" spans="1:7" x14ac:dyDescent="0.25">
      <c r="A30" s="5">
        <v>48</v>
      </c>
      <c r="B30" s="8" t="str">
        <f>VLOOKUP(A30,'Sets data'!$A$3:$C$9972,3,FALSE)</f>
        <v>Magnus\' Gift</v>
      </c>
      <c r="C30" s="8" t="str">
        <f>VLOOKUP(A30,'Sets data'!$A$3:$C$9972,2,FALSE)</f>
        <v>Magnus' Gabe</v>
      </c>
      <c r="G30" s="72" t="str">
        <f t="shared" si="0"/>
        <v/>
      </c>
    </row>
    <row r="31" spans="1:7" x14ac:dyDescent="0.25">
      <c r="A31" s="12">
        <v>49</v>
      </c>
      <c r="B31" s="8" t="str">
        <f>VLOOKUP(A31,'Sets data'!$A$3:$C$9972,3,FALSE)</f>
        <v>Shadow of the Red Mountain</v>
      </c>
      <c r="C31" s="8" t="str">
        <f>VLOOKUP(A31,'Sets data'!$A$3:$C$9972,2,FALSE)</f>
        <v>Schatten des Roten Berges</v>
      </c>
      <c r="G31" s="72" t="str">
        <f t="shared" si="0"/>
        <v/>
      </c>
    </row>
    <row r="32" spans="1:7" x14ac:dyDescent="0.25">
      <c r="A32" s="12">
        <v>50</v>
      </c>
      <c r="B32" s="8" t="str">
        <f>VLOOKUP(A32,'Sets data'!$A$3:$C$9972,3,FALSE)</f>
        <v>The Morag Tong</v>
      </c>
      <c r="C32" s="8" t="str">
        <f>VLOOKUP(A32,'Sets data'!$A$3:$C$9972,2,FALSE)</f>
        <v>Morag Tong</v>
      </c>
      <c r="G32" s="72" t="str">
        <f t="shared" si="0"/>
        <v/>
      </c>
    </row>
    <row r="33" spans="1:7" x14ac:dyDescent="0.25">
      <c r="A33" s="5">
        <v>51</v>
      </c>
      <c r="B33" s="8" t="str">
        <f>VLOOKUP(A33,'Sets data'!$A$3:$C$9972,3,FALSE)</f>
        <v>Night Mother\'s Gaze</v>
      </c>
      <c r="C33" s="8" t="str">
        <f>VLOOKUP(A33,'Sets data'!$A$3:$C$9972,2,FALSE)</f>
        <v>Blick der Mutter der Nacht</v>
      </c>
      <c r="G33" s="72" t="str">
        <f t="shared" si="0"/>
        <v/>
      </c>
    </row>
    <row r="34" spans="1:7" x14ac:dyDescent="0.25">
      <c r="A34" s="12">
        <v>52</v>
      </c>
      <c r="B34" s="8" t="str">
        <f>VLOOKUP(A34,'Sets data'!$A$3:$C$9972,3,FALSE)</f>
        <v>Beckoning Steel</v>
      </c>
      <c r="C34" s="8" t="str">
        <f>VLOOKUP(A34,'Sets data'!$A$3:$C$9972,2,FALSE)</f>
        <v>Klingender Stahl</v>
      </c>
      <c r="G34" s="72" t="str">
        <f t="shared" si="0"/>
        <v/>
      </c>
    </row>
    <row r="35" spans="1:7" x14ac:dyDescent="0.25">
      <c r="A35" s="12">
        <v>53</v>
      </c>
      <c r="B35" s="8" t="str">
        <f>VLOOKUP(A35,'Sets data'!$A$3:$C$9972,3,FALSE)</f>
        <v>The Ice Furnace</v>
      </c>
      <c r="C35" s="8" t="str">
        <f>VLOOKUP(A35,'Sets data'!$A$3:$C$9972,2,FALSE)</f>
        <v>Eisschmiede</v>
      </c>
      <c r="G35" s="72" t="str">
        <f t="shared" si="0"/>
        <v/>
      </c>
    </row>
    <row r="36" spans="1:7" x14ac:dyDescent="0.25">
      <c r="A36" s="5">
        <v>54</v>
      </c>
      <c r="B36" s="8" t="str">
        <f>VLOOKUP(A36,'Sets data'!$A$3:$C$9972,3,FALSE)</f>
        <v>Ashen Grip</v>
      </c>
      <c r="C36" s="8" t="str">
        <f>VLOOKUP(A36,'Sets data'!$A$3:$C$9972,2,FALSE)</f>
        <v>Aschengriff</v>
      </c>
      <c r="G36" s="72" t="str">
        <f t="shared" si="0"/>
        <v/>
      </c>
    </row>
    <row r="37" spans="1:7" x14ac:dyDescent="0.25">
      <c r="A37" s="12">
        <v>55</v>
      </c>
      <c r="B37" s="8" t="str">
        <f>VLOOKUP(A37,'Sets data'!$A$3:$C$9972,3,FALSE)</f>
        <v>Prayer Shawl</v>
      </c>
      <c r="C37" s="8" t="str">
        <f>VLOOKUP(A37,'Sets data'!$A$3:$C$9972,2,FALSE)</f>
        <v>Gebetstuch</v>
      </c>
      <c r="G37" s="72" t="str">
        <f t="shared" si="0"/>
        <v/>
      </c>
    </row>
    <row r="38" spans="1:7" x14ac:dyDescent="0.25">
      <c r="A38" s="12">
        <v>56</v>
      </c>
      <c r="B38" s="8" t="str">
        <f>VLOOKUP(A38,'Sets data'!$A$3:$C$9972,3,FALSE)</f>
        <v>Stendarr\'s Embrace</v>
      </c>
      <c r="C38" s="8" t="str">
        <f>VLOOKUP(A38,'Sets data'!$A$3:$C$9972,2,FALSE)</f>
        <v>Stendarrs Umarmung</v>
      </c>
      <c r="G38" s="72" t="str">
        <f t="shared" si="0"/>
        <v/>
      </c>
    </row>
    <row r="39" spans="1:7" x14ac:dyDescent="0.25">
      <c r="A39" s="12">
        <v>57</v>
      </c>
      <c r="B39" s="8" t="str">
        <f>VLOOKUP(A39,'Sets data'!$A$3:$C$9972,3,FALSE)</f>
        <v>Syrabane\'s Grip</v>
      </c>
      <c r="C39" s="8" t="str">
        <f>VLOOKUP(A39,'Sets data'!$A$3:$C$9972,2,FALSE)</f>
        <v>Syrabanns Griff</v>
      </c>
      <c r="G39" s="72" t="str">
        <f t="shared" si="0"/>
        <v/>
      </c>
    </row>
    <row r="40" spans="1:7" x14ac:dyDescent="0.25">
      <c r="A40" s="12">
        <v>58</v>
      </c>
      <c r="B40" s="8" t="str">
        <f>VLOOKUP(A40,'Sets data'!$A$3:$C$9972,3,FALSE)</f>
        <v>Hide of the Werewolf</v>
      </c>
      <c r="C40" s="8" t="str">
        <f>VLOOKUP(A40,'Sets data'!$A$3:$C$9972,2,FALSE)</f>
        <v>Fell des Werwolfs</v>
      </c>
      <c r="G40" s="72" t="str">
        <f t="shared" si="0"/>
        <v/>
      </c>
    </row>
    <row r="41" spans="1:7" x14ac:dyDescent="0.25">
      <c r="A41" s="12">
        <v>59</v>
      </c>
      <c r="B41" s="8" t="str">
        <f>VLOOKUP(A41,'Sets data'!$A$3:$C$9972,3,FALSE)</f>
        <v>Kyne\'s Kiss</v>
      </c>
      <c r="C41" s="8" t="str">
        <f>VLOOKUP(A41,'Sets data'!$A$3:$C$9972,2,FALSE)</f>
        <v>Kynes Kuss</v>
      </c>
      <c r="G41" s="72" t="str">
        <f t="shared" si="0"/>
        <v/>
      </c>
    </row>
    <row r="42" spans="1:7" x14ac:dyDescent="0.25">
      <c r="A42" s="12">
        <v>60</v>
      </c>
      <c r="B42" s="8" t="str">
        <f>VLOOKUP(A42,'Sets data'!$A$3:$C$9972,3,FALSE)</f>
        <v>Darkstride</v>
      </c>
      <c r="C42" s="8" t="str">
        <f>VLOOKUP(A42,'Sets data'!$A$3:$C$9972,2,FALSE)</f>
        <v>Dunkelschritt</v>
      </c>
      <c r="G42" s="72" t="str">
        <f t="shared" si="0"/>
        <v/>
      </c>
    </row>
    <row r="43" spans="1:7" x14ac:dyDescent="0.25">
      <c r="A43" s="12">
        <v>61</v>
      </c>
      <c r="B43" s="8" t="str">
        <f>VLOOKUP(A43,'Sets data'!$A$3:$C$9972,3,FALSE)</f>
        <v>Dreugh King Slayer</v>
      </c>
      <c r="C43" s="8" t="str">
        <f>VLOOKUP(A43,'Sets data'!$A$3:$C$9972,2,FALSE)</f>
        <v>Dreughkönigsschlächter</v>
      </c>
      <c r="G43" s="72" t="str">
        <f t="shared" si="0"/>
        <v/>
      </c>
    </row>
    <row r="44" spans="1:7" x14ac:dyDescent="0.25">
      <c r="A44" s="12">
        <v>62</v>
      </c>
      <c r="B44" s="8" t="str">
        <f>VLOOKUP(A44,'Sets data'!$A$3:$C$9972,3,FALSE)</f>
        <v>Hatchling\'s Shell</v>
      </c>
      <c r="C44" s="8" t="str">
        <f>VLOOKUP(A44,'Sets data'!$A$3:$C$9972,2,FALSE)</f>
        <v>Schlüpflingspanzer</v>
      </c>
      <c r="G44" s="72" t="str">
        <f t="shared" si="0"/>
        <v/>
      </c>
    </row>
    <row r="45" spans="1:7" x14ac:dyDescent="0.25">
      <c r="A45" s="12">
        <v>63</v>
      </c>
      <c r="B45" s="8" t="str">
        <f>VLOOKUP(A45,'Sets data'!$A$3:$C$9972,3,FALSE)</f>
        <v>The Juggernaut</v>
      </c>
      <c r="C45" s="8" t="str">
        <f>VLOOKUP(A45,'Sets data'!$A$3:$C$9972,2,FALSE)</f>
        <v>Koloss</v>
      </c>
      <c r="G45" s="72" t="str">
        <f t="shared" si="0"/>
        <v/>
      </c>
    </row>
    <row r="46" spans="1:7" x14ac:dyDescent="0.25">
      <c r="A46" s="12">
        <v>64</v>
      </c>
      <c r="B46" s="8" t="str">
        <f>VLOOKUP(A46,'Sets data'!$A$3:$C$9972,3,FALSE)</f>
        <v>Shadow Dancer\'s Raiment</v>
      </c>
      <c r="C46" s="8" t="str">
        <f>VLOOKUP(A46,'Sets data'!$A$3:$C$9972,2,FALSE)</f>
        <v>Kleidung des Schattentänzers</v>
      </c>
      <c r="G46" s="72" t="str">
        <f t="shared" si="0"/>
        <v/>
      </c>
    </row>
    <row r="47" spans="1:7" x14ac:dyDescent="0.25">
      <c r="A47" s="12">
        <v>65</v>
      </c>
      <c r="B47" s="8" t="str">
        <f>VLOOKUP(A47,'Sets data'!$A$3:$C$9972,3,FALSE)</f>
        <v>Bloodthorn\'s Touch</v>
      </c>
      <c r="C47" s="8" t="str">
        <f>VLOOKUP(A47,'Sets data'!$A$3:$C$9972,2,FALSE)</f>
        <v>Spur eines Blutdorns</v>
      </c>
      <c r="G47" s="72" t="str">
        <f t="shared" si="0"/>
        <v/>
      </c>
    </row>
    <row r="48" spans="1:7" x14ac:dyDescent="0.25">
      <c r="A48" s="12">
        <v>66</v>
      </c>
      <c r="B48" s="8" t="str">
        <f>VLOOKUP(A48,'Sets data'!$A$3:$C$9972,3,FALSE)</f>
        <v>Robes of the Hist</v>
      </c>
      <c r="C48" s="8" t="str">
        <f>VLOOKUP(A48,'Sets data'!$A$3:$C$9972,2,FALSE)</f>
        <v>Roben des Hist</v>
      </c>
      <c r="G48" s="72" t="str">
        <f t="shared" si="0"/>
        <v/>
      </c>
    </row>
    <row r="49" spans="1:7" x14ac:dyDescent="0.25">
      <c r="A49" s="12">
        <v>67</v>
      </c>
      <c r="B49" s="8" t="str">
        <f>VLOOKUP(A49,'Sets data'!$A$3:$C$9972,3,FALSE)</f>
        <v>Shadow Walker</v>
      </c>
      <c r="C49" s="8" t="str">
        <f>VLOOKUP(A49,'Sets data'!$A$3:$C$9972,2,FALSE)</f>
        <v>Schattengänger</v>
      </c>
      <c r="G49" s="72" t="str">
        <f t="shared" si="0"/>
        <v/>
      </c>
    </row>
    <row r="50" spans="1:7" x14ac:dyDescent="0.25">
      <c r="A50" s="12">
        <v>68</v>
      </c>
      <c r="B50" s="8" t="str">
        <f>VLOOKUP(A50,'Sets data'!$A$3:$C$9972,3,FALSE)</f>
        <v>Stygian</v>
      </c>
      <c r="C50" s="8" t="str">
        <f>VLOOKUP(A50,'Sets data'!$A$3:$C$9972,2,FALSE)</f>
        <v>Stygier</v>
      </c>
      <c r="G50" s="72" t="str">
        <f t="shared" si="0"/>
        <v/>
      </c>
    </row>
    <row r="51" spans="1:7" x14ac:dyDescent="0.25">
      <c r="A51" s="12">
        <v>69</v>
      </c>
      <c r="B51" s="8" t="str">
        <f>VLOOKUP(A51,'Sets data'!$A$3:$C$9972,3,FALSE)</f>
        <v>Ranger\'s Gait</v>
      </c>
      <c r="C51" s="8" t="str">
        <f>VLOOKUP(A51,'Sets data'!$A$3:$C$9972,2,FALSE)</f>
        <v>Laufstil des Waldläufers</v>
      </c>
      <c r="G51" s="72" t="str">
        <f t="shared" si="0"/>
        <v/>
      </c>
    </row>
    <row r="52" spans="1:7" x14ac:dyDescent="0.25">
      <c r="A52" s="12">
        <v>70</v>
      </c>
      <c r="B52" s="8" t="str">
        <f>VLOOKUP(A52,'Sets data'!$A$3:$C$9972,3,FALSE)</f>
        <v>Seventh Legion Brute</v>
      </c>
      <c r="C52" s="8" t="str">
        <f>VLOOKUP(A52,'Sets data'!$A$3:$C$9972,2,FALSE)</f>
        <v>Rohling der siebten Legion</v>
      </c>
      <c r="G52" s="72" t="str">
        <f t="shared" si="0"/>
        <v/>
      </c>
    </row>
    <row r="53" spans="1:7" x14ac:dyDescent="0.25">
      <c r="A53" s="12">
        <v>71</v>
      </c>
      <c r="B53" s="8" t="str">
        <f>VLOOKUP(A53,'Sets data'!$A$3:$C$9972,3,FALSE)</f>
        <v>Durok\'s Bane</v>
      </c>
      <c r="C53" s="8" t="str">
        <f>VLOOKUP(A53,'Sets data'!$A$3:$C$9972,2,FALSE)</f>
        <v>Duroks Fluch</v>
      </c>
      <c r="G53" s="72" t="str">
        <f t="shared" si="0"/>
        <v/>
      </c>
    </row>
    <row r="54" spans="1:7" x14ac:dyDescent="0.25">
      <c r="A54" s="12">
        <v>72</v>
      </c>
      <c r="B54" s="8" t="str">
        <f>VLOOKUP(A54,'Sets data'!$A$3:$C$9972,3,FALSE)</f>
        <v>Nikulas\' Heavy Armor</v>
      </c>
      <c r="C54" s="8" t="str">
        <f>VLOOKUP(A54,'Sets data'!$A$3:$C$9972,2,FALSE)</f>
        <v>Nikulas' schwere Rüstung</v>
      </c>
      <c r="G54" s="72" t="str">
        <f t="shared" si="0"/>
        <v/>
      </c>
    </row>
    <row r="55" spans="1:7" x14ac:dyDescent="0.25">
      <c r="A55" s="5">
        <v>73</v>
      </c>
      <c r="B55" s="8" t="str">
        <f>VLOOKUP(A55,'Sets data'!$A$3:$C$9972,3,FALSE)</f>
        <v>Oblivion\'s Foe</v>
      </c>
      <c r="C55" s="8" t="str">
        <f>VLOOKUP(A55,'Sets data'!$A$3:$C$9972,2,FALSE)</f>
        <v>Erinnerung</v>
      </c>
      <c r="G55" s="72" t="str">
        <f t="shared" si="0"/>
        <v/>
      </c>
    </row>
    <row r="56" spans="1:7" x14ac:dyDescent="0.25">
      <c r="A56" s="5">
        <v>74</v>
      </c>
      <c r="B56" s="8" t="str">
        <f>VLOOKUP(A56,'Sets data'!$A$3:$C$9972,3,FALSE)</f>
        <v>Spectre\'s Eye</v>
      </c>
      <c r="C56" s="8" t="str">
        <f>VLOOKUP(A56,'Sets data'!$A$3:$C$9972,2,FALSE)</f>
        <v>Schemenauge</v>
      </c>
      <c r="G56" s="72" t="str">
        <f t="shared" si="0"/>
        <v/>
      </c>
    </row>
    <row r="57" spans="1:7" x14ac:dyDescent="0.25">
      <c r="A57" s="5">
        <v>75</v>
      </c>
      <c r="B57" s="8" t="str">
        <f>VLOOKUP(A57,'Sets data'!$A$3:$C$9972,3,FALSE)</f>
        <v>Torug\'s Pact</v>
      </c>
      <c r="C57" s="8" t="str">
        <f>VLOOKUP(A57,'Sets data'!$A$3:$C$9972,2,FALSE)</f>
        <v>Torugs Pakt</v>
      </c>
      <c r="G57" s="72" t="str">
        <f t="shared" si="0"/>
        <v/>
      </c>
    </row>
    <row r="58" spans="1:7" x14ac:dyDescent="0.25">
      <c r="A58" s="12">
        <v>76</v>
      </c>
      <c r="B58" s="8" t="str">
        <f>VLOOKUP(A58,'Sets data'!$A$3:$C$9972,3,FALSE)</f>
        <v>Robes of Alteration Mastery</v>
      </c>
      <c r="C58" s="8" t="str">
        <f>VLOOKUP(A58,'Sets data'!$A$3:$C$9972,2,FALSE)</f>
        <v>Roben der Veränderungsbeherrschung</v>
      </c>
      <c r="G58" s="72" t="str">
        <f t="shared" si="0"/>
        <v/>
      </c>
    </row>
    <row r="59" spans="1:7" x14ac:dyDescent="0.25">
      <c r="A59" s="12">
        <v>77</v>
      </c>
      <c r="B59" s="8" t="str">
        <f>VLOOKUP(A59,'Sets data'!$A$3:$C$9972,3,FALSE)</f>
        <v>Crusader</v>
      </c>
      <c r="C59" s="8" t="str">
        <f>VLOOKUP(A59,'Sets data'!$A$3:$C$9972,2,FALSE)</f>
        <v>Glaubenskrieger</v>
      </c>
      <c r="G59" s="72" t="str">
        <f t="shared" si="0"/>
        <v/>
      </c>
    </row>
    <row r="60" spans="1:7" x14ac:dyDescent="0.25">
      <c r="A60" s="5">
        <v>78</v>
      </c>
      <c r="B60" s="8" t="str">
        <f>VLOOKUP(A60,'Sets data'!$A$3:$C$9972,3,FALSE)</f>
        <v>Hist Bark</v>
      </c>
      <c r="C60" s="8" t="str">
        <f>VLOOKUP(A60,'Sets data'!$A$3:$C$9972,2,FALSE)</f>
        <v>Histrinde</v>
      </c>
      <c r="G60" s="72" t="str">
        <f t="shared" si="0"/>
        <v/>
      </c>
    </row>
    <row r="61" spans="1:7" x14ac:dyDescent="0.25">
      <c r="A61" s="5">
        <v>79</v>
      </c>
      <c r="B61" s="8" t="str">
        <f>VLOOKUP(A61,'Sets data'!$A$3:$C$9972,3,FALSE)</f>
        <v>Willow\'s Path</v>
      </c>
      <c r="C61" s="8" t="str">
        <f>VLOOKUP(A61,'Sets data'!$A$3:$C$9972,2,FALSE)</f>
        <v>Weidenpfad</v>
      </c>
      <c r="G61" s="72" t="str">
        <f t="shared" si="0"/>
        <v/>
      </c>
    </row>
    <row r="62" spans="1:7" x14ac:dyDescent="0.25">
      <c r="A62" s="5">
        <v>80</v>
      </c>
      <c r="B62" s="8" t="str">
        <f>VLOOKUP(A62,'Sets data'!$A$3:$C$9972,3,FALSE)</f>
        <v>Hunding\'s Rage</v>
      </c>
      <c r="C62" s="8" t="str">
        <f>VLOOKUP(A62,'Sets data'!$A$3:$C$9972,2,FALSE)</f>
        <v>Hundings Zorn</v>
      </c>
      <c r="G62" s="72" t="str">
        <f t="shared" si="0"/>
        <v/>
      </c>
    </row>
    <row r="63" spans="1:7" x14ac:dyDescent="0.25">
      <c r="A63" s="5">
        <v>81</v>
      </c>
      <c r="B63" s="8" t="str">
        <f>VLOOKUP(A63,'Sets data'!$A$3:$C$9972,3,FALSE)</f>
        <v>Song of Lamae</v>
      </c>
      <c r="C63" s="8" t="str">
        <f>VLOOKUP(A63,'Sets data'!$A$3:$C$9972,2,FALSE)</f>
        <v>Lied der Lamien</v>
      </c>
      <c r="G63" s="72" t="str">
        <f t="shared" si="0"/>
        <v/>
      </c>
    </row>
    <row r="64" spans="1:7" x14ac:dyDescent="0.25">
      <c r="A64" s="5">
        <v>82</v>
      </c>
      <c r="B64" s="8" t="str">
        <f>VLOOKUP(A64,'Sets data'!$A$3:$C$9972,3,FALSE)</f>
        <v>Alessia\'s Bulwark</v>
      </c>
      <c r="C64" s="8" t="str">
        <f>VLOOKUP(A64,'Sets data'!$A$3:$C$9972,2,FALSE)</f>
        <v>Alessias Bollwerk</v>
      </c>
      <c r="G64" s="72" t="str">
        <f t="shared" si="0"/>
        <v/>
      </c>
    </row>
    <row r="65" spans="1:7" x14ac:dyDescent="0.25">
      <c r="A65" s="12">
        <v>83</v>
      </c>
      <c r="B65" s="8" t="str">
        <f>VLOOKUP(A65,'Sets data'!$A$3:$C$9972,3,FALSE)</f>
        <v>Elf Bane</v>
      </c>
      <c r="C65" s="8" t="str">
        <f>VLOOKUP(A65,'Sets data'!$A$3:$C$9972,2,FALSE)</f>
        <v>Elfenfluch</v>
      </c>
      <c r="G65" s="72" t="str">
        <f t="shared" si="0"/>
        <v/>
      </c>
    </row>
    <row r="66" spans="1:7" x14ac:dyDescent="0.25">
      <c r="A66" s="5">
        <v>84</v>
      </c>
      <c r="B66" s="8" t="str">
        <f>VLOOKUP(A66,'Sets data'!$A$3:$C$9972,3,FALSE)</f>
        <v>Orgnum\'s Scales</v>
      </c>
      <c r="C66" s="8" t="str">
        <f>VLOOKUP(A66,'Sets data'!$A$3:$C$9972,2,FALSE)</f>
        <v>Orgnums Schuppen</v>
      </c>
      <c r="G66" s="72" t="str">
        <f t="shared" si="0"/>
        <v/>
      </c>
    </row>
    <row r="67" spans="1:7" x14ac:dyDescent="0.25">
      <c r="A67" s="12">
        <v>85</v>
      </c>
      <c r="B67" s="8" t="str">
        <f>VLOOKUP(A67,'Sets data'!$A$3:$C$9972,3,FALSE)</f>
        <v>Almalexia\'s Mercy</v>
      </c>
      <c r="C67" s="8" t="str">
        <f>VLOOKUP(A67,'Sets data'!$A$3:$C$9972,2,FALSE)</f>
        <v>Almalexias Gnade</v>
      </c>
      <c r="G67" s="72"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2" t="str">
        <f t="shared" si="1"/>
        <v/>
      </c>
    </row>
    <row r="69" spans="1:7" x14ac:dyDescent="0.25">
      <c r="A69" s="5">
        <v>87</v>
      </c>
      <c r="B69" s="8" t="str">
        <f>VLOOKUP(A69,'Sets data'!$A$3:$C$9972,3,FALSE)</f>
        <v>Eyes of Mara</v>
      </c>
      <c r="C69" s="8" t="str">
        <f>VLOOKUP(A69,'Sets data'!$A$3:$C$9972,2,FALSE)</f>
        <v>Augen von Mara</v>
      </c>
      <c r="G69" s="72" t="str">
        <f t="shared" si="1"/>
        <v/>
      </c>
    </row>
    <row r="70" spans="1:7" x14ac:dyDescent="0.25">
      <c r="A70" s="12">
        <v>88</v>
      </c>
      <c r="B70" s="8" t="str">
        <f>VLOOKUP(A70,'Sets data'!$A$3:$C$9972,3,FALSE)</f>
        <v>Robes of Destruction Mastery</v>
      </c>
      <c r="C70" s="8" t="str">
        <f>VLOOKUP(A70,'Sets data'!$A$3:$C$9972,2,FALSE)</f>
        <v>Roben der Zerstörungsbeherrschung</v>
      </c>
      <c r="G70" s="72" t="str">
        <f t="shared" si="1"/>
        <v/>
      </c>
    </row>
    <row r="71" spans="1:7" x14ac:dyDescent="0.25">
      <c r="A71" s="12">
        <v>89</v>
      </c>
      <c r="B71" s="8" t="str">
        <f>VLOOKUP(A71,'Sets data'!$A$3:$C$9972,3,FALSE)</f>
        <v>Sentry</v>
      </c>
      <c r="C71" s="8" t="str">
        <f>VLOOKUP(A71,'Sets data'!$A$3:$C$9972,2,FALSE)</f>
        <v>Wachposten</v>
      </c>
      <c r="G71" s="72" t="str">
        <f t="shared" si="1"/>
        <v/>
      </c>
    </row>
    <row r="72" spans="1:7" x14ac:dyDescent="0.25">
      <c r="A72" s="12">
        <v>90</v>
      </c>
      <c r="B72" s="8" t="str">
        <f>VLOOKUP(A72,'Sets data'!$A$3:$C$9972,3,FALSE)</f>
        <v>Senche\'s Bite</v>
      </c>
      <c r="C72" s="8" t="str">
        <f>VLOOKUP(A72,'Sets data'!$A$3:$C$9972,2,FALSE)</f>
        <v>Biss des Senche</v>
      </c>
      <c r="G72" s="72" t="str">
        <f t="shared" si="1"/>
        <v/>
      </c>
    </row>
    <row r="73" spans="1:7" x14ac:dyDescent="0.25">
      <c r="A73" s="12">
        <v>91</v>
      </c>
      <c r="B73" s="8" t="str">
        <f>VLOOKUP(A73,'Sets data'!$A$3:$C$9972,3,FALSE)</f>
        <v>Oblivion\'s Edge</v>
      </c>
      <c r="C73" s="8" t="str">
        <f>VLOOKUP(A73,'Sets data'!$A$3:$C$9972,2,FALSE)</f>
        <v>Vorteil des Vergessens</v>
      </c>
      <c r="G73" s="72" t="str">
        <f t="shared" si="1"/>
        <v/>
      </c>
    </row>
    <row r="74" spans="1:7" x14ac:dyDescent="0.25">
      <c r="A74" s="5">
        <v>92</v>
      </c>
      <c r="B74" s="8" t="str">
        <f>VLOOKUP(A74,'Sets data'!$A$3:$C$9972,3,FALSE)</f>
        <v>Kagrenac\'s Hope</v>
      </c>
      <c r="C74" s="8" t="str">
        <f>VLOOKUP(A74,'Sets data'!$A$3:$C$9972,2,FALSE)</f>
        <v>Kagrenacs Hoffnung</v>
      </c>
      <c r="G74" s="72" t="str">
        <f t="shared" si="1"/>
        <v/>
      </c>
    </row>
    <row r="75" spans="1:7" x14ac:dyDescent="0.25">
      <c r="A75" s="12">
        <v>93</v>
      </c>
      <c r="B75" s="8" t="str">
        <f>VLOOKUP(A75,'Sets data'!$A$3:$C$9972,3,FALSE)</f>
        <v>Storm Knight\'s Plate</v>
      </c>
      <c r="C75" s="8" t="str">
        <f>VLOOKUP(A75,'Sets data'!$A$3:$C$9972,2,FALSE)</f>
        <v>Wut des Sturmritters</v>
      </c>
      <c r="G75" s="72" t="str">
        <f t="shared" si="1"/>
        <v/>
      </c>
    </row>
    <row r="76" spans="1:7" x14ac:dyDescent="0.25">
      <c r="A76" s="12">
        <v>94</v>
      </c>
      <c r="B76" s="8" t="str">
        <f>VLOOKUP(A76,'Sets data'!$A$3:$C$9972,3,FALSE)</f>
        <v>Meridia\'s Blessed Armor</v>
      </c>
      <c r="C76" s="8" t="str">
        <f>VLOOKUP(A76,'Sets data'!$A$3:$C$9972,2,FALSE)</f>
        <v>Meridias gesegnete Rüstung</v>
      </c>
      <c r="G76" s="72" t="str">
        <f t="shared" si="1"/>
        <v/>
      </c>
    </row>
    <row r="77" spans="1:7" x14ac:dyDescent="0.25">
      <c r="A77" s="5">
        <v>95</v>
      </c>
      <c r="B77" s="8" t="str">
        <f>VLOOKUP(A77,'Sets data'!$A$3:$C$9972,3,FALSE)</f>
        <v>Shalidor\'s Curse</v>
      </c>
      <c r="C77" s="8" t="str">
        <f>VLOOKUP(A77,'Sets data'!$A$3:$C$9972,2,FALSE)</f>
        <v>Shalidors Fluch</v>
      </c>
      <c r="G77" s="72" t="str">
        <f t="shared" si="1"/>
        <v/>
      </c>
    </row>
    <row r="78" spans="1:7" x14ac:dyDescent="0.25">
      <c r="A78" s="12">
        <v>96</v>
      </c>
      <c r="B78" s="8" t="str">
        <f>VLOOKUP(A78,'Sets data'!$A$3:$C$9972,3,FALSE)</f>
        <v>Armor of Truth</v>
      </c>
      <c r="C78" s="8" t="str">
        <f>VLOOKUP(A78,'Sets data'!$A$3:$C$9972,2,FALSE)</f>
        <v>Rüstung der Wahrheit</v>
      </c>
      <c r="G78" s="72" t="str">
        <f t="shared" si="1"/>
        <v/>
      </c>
    </row>
    <row r="79" spans="1:7" x14ac:dyDescent="0.25">
      <c r="A79" s="12">
        <v>97</v>
      </c>
      <c r="B79" s="8" t="str">
        <f>VLOOKUP(A79,'Sets data'!$A$3:$C$9972,3,FALSE)</f>
        <v>The Arch-Mage</v>
      </c>
      <c r="C79" s="8" t="str">
        <f>VLOOKUP(A79,'Sets data'!$A$3:$C$9972,2,FALSE)</f>
        <v>Erzmagier</v>
      </c>
      <c r="G79" s="72" t="str">
        <f t="shared" si="1"/>
        <v/>
      </c>
    </row>
    <row r="80" spans="1:7" x14ac:dyDescent="0.25">
      <c r="A80" s="12">
        <v>98</v>
      </c>
      <c r="B80" s="8" t="str">
        <f>VLOOKUP(A80,'Sets data'!$A$3:$C$9972,3,FALSE)</f>
        <v>Necropotence</v>
      </c>
      <c r="C80" s="8" t="str">
        <f>VLOOKUP(A80,'Sets data'!$A$3:$C$9972,2,FALSE)</f>
        <v>Nekropotenz</v>
      </c>
      <c r="G80" s="72" t="str">
        <f t="shared" si="1"/>
        <v/>
      </c>
    </row>
    <row r="81" spans="1:7" x14ac:dyDescent="0.25">
      <c r="A81" s="12">
        <v>99</v>
      </c>
      <c r="B81" s="8" t="str">
        <f>VLOOKUP(A81,'Sets data'!$A$3:$C$9972,3,FALSE)</f>
        <v>Salvation</v>
      </c>
      <c r="C81" s="8" t="str">
        <f>VLOOKUP(A81,'Sets data'!$A$3:$C$9972,2,FALSE)</f>
        <v>Erlösung</v>
      </c>
      <c r="G81" s="72" t="str">
        <f t="shared" si="1"/>
        <v/>
      </c>
    </row>
    <row r="82" spans="1:7" x14ac:dyDescent="0.25">
      <c r="A82" s="12">
        <v>100</v>
      </c>
      <c r="B82" s="8" t="str">
        <f>VLOOKUP(A82,'Sets data'!$A$3:$C$9972,3,FALSE)</f>
        <v>Hawk\'s Eye</v>
      </c>
      <c r="C82" s="8" t="str">
        <f>VLOOKUP(A82,'Sets data'!$A$3:$C$9972,2,FALSE)</f>
        <v>Falkenauge</v>
      </c>
      <c r="G82" s="72" t="str">
        <f t="shared" si="1"/>
        <v/>
      </c>
    </row>
    <row r="83" spans="1:7" x14ac:dyDescent="0.25">
      <c r="A83" s="12">
        <v>101</v>
      </c>
      <c r="B83" s="8" t="str">
        <f>VLOOKUP(A83,'Sets data'!$A$3:$C$9972,3,FALSE)</f>
        <v>Affliction</v>
      </c>
      <c r="C83" s="8" t="str">
        <f>VLOOKUP(A83,'Sets data'!$A$3:$C$9972,2,FALSE)</f>
        <v>Elend</v>
      </c>
      <c r="G83" s="72" t="str">
        <f t="shared" si="1"/>
        <v/>
      </c>
    </row>
    <row r="84" spans="1:7" x14ac:dyDescent="0.25">
      <c r="A84" s="12">
        <v>102</v>
      </c>
      <c r="B84" s="8" t="str">
        <f>VLOOKUP(A84,'Sets data'!$A$3:$C$9972,3,FALSE)</f>
        <v>Duneripper\'s Scales</v>
      </c>
      <c r="C84" s="8" t="str">
        <f>VLOOKUP(A84,'Sets data'!$A$3:$C$9972,2,FALSE)</f>
        <v>Schuppen des Dünenbrechers</v>
      </c>
      <c r="G84" s="72" t="str">
        <f t="shared" si="1"/>
        <v/>
      </c>
    </row>
    <row r="85" spans="1:7" x14ac:dyDescent="0.25">
      <c r="A85" s="12">
        <v>103</v>
      </c>
      <c r="B85" s="8" t="str">
        <f>VLOOKUP(A85,'Sets data'!$A$3:$C$9972,3,FALSE)</f>
        <v>Magicka Furnace</v>
      </c>
      <c r="C85" s="8" t="str">
        <f>VLOOKUP(A85,'Sets data'!$A$3:$C$9972,2,FALSE)</f>
        <v>Magickaschmiede</v>
      </c>
      <c r="G85" s="72" t="str">
        <f t="shared" si="1"/>
        <v/>
      </c>
    </row>
    <row r="86" spans="1:7" x14ac:dyDescent="0.25">
      <c r="A86" s="12">
        <v>104</v>
      </c>
      <c r="B86" s="8" t="str">
        <f>VLOOKUP(A86,'Sets data'!$A$3:$C$9972,3,FALSE)</f>
        <v>Curse Eater</v>
      </c>
      <c r="C86" s="8" t="str">
        <f>VLOOKUP(A86,'Sets data'!$A$3:$C$9972,2,FALSE)</f>
        <v>Fluchfresser</v>
      </c>
      <c r="G86" s="72" t="str">
        <f t="shared" si="1"/>
        <v/>
      </c>
    </row>
    <row r="87" spans="1:7" x14ac:dyDescent="0.25">
      <c r="A87" s="12">
        <v>105</v>
      </c>
      <c r="B87" s="8" t="str">
        <f>VLOOKUP(A87,'Sets data'!$A$3:$C$9972,3,FALSE)</f>
        <v>Twin Sisters</v>
      </c>
      <c r="C87" s="8" t="str">
        <f>VLOOKUP(A87,'Sets data'!$A$3:$C$9972,2,FALSE)</f>
        <v>Zwillingsschwestern</v>
      </c>
      <c r="G87" s="72" t="str">
        <f t="shared" si="1"/>
        <v/>
      </c>
    </row>
    <row r="88" spans="1:7" x14ac:dyDescent="0.25">
      <c r="A88" s="12">
        <v>106</v>
      </c>
      <c r="B88" s="8" t="str">
        <f>VLOOKUP(A88,'Sets data'!$A$3:$C$9972,3,FALSE)</f>
        <v>Wilderqueen\'s Arch</v>
      </c>
      <c r="C88" s="8" t="str">
        <f>VLOOKUP(A88,'Sets data'!$A$3:$C$9972,2,FALSE)</f>
        <v>Bogen der Wildkönigin</v>
      </c>
      <c r="G88" s="72" t="str">
        <f t="shared" si="1"/>
        <v/>
      </c>
    </row>
    <row r="89" spans="1:7" x14ac:dyDescent="0.25">
      <c r="A89" s="12">
        <v>107</v>
      </c>
      <c r="B89" s="8" t="str">
        <f>VLOOKUP(A89,'Sets data'!$A$3:$C$9972,3,FALSE)</f>
        <v>Wyrd Tree\'s Blessing</v>
      </c>
      <c r="C89" s="8" t="str">
        <f>VLOOKUP(A89,'Sets data'!$A$3:$C$9972,2,FALSE)</f>
        <v>Segen des Wyrdbaums</v>
      </c>
      <c r="G89" s="72" t="str">
        <f t="shared" si="1"/>
        <v/>
      </c>
    </row>
    <row r="90" spans="1:7" x14ac:dyDescent="0.25">
      <c r="A90" s="12">
        <v>108</v>
      </c>
      <c r="B90" s="8" t="str">
        <f>VLOOKUP(A90,'Sets data'!$A$3:$C$9972,3,FALSE)</f>
        <v>Ravager</v>
      </c>
      <c r="C90" s="8" t="str">
        <f>VLOOKUP(A90,'Sets data'!$A$3:$C$9972,2,FALSE)</f>
        <v>Verwüster</v>
      </c>
      <c r="G90" s="72" t="str">
        <f t="shared" si="1"/>
        <v/>
      </c>
    </row>
    <row r="91" spans="1:7" x14ac:dyDescent="0.25">
      <c r="A91" s="12">
        <v>109</v>
      </c>
      <c r="B91" s="8" t="str">
        <f>VLOOKUP(A91,'Sets data'!$A$3:$C$9972,3,FALSE)</f>
        <v>Light of Cyrodiil</v>
      </c>
      <c r="C91" s="8" t="str">
        <f>VLOOKUP(A91,'Sets data'!$A$3:$C$9972,2,FALSE)</f>
        <v>Licht von Cyrodiil</v>
      </c>
      <c r="G91" s="72" t="str">
        <f t="shared" si="1"/>
        <v/>
      </c>
    </row>
    <row r="92" spans="1:7" x14ac:dyDescent="0.25">
      <c r="A92" s="12">
        <v>110</v>
      </c>
      <c r="B92" s="8" t="str">
        <f>VLOOKUP(A92,'Sets data'!$A$3:$C$9972,3,FALSE)</f>
        <v>Sanctuary</v>
      </c>
      <c r="C92" s="8" t="str">
        <f>VLOOKUP(A92,'Sets data'!$A$3:$C$9972,2,FALSE)</f>
        <v>Heiligtum</v>
      </c>
      <c r="G92" s="72" t="str">
        <f t="shared" si="1"/>
        <v/>
      </c>
    </row>
    <row r="93" spans="1:7" x14ac:dyDescent="0.25">
      <c r="A93" s="12">
        <v>111</v>
      </c>
      <c r="B93" s="8" t="str">
        <f>VLOOKUP(A93,'Sets data'!$A$3:$C$9972,3,FALSE)</f>
        <v>Ward of Cyrodiil</v>
      </c>
      <c r="C93" s="8" t="str">
        <f>VLOOKUP(A93,'Sets data'!$A$3:$C$9972,2,FALSE)</f>
        <v>Schutz von Cyrodiil</v>
      </c>
      <c r="G93" s="72" t="str">
        <f t="shared" si="1"/>
        <v/>
      </c>
    </row>
    <row r="94" spans="1:7" x14ac:dyDescent="0.25">
      <c r="A94" s="12">
        <v>112</v>
      </c>
      <c r="B94" s="8" t="str">
        <f>VLOOKUP(A94,'Sets data'!$A$3:$C$9972,3,FALSE)</f>
        <v>Night Terror</v>
      </c>
      <c r="C94" s="8" t="str">
        <f>VLOOKUP(A94,'Sets data'!$A$3:$C$9972,2,FALSE)</f>
        <v>Nachtschrecken</v>
      </c>
      <c r="G94" s="72" t="str">
        <f t="shared" si="1"/>
        <v/>
      </c>
    </row>
    <row r="95" spans="1:7" x14ac:dyDescent="0.25">
      <c r="A95" s="12">
        <v>113</v>
      </c>
      <c r="B95" s="8" t="str">
        <f>VLOOKUP(A95,'Sets data'!$A$3:$C$9972,3,FALSE)</f>
        <v>Crest of Cyrodiil</v>
      </c>
      <c r="C95" s="8" t="str">
        <f>VLOOKUP(A95,'Sets data'!$A$3:$C$9972,2,FALSE)</f>
        <v>Wappen von Cyrodiil</v>
      </c>
      <c r="G95" s="72" t="str">
        <f t="shared" si="1"/>
        <v/>
      </c>
    </row>
    <row r="96" spans="1:7" x14ac:dyDescent="0.25">
      <c r="A96" s="12">
        <v>114</v>
      </c>
      <c r="B96" s="8" t="str">
        <f>VLOOKUP(A96,'Sets data'!$A$3:$C$9972,3,FALSE)</f>
        <v>Soulshine</v>
      </c>
      <c r="C96" s="8" t="str">
        <f>VLOOKUP(A96,'Sets data'!$A$3:$C$9972,2,FALSE)</f>
        <v>Seelenschein</v>
      </c>
      <c r="G96" s="72" t="str">
        <f t="shared" si="1"/>
        <v/>
      </c>
    </row>
    <row r="97" spans="1:7" x14ac:dyDescent="0.25">
      <c r="A97" s="12">
        <v>116</v>
      </c>
      <c r="B97" s="8" t="str">
        <f>VLOOKUP(A97,'Sets data'!$A$3:$C$9972,3,FALSE)</f>
        <v>The Destruction Suite</v>
      </c>
      <c r="C97" s="8" t="str">
        <f>VLOOKUP(A97,'Sets data'!$A$3:$C$9972,2,FALSE)</f>
        <v>Garnitur der Zerstörung</v>
      </c>
      <c r="G97" s="72" t="str">
        <f t="shared" si="1"/>
        <v/>
      </c>
    </row>
    <row r="98" spans="1:7" x14ac:dyDescent="0.25">
      <c r="A98" s="12">
        <v>117</v>
      </c>
      <c r="B98" s="8" t="str">
        <f>VLOOKUP(A98,'Sets data'!$A$3:$C$9972,3,FALSE)</f>
        <v>Relics of the Physician, Ansur</v>
      </c>
      <c r="C98" s="8" t="str">
        <f>VLOOKUP(A98,'Sets data'!$A$3:$C$9972,2,FALSE)</f>
        <v>Relikte des Mediziners Ansur</v>
      </c>
      <c r="G98" s="72" t="str">
        <f t="shared" si="1"/>
        <v/>
      </c>
    </row>
    <row r="99" spans="1:7" x14ac:dyDescent="0.25">
      <c r="A99" s="12">
        <v>118</v>
      </c>
      <c r="B99" s="8" t="str">
        <f>VLOOKUP(A99,'Sets data'!$A$3:$C$9972,3,FALSE)</f>
        <v>Treasures of the Earthforge</v>
      </c>
      <c r="C99" s="8" t="str">
        <f>VLOOKUP(A99,'Sets data'!$A$3:$C$9972,2,FALSE)</f>
        <v>Schätze der Erdenschmiede</v>
      </c>
      <c r="G99" s="72" t="str">
        <f t="shared" si="1"/>
        <v/>
      </c>
    </row>
    <row r="100" spans="1:7" x14ac:dyDescent="0.25">
      <c r="A100" s="12">
        <v>119</v>
      </c>
      <c r="B100" s="8" t="str">
        <f>VLOOKUP(A100,'Sets data'!$A$3:$C$9972,3,FALSE)</f>
        <v>Relics of the Rebellion</v>
      </c>
      <c r="C100" s="8" t="str">
        <f>VLOOKUP(A100,'Sets data'!$A$3:$C$9972,2,FALSE)</f>
        <v>Relikte der Rebellion</v>
      </c>
      <c r="G100" s="72" t="str">
        <f t="shared" si="1"/>
        <v/>
      </c>
    </row>
    <row r="101" spans="1:7" x14ac:dyDescent="0.25">
      <c r="A101" s="12">
        <v>120</v>
      </c>
      <c r="B101" s="8" t="str">
        <f>VLOOKUP(A101,'Sets data'!$A$3:$C$9972,3,FALSE)</f>
        <v>Arms of Infernace</v>
      </c>
      <c r="C101" s="8" t="str">
        <f>VLOOKUP(A101,'Sets data'!$A$3:$C$9972,2,FALSE)</f>
        <v>Waffen Infernals</v>
      </c>
      <c r="G101" s="72" t="str">
        <f t="shared" si="1"/>
        <v/>
      </c>
    </row>
    <row r="102" spans="1:7" x14ac:dyDescent="0.25">
      <c r="A102" s="12">
        <v>121</v>
      </c>
      <c r="B102" s="8" t="str">
        <f>VLOOKUP(A102,'Sets data'!$A$3:$C$9972,3,FALSE)</f>
        <v>Arms of the Ancestors</v>
      </c>
      <c r="C102" s="8" t="str">
        <f>VLOOKUP(A102,'Sets data'!$A$3:$C$9972,2,FALSE)</f>
        <v>Waffen der Ahnen</v>
      </c>
      <c r="G102" s="72" t="str">
        <f t="shared" si="1"/>
        <v/>
      </c>
    </row>
    <row r="103" spans="1:7" x14ac:dyDescent="0.25">
      <c r="A103" s="12">
        <v>122</v>
      </c>
      <c r="B103" s="8" t="str">
        <f>VLOOKUP(A103,'Sets data'!$A$3:$C$9972,3,FALSE)</f>
        <v>Ebon Armory</v>
      </c>
      <c r="C103" s="8" t="str">
        <f>VLOOKUP(A103,'Sets data'!$A$3:$C$9972,2,FALSE)</f>
        <v>Ebenerzarsenal</v>
      </c>
      <c r="G103" s="72" t="str">
        <f t="shared" si="1"/>
        <v/>
      </c>
    </row>
    <row r="104" spans="1:7" x14ac:dyDescent="0.25">
      <c r="A104" s="12">
        <v>123</v>
      </c>
      <c r="B104" s="8" t="str">
        <f>VLOOKUP(A104,'Sets data'!$A$3:$C$9972,3,FALSE)</f>
        <v>Hircine\'s Veneer</v>
      </c>
      <c r="C104" s="8" t="str">
        <f>VLOOKUP(A104,'Sets data'!$A$3:$C$9972,2,FALSE)</f>
        <v>Hircines Schein</v>
      </c>
      <c r="G104" s="72" t="str">
        <f t="shared" si="1"/>
        <v/>
      </c>
    </row>
    <row r="105" spans="1:7" x14ac:dyDescent="0.25">
      <c r="A105" s="12">
        <v>124</v>
      </c>
      <c r="B105" s="8" t="str">
        <f>VLOOKUP(A105,'Sets data'!$A$3:$C$9972,3,FALSE)</f>
        <v>The Worm\'s Raiment</v>
      </c>
      <c r="C105" s="8" t="str">
        <f>VLOOKUP(A105,'Sets data'!$A$3:$C$9972,2,FALSE)</f>
        <v>Garderobe des Wurms</v>
      </c>
      <c r="G105" s="72" t="str">
        <f t="shared" si="1"/>
        <v/>
      </c>
    </row>
    <row r="106" spans="1:7" x14ac:dyDescent="0.25">
      <c r="A106" s="12">
        <v>125</v>
      </c>
      <c r="B106" s="8" t="str">
        <f>VLOOKUP(A106,'Sets data'!$A$3:$C$9972,3,FALSE)</f>
        <v>Wrath of the Imperium</v>
      </c>
      <c r="C106" s="8" t="str">
        <f>VLOOKUP(A106,'Sets data'!$A$3:$C$9972,2,FALSE)</f>
        <v>Zorn des Kaiserreichs</v>
      </c>
      <c r="G106" s="72" t="str">
        <f t="shared" si="1"/>
        <v/>
      </c>
    </row>
    <row r="107" spans="1:7" x14ac:dyDescent="0.25">
      <c r="A107" s="12">
        <v>126</v>
      </c>
      <c r="B107" s="8" t="str">
        <f>VLOOKUP(A107,'Sets data'!$A$3:$C$9972,3,FALSE)</f>
        <v>Grace of the Ancients</v>
      </c>
      <c r="C107" s="8" t="str">
        <f>VLOOKUP(A107,'Sets data'!$A$3:$C$9972,2,FALSE)</f>
        <v>Anmut der Uralten</v>
      </c>
      <c r="G107" s="72" t="str">
        <f t="shared" si="1"/>
        <v/>
      </c>
    </row>
    <row r="108" spans="1:7" x14ac:dyDescent="0.25">
      <c r="A108" s="12">
        <v>127</v>
      </c>
      <c r="B108" s="8" t="str">
        <f>VLOOKUP(A108,'Sets data'!$A$3:$C$9972,3,FALSE)</f>
        <v>Deadly Strike</v>
      </c>
      <c r="C108" s="8" t="str">
        <f>VLOOKUP(A108,'Sets data'!$A$3:$C$9972,2,FALSE)</f>
        <v>Tödlicher Stoß</v>
      </c>
      <c r="G108" s="72" t="str">
        <f t="shared" si="1"/>
        <v/>
      </c>
    </row>
    <row r="109" spans="1:7" x14ac:dyDescent="0.25">
      <c r="A109" s="12">
        <v>128</v>
      </c>
      <c r="B109" s="8" t="str">
        <f>VLOOKUP(A109,'Sets data'!$A$3:$C$9972,3,FALSE)</f>
        <v>Blessing of the Potentates</v>
      </c>
      <c r="C109" s="8" t="str">
        <f>VLOOKUP(A109,'Sets data'!$A$3:$C$9972,2,FALSE)</f>
        <v>Segen des Potentaten</v>
      </c>
      <c r="G109" s="72" t="str">
        <f t="shared" si="1"/>
        <v/>
      </c>
    </row>
    <row r="110" spans="1:7" x14ac:dyDescent="0.25">
      <c r="A110" s="12">
        <v>129</v>
      </c>
      <c r="B110" s="8" t="str">
        <f>VLOOKUP(A110,'Sets data'!$A$3:$C$9972,3,FALSE)</f>
        <v>Vengeance Leech</v>
      </c>
      <c r="C110" s="8" t="str">
        <f>VLOOKUP(A110,'Sets data'!$A$3:$C$9972,2,FALSE)</f>
        <v>Saugende Vergeltung</v>
      </c>
      <c r="G110" s="72" t="str">
        <f t="shared" si="1"/>
        <v/>
      </c>
    </row>
    <row r="111" spans="1:7" x14ac:dyDescent="0.25">
      <c r="A111" s="12">
        <v>130</v>
      </c>
      <c r="B111" s="8" t="str">
        <f>VLOOKUP(A111,'Sets data'!$A$3:$C$9972,3,FALSE)</f>
        <v>Eagle Eye</v>
      </c>
      <c r="C111" s="8" t="str">
        <f>VLOOKUP(A111,'Sets data'!$A$3:$C$9972,2,FALSE)</f>
        <v>Adlerauge</v>
      </c>
      <c r="G111" s="72" t="str">
        <f t="shared" si="1"/>
        <v/>
      </c>
    </row>
    <row r="112" spans="1:7" x14ac:dyDescent="0.25">
      <c r="A112" s="12">
        <v>131</v>
      </c>
      <c r="B112" s="8" t="str">
        <f>VLOOKUP(A112,'Sets data'!$A$3:$C$9972,3,FALSE)</f>
        <v>Bastion of the Heartland</v>
      </c>
      <c r="C112" s="8" t="str">
        <f>VLOOKUP(A112,'Sets data'!$A$3:$C$9972,2,FALSE)</f>
        <v>Bastion des Herzlandes</v>
      </c>
      <c r="G112" s="72" t="str">
        <f t="shared" si="1"/>
        <v/>
      </c>
    </row>
    <row r="113" spans="1:7" x14ac:dyDescent="0.25">
      <c r="A113" s="12">
        <v>132</v>
      </c>
      <c r="B113" s="8" t="str">
        <f>VLOOKUP(A113,'Sets data'!$A$3:$C$9972,3,FALSE)</f>
        <v>Shield of the Valiant</v>
      </c>
      <c r="C113" s="8" t="str">
        <f>VLOOKUP(A113,'Sets data'!$A$3:$C$9972,2,FALSE)</f>
        <v>Schild des Tapferen</v>
      </c>
      <c r="G113" s="72" t="str">
        <f t="shared" si="1"/>
        <v/>
      </c>
    </row>
    <row r="114" spans="1:7" x14ac:dyDescent="0.25">
      <c r="A114" s="12">
        <v>133</v>
      </c>
      <c r="B114" s="8" t="str">
        <f>VLOOKUP(A114,'Sets data'!$A$3:$C$9972,3,FALSE)</f>
        <v>Buffer of the Swift</v>
      </c>
      <c r="C114" s="8" t="str">
        <f>VLOOKUP(A114,'Sets data'!$A$3:$C$9972,2,FALSE)</f>
        <v>Dämpfer des Geschwinden</v>
      </c>
      <c r="G114" s="72" t="str">
        <f t="shared" si="1"/>
        <v/>
      </c>
    </row>
    <row r="115" spans="1:7" x14ac:dyDescent="0.25">
      <c r="A115" s="12">
        <v>134</v>
      </c>
      <c r="B115" s="8" t="str">
        <f>VLOOKUP(A115,'Sets data'!$A$3:$C$9972,3,FALSE)</f>
        <v>Shroud of the Lich</v>
      </c>
      <c r="C115" s="8" t="str">
        <f>VLOOKUP(A115,'Sets data'!$A$3:$C$9972,2,FALSE)</f>
        <v>Tuch des Lich</v>
      </c>
      <c r="G115" s="72" t="str">
        <f t="shared" si="1"/>
        <v/>
      </c>
    </row>
    <row r="116" spans="1:7" x14ac:dyDescent="0.25">
      <c r="A116" s="12">
        <v>135</v>
      </c>
      <c r="B116" s="8" t="str">
        <f>VLOOKUP(A116,'Sets data'!$A$3:$C$9972,3,FALSE)</f>
        <v>Draugr\'s Heritage</v>
      </c>
      <c r="C116" s="8" t="str">
        <f>VLOOKUP(A116,'Sets data'!$A$3:$C$9972,2,FALSE)</f>
        <v>Erbe des Draugrs</v>
      </c>
      <c r="G116" s="72" t="str">
        <f t="shared" si="1"/>
        <v/>
      </c>
    </row>
    <row r="117" spans="1:7" x14ac:dyDescent="0.25">
      <c r="A117" s="12">
        <v>136</v>
      </c>
      <c r="B117" s="8" t="str">
        <f>VLOOKUP(A117,'Sets data'!$A$3:$C$9972,3,FALSE)</f>
        <v>Immortal Warrior</v>
      </c>
      <c r="C117" s="8" t="str">
        <f>VLOOKUP(A117,'Sets data'!$A$3:$C$9972,2,FALSE)</f>
        <v>Unsterblicher Krieger</v>
      </c>
      <c r="G117" s="72" t="str">
        <f t="shared" si="1"/>
        <v/>
      </c>
    </row>
    <row r="118" spans="1:7" x14ac:dyDescent="0.25">
      <c r="A118" s="12">
        <v>137</v>
      </c>
      <c r="B118" s="8" t="str">
        <f>VLOOKUP(A118,'Sets data'!$A$3:$C$9972,3,FALSE)</f>
        <v>Berserking Warrior</v>
      </c>
      <c r="C118" s="8" t="str">
        <f>VLOOKUP(A118,'Sets data'!$A$3:$C$9972,2,FALSE)</f>
        <v>Tobender Krieger</v>
      </c>
      <c r="G118" s="72" t="str">
        <f t="shared" si="1"/>
        <v/>
      </c>
    </row>
    <row r="119" spans="1:7" x14ac:dyDescent="0.25">
      <c r="A119" s="12">
        <v>138</v>
      </c>
      <c r="B119" s="8" t="str">
        <f>VLOOKUP(A119,'Sets data'!$A$3:$C$9972,3,FALSE)</f>
        <v>Defending Warrior</v>
      </c>
      <c r="C119" s="8" t="str">
        <f>VLOOKUP(A119,'Sets data'!$A$3:$C$9972,2,FALSE)</f>
        <v>Verteidigender Krieger</v>
      </c>
      <c r="G119" s="72" t="str">
        <f t="shared" si="1"/>
        <v/>
      </c>
    </row>
    <row r="120" spans="1:7" x14ac:dyDescent="0.25">
      <c r="A120" s="12">
        <v>139</v>
      </c>
      <c r="B120" s="8" t="str">
        <f>VLOOKUP(A120,'Sets data'!$A$3:$C$9972,3,FALSE)</f>
        <v>Wise Mage</v>
      </c>
      <c r="C120" s="8" t="str">
        <f>VLOOKUP(A120,'Sets data'!$A$3:$C$9972,2,FALSE)</f>
        <v>Weiser Magier</v>
      </c>
      <c r="G120" s="72" t="str">
        <f t="shared" si="1"/>
        <v/>
      </c>
    </row>
    <row r="121" spans="1:7" x14ac:dyDescent="0.25">
      <c r="A121" s="12">
        <v>140</v>
      </c>
      <c r="B121" s="8" t="str">
        <f>VLOOKUP(A121,'Sets data'!$A$3:$C$9972,3,FALSE)</f>
        <v>Destructive Mage</v>
      </c>
      <c r="C121" s="8" t="str">
        <f>VLOOKUP(A121,'Sets data'!$A$3:$C$9972,2,FALSE)</f>
        <v>Zerstörerischer Magier</v>
      </c>
      <c r="G121" s="72" t="str">
        <f t="shared" si="1"/>
        <v/>
      </c>
    </row>
    <row r="122" spans="1:7" x14ac:dyDescent="0.25">
      <c r="A122" s="12">
        <v>141</v>
      </c>
      <c r="B122" s="8" t="str">
        <f>VLOOKUP(A122,'Sets data'!$A$3:$C$9972,3,FALSE)</f>
        <v>Healing Mage</v>
      </c>
      <c r="C122" s="8" t="str">
        <f>VLOOKUP(A122,'Sets data'!$A$3:$C$9972,2,FALSE)</f>
        <v>Heilender Magier</v>
      </c>
      <c r="G122" s="72" t="str">
        <f t="shared" si="1"/>
        <v/>
      </c>
    </row>
    <row r="123" spans="1:7" x14ac:dyDescent="0.25">
      <c r="A123" s="12">
        <v>142</v>
      </c>
      <c r="B123" s="8" t="str">
        <f>VLOOKUP(A123,'Sets data'!$A$3:$C$9972,3,FALSE)</f>
        <v>Quick Serpent</v>
      </c>
      <c r="C123" s="8" t="str">
        <f>VLOOKUP(A123,'Sets data'!$A$3:$C$9972,2,FALSE)</f>
        <v>Flinke Schlange</v>
      </c>
      <c r="G123" s="72" t="str">
        <f t="shared" si="1"/>
        <v/>
      </c>
    </row>
    <row r="124" spans="1:7" x14ac:dyDescent="0.25">
      <c r="A124" s="12">
        <v>143</v>
      </c>
      <c r="B124" s="8" t="str">
        <f>VLOOKUP(A124,'Sets data'!$A$3:$C$9972,3,FALSE)</f>
        <v>Poisonous Serpent</v>
      </c>
      <c r="C124" s="8" t="str">
        <f>VLOOKUP(A124,'Sets data'!$A$3:$C$9972,2,FALSE)</f>
        <v>Giftschlange</v>
      </c>
      <c r="G124" s="72" t="str">
        <f t="shared" si="1"/>
        <v/>
      </c>
    </row>
    <row r="125" spans="1:7" x14ac:dyDescent="0.25">
      <c r="A125" s="12">
        <v>144</v>
      </c>
      <c r="B125" s="8" t="str">
        <f>VLOOKUP(A125,'Sets data'!$A$3:$C$9972,3,FALSE)</f>
        <v>Twice-Fanged Serpent</v>
      </c>
      <c r="C125" s="8" t="str">
        <f>VLOOKUP(A125,'Sets data'!$A$3:$C$9972,2,FALSE)</f>
        <v>Doppelzüngige Schlange</v>
      </c>
      <c r="G125" s="72" t="str">
        <f t="shared" si="1"/>
        <v/>
      </c>
    </row>
    <row r="126" spans="1:7" x14ac:dyDescent="0.25">
      <c r="A126" s="12">
        <v>145</v>
      </c>
      <c r="B126" s="8" t="str">
        <f>VLOOKUP(A126,'Sets data'!$A$3:$C$9972,3,FALSE)</f>
        <v>Way of Fire</v>
      </c>
      <c r="C126" s="8" t="str">
        <f>VLOOKUP(A126,'Sets data'!$A$3:$C$9972,2,FALSE)</f>
        <v>Weg des Feuers</v>
      </c>
      <c r="G126" s="72" t="str">
        <f t="shared" si="1"/>
        <v/>
      </c>
    </row>
    <row r="127" spans="1:7" x14ac:dyDescent="0.25">
      <c r="A127" s="12">
        <v>146</v>
      </c>
      <c r="B127" s="8" t="str">
        <f>VLOOKUP(A127,'Sets data'!$A$3:$C$9972,3,FALSE)</f>
        <v>Way of Air</v>
      </c>
      <c r="C127" s="8" t="str">
        <f>VLOOKUP(A127,'Sets data'!$A$3:$C$9972,2,FALSE)</f>
        <v>Weg der Luft</v>
      </c>
      <c r="G127" s="72" t="str">
        <f t="shared" si="1"/>
        <v/>
      </c>
    </row>
    <row r="128" spans="1:7" ht="240" x14ac:dyDescent="0.25">
      <c r="A128" s="12">
        <v>147</v>
      </c>
      <c r="B128" s="8" t="str">
        <f>VLOOKUP(A128,'Sets data'!$A$3:$C$9972,3,FALSE)</f>
        <v>Way of Martial Knowledge</v>
      </c>
      <c r="C128" s="8" t="str">
        <f>VLOOKUP(A128,'Sets data'!$A$3:$C$9972,2,FALSE)</f>
        <v>Weg der Kampfkunst</v>
      </c>
      <c r="D128" s="23" t="s">
        <v>2235</v>
      </c>
      <c r="G128" s="72"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2" t="str">
        <f t="shared" si="2"/>
        <v/>
      </c>
    </row>
    <row r="130" spans="1:7" x14ac:dyDescent="0.25">
      <c r="A130" s="12">
        <v>155</v>
      </c>
      <c r="B130" s="8" t="str">
        <f>VLOOKUP(A130,'Sets data'!$A$3:$C$9972,3,FALSE)</f>
        <v>Undaunted Bastion</v>
      </c>
      <c r="C130" s="8" t="str">
        <f>VLOOKUP(A130,'Sets data'!$A$3:$C$9972,2,FALSE)</f>
        <v>Unerschrockenen-Bastion</v>
      </c>
      <c r="G130" s="72" t="str">
        <f t="shared" si="2"/>
        <v/>
      </c>
    </row>
    <row r="131" spans="1:7" x14ac:dyDescent="0.25">
      <c r="A131" s="12">
        <v>156</v>
      </c>
      <c r="B131" s="8" t="str">
        <f>VLOOKUP(A131,'Sets data'!$A$3:$C$9972,3,FALSE)</f>
        <v>Undaunted Infiltrator</v>
      </c>
      <c r="C131" s="8" t="str">
        <f>VLOOKUP(A131,'Sets data'!$A$3:$C$9972,2,FALSE)</f>
        <v>Unerschrockener Infiltrator</v>
      </c>
      <c r="G131" s="72" t="str">
        <f t="shared" si="2"/>
        <v/>
      </c>
    </row>
    <row r="132" spans="1:7" x14ac:dyDescent="0.25">
      <c r="A132" s="12">
        <v>157</v>
      </c>
      <c r="B132" s="8" t="str">
        <f>VLOOKUP(A132,'Sets data'!$A$3:$C$9972,3,FALSE)</f>
        <v>Undaunted Unweaver</v>
      </c>
      <c r="C132" s="8" t="str">
        <f>VLOOKUP(A132,'Sets data'!$A$3:$C$9972,2,FALSE)</f>
        <v>Unerschrockener Entflechter</v>
      </c>
      <c r="G132" s="72" t="str">
        <f t="shared" si="2"/>
        <v/>
      </c>
    </row>
    <row r="133" spans="1:7" x14ac:dyDescent="0.25">
      <c r="A133" s="12">
        <v>158</v>
      </c>
      <c r="B133" s="8" t="str">
        <f>VLOOKUP(A133,'Sets data'!$A$3:$C$9972,3,FALSE)</f>
        <v>Embershield</v>
      </c>
      <c r="C133" s="8" t="str">
        <f>VLOOKUP(A133,'Sets data'!$A$3:$C$9972,2,FALSE)</f>
        <v>Glutschild</v>
      </c>
      <c r="G133" s="72" t="str">
        <f t="shared" si="2"/>
        <v/>
      </c>
    </row>
    <row r="134" spans="1:7" x14ac:dyDescent="0.25">
      <c r="A134" s="12">
        <v>159</v>
      </c>
      <c r="B134" s="8" t="str">
        <f>VLOOKUP(A134,'Sets data'!$A$3:$C$9972,3,FALSE)</f>
        <v>Sunderflame</v>
      </c>
      <c r="C134" s="8" t="str">
        <f>VLOOKUP(A134,'Sets data'!$A$3:$C$9972,2,FALSE)</f>
        <v>Trennflamme</v>
      </c>
      <c r="G134" s="72" t="str">
        <f t="shared" si="2"/>
        <v/>
      </c>
    </row>
    <row r="135" spans="1:7" ht="105" x14ac:dyDescent="0.25">
      <c r="A135" s="12">
        <v>160</v>
      </c>
      <c r="B135" s="8" t="str">
        <f>VLOOKUP(A135,'Sets data'!$A$3:$C$9972,3,FALSE)</f>
        <v>Burning Spellweave</v>
      </c>
      <c r="C135" s="8" t="str">
        <f>VLOOKUP(A135,'Sets data'!$A$3:$C$9972,2,FALSE)</f>
        <v>Branntzauberweber</v>
      </c>
      <c r="D135" s="23" t="s">
        <v>2233</v>
      </c>
      <c r="G135" s="72"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2" t="str">
        <f t="shared" si="2"/>
        <v/>
      </c>
    </row>
    <row r="137" spans="1:7" x14ac:dyDescent="0.25">
      <c r="A137" s="5">
        <v>162</v>
      </c>
      <c r="B137" s="8" t="str">
        <f>VLOOKUP(A137,'Sets data'!$A$3:$C$9972,3,FALSE)</f>
        <v>Spawn of Mephala</v>
      </c>
      <c r="C137" s="8" t="str">
        <f>VLOOKUP(A137,'Sets data'!$A$3:$C$9972,2,FALSE)</f>
        <v>Mephalas Brut</v>
      </c>
      <c r="G137" s="72" t="str">
        <f t="shared" si="2"/>
        <v/>
      </c>
    </row>
    <row r="138" spans="1:7" x14ac:dyDescent="0.25">
      <c r="A138" s="5">
        <v>163</v>
      </c>
      <c r="B138" s="8" t="str">
        <f>VLOOKUP(A138,'Sets data'!$A$3:$C$9972,3,FALSE)</f>
        <v>Blood Spawn</v>
      </c>
      <c r="C138" s="8" t="str">
        <f>VLOOKUP(A138,'Sets data'!$A$3:$C$9972,2,FALSE)</f>
        <v>Blutbrut</v>
      </c>
      <c r="G138" s="72" t="str">
        <f t="shared" si="2"/>
        <v/>
      </c>
    </row>
    <row r="139" spans="1:7" x14ac:dyDescent="0.25">
      <c r="A139" s="5">
        <v>164</v>
      </c>
      <c r="B139" s="8" t="str">
        <f>VLOOKUP(A139,'Sets data'!$A$3:$C$9972,3,FALSE)</f>
        <v>Lord Warden</v>
      </c>
      <c r="C139" s="8" t="str">
        <f>VLOOKUP(A139,'Sets data'!$A$3:$C$9972,2,FALSE)</f>
        <v>Hochwärter</v>
      </c>
      <c r="G139" s="72" t="str">
        <f t="shared" si="2"/>
        <v/>
      </c>
    </row>
    <row r="140" spans="1:7" x14ac:dyDescent="0.25">
      <c r="A140" s="5">
        <v>165</v>
      </c>
      <c r="B140" s="8" t="str">
        <f>VLOOKUP(A140,'Sets data'!$A$3:$C$9972,3,FALSE)</f>
        <v>Scourge Harvester</v>
      </c>
      <c r="C140" s="8" t="str">
        <f>VLOOKUP(A140,'Sets data'!$A$3:$C$9972,2,FALSE)</f>
        <v>Geißelernter</v>
      </c>
      <c r="G140" s="72" t="str">
        <f t="shared" si="2"/>
        <v/>
      </c>
    </row>
    <row r="141" spans="1:7" x14ac:dyDescent="0.25">
      <c r="A141" s="5">
        <v>166</v>
      </c>
      <c r="B141" s="8" t="str">
        <f>VLOOKUP(A141,'Sets data'!$A$3:$C$9972,3,FALSE)</f>
        <v>Engine Guardian</v>
      </c>
      <c r="C141" s="8" t="str">
        <f>VLOOKUP(A141,'Sets data'!$A$3:$C$9972,2,FALSE)</f>
        <v>Maschinenwächter</v>
      </c>
      <c r="G141" s="72" t="str">
        <f t="shared" si="2"/>
        <v/>
      </c>
    </row>
    <row r="142" spans="1:7" ht="105" x14ac:dyDescent="0.25">
      <c r="A142" s="5">
        <v>167</v>
      </c>
      <c r="B142" s="8" t="str">
        <f>VLOOKUP(A142,'Sets data'!$A$3:$C$9972,3,FALSE)</f>
        <v>Nightflame</v>
      </c>
      <c r="C142" s="8" t="str">
        <f>VLOOKUP(A142,'Sets data'!$A$3:$C$9972,2,FALSE)</f>
        <v>Nachtflamme</v>
      </c>
      <c r="D142" s="23" t="s">
        <v>2234</v>
      </c>
      <c r="G142" s="72"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2" t="str">
        <f t="shared" si="2"/>
        <v/>
      </c>
    </row>
    <row r="144" spans="1:7" x14ac:dyDescent="0.25">
      <c r="A144" s="5">
        <v>169</v>
      </c>
      <c r="B144" s="8" t="str">
        <f>VLOOKUP(A144,'Sets data'!$A$3:$C$9972,3,FALSE)</f>
        <v>Valkyn Skoria</v>
      </c>
      <c r="C144" s="8" t="str">
        <f>VLOOKUP(A144,'Sets data'!$A$3:$C$9972,2,FALSE)</f>
        <v>Valkyn Skoria</v>
      </c>
      <c r="G144" s="72" t="str">
        <f t="shared" si="2"/>
        <v/>
      </c>
    </row>
    <row r="145" spans="1:7" x14ac:dyDescent="0.25">
      <c r="A145" s="5">
        <v>170</v>
      </c>
      <c r="B145" s="8" t="str">
        <f>VLOOKUP(A145,'Sets data'!$A$3:$C$9972,3,FALSE)</f>
        <v>Maw of the Infernal</v>
      </c>
      <c r="C145" s="8" t="str">
        <f>VLOOKUP(A145,'Sets data'!$A$3:$C$9972,2,FALSE)</f>
        <v>Schlund des Infernalen</v>
      </c>
      <c r="G145" s="72" t="str">
        <f t="shared" si="2"/>
        <v/>
      </c>
    </row>
    <row r="146" spans="1:7" x14ac:dyDescent="0.25">
      <c r="A146" s="12">
        <v>171</v>
      </c>
      <c r="B146" s="8" t="str">
        <f>VLOOKUP(A146,'Sets data'!$A$3:$C$9972,3,FALSE)</f>
        <v>Eternal Warrior</v>
      </c>
      <c r="C146" s="8" t="str">
        <f>VLOOKUP(A146,'Sets data'!$A$3:$C$9972,2,FALSE)</f>
        <v>Ewiger Krieger</v>
      </c>
      <c r="G146" s="72" t="str">
        <f t="shared" si="2"/>
        <v/>
      </c>
    </row>
    <row r="147" spans="1:7" x14ac:dyDescent="0.25">
      <c r="A147" s="12">
        <v>172</v>
      </c>
      <c r="B147" s="8" t="str">
        <f>VLOOKUP(A147,'Sets data'!$A$3:$C$9972,3,FALSE)</f>
        <v>Infallible Mage</v>
      </c>
      <c r="C147" s="8" t="str">
        <f>VLOOKUP(A147,'Sets data'!$A$3:$C$9972,2,FALSE)</f>
        <v>Unfehlbare Magierin</v>
      </c>
      <c r="G147" s="72" t="str">
        <f t="shared" si="2"/>
        <v/>
      </c>
    </row>
    <row r="148" spans="1:7" x14ac:dyDescent="0.25">
      <c r="A148" s="12">
        <v>173</v>
      </c>
      <c r="B148" s="8" t="str">
        <f>VLOOKUP(A148,'Sets data'!$A$3:$C$9972,3,FALSE)</f>
        <v>Vicious Serpent</v>
      </c>
      <c r="C148" s="8" t="str">
        <f>VLOOKUP(A148,'Sets data'!$A$3:$C$9972,2,FALSE)</f>
        <v>Boshafte Schlange</v>
      </c>
      <c r="G148" s="72" t="str">
        <f t="shared" si="2"/>
        <v/>
      </c>
    </row>
    <row r="149" spans="1:7" x14ac:dyDescent="0.25">
      <c r="A149" s="5">
        <v>176</v>
      </c>
      <c r="B149" s="8" t="str">
        <f>VLOOKUP(A149,'Sets data'!$A$3:$C$9972,3,FALSE)</f>
        <v>Noble\'s Conquest</v>
      </c>
      <c r="C149" s="8" t="str">
        <f>VLOOKUP(A149,'Sets data'!$A$3:$C$9972,2,FALSE)</f>
        <v>Adelssieg</v>
      </c>
      <c r="G149" s="72" t="str">
        <f t="shared" si="2"/>
        <v/>
      </c>
    </row>
    <row r="150" spans="1:7" x14ac:dyDescent="0.25">
      <c r="A150" s="5">
        <v>177</v>
      </c>
      <c r="B150" s="8" t="str">
        <f>VLOOKUP(A150,'Sets data'!$A$3:$C$9972,3,FALSE)</f>
        <v>Redistributor</v>
      </c>
      <c r="C150" s="8" t="str">
        <f>VLOOKUP(A150,'Sets data'!$A$3:$C$9972,2,FALSE)</f>
        <v>Umverteilung</v>
      </c>
      <c r="G150" s="72" t="str">
        <f t="shared" si="2"/>
        <v/>
      </c>
    </row>
    <row r="151" spans="1:7" x14ac:dyDescent="0.25">
      <c r="A151" s="5">
        <v>178</v>
      </c>
      <c r="B151" s="8" t="str">
        <f>VLOOKUP(A151,'Sets data'!$A$3:$C$9972,3,FALSE)</f>
        <v>Armor Master</v>
      </c>
      <c r="C151" s="8" t="str">
        <f>VLOOKUP(A151,'Sets data'!$A$3:$C$9972,2,FALSE)</f>
        <v>Rüstungsmeister</v>
      </c>
      <c r="G151" s="72" t="str">
        <f t="shared" si="2"/>
        <v/>
      </c>
    </row>
    <row r="152" spans="1:7" x14ac:dyDescent="0.25">
      <c r="A152" s="12">
        <v>179</v>
      </c>
      <c r="B152" s="8" t="str">
        <f>VLOOKUP(A152,'Sets data'!$A$3:$C$9972,3,FALSE)</f>
        <v>Black Rose</v>
      </c>
      <c r="C152" s="8" t="str">
        <f>VLOOKUP(A152,'Sets data'!$A$3:$C$9972,2,FALSE)</f>
        <v>Schwarze Rose</v>
      </c>
      <c r="G152" s="72" t="str">
        <f t="shared" si="2"/>
        <v/>
      </c>
    </row>
    <row r="153" spans="1:7" ht="90" x14ac:dyDescent="0.25">
      <c r="A153" s="12">
        <v>180</v>
      </c>
      <c r="B153" s="8" t="str">
        <f>VLOOKUP(A153,'Sets data'!$A$3:$C$9972,3,FALSE)</f>
        <v>Powerful Assault</v>
      </c>
      <c r="C153" s="8" t="str">
        <f>VLOOKUP(A153,'Sets data'!$A$3:$C$9972,2,FALSE)</f>
        <v>Kraftvoller Ansturm</v>
      </c>
      <c r="D153" s="23" t="s">
        <v>2236</v>
      </c>
      <c r="G153" s="72"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2237</v>
      </c>
      <c r="G154" s="72"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2" t="str">
        <f t="shared" si="2"/>
        <v/>
      </c>
    </row>
    <row r="156" spans="1:7" x14ac:dyDescent="0.25">
      <c r="A156" s="12">
        <v>184</v>
      </c>
      <c r="B156" s="8" t="str">
        <f>VLOOKUP(A156,'Sets data'!$A$3:$C$9972,3,FALSE)</f>
        <v>Brands of Imperium</v>
      </c>
      <c r="C156" s="8" t="str">
        <f>VLOOKUP(A156,'Sets data'!$A$3:$C$9972,2,FALSE)</f>
        <v>Male des Kaiserreichs</v>
      </c>
      <c r="G156" s="72" t="str">
        <f t="shared" si="2"/>
        <v/>
      </c>
    </row>
    <row r="157" spans="1:7" ht="105" x14ac:dyDescent="0.25">
      <c r="A157" s="12">
        <v>185</v>
      </c>
      <c r="B157" s="8" t="str">
        <f>VLOOKUP(A157,'Sets data'!$A$3:$C$9972,3,FALSE)</f>
        <v>Spell Power Cure</v>
      </c>
      <c r="C157" s="8" t="str">
        <f>VLOOKUP(A157,'Sets data'!$A$3:$C$9972,2,FALSE)</f>
        <v>Magiekraftheilung</v>
      </c>
      <c r="D157" s="23" t="s">
        <v>2322</v>
      </c>
      <c r="G157" s="72"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2" t="str">
        <f t="shared" si="2"/>
        <v/>
      </c>
    </row>
    <row r="159" spans="1:7" x14ac:dyDescent="0.25">
      <c r="A159" s="12">
        <v>187</v>
      </c>
      <c r="B159" s="8" t="str">
        <f>VLOOKUP(A159,'Sets data'!$A$3:$C$9972,3,FALSE)</f>
        <v>Swamp Raider</v>
      </c>
      <c r="C159" s="8" t="str">
        <f>VLOOKUP(A159,'Sets data'!$A$3:$C$9972,2,FALSE)</f>
        <v>Sumpfräuber</v>
      </c>
      <c r="G159" s="72" t="str">
        <f t="shared" si="2"/>
        <v/>
      </c>
    </row>
    <row r="160" spans="1:7" x14ac:dyDescent="0.25">
      <c r="A160" s="12">
        <v>188</v>
      </c>
      <c r="B160" s="8" t="str">
        <f>VLOOKUP(A160,'Sets data'!$A$3:$C$9972,3,FALSE)</f>
        <v>Storm Master</v>
      </c>
      <c r="C160" s="8" t="str">
        <f>VLOOKUP(A160,'Sets data'!$A$3:$C$9972,2,FALSE)</f>
        <v>Sturmmeister</v>
      </c>
      <c r="G160" s="72" t="str">
        <f t="shared" si="2"/>
        <v/>
      </c>
    </row>
    <row r="161" spans="1:7" x14ac:dyDescent="0.25">
      <c r="A161" s="12">
        <v>190</v>
      </c>
      <c r="B161" s="8" t="str">
        <f>VLOOKUP(A161,'Sets data'!$A$3:$C$9972,3,FALSE)</f>
        <v>Scathing Mage</v>
      </c>
      <c r="C161" s="8" t="str">
        <f>VLOOKUP(A161,'Sets data'!$A$3:$C$9972,2,FALSE)</f>
        <v>Verletzender Magier</v>
      </c>
      <c r="G161" s="72" t="str">
        <f t="shared" si="2"/>
        <v/>
      </c>
    </row>
    <row r="162" spans="1:7" x14ac:dyDescent="0.25">
      <c r="A162" s="12">
        <v>193</v>
      </c>
      <c r="B162" s="8" t="str">
        <f>VLOOKUP(A162,'Sets data'!$A$3:$C$9972,3,FALSE)</f>
        <v>Overwhelming Surge</v>
      </c>
      <c r="C162" s="8" t="str">
        <f>VLOOKUP(A162,'Sets data'!$A$3:$C$9972,2,FALSE)</f>
        <v>Überwältigende Woge</v>
      </c>
      <c r="G162" s="72" t="str">
        <f t="shared" si="2"/>
        <v/>
      </c>
    </row>
    <row r="163" spans="1:7" x14ac:dyDescent="0.25">
      <c r="A163" s="12">
        <v>194</v>
      </c>
      <c r="B163" s="8" t="str">
        <f>VLOOKUP(A163,'Sets data'!$A$3:$C$9972,3,FALSE)</f>
        <v>Combat Physician</v>
      </c>
      <c r="C163" s="8" t="str">
        <f>VLOOKUP(A163,'Sets data'!$A$3:$C$9972,2,FALSE)</f>
        <v>Feldarzt</v>
      </c>
      <c r="G163" s="72" t="str">
        <f t="shared" si="2"/>
        <v/>
      </c>
    </row>
    <row r="164" spans="1:7" x14ac:dyDescent="0.25">
      <c r="A164" s="12">
        <v>195</v>
      </c>
      <c r="B164" s="8" t="str">
        <f>VLOOKUP(A164,'Sets data'!$A$3:$C$9972,3,FALSE)</f>
        <v>Sheer Venom</v>
      </c>
      <c r="C164" s="8" t="str">
        <f>VLOOKUP(A164,'Sets data'!$A$3:$C$9972,2,FALSE)</f>
        <v>Reingift</v>
      </c>
      <c r="G164" s="72" t="str">
        <f t="shared" si="2"/>
        <v/>
      </c>
    </row>
    <row r="165" spans="1:7" x14ac:dyDescent="0.25">
      <c r="A165" s="12">
        <v>196</v>
      </c>
      <c r="B165" s="8" t="str">
        <f>VLOOKUP(A165,'Sets data'!$A$3:$C$9972,3,FALSE)</f>
        <v>Leeching Plate</v>
      </c>
      <c r="C165" s="8" t="str">
        <f>VLOOKUP(A165,'Sets data'!$A$3:$C$9972,2,FALSE)</f>
        <v>Auslaugende Rüstung</v>
      </c>
      <c r="G165" s="72" t="str">
        <f t="shared" si="2"/>
        <v/>
      </c>
    </row>
    <row r="166" spans="1:7" x14ac:dyDescent="0.25">
      <c r="A166" s="12">
        <v>197</v>
      </c>
      <c r="B166" s="8" t="str">
        <f>VLOOKUP(A166,'Sets data'!$A$3:$C$9972,3,FALSE)</f>
        <v>Tormentor</v>
      </c>
      <c r="C166" s="8" t="str">
        <f>VLOOKUP(A166,'Sets data'!$A$3:$C$9972,2,FALSE)</f>
        <v>Quälender</v>
      </c>
      <c r="G166" s="72" t="str">
        <f t="shared" si="2"/>
        <v/>
      </c>
    </row>
    <row r="167" spans="1:7" x14ac:dyDescent="0.25">
      <c r="A167" s="12">
        <v>198</v>
      </c>
      <c r="B167" s="8" t="str">
        <f>VLOOKUP(A167,'Sets data'!$A$3:$C$9972,3,FALSE)</f>
        <v>Essence Thief</v>
      </c>
      <c r="C167" s="8" t="str">
        <f>VLOOKUP(A167,'Sets data'!$A$3:$C$9972,2,FALSE)</f>
        <v>Essenzdieb</v>
      </c>
      <c r="G167" s="72" t="str">
        <f t="shared" si="2"/>
        <v/>
      </c>
    </row>
    <row r="168" spans="1:7" x14ac:dyDescent="0.25">
      <c r="A168" s="12">
        <v>199</v>
      </c>
      <c r="B168" s="8" t="str">
        <f>VLOOKUP(A168,'Sets data'!$A$3:$C$9972,3,FALSE)</f>
        <v>Shield Breaker</v>
      </c>
      <c r="C168" s="8" t="str">
        <f>VLOOKUP(A168,'Sets data'!$A$3:$C$9972,2,FALSE)</f>
        <v>Schildbrecher</v>
      </c>
      <c r="G168" s="72" t="str">
        <f t="shared" si="2"/>
        <v/>
      </c>
    </row>
    <row r="169" spans="1:7" x14ac:dyDescent="0.25">
      <c r="A169" s="12">
        <v>200</v>
      </c>
      <c r="B169" s="8" t="str">
        <f>VLOOKUP(A169,'Sets data'!$A$3:$C$9972,3,FALSE)</f>
        <v>Phoenix</v>
      </c>
      <c r="C169" s="8" t="str">
        <f>VLOOKUP(A169,'Sets data'!$A$3:$C$9972,2,FALSE)</f>
        <v>Phönix</v>
      </c>
      <c r="G169" s="72" t="str">
        <f t="shared" si="2"/>
        <v/>
      </c>
    </row>
    <row r="170" spans="1:7" x14ac:dyDescent="0.25">
      <c r="A170" s="12">
        <v>201</v>
      </c>
      <c r="B170" s="8" t="str">
        <f>VLOOKUP(A170,'Sets data'!$A$3:$C$9972,3,FALSE)</f>
        <v>Reactive Armor</v>
      </c>
      <c r="C170" s="8" t="str">
        <f>VLOOKUP(A170,'Sets data'!$A$3:$C$9972,2,FALSE)</f>
        <v>Reaktive Rüstung</v>
      </c>
      <c r="G170" s="72" t="str">
        <f t="shared" si="2"/>
        <v/>
      </c>
    </row>
    <row r="171" spans="1:7" x14ac:dyDescent="0.25">
      <c r="A171" s="12">
        <v>204</v>
      </c>
      <c r="B171" s="8" t="str">
        <f>VLOOKUP(A171,'Sets data'!$A$3:$C$9972,3,FALSE)</f>
        <v>Endurance</v>
      </c>
      <c r="C171" s="8" t="str">
        <f>VLOOKUP(A171,'Sets data'!$A$3:$C$9972,2,FALSE)</f>
        <v>Beständigkeit</v>
      </c>
      <c r="G171" s="72" t="str">
        <f t="shared" si="2"/>
        <v/>
      </c>
    </row>
    <row r="172" spans="1:7" x14ac:dyDescent="0.25">
      <c r="A172" s="12">
        <v>205</v>
      </c>
      <c r="B172" s="8" t="str">
        <f>VLOOKUP(A172,'Sets data'!$A$3:$C$9972,3,FALSE)</f>
        <v>Willpower</v>
      </c>
      <c r="C172" s="8" t="str">
        <f>VLOOKUP(A172,'Sets data'!$A$3:$C$9972,2,FALSE)</f>
        <v>Willenskraft</v>
      </c>
      <c r="G172" s="72" t="str">
        <f t="shared" si="2"/>
        <v/>
      </c>
    </row>
    <row r="173" spans="1:7" x14ac:dyDescent="0.25">
      <c r="A173" s="12">
        <v>206</v>
      </c>
      <c r="B173" s="8" t="str">
        <f>VLOOKUP(A173,'Sets data'!$A$3:$C$9972,3,FALSE)</f>
        <v>Agility</v>
      </c>
      <c r="C173" s="8" t="str">
        <f>VLOOKUP(A173,'Sets data'!$A$3:$C$9972,2,FALSE)</f>
        <v>Agilität</v>
      </c>
      <c r="G173" s="72" t="str">
        <f t="shared" si="2"/>
        <v/>
      </c>
    </row>
    <row r="174" spans="1:7" x14ac:dyDescent="0.25">
      <c r="A174" s="5">
        <v>207</v>
      </c>
      <c r="B174" s="8" t="str">
        <f>VLOOKUP(A174,'Sets data'!$A$3:$C$9972,3,FALSE)</f>
        <v>Law of Julianos</v>
      </c>
      <c r="C174" s="8" t="str">
        <f>VLOOKUP(A174,'Sets data'!$A$3:$C$9972,2,FALSE)</f>
        <v>Gesetz von Julianos</v>
      </c>
      <c r="G174" s="72" t="str">
        <f t="shared" si="2"/>
        <v/>
      </c>
    </row>
    <row r="175" spans="1:7" x14ac:dyDescent="0.25">
      <c r="A175" s="5">
        <v>208</v>
      </c>
      <c r="B175" s="8" t="str">
        <f>VLOOKUP(A175,'Sets data'!$A$3:$C$9972,3,FALSE)</f>
        <v>Trial by Fire</v>
      </c>
      <c r="C175" s="8" t="str">
        <f>VLOOKUP(A175,'Sets data'!$A$3:$C$9972,2,FALSE)</f>
        <v>Feuertaufe</v>
      </c>
      <c r="G175" s="72" t="str">
        <f t="shared" si="2"/>
        <v/>
      </c>
    </row>
    <row r="176" spans="1:7" x14ac:dyDescent="0.25">
      <c r="A176" s="24">
        <v>209</v>
      </c>
      <c r="B176" s="8" t="str">
        <f>VLOOKUP(A176,'Sets data'!$A$3:$C$9972,3,FALSE)</f>
        <v>Armor of the Code</v>
      </c>
      <c r="C176" s="8" t="str">
        <f>VLOOKUP(A176,'Sets data'!$A$3:$C$9972,2,FALSE)</f>
        <v>Armor of the Code</v>
      </c>
      <c r="G176" s="72" t="str">
        <f t="shared" si="2"/>
        <v/>
      </c>
    </row>
    <row r="177" spans="1:7" x14ac:dyDescent="0.25">
      <c r="A177" s="12">
        <v>210</v>
      </c>
      <c r="B177" s="8" t="str">
        <f>VLOOKUP(A177,'Sets data'!$A$3:$C$9972,3,FALSE)</f>
        <v>Mark of the Pariah</v>
      </c>
      <c r="C177" s="8" t="str">
        <f>VLOOKUP(A177,'Sets data'!$A$3:$C$9972,2,FALSE)</f>
        <v>Zeichen des Ausgestoßenen</v>
      </c>
      <c r="G177" s="72" t="str">
        <f t="shared" si="2"/>
        <v/>
      </c>
    </row>
    <row r="178" spans="1:7" ht="105" x14ac:dyDescent="0.25">
      <c r="A178" s="12">
        <v>211</v>
      </c>
      <c r="B178" s="8" t="str">
        <f>VLOOKUP(A178,'Sets data'!$A$3:$C$9972,3,FALSE)</f>
        <v>Permafrost</v>
      </c>
      <c r="C178" s="8" t="str">
        <f>VLOOKUP(A178,'Sets data'!$A$3:$C$9972,2,FALSE)</f>
        <v>Permafrost</v>
      </c>
      <c r="D178" s="23" t="s">
        <v>2318</v>
      </c>
      <c r="G178" s="72"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2" t="str">
        <f t="shared" si="2"/>
        <v/>
      </c>
    </row>
    <row r="180" spans="1:7" x14ac:dyDescent="0.25">
      <c r="A180" s="12">
        <v>213</v>
      </c>
      <c r="B180" s="8" t="str">
        <f>VLOOKUP(A180,'Sets data'!$A$3:$C$9972,3,FALSE)</f>
        <v>Glorious Defender</v>
      </c>
      <c r="C180" s="8" t="str">
        <f>VLOOKUP(A180,'Sets data'!$A$3:$C$9972,2,FALSE)</f>
        <v>Ruhmreicher Verteidiger</v>
      </c>
      <c r="G180" s="72" t="str">
        <f t="shared" si="2"/>
        <v/>
      </c>
    </row>
    <row r="181" spans="1:7" x14ac:dyDescent="0.25">
      <c r="A181" s="12">
        <v>214</v>
      </c>
      <c r="B181" s="8" t="str">
        <f>VLOOKUP(A181,'Sets data'!$A$3:$C$9972,3,FALSE)</f>
        <v>Para Bellum</v>
      </c>
      <c r="C181" s="8" t="str">
        <f>VLOOKUP(A181,'Sets data'!$A$3:$C$9972,2,FALSE)</f>
        <v>Para Bellum</v>
      </c>
      <c r="G181" s="72" t="str">
        <f t="shared" si="2"/>
        <v/>
      </c>
    </row>
    <row r="182" spans="1:7" x14ac:dyDescent="0.25">
      <c r="A182" s="12">
        <v>215</v>
      </c>
      <c r="B182" s="8" t="str">
        <f>VLOOKUP(A182,'Sets data'!$A$3:$C$9972,3,FALSE)</f>
        <v>Elemental Succession</v>
      </c>
      <c r="C182" s="8" t="str">
        <f>VLOOKUP(A182,'Sets data'!$A$3:$C$9972,2,FALSE)</f>
        <v>Elementarfolge</v>
      </c>
      <c r="G182" s="72" t="str">
        <f t="shared" si="2"/>
        <v/>
      </c>
    </row>
    <row r="183" spans="1:7" x14ac:dyDescent="0.25">
      <c r="A183" s="12">
        <v>216</v>
      </c>
      <c r="B183" s="8" t="str">
        <f>VLOOKUP(A183,'Sets data'!$A$3:$C$9972,3,FALSE)</f>
        <v>Hunt Leader</v>
      </c>
      <c r="C183" s="8" t="str">
        <f>VLOOKUP(A183,'Sets data'!$A$3:$C$9972,2,FALSE)</f>
        <v>Jagdleiter</v>
      </c>
      <c r="G183" s="72" t="str">
        <f t="shared" si="2"/>
        <v/>
      </c>
    </row>
    <row r="184" spans="1:7" x14ac:dyDescent="0.25">
      <c r="A184" s="12">
        <v>217</v>
      </c>
      <c r="B184" s="8" t="str">
        <f>VLOOKUP(A184,'Sets data'!$A$3:$C$9972,3,FALSE)</f>
        <v>Winterborn</v>
      </c>
      <c r="C184" s="8" t="str">
        <f>VLOOKUP(A184,'Sets data'!$A$3:$C$9972,2,FALSE)</f>
        <v>Winterkind</v>
      </c>
      <c r="G184" s="72" t="str">
        <f t="shared" si="2"/>
        <v/>
      </c>
    </row>
    <row r="185" spans="1:7" x14ac:dyDescent="0.25">
      <c r="A185" s="12">
        <v>218</v>
      </c>
      <c r="B185" s="8" t="str">
        <f>VLOOKUP(A185,'Sets data'!$A$3:$C$9972,3,FALSE)</f>
        <v>Trinimac\'s Valor</v>
      </c>
      <c r="C185" s="8" t="str">
        <f>VLOOKUP(A185,'Sets data'!$A$3:$C$9972,2,FALSE)</f>
        <v>Trinimacs Heldenmut</v>
      </c>
      <c r="G185" s="72" t="str">
        <f t="shared" si="2"/>
        <v/>
      </c>
    </row>
    <row r="186" spans="1:7" x14ac:dyDescent="0.25">
      <c r="A186" s="5">
        <v>219</v>
      </c>
      <c r="B186" s="8" t="str">
        <f>VLOOKUP(A186,'Sets data'!$A$3:$C$9972,3,FALSE)</f>
        <v>Morkuldin</v>
      </c>
      <c r="C186" s="8" t="str">
        <f>VLOOKUP(A186,'Sets data'!$A$3:$C$9972,2,FALSE)</f>
        <v>Morkuldin</v>
      </c>
      <c r="G186" s="72" t="str">
        <f t="shared" si="2"/>
        <v/>
      </c>
    </row>
    <row r="187" spans="1:7" x14ac:dyDescent="0.25">
      <c r="A187" s="5">
        <v>224</v>
      </c>
      <c r="B187" s="8" t="str">
        <f>VLOOKUP(A187,'Sets data'!$A$3:$C$9972,3,FALSE)</f>
        <v>Tava\'s Favor</v>
      </c>
      <c r="C187" s="8" t="str">
        <f>VLOOKUP(A187,'Sets data'!$A$3:$C$9972,2,FALSE)</f>
        <v>Tavas Gunst</v>
      </c>
      <c r="G187" s="72" t="str">
        <f t="shared" si="2"/>
        <v/>
      </c>
    </row>
    <row r="188" spans="1:7" ht="90" x14ac:dyDescent="0.25">
      <c r="A188" s="5">
        <v>225</v>
      </c>
      <c r="B188" s="8" t="str">
        <f>VLOOKUP(A188,'Sets data'!$A$3:$C$9972,3,FALSE)</f>
        <v>Clever Alchemist</v>
      </c>
      <c r="C188" s="8" t="str">
        <f>VLOOKUP(A188,'Sets data'!$A$3:$C$9972,2,FALSE)</f>
        <v>Schlauer Alchemist</v>
      </c>
      <c r="D188" s="23" t="s">
        <v>2321</v>
      </c>
      <c r="G188" s="72"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2" t="str">
        <f t="shared" si="2"/>
        <v/>
      </c>
    </row>
    <row r="190" spans="1:7" x14ac:dyDescent="0.25">
      <c r="A190" s="12">
        <v>227</v>
      </c>
      <c r="B190" s="8" t="str">
        <f>VLOOKUP(A190,'Sets data'!$A$3:$C$9972,3,FALSE)</f>
        <v>Bahraha\'s Curse</v>
      </c>
      <c r="C190" s="8" t="str">
        <f>VLOOKUP(A190,'Sets data'!$A$3:$C$9972,2,FALSE)</f>
        <v>Bahrahas Fluch</v>
      </c>
      <c r="G190" s="72" t="str">
        <f t="shared" si="2"/>
        <v/>
      </c>
    </row>
    <row r="191" spans="1:7" x14ac:dyDescent="0.25">
      <c r="A191" s="12">
        <v>228</v>
      </c>
      <c r="B191" s="8" t="str">
        <f>VLOOKUP(A191,'Sets data'!$A$3:$C$9972,3,FALSE)</f>
        <v>Syvarra\'s Scales</v>
      </c>
      <c r="C191" s="8" t="str">
        <f>VLOOKUP(A191,'Sets data'!$A$3:$C$9972,2,FALSE)</f>
        <v>Syvarras Schuppen</v>
      </c>
      <c r="G191" s="72" t="str">
        <f t="shared" si="2"/>
        <v/>
      </c>
    </row>
    <row r="192" spans="1:7" x14ac:dyDescent="0.25">
      <c r="A192" s="12">
        <v>229</v>
      </c>
      <c r="B192" s="8" t="str">
        <f>VLOOKUP(A192,'Sets data'!$A$3:$C$9972,3,FALSE)</f>
        <v>Twilight Remedy</v>
      </c>
      <c r="C192" s="8" t="str">
        <f>VLOOKUP(A192,'Sets data'!$A$3:$C$9972,2,FALSE)</f>
        <v>Zwielichtgenesung</v>
      </c>
      <c r="G192" s="72"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2224</v>
      </c>
      <c r="E193" t="s">
        <v>2215</v>
      </c>
      <c r="G193" s="72"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2" t="str">
        <f t="shared" si="3"/>
        <v/>
      </c>
    </row>
    <row r="195" spans="1:7" x14ac:dyDescent="0.25">
      <c r="A195" s="12">
        <v>232</v>
      </c>
      <c r="B195" s="8" t="str">
        <f>VLOOKUP(A195,'Sets data'!$A$3:$C$9972,3,FALSE)</f>
        <v>Roar of Alkosh</v>
      </c>
      <c r="C195" s="8" t="str">
        <f>VLOOKUP(A195,'Sets data'!$A$3:$C$9972,2,FALSE)</f>
        <v>Brüllen von Alkosh</v>
      </c>
      <c r="G195" s="72" t="str">
        <f t="shared" si="3"/>
        <v/>
      </c>
    </row>
    <row r="196" spans="1:7" x14ac:dyDescent="0.25">
      <c r="A196" s="12">
        <v>234</v>
      </c>
      <c r="B196" s="8" t="str">
        <f>VLOOKUP(A196,'Sets data'!$A$3:$C$9972,3,FALSE)</f>
        <v>Marksman\'s Crest</v>
      </c>
      <c r="C196" s="8" t="str">
        <f>VLOOKUP(A196,'Sets data'!$A$3:$C$9972,2,FALSE)</f>
        <v>Wappen des Meisterschützen</v>
      </c>
      <c r="G196" s="72" t="str">
        <f t="shared" si="3"/>
        <v/>
      </c>
    </row>
    <row r="197" spans="1:7" x14ac:dyDescent="0.25">
      <c r="A197" s="12">
        <v>235</v>
      </c>
      <c r="B197" s="8" t="str">
        <f>VLOOKUP(A197,'Sets data'!$A$3:$C$9972,3,FALSE)</f>
        <v>Robes of Transmutation</v>
      </c>
      <c r="C197" s="8" t="str">
        <f>VLOOKUP(A197,'Sets data'!$A$3:$C$9972,2,FALSE)</f>
        <v>Roben der Transmutation</v>
      </c>
      <c r="G197" s="72" t="str">
        <f t="shared" si="3"/>
        <v/>
      </c>
    </row>
    <row r="198" spans="1:7" x14ac:dyDescent="0.25">
      <c r="A198" s="12">
        <v>236</v>
      </c>
      <c r="B198" s="8" t="str">
        <f>VLOOKUP(A198,'Sets data'!$A$3:$C$9972,3,FALSE)</f>
        <v>Vicious Death</v>
      </c>
      <c r="C198" s="8" t="str">
        <f>VLOOKUP(A198,'Sets data'!$A$3:$C$9972,2,FALSE)</f>
        <v>Grausamer Tod</v>
      </c>
      <c r="G198" s="72" t="str">
        <f t="shared" si="3"/>
        <v/>
      </c>
    </row>
    <row r="199" spans="1:7" x14ac:dyDescent="0.25">
      <c r="A199" s="12">
        <v>237</v>
      </c>
      <c r="B199" s="8" t="str">
        <f>VLOOKUP(A199,'Sets data'!$A$3:$C$9972,3,FALSE)</f>
        <v>Leki\'s Focus</v>
      </c>
      <c r="C199" s="8" t="str">
        <f>VLOOKUP(A199,'Sets data'!$A$3:$C$9972,2,FALSE)</f>
        <v>Lekis Fokus</v>
      </c>
      <c r="G199" s="72" t="str">
        <f t="shared" si="3"/>
        <v/>
      </c>
    </row>
    <row r="200" spans="1:7" x14ac:dyDescent="0.25">
      <c r="A200" s="12">
        <v>238</v>
      </c>
      <c r="B200" s="8" t="str">
        <f>VLOOKUP(A200,'Sets data'!$A$3:$C$9972,3,FALSE)</f>
        <v>Fasalla\'s Guile</v>
      </c>
      <c r="C200" s="8" t="str">
        <f>VLOOKUP(A200,'Sets data'!$A$3:$C$9972,2,FALSE)</f>
        <v>Fasallas List</v>
      </c>
      <c r="G200" s="72" t="str">
        <f t="shared" si="3"/>
        <v/>
      </c>
    </row>
    <row r="201" spans="1:7" x14ac:dyDescent="0.25">
      <c r="A201" s="12">
        <v>239</v>
      </c>
      <c r="B201" s="8" t="str">
        <f>VLOOKUP(A201,'Sets data'!$A$3:$C$9972,3,FALSE)</f>
        <v>Warrior\'s Fury</v>
      </c>
      <c r="C201" s="8" t="str">
        <f>VLOOKUP(A201,'Sets data'!$A$3:$C$9972,2,FALSE)</f>
        <v>Raserei des Kriegers</v>
      </c>
      <c r="G201" s="72" t="str">
        <f t="shared" si="3"/>
        <v/>
      </c>
    </row>
    <row r="202" spans="1:7" x14ac:dyDescent="0.25">
      <c r="A202" s="5">
        <v>240</v>
      </c>
      <c r="B202" s="8" t="str">
        <f>VLOOKUP(A202,'Sets data'!$A$3:$C$9972,3,FALSE)</f>
        <v>Kvatch Gladiator</v>
      </c>
      <c r="C202" s="8" t="str">
        <f>VLOOKUP(A202,'Sets data'!$A$3:$C$9972,2,FALSE)</f>
        <v>Gladiator von Kvatch</v>
      </c>
      <c r="G202" s="72" t="str">
        <f t="shared" si="3"/>
        <v/>
      </c>
    </row>
    <row r="203" spans="1:7" x14ac:dyDescent="0.25">
      <c r="A203" s="5">
        <v>241</v>
      </c>
      <c r="B203" s="8" t="str">
        <f>VLOOKUP(A203,'Sets data'!$A$3:$C$9972,3,FALSE)</f>
        <v>Varen\'s Legacy</v>
      </c>
      <c r="C203" s="8" t="str">
        <f>VLOOKUP(A203,'Sets data'!$A$3:$C$9972,2,FALSE)</f>
        <v>Varens Erbe</v>
      </c>
      <c r="G203" s="72" t="str">
        <f t="shared" si="3"/>
        <v/>
      </c>
    </row>
    <row r="204" spans="1:7" x14ac:dyDescent="0.25">
      <c r="A204" s="5">
        <v>242</v>
      </c>
      <c r="B204" s="8" t="str">
        <f>VLOOKUP(A204,'Sets data'!$A$3:$C$9972,3,FALSE)</f>
        <v>Pelinal\'s Aptitude</v>
      </c>
      <c r="C204" s="8" t="str">
        <f>VLOOKUP(A204,'Sets data'!$A$3:$C$9972,2,FALSE)</f>
        <v>Pelinals Talent</v>
      </c>
      <c r="G204" s="72" t="str">
        <f t="shared" si="3"/>
        <v/>
      </c>
    </row>
    <row r="205" spans="1:7" x14ac:dyDescent="0.25">
      <c r="A205" s="12">
        <v>243</v>
      </c>
      <c r="B205" s="8" t="str">
        <f>VLOOKUP(A205,'Sets data'!$A$3:$C$9972,3,FALSE)</f>
        <v>Hide of Morihaus</v>
      </c>
      <c r="C205" s="8" t="str">
        <f>VLOOKUP(A205,'Sets data'!$A$3:$C$9972,2,FALSE)</f>
        <v>Haut von Morihaus</v>
      </c>
      <c r="G205" s="72" t="str">
        <f t="shared" si="3"/>
        <v/>
      </c>
    </row>
    <row r="206" spans="1:7" x14ac:dyDescent="0.25">
      <c r="A206" s="12">
        <v>244</v>
      </c>
      <c r="B206" s="8" t="str">
        <f>VLOOKUP(A206,'Sets data'!$A$3:$C$9972,3,FALSE)</f>
        <v>Flanking Strategist</v>
      </c>
      <c r="C206" s="8" t="str">
        <f>VLOOKUP(A206,'Sets data'!$A$3:$C$9972,2,FALSE)</f>
        <v>Flankierender Stratege</v>
      </c>
      <c r="G206" s="72" t="str">
        <f t="shared" si="3"/>
        <v/>
      </c>
    </row>
    <row r="207" spans="1:7" x14ac:dyDescent="0.25">
      <c r="A207" s="12">
        <v>245</v>
      </c>
      <c r="B207" s="8" t="str">
        <f>VLOOKUP(A207,'Sets data'!$A$3:$C$9972,3,FALSE)</f>
        <v>Sithis\' Touch</v>
      </c>
      <c r="C207" s="8" t="str">
        <f>VLOOKUP(A207,'Sets data'!$A$3:$C$9972,2,FALSE)</f>
        <v>Sithis' Berührung</v>
      </c>
      <c r="G207" s="72" t="str">
        <f t="shared" si="3"/>
        <v/>
      </c>
    </row>
    <row r="208" spans="1:7" x14ac:dyDescent="0.25">
      <c r="A208" s="12">
        <v>246</v>
      </c>
      <c r="B208" s="8" t="str">
        <f>VLOOKUP(A208,'Sets data'!$A$3:$C$9972,3,FALSE)</f>
        <v>Galerion\'s Revenge</v>
      </c>
      <c r="C208" s="8" t="str">
        <f>VLOOKUP(A208,'Sets data'!$A$3:$C$9972,2,FALSE)</f>
        <v>Galerions Revanche</v>
      </c>
      <c r="G208" s="72" t="str">
        <f t="shared" si="3"/>
        <v/>
      </c>
    </row>
    <row r="209" spans="1:7" x14ac:dyDescent="0.25">
      <c r="A209" s="12">
        <v>247</v>
      </c>
      <c r="B209" s="8" t="str">
        <f>VLOOKUP(A209,'Sets data'!$A$3:$C$9972,3,FALSE)</f>
        <v>Vicecanon of Venom</v>
      </c>
      <c r="C209" s="8" t="str">
        <f>VLOOKUP(A209,'Sets data'!$A$3:$C$9972,2,FALSE)</f>
        <v>Vizekanoniker des Gifts</v>
      </c>
      <c r="G209" s="72" t="str">
        <f t="shared" si="3"/>
        <v/>
      </c>
    </row>
    <row r="210" spans="1:7" x14ac:dyDescent="0.25">
      <c r="A210" s="12">
        <v>248</v>
      </c>
      <c r="B210" s="8" t="str">
        <f>VLOOKUP(A210,'Sets data'!$A$3:$C$9972,3,FALSE)</f>
        <v>Thews of the Harbinger</v>
      </c>
      <c r="C210" s="8" t="str">
        <f>VLOOKUP(A210,'Sets data'!$A$3:$C$9972,2,FALSE)</f>
        <v>Muskeln des Vorboten</v>
      </c>
      <c r="G210" s="72" t="str">
        <f t="shared" si="3"/>
        <v/>
      </c>
    </row>
    <row r="211" spans="1:7" x14ac:dyDescent="0.25">
      <c r="A211" s="12">
        <v>253</v>
      </c>
      <c r="B211" s="8" t="str">
        <f>VLOOKUP(A211,'Sets data'!$A$3:$C$9972,3,FALSE)</f>
        <v>Imperial Physique</v>
      </c>
      <c r="C211" s="8" t="str">
        <f>VLOOKUP(A211,'Sets data'!$A$3:$C$9972,2,FALSE)</f>
        <v>Kaiserliche Physis</v>
      </c>
      <c r="G211" s="72" t="str">
        <f t="shared" si="3"/>
        <v/>
      </c>
    </row>
    <row r="212" spans="1:7" x14ac:dyDescent="0.25">
      <c r="A212" s="5">
        <v>256</v>
      </c>
      <c r="B212" s="8" t="str">
        <f>VLOOKUP(A212,'Sets data'!$A$3:$C$9972,3,FALSE)</f>
        <v>Mighty Chudan</v>
      </c>
      <c r="C212" s="8" t="str">
        <f>VLOOKUP(A212,'Sets data'!$A$3:$C$9972,2,FALSE)</f>
        <v>Mächtiger Chudan</v>
      </c>
      <c r="G212" s="72" t="str">
        <f t="shared" si="3"/>
        <v/>
      </c>
    </row>
    <row r="213" spans="1:7" x14ac:dyDescent="0.25">
      <c r="A213" s="5">
        <v>257</v>
      </c>
      <c r="B213" s="8" t="str">
        <f>VLOOKUP(A213,'Sets data'!$A$3:$C$9972,3,FALSE)</f>
        <v>Velidreth</v>
      </c>
      <c r="C213" s="8" t="str">
        <f>VLOOKUP(A213,'Sets data'!$A$3:$C$9972,2,FALSE)</f>
        <v>Velidreth</v>
      </c>
      <c r="G213" s="72" t="str">
        <f t="shared" si="3"/>
        <v/>
      </c>
    </row>
    <row r="214" spans="1:7" x14ac:dyDescent="0.25">
      <c r="A214" s="12">
        <v>258</v>
      </c>
      <c r="B214" s="8" t="str">
        <f>VLOOKUP(A214,'Sets data'!$A$3:$C$9972,3,FALSE)</f>
        <v>Amber Plasm</v>
      </c>
      <c r="C214" s="8" t="str">
        <f>VLOOKUP(A214,'Sets data'!$A$3:$C$9972,2,FALSE)</f>
        <v>Bernsteinplasma</v>
      </c>
      <c r="G214" s="72" t="str">
        <f t="shared" si="3"/>
        <v/>
      </c>
    </row>
    <row r="215" spans="1:7" x14ac:dyDescent="0.25">
      <c r="A215" s="12">
        <v>259</v>
      </c>
      <c r="B215" s="8" t="str">
        <f>VLOOKUP(A215,'Sets data'!$A$3:$C$9972,3,FALSE)</f>
        <v>Heem-Jas\' Retribution</v>
      </c>
      <c r="C215" s="8" t="str">
        <f>VLOOKUP(A215,'Sets data'!$A$3:$C$9972,2,FALSE)</f>
        <v>Heem-Jas' Vergeltung</v>
      </c>
      <c r="G215" s="72" t="str">
        <f t="shared" si="3"/>
        <v/>
      </c>
    </row>
    <row r="216" spans="1:7" x14ac:dyDescent="0.25">
      <c r="A216" s="12">
        <v>260</v>
      </c>
      <c r="B216" s="8" t="str">
        <f>VLOOKUP(A216,'Sets data'!$A$3:$C$9972,3,FALSE)</f>
        <v>Aspect of Mazzatun</v>
      </c>
      <c r="C216" s="8" t="str">
        <f>VLOOKUP(A216,'Sets data'!$A$3:$C$9972,2,FALSE)</f>
        <v>Aspekt von Mazzatun</v>
      </c>
      <c r="G216" s="72" t="str">
        <f t="shared" si="3"/>
        <v/>
      </c>
    </row>
    <row r="217" spans="1:7" x14ac:dyDescent="0.25">
      <c r="A217" s="12">
        <v>261</v>
      </c>
      <c r="B217" s="8" t="str">
        <f>VLOOKUP(A217,'Sets data'!$A$3:$C$9972,3,FALSE)</f>
        <v>Gossamer</v>
      </c>
      <c r="C217" s="8" t="str">
        <f>VLOOKUP(A217,'Sets data'!$A$3:$C$9972,2,FALSE)</f>
        <v>Gespinst</v>
      </c>
      <c r="G217" s="72" t="str">
        <f t="shared" si="3"/>
        <v/>
      </c>
    </row>
    <row r="218" spans="1:7" x14ac:dyDescent="0.25">
      <c r="A218" s="12">
        <v>262</v>
      </c>
      <c r="B218" s="8" t="str">
        <f>VLOOKUP(A218,'Sets data'!$A$3:$C$9972,3,FALSE)</f>
        <v>Widowmaker</v>
      </c>
      <c r="C218" s="8" t="str">
        <f>VLOOKUP(A218,'Sets data'!$A$3:$C$9972,2,FALSE)</f>
        <v>Witwenmacher</v>
      </c>
      <c r="G218" s="72" t="str">
        <f t="shared" si="3"/>
        <v/>
      </c>
    </row>
    <row r="219" spans="1:7" x14ac:dyDescent="0.25">
      <c r="A219" s="12">
        <v>263</v>
      </c>
      <c r="B219" s="8" t="str">
        <f>VLOOKUP(A219,'Sets data'!$A$3:$C$9972,3,FALSE)</f>
        <v>Hand of Mephala</v>
      </c>
      <c r="C219" s="8" t="str">
        <f>VLOOKUP(A219,'Sets data'!$A$3:$C$9972,2,FALSE)</f>
        <v>Hand von Mephala</v>
      </c>
      <c r="G219" s="72" t="str">
        <f t="shared" si="3"/>
        <v/>
      </c>
    </row>
    <row r="220" spans="1:7" x14ac:dyDescent="0.25">
      <c r="A220" s="16">
        <v>264</v>
      </c>
      <c r="B220" s="8" t="str">
        <f>VLOOKUP(A220,'Sets data'!$A$3:$C$9972,3,FALSE)</f>
        <v>Giant Spider</v>
      </c>
      <c r="C220" s="8" t="str">
        <f>VLOOKUP(A220,'Sets data'!$A$3:$C$9972,2,FALSE)</f>
        <v>Riesenspinne</v>
      </c>
      <c r="G220" s="72" t="str">
        <f t="shared" si="3"/>
        <v/>
      </c>
    </row>
    <row r="221" spans="1:7" x14ac:dyDescent="0.25">
      <c r="A221" s="5">
        <v>265</v>
      </c>
      <c r="B221" s="8" t="str">
        <f>VLOOKUP(A221,'Sets data'!$A$3:$C$9972,3,FALSE)</f>
        <v>Shadowrend</v>
      </c>
      <c r="C221" s="8" t="str">
        <f>VLOOKUP(A221,'Sets data'!$A$3:$C$9972,2,FALSE)</f>
        <v>Schattenriss</v>
      </c>
      <c r="G221" s="72" t="str">
        <f t="shared" si="3"/>
        <v/>
      </c>
    </row>
    <row r="222" spans="1:7" x14ac:dyDescent="0.25">
      <c r="A222" s="5">
        <v>266</v>
      </c>
      <c r="B222" s="8" t="str">
        <f>VLOOKUP(A222,'Sets data'!$A$3:$C$9972,3,FALSE)</f>
        <v>Kra\'gh</v>
      </c>
      <c r="C222" s="8" t="str">
        <f>VLOOKUP(A222,'Sets data'!$A$3:$C$9972,2,FALSE)</f>
        <v>Kra'gh</v>
      </c>
      <c r="G222" s="72" t="str">
        <f t="shared" si="3"/>
        <v/>
      </c>
    </row>
    <row r="223" spans="1:7" x14ac:dyDescent="0.25">
      <c r="A223" s="5">
        <v>267</v>
      </c>
      <c r="B223" s="8" t="str">
        <f>VLOOKUP(A223,'Sets data'!$A$3:$C$9972,3,FALSE)</f>
        <v>Swarm Mother</v>
      </c>
      <c r="C223" s="8" t="str">
        <f>VLOOKUP(A223,'Sets data'!$A$3:$C$9972,2,FALSE)</f>
        <v>Schwarmmutter</v>
      </c>
      <c r="G223" s="72" t="str">
        <f t="shared" si="3"/>
        <v/>
      </c>
    </row>
    <row r="224" spans="1:7" ht="105" x14ac:dyDescent="0.25">
      <c r="A224" s="5">
        <v>268</v>
      </c>
      <c r="B224" s="8" t="str">
        <f>VLOOKUP(A224,'Sets data'!$A$3:$C$9972,3,FALSE)</f>
        <v>Sentinel of Rkugamz</v>
      </c>
      <c r="C224" s="8" t="str">
        <f>VLOOKUP(A224,'Sets data'!$A$3:$C$9972,2,FALSE)</f>
        <v>Wachposten von Rkugamz</v>
      </c>
      <c r="D224" s="23" t="s">
        <v>2225</v>
      </c>
      <c r="G224" s="72"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2" t="str">
        <f t="shared" si="3"/>
        <v/>
      </c>
    </row>
    <row r="226" spans="1:7" x14ac:dyDescent="0.25">
      <c r="A226" s="5">
        <v>270</v>
      </c>
      <c r="B226" s="8" t="str">
        <f>VLOOKUP(A226,'Sets data'!$A$3:$C$9972,3,FALSE)</f>
        <v>Slimecraw</v>
      </c>
      <c r="C226" s="8" t="str">
        <f>VLOOKUP(A226,'Sets data'!$A$3:$C$9972,2,FALSE)</f>
        <v>Schleimkropf</v>
      </c>
      <c r="G226" s="72" t="str">
        <f t="shared" si="3"/>
        <v/>
      </c>
    </row>
    <row r="227" spans="1:7" ht="105" x14ac:dyDescent="0.25">
      <c r="A227" s="5">
        <v>271</v>
      </c>
      <c r="B227" s="8" t="str">
        <f>VLOOKUP(A227,'Sets data'!$A$3:$C$9972,3,FALSE)</f>
        <v>Sellistrix</v>
      </c>
      <c r="C227" s="8" t="str">
        <f>VLOOKUP(A227,'Sets data'!$A$3:$C$9972,2,FALSE)</f>
        <v>Sellistrix</v>
      </c>
      <c r="D227" s="23" t="s">
        <v>2316</v>
      </c>
      <c r="G227" s="72"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2" t="str">
        <f t="shared" si="3"/>
        <v/>
      </c>
    </row>
    <row r="229" spans="1:7" x14ac:dyDescent="0.25">
      <c r="A229" s="5">
        <v>273</v>
      </c>
      <c r="B229" s="8" t="str">
        <f>VLOOKUP(A229,'Sets data'!$A$3:$C$9972,3,FALSE)</f>
        <v>Ilambris</v>
      </c>
      <c r="C229" s="8" t="str">
        <f>VLOOKUP(A229,'Sets data'!$A$3:$C$9972,2,FALSE)</f>
        <v>Ilambris</v>
      </c>
      <c r="G229" s="72" t="str">
        <f t="shared" si="3"/>
        <v/>
      </c>
    </row>
    <row r="230" spans="1:7" x14ac:dyDescent="0.25">
      <c r="A230" s="5">
        <v>274</v>
      </c>
      <c r="B230" s="8" t="str">
        <f>VLOOKUP(A230,'Sets data'!$A$3:$C$9972,3,FALSE)</f>
        <v>Iceheart</v>
      </c>
      <c r="C230" s="8" t="str">
        <f>VLOOKUP(A230,'Sets data'!$A$3:$C$9972,2,FALSE)</f>
        <v>Eisherz</v>
      </c>
      <c r="G230" s="72" t="str">
        <f t="shared" si="3"/>
        <v/>
      </c>
    </row>
    <row r="231" spans="1:7" x14ac:dyDescent="0.25">
      <c r="A231" s="5">
        <v>275</v>
      </c>
      <c r="B231" s="8" t="str">
        <f>VLOOKUP(A231,'Sets data'!$A$3:$C$9972,3,FALSE)</f>
        <v>Stormfist</v>
      </c>
      <c r="C231" s="8" t="str">
        <f>VLOOKUP(A231,'Sets data'!$A$3:$C$9972,2,FALSE)</f>
        <v>Sturmfaust</v>
      </c>
      <c r="G231" s="72" t="str">
        <f t="shared" si="3"/>
        <v/>
      </c>
    </row>
    <row r="232" spans="1:7" ht="105" x14ac:dyDescent="0.25">
      <c r="A232" s="5">
        <v>276</v>
      </c>
      <c r="B232" s="8" t="str">
        <f>VLOOKUP(A232,'Sets data'!$A$3:$C$9972,3,FALSE)</f>
        <v>Tremorscale</v>
      </c>
      <c r="C232" s="8" t="str">
        <f>VLOOKUP(A232,'Sets data'!$A$3:$C$9972,2,FALSE)</f>
        <v>Bebenschuppe</v>
      </c>
      <c r="D232" s="23" t="s">
        <v>2314</v>
      </c>
      <c r="G232" s="72"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2" t="str">
        <f t="shared" si="3"/>
        <v/>
      </c>
    </row>
    <row r="234" spans="1:7" x14ac:dyDescent="0.25">
      <c r="A234" s="5">
        <v>278</v>
      </c>
      <c r="B234" s="8" t="str">
        <f>VLOOKUP(A234,'Sets data'!$A$3:$C$9972,3,FALSE)</f>
        <v>The Troll King</v>
      </c>
      <c r="C234" s="8" t="str">
        <f>VLOOKUP(A234,'Sets data'!$A$3:$C$9972,2,FALSE)</f>
        <v>Trollkönig</v>
      </c>
      <c r="G234" s="72" t="str">
        <f t="shared" si="3"/>
        <v/>
      </c>
    </row>
    <row r="235" spans="1:7" x14ac:dyDescent="0.25">
      <c r="A235" s="5">
        <v>279</v>
      </c>
      <c r="B235" s="8" t="str">
        <f>VLOOKUP(A235,'Sets data'!$A$3:$C$9972,3,FALSE)</f>
        <v>Selene</v>
      </c>
      <c r="C235" s="8" t="str">
        <f>VLOOKUP(A235,'Sets data'!$A$3:$C$9972,2,FALSE)</f>
        <v>Selene</v>
      </c>
      <c r="G235" s="72" t="str">
        <f t="shared" si="3"/>
        <v/>
      </c>
    </row>
    <row r="236" spans="1:7" ht="105" x14ac:dyDescent="0.25">
      <c r="A236" s="5">
        <v>280</v>
      </c>
      <c r="B236" s="8" t="str">
        <f>VLOOKUP(A236,'Sets data'!$A$3:$C$9972,3,FALSE)</f>
        <v>Grothdarr</v>
      </c>
      <c r="C236" s="8" t="str">
        <f>VLOOKUP(A236,'Sets data'!$A$3:$C$9972,2,FALSE)</f>
        <v>Grothdarr</v>
      </c>
      <c r="D236" s="23" t="s">
        <v>2226</v>
      </c>
      <c r="E236" t="s">
        <v>2213</v>
      </c>
      <c r="G236" s="72"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2" t="str">
        <f t="shared" si="3"/>
        <v/>
      </c>
    </row>
    <row r="238" spans="1:7" x14ac:dyDescent="0.25">
      <c r="A238" s="12">
        <v>282</v>
      </c>
      <c r="B238" s="8" t="str">
        <f>VLOOKUP(A238,'Sets data'!$A$3:$C$9972,3,FALSE)</f>
        <v>Vampire Cloak</v>
      </c>
      <c r="C238" s="8" t="str">
        <f>VLOOKUP(A238,'Sets data'!$A$3:$C$9972,2,FALSE)</f>
        <v>Vampirumhang</v>
      </c>
      <c r="G238" s="72" t="str">
        <f t="shared" si="3"/>
        <v/>
      </c>
    </row>
    <row r="239" spans="1:7" x14ac:dyDescent="0.25">
      <c r="A239" s="12">
        <v>283</v>
      </c>
      <c r="B239" s="8" t="str">
        <f>VLOOKUP(A239,'Sets data'!$A$3:$C$9972,3,FALSE)</f>
        <v>Sword-Singer</v>
      </c>
      <c r="C239" s="8" t="str">
        <f>VLOOKUP(A239,'Sets data'!$A$3:$C$9972,2,FALSE)</f>
        <v>Schwertsänger</v>
      </c>
      <c r="G239" s="72" t="str">
        <f t="shared" si="3"/>
        <v/>
      </c>
    </row>
    <row r="240" spans="1:7" x14ac:dyDescent="0.25">
      <c r="A240" s="12">
        <v>284</v>
      </c>
      <c r="B240" s="8" t="str">
        <f>VLOOKUP(A240,'Sets data'!$A$3:$C$9972,3,FALSE)</f>
        <v>Order of Diagna</v>
      </c>
      <c r="C240" s="8" t="str">
        <f>VLOOKUP(A240,'Sets data'!$A$3:$C$9972,2,FALSE)</f>
        <v>Orden von Diagna</v>
      </c>
      <c r="G240" s="72" t="str">
        <f t="shared" si="3"/>
        <v/>
      </c>
    </row>
    <row r="241" spans="1:7" x14ac:dyDescent="0.25">
      <c r="A241" s="12">
        <v>285</v>
      </c>
      <c r="B241" s="8" t="str">
        <f>VLOOKUP(A241,'Sets data'!$A$3:$C$9972,3,FALSE)</f>
        <v>Vampire Lord</v>
      </c>
      <c r="C241" s="8" t="str">
        <f>VLOOKUP(A241,'Sets data'!$A$3:$C$9972,2,FALSE)</f>
        <v>Vampirfürst</v>
      </c>
      <c r="G241" s="72" t="str">
        <f t="shared" si="3"/>
        <v/>
      </c>
    </row>
    <row r="242" spans="1:7" x14ac:dyDescent="0.25">
      <c r="A242" s="12">
        <v>286</v>
      </c>
      <c r="B242" s="8" t="str">
        <f>VLOOKUP(A242,'Sets data'!$A$3:$C$9972,3,FALSE)</f>
        <v>Spriggan\'s Thorns</v>
      </c>
      <c r="C242" s="8" t="str">
        <f>VLOOKUP(A242,'Sets data'!$A$3:$C$9972,2,FALSE)</f>
        <v>Dornen des Zweiglings</v>
      </c>
      <c r="G242" s="72" t="str">
        <f t="shared" si="3"/>
        <v/>
      </c>
    </row>
    <row r="243" spans="1:7" x14ac:dyDescent="0.25">
      <c r="A243" s="12">
        <v>287</v>
      </c>
      <c r="B243" s="8" t="str">
        <f>VLOOKUP(A243,'Sets data'!$A$3:$C$9972,3,FALSE)</f>
        <v>Green Pact</v>
      </c>
      <c r="C243" s="8" t="str">
        <f>VLOOKUP(A243,'Sets data'!$A$3:$C$9972,2,FALSE)</f>
        <v>Der Grüne Pakt</v>
      </c>
      <c r="G243" s="72" t="str">
        <f t="shared" si="3"/>
        <v/>
      </c>
    </row>
    <row r="244" spans="1:7" x14ac:dyDescent="0.25">
      <c r="A244" s="12">
        <v>288</v>
      </c>
      <c r="B244" s="8" t="str">
        <f>VLOOKUP(A244,'Sets data'!$A$3:$C$9972,3,FALSE)</f>
        <v>Beekeeper\'s Gear</v>
      </c>
      <c r="C244" s="8" t="str">
        <f>VLOOKUP(A244,'Sets data'!$A$3:$C$9972,2,FALSE)</f>
        <v>Werkzeug des Bienenhüters</v>
      </c>
      <c r="G244" s="72" t="str">
        <f t="shared" si="3"/>
        <v/>
      </c>
    </row>
    <row r="245" spans="1:7" x14ac:dyDescent="0.25">
      <c r="A245" s="12">
        <v>289</v>
      </c>
      <c r="B245" s="8" t="str">
        <f>VLOOKUP(A245,'Sets data'!$A$3:$C$9972,3,FALSE)</f>
        <v>Spinner\'s Garments</v>
      </c>
      <c r="C245" s="8" t="str">
        <f>VLOOKUP(A245,'Sets data'!$A$3:$C$9972,2,FALSE)</f>
        <v>Gewänder des Webers</v>
      </c>
      <c r="G245" s="72" t="str">
        <f t="shared" si="3"/>
        <v/>
      </c>
    </row>
    <row r="246" spans="1:7" x14ac:dyDescent="0.25">
      <c r="A246" s="12">
        <v>290</v>
      </c>
      <c r="B246" s="8" t="str">
        <f>VLOOKUP(A246,'Sets data'!$A$3:$C$9972,3,FALSE)</f>
        <v>Skooma Smuggler</v>
      </c>
      <c r="C246" s="8" t="str">
        <f>VLOOKUP(A246,'Sets data'!$A$3:$C$9972,2,FALSE)</f>
        <v>Skoomaschmuggler</v>
      </c>
      <c r="G246" s="72" t="str">
        <f t="shared" si="3"/>
        <v/>
      </c>
    </row>
    <row r="247" spans="1:7" x14ac:dyDescent="0.25">
      <c r="A247" s="12">
        <v>291</v>
      </c>
      <c r="B247" s="8" t="str">
        <f>VLOOKUP(A247,'Sets data'!$A$3:$C$9972,3,FALSE)</f>
        <v>Shalk Exoskeleton</v>
      </c>
      <c r="C247" s="8" t="str">
        <f>VLOOKUP(A247,'Sets data'!$A$3:$C$9972,2,FALSE)</f>
        <v>Schröterpanzer</v>
      </c>
      <c r="G247" s="72" t="str">
        <f t="shared" si="3"/>
        <v/>
      </c>
    </row>
    <row r="248" spans="1:7" x14ac:dyDescent="0.25">
      <c r="A248" s="12">
        <v>292</v>
      </c>
      <c r="B248" s="8" t="str">
        <f>VLOOKUP(A248,'Sets data'!$A$3:$C$9972,3,FALSE)</f>
        <v>Mother\'s Sorrow</v>
      </c>
      <c r="C248" s="8" t="str">
        <f>VLOOKUP(A248,'Sets data'!$A$3:$C$9972,2,FALSE)</f>
        <v>Muttertränen</v>
      </c>
      <c r="G248" s="72" t="str">
        <f t="shared" si="3"/>
        <v/>
      </c>
    </row>
    <row r="249" spans="1:7" x14ac:dyDescent="0.25">
      <c r="A249" s="12">
        <v>293</v>
      </c>
      <c r="B249" s="8" t="str">
        <f>VLOOKUP(A249,'Sets data'!$A$3:$C$9972,3,FALSE)</f>
        <v>Plague Doctor</v>
      </c>
      <c r="C249" s="8" t="str">
        <f>VLOOKUP(A249,'Sets data'!$A$3:$C$9972,2,FALSE)</f>
        <v>Seuchendoktor</v>
      </c>
      <c r="G249" s="72" t="str">
        <f t="shared" si="3"/>
        <v/>
      </c>
    </row>
    <row r="250" spans="1:7" x14ac:dyDescent="0.25">
      <c r="A250" s="12">
        <v>294</v>
      </c>
      <c r="B250" s="8" t="str">
        <f>VLOOKUP(A250,'Sets data'!$A$3:$C$9972,3,FALSE)</f>
        <v>Ysgramor\'s Birthright</v>
      </c>
      <c r="C250" s="8" t="str">
        <f>VLOOKUP(A250,'Sets data'!$A$3:$C$9972,2,FALSE)</f>
        <v>Ysgramors Geburtsrecht</v>
      </c>
      <c r="G250" s="72" t="str">
        <f t="shared" si="3"/>
        <v/>
      </c>
    </row>
    <row r="251" spans="1:7" x14ac:dyDescent="0.25">
      <c r="A251" s="12">
        <v>295</v>
      </c>
      <c r="B251" s="8" t="str">
        <f>VLOOKUP(A251,'Sets data'!$A$3:$C$9972,3,FALSE)</f>
        <v>Jailbreaker</v>
      </c>
      <c r="C251" s="8" t="str">
        <f>VLOOKUP(A251,'Sets data'!$A$3:$C$9972,2,FALSE)</f>
        <v>Ausbrecher</v>
      </c>
      <c r="G251" s="72" t="str">
        <f t="shared" si="3"/>
        <v/>
      </c>
    </row>
    <row r="252" spans="1:7" x14ac:dyDescent="0.25">
      <c r="A252" s="12">
        <v>296</v>
      </c>
      <c r="B252" s="8" t="str">
        <f>VLOOKUP(A252,'Sets data'!$A$3:$C$9972,3,FALSE)</f>
        <v>Spelunker</v>
      </c>
      <c r="C252" s="8" t="str">
        <f>VLOOKUP(A252,'Sets data'!$A$3:$C$9972,2,FALSE)</f>
        <v>Höhlenforscher</v>
      </c>
      <c r="G252" s="72" t="str">
        <f t="shared" si="3"/>
        <v/>
      </c>
    </row>
    <row r="253" spans="1:7" x14ac:dyDescent="0.25">
      <c r="A253" s="12">
        <v>297</v>
      </c>
      <c r="B253" s="8" t="str">
        <f>VLOOKUP(A253,'Sets data'!$A$3:$C$9972,3,FALSE)</f>
        <v>Spider Cultist Cowl</v>
      </c>
      <c r="C253" s="8" t="str">
        <f>VLOOKUP(A253,'Sets data'!$A$3:$C$9972,2,FALSE)</f>
        <v>Spinnenkultistenkutte</v>
      </c>
      <c r="G253" s="72" t="str">
        <f t="shared" si="3"/>
        <v/>
      </c>
    </row>
    <row r="254" spans="1:7" x14ac:dyDescent="0.25">
      <c r="A254" s="12">
        <v>298</v>
      </c>
      <c r="B254" s="8" t="str">
        <f>VLOOKUP(A254,'Sets data'!$A$3:$C$9972,3,FALSE)</f>
        <v>Light Speaker</v>
      </c>
      <c r="C254" s="8" t="str">
        <f>VLOOKUP(A254,'Sets data'!$A$3:$C$9972,2,FALSE)</f>
        <v>Lichtsprecher</v>
      </c>
      <c r="G254" s="72" t="str">
        <f t="shared" si="3"/>
        <v/>
      </c>
    </row>
    <row r="255" spans="1:7" x14ac:dyDescent="0.25">
      <c r="A255" s="12">
        <v>299</v>
      </c>
      <c r="B255" s="8" t="str">
        <f>VLOOKUP(A255,'Sets data'!$A$3:$C$9972,3,FALSE)</f>
        <v>Toothrow</v>
      </c>
      <c r="C255" s="8" t="str">
        <f>VLOOKUP(A255,'Sets data'!$A$3:$C$9972,2,FALSE)</f>
        <v>Zahnreihe</v>
      </c>
      <c r="G255" s="72" t="str">
        <f t="shared" si="3"/>
        <v/>
      </c>
    </row>
    <row r="256" spans="1:7" x14ac:dyDescent="0.25">
      <c r="A256" s="12">
        <v>300</v>
      </c>
      <c r="B256" s="8" t="str">
        <f>VLOOKUP(A256,'Sets data'!$A$3:$C$9972,3,FALSE)</f>
        <v>Netch\'s Touch</v>
      </c>
      <c r="C256" s="8" t="str">
        <f>VLOOKUP(A256,'Sets data'!$A$3:$C$9972,2,FALSE)</f>
        <v>Berührung des Netch</v>
      </c>
      <c r="G256" s="72"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2" t="str">
        <f t="shared" si="4"/>
        <v/>
      </c>
    </row>
    <row r="258" spans="1:7" x14ac:dyDescent="0.25">
      <c r="A258" s="12">
        <v>302</v>
      </c>
      <c r="B258" s="8" t="str">
        <f>VLOOKUP(A258,'Sets data'!$A$3:$C$9972,3,FALSE)</f>
        <v>Leviathan</v>
      </c>
      <c r="C258" s="8" t="str">
        <f>VLOOKUP(A258,'Sets data'!$A$3:$C$9972,2,FALSE)</f>
        <v>Leviathan</v>
      </c>
      <c r="G258" s="72" t="str">
        <f t="shared" si="4"/>
        <v/>
      </c>
    </row>
    <row r="259" spans="1:7" x14ac:dyDescent="0.25">
      <c r="A259" s="12">
        <v>303</v>
      </c>
      <c r="B259" s="8" t="str">
        <f>VLOOKUP(A259,'Sets data'!$A$3:$C$9972,3,FALSE)</f>
        <v>Lamia\'s Song</v>
      </c>
      <c r="C259" s="8" t="str">
        <f>VLOOKUP(A259,'Sets data'!$A$3:$C$9972,2,FALSE)</f>
        <v>Lied der Lamie</v>
      </c>
      <c r="G259" s="72" t="str">
        <f t="shared" si="4"/>
        <v/>
      </c>
    </row>
    <row r="260" spans="1:7" x14ac:dyDescent="0.25">
      <c r="A260" s="12">
        <v>304</v>
      </c>
      <c r="B260" s="8" t="str">
        <f>VLOOKUP(A260,'Sets data'!$A$3:$C$9972,3,FALSE)</f>
        <v>Medusa</v>
      </c>
      <c r="C260" s="8" t="str">
        <f>VLOOKUP(A260,'Sets data'!$A$3:$C$9972,2,FALSE)</f>
        <v>Versteinernder Blick</v>
      </c>
      <c r="G260" s="72" t="str">
        <f t="shared" si="4"/>
        <v/>
      </c>
    </row>
    <row r="261" spans="1:7" x14ac:dyDescent="0.25">
      <c r="A261" s="12">
        <v>305</v>
      </c>
      <c r="B261" s="8" t="str">
        <f>VLOOKUP(A261,'Sets data'!$A$3:$C$9972,3,FALSE)</f>
        <v>Treasure Hunter</v>
      </c>
      <c r="C261" s="8" t="str">
        <f>VLOOKUP(A261,'Sets data'!$A$3:$C$9972,2,FALSE)</f>
        <v>Schatzjäger</v>
      </c>
      <c r="G261" s="72" t="str">
        <f t="shared" si="4"/>
        <v/>
      </c>
    </row>
    <row r="262" spans="1:7" x14ac:dyDescent="0.25">
      <c r="A262" s="12">
        <v>307</v>
      </c>
      <c r="B262" s="8" t="str">
        <f>VLOOKUP(A262,'Sets data'!$A$3:$C$9972,3,FALSE)</f>
        <v>Draugr Hulk</v>
      </c>
      <c r="C262" s="8" t="str">
        <f>VLOOKUP(A262,'Sets data'!$A$3:$C$9972,2,FALSE)</f>
        <v>Schwerfälliger Draugr</v>
      </c>
      <c r="G262" s="72" t="str">
        <f t="shared" si="4"/>
        <v/>
      </c>
    </row>
    <row r="263" spans="1:7" x14ac:dyDescent="0.25">
      <c r="A263" s="12">
        <v>308</v>
      </c>
      <c r="B263" s="8" t="str">
        <f>VLOOKUP(A263,'Sets data'!$A$3:$C$9972,3,FALSE)</f>
        <v>Bone Pirate\'s Tatters</v>
      </c>
      <c r="C263" s="8" t="str">
        <f>VLOOKUP(A263,'Sets data'!$A$3:$C$9972,2,FALSE)</f>
        <v>Lumpen des Knochenpiraten</v>
      </c>
      <c r="G263" s="72" t="str">
        <f t="shared" si="4"/>
        <v/>
      </c>
    </row>
    <row r="264" spans="1:7" x14ac:dyDescent="0.25">
      <c r="A264" s="12">
        <v>309</v>
      </c>
      <c r="B264" s="8" t="str">
        <f>VLOOKUP(A264,'Sets data'!$A$3:$C$9972,3,FALSE)</f>
        <v>Knight-errant\'s Mail</v>
      </c>
      <c r="C264" s="8" t="str">
        <f>VLOOKUP(A264,'Sets data'!$A$3:$C$9972,2,FALSE)</f>
        <v>Platten des Wanderritters</v>
      </c>
      <c r="G264" s="72" t="str">
        <f t="shared" si="4"/>
        <v/>
      </c>
    </row>
    <row r="265" spans="1:7" x14ac:dyDescent="0.25">
      <c r="A265" s="12">
        <v>310</v>
      </c>
      <c r="B265" s="8" t="str">
        <f>VLOOKUP(A265,'Sets data'!$A$3:$C$9972,3,FALSE)</f>
        <v>Sword Dancer</v>
      </c>
      <c r="C265" s="8" t="str">
        <f>VLOOKUP(A265,'Sets data'!$A$3:$C$9972,2,FALSE)</f>
        <v>Schwerttänzer</v>
      </c>
      <c r="G265" s="72" t="str">
        <f t="shared" si="4"/>
        <v/>
      </c>
    </row>
    <row r="266" spans="1:7" x14ac:dyDescent="0.25">
      <c r="A266" s="12">
        <v>311</v>
      </c>
      <c r="B266" s="8" t="str">
        <f>VLOOKUP(A266,'Sets data'!$A$3:$C$9972,3,FALSE)</f>
        <v>Rattlecage</v>
      </c>
      <c r="C266" s="8" t="str">
        <f>VLOOKUP(A266,'Sets data'!$A$3:$C$9972,2,FALSE)</f>
        <v>Klapperkäfig</v>
      </c>
      <c r="G266" s="72" t="str">
        <f t="shared" si="4"/>
        <v/>
      </c>
    </row>
    <row r="267" spans="1:7" x14ac:dyDescent="0.25">
      <c r="A267" s="12">
        <v>313</v>
      </c>
      <c r="B267" s="8" t="str">
        <f>VLOOKUP(A267,'Sets data'!$A$3:$C$9972,3,FALSE)</f>
        <v>Titanic Cleave</v>
      </c>
      <c r="C267" s="8" t="str">
        <f>VLOOKUP(A267,'Sets data'!$A$3:$C$9972,2,FALSE)</f>
        <v>Titanisches Trennen</v>
      </c>
      <c r="G267" s="72" t="str">
        <f t="shared" si="4"/>
        <v/>
      </c>
    </row>
    <row r="268" spans="1:7" x14ac:dyDescent="0.25">
      <c r="A268" s="12">
        <v>314</v>
      </c>
      <c r="B268" s="8" t="str">
        <f>VLOOKUP(A268,'Sets data'!$A$3:$C$9972,3,FALSE)</f>
        <v>Puncturing Remedy</v>
      </c>
      <c r="C268" s="8" t="str">
        <f>VLOOKUP(A268,'Sets data'!$A$3:$C$9972,2,FALSE)</f>
        <v>Durchschlagende Genesung</v>
      </c>
      <c r="G268" s="72" t="str">
        <f t="shared" si="4"/>
        <v/>
      </c>
    </row>
    <row r="269" spans="1:7" x14ac:dyDescent="0.25">
      <c r="A269" s="12">
        <v>315</v>
      </c>
      <c r="B269" s="8" t="str">
        <f>VLOOKUP(A269,'Sets data'!$A$3:$C$9972,3,FALSE)</f>
        <v>Stinging Slashes</v>
      </c>
      <c r="C269" s="8" t="str">
        <f>VLOOKUP(A269,'Sets data'!$A$3:$C$9972,2,FALSE)</f>
        <v>Stechende Schnitte</v>
      </c>
      <c r="G269" s="72" t="str">
        <f t="shared" si="4"/>
        <v/>
      </c>
    </row>
    <row r="270" spans="1:7" x14ac:dyDescent="0.25">
      <c r="A270" s="12">
        <v>316</v>
      </c>
      <c r="B270" s="8" t="str">
        <f>VLOOKUP(A270,'Sets data'!$A$3:$C$9972,3,FALSE)</f>
        <v>Caustic Arrow</v>
      </c>
      <c r="C270" s="8" t="str">
        <f>VLOOKUP(A270,'Sets data'!$A$3:$C$9972,2,FALSE)</f>
        <v>Beißender Pfeil</v>
      </c>
      <c r="G270" s="72" t="str">
        <f t="shared" si="4"/>
        <v/>
      </c>
    </row>
    <row r="271" spans="1:7" x14ac:dyDescent="0.25">
      <c r="A271" s="12">
        <v>317</v>
      </c>
      <c r="B271" s="8" t="str">
        <f>VLOOKUP(A271,'Sets data'!$A$3:$C$9972,3,FALSE)</f>
        <v>Destructive Impact</v>
      </c>
      <c r="C271" s="8" t="str">
        <f>VLOOKUP(A271,'Sets data'!$A$3:$C$9972,2,FALSE)</f>
        <v>Zerstörerischer Einschlag</v>
      </c>
      <c r="G271" s="72" t="str">
        <f t="shared" si="4"/>
        <v/>
      </c>
    </row>
    <row r="272" spans="1:7" x14ac:dyDescent="0.25">
      <c r="A272" s="12">
        <v>318</v>
      </c>
      <c r="B272" s="8" t="str">
        <f>VLOOKUP(A272,'Sets data'!$A$3:$C$9972,3,FALSE)</f>
        <v>Grand Rejuvenation</v>
      </c>
      <c r="C272" s="8" t="str">
        <f>VLOOKUP(A272,'Sets data'!$A$3:$C$9972,2,FALSE)</f>
        <v>Große Verjüngung</v>
      </c>
      <c r="G272" s="72" t="str">
        <f t="shared" si="4"/>
        <v/>
      </c>
    </row>
    <row r="273" spans="1:7" x14ac:dyDescent="0.25">
      <c r="A273" s="12">
        <v>320</v>
      </c>
      <c r="B273" s="8" t="str">
        <f>VLOOKUP(A273,'Sets data'!$A$3:$C$9972,3,FALSE)</f>
        <v>War Maiden</v>
      </c>
      <c r="C273" s="8" t="str">
        <f>VLOOKUP(A273,'Sets data'!$A$3:$C$9972,2,FALSE)</f>
        <v>Kriegsjungfer</v>
      </c>
      <c r="G273" s="72" t="str">
        <f t="shared" si="4"/>
        <v/>
      </c>
    </row>
    <row r="274" spans="1:7" x14ac:dyDescent="0.25">
      <c r="A274" s="12">
        <v>321</v>
      </c>
      <c r="B274" s="8" t="str">
        <f>VLOOKUP(A274,'Sets data'!$A$3:$C$9972,3,FALSE)</f>
        <v>Defiler</v>
      </c>
      <c r="C274" s="8" t="str">
        <f>VLOOKUP(A274,'Sets data'!$A$3:$C$9972,2,FALSE)</f>
        <v>Schänder</v>
      </c>
      <c r="G274" s="72" t="str">
        <f t="shared" si="4"/>
        <v/>
      </c>
    </row>
    <row r="275" spans="1:7" x14ac:dyDescent="0.25">
      <c r="A275" s="12">
        <v>322</v>
      </c>
      <c r="B275" s="8" t="str">
        <f>VLOOKUP(A275,'Sets data'!$A$3:$C$9972,3,FALSE)</f>
        <v>Warrior-Poet</v>
      </c>
      <c r="C275" s="8" t="str">
        <f>VLOOKUP(A275,'Sets data'!$A$3:$C$9972,2,FALSE)</f>
        <v>Kriegerpoet</v>
      </c>
      <c r="G275" s="72" t="str">
        <f t="shared" si="4"/>
        <v/>
      </c>
    </row>
    <row r="276" spans="1:7" x14ac:dyDescent="0.25">
      <c r="A276" s="5">
        <v>323</v>
      </c>
      <c r="B276" s="8" t="str">
        <f>VLOOKUP(A276,'Sets data'!$A$3:$C$9972,3,FALSE)</f>
        <v>Assassin\'s Guile</v>
      </c>
      <c r="C276" s="8" t="str">
        <f>VLOOKUP(A276,'Sets data'!$A$3:$C$9972,2,FALSE)</f>
        <v>Assassinenlist</v>
      </c>
      <c r="G276" s="72" t="str">
        <f t="shared" si="4"/>
        <v/>
      </c>
    </row>
    <row r="277" spans="1:7" x14ac:dyDescent="0.25">
      <c r="A277" s="5">
        <v>324</v>
      </c>
      <c r="B277" s="8" t="str">
        <f>VLOOKUP(A277,'Sets data'!$A$3:$C$9972,3,FALSE)</f>
        <v>Daedric Trickery</v>
      </c>
      <c r="C277" s="8" t="str">
        <f>VLOOKUP(A277,'Sets data'!$A$3:$C$9972,2,FALSE)</f>
        <v>Daedrische Gaunerei</v>
      </c>
      <c r="G277" s="72" t="str">
        <f t="shared" si="4"/>
        <v/>
      </c>
    </row>
    <row r="278" spans="1:7" x14ac:dyDescent="0.25">
      <c r="A278" s="5">
        <v>325</v>
      </c>
      <c r="B278" s="8" t="str">
        <f>VLOOKUP(A278,'Sets data'!$A$3:$C$9972,3,FALSE)</f>
        <v>Shacklebreaker</v>
      </c>
      <c r="C278" s="8" t="str">
        <f>VLOOKUP(A278,'Sets data'!$A$3:$C$9972,2,FALSE)</f>
        <v>Kettensprenger</v>
      </c>
      <c r="G278" s="72" t="str">
        <f t="shared" si="4"/>
        <v/>
      </c>
    </row>
    <row r="279" spans="1:7" x14ac:dyDescent="0.25">
      <c r="A279" s="12">
        <v>326</v>
      </c>
      <c r="B279" s="8" t="str">
        <f>VLOOKUP(A279,'Sets data'!$A$3:$C$9972,3,FALSE)</f>
        <v>Vanguard\'s Challenge</v>
      </c>
      <c r="C279" s="8" t="str">
        <f>VLOOKUP(A279,'Sets data'!$A$3:$C$9972,2,FALSE)</f>
        <v>Vorhutdisput</v>
      </c>
      <c r="G279" s="72" t="str">
        <f t="shared" si="4"/>
        <v/>
      </c>
    </row>
    <row r="280" spans="1:7" x14ac:dyDescent="0.25">
      <c r="A280" s="12">
        <v>327</v>
      </c>
      <c r="B280" s="8" t="str">
        <f>VLOOKUP(A280,'Sets data'!$A$3:$C$9972,3,FALSE)</f>
        <v>Coward\'s Gear</v>
      </c>
      <c r="C280" s="8" t="str">
        <f>VLOOKUP(A280,'Sets data'!$A$3:$C$9972,2,FALSE)</f>
        <v>Feiglingstracht</v>
      </c>
      <c r="G280" s="72" t="str">
        <f t="shared" si="4"/>
        <v/>
      </c>
    </row>
    <row r="281" spans="1:7" x14ac:dyDescent="0.25">
      <c r="A281" s="12">
        <v>328</v>
      </c>
      <c r="B281" s="8" t="str">
        <f>VLOOKUP(A281,'Sets data'!$A$3:$C$9972,3,FALSE)</f>
        <v>Knight Slayer</v>
      </c>
      <c r="C281" s="8" t="str">
        <f>VLOOKUP(A281,'Sets data'!$A$3:$C$9972,2,FALSE)</f>
        <v>Ritterschlächter</v>
      </c>
      <c r="G281" s="72" t="str">
        <f t="shared" si="4"/>
        <v/>
      </c>
    </row>
    <row r="282" spans="1:7" x14ac:dyDescent="0.25">
      <c r="A282" s="12">
        <v>329</v>
      </c>
      <c r="B282" s="8" t="str">
        <f>VLOOKUP(A282,'Sets data'!$A$3:$C$9972,3,FALSE)</f>
        <v>Wizard\'s Riposte</v>
      </c>
      <c r="C282" s="8" t="str">
        <f>VLOOKUP(A282,'Sets data'!$A$3:$C$9972,2,FALSE)</f>
        <v>Zaubererreplik</v>
      </c>
      <c r="G282" s="72" t="str">
        <f t="shared" si="4"/>
        <v/>
      </c>
    </row>
    <row r="283" spans="1:7" x14ac:dyDescent="0.25">
      <c r="A283" s="12">
        <v>330</v>
      </c>
      <c r="B283" s="8" t="str">
        <f>VLOOKUP(A283,'Sets data'!$A$3:$C$9972,3,FALSE)</f>
        <v>Automated Defense</v>
      </c>
      <c r="C283" s="8" t="str">
        <f>VLOOKUP(A283,'Sets data'!$A$3:$C$9972,2,FALSE)</f>
        <v>Automatisierte Verteidigung</v>
      </c>
      <c r="G283" s="72" t="str">
        <f t="shared" si="4"/>
        <v/>
      </c>
    </row>
    <row r="284" spans="1:7" x14ac:dyDescent="0.25">
      <c r="A284" s="12">
        <v>331</v>
      </c>
      <c r="B284" s="8" t="str">
        <f>VLOOKUP(A284,'Sets data'!$A$3:$C$9972,3,FALSE)</f>
        <v>War Machine</v>
      </c>
      <c r="C284" s="8" t="str">
        <f>VLOOKUP(A284,'Sets data'!$A$3:$C$9972,2,FALSE)</f>
        <v>Kriegsmaschine</v>
      </c>
      <c r="G284" s="72" t="str">
        <f t="shared" si="4"/>
        <v/>
      </c>
    </row>
    <row r="285" spans="1:7" x14ac:dyDescent="0.25">
      <c r="A285" s="12">
        <v>332</v>
      </c>
      <c r="B285" s="8" t="str">
        <f>VLOOKUP(A285,'Sets data'!$A$3:$C$9972,3,FALSE)</f>
        <v>Master Architect</v>
      </c>
      <c r="C285" s="8" t="str">
        <f>VLOOKUP(A285,'Sets data'!$A$3:$C$9972,2,FALSE)</f>
        <v>Meisterarchitekt</v>
      </c>
      <c r="G285" s="72" t="str">
        <f t="shared" si="4"/>
        <v/>
      </c>
    </row>
    <row r="286" spans="1:7" x14ac:dyDescent="0.25">
      <c r="A286" s="12">
        <v>333</v>
      </c>
      <c r="B286" s="8" t="str">
        <f>VLOOKUP(A286,'Sets data'!$A$3:$C$9972,3,FALSE)</f>
        <v>Inventor\'s Guard</v>
      </c>
      <c r="C286" s="8" t="str">
        <f>VLOOKUP(A286,'Sets data'!$A$3:$C$9972,2,FALSE)</f>
        <v>Erfindergarde</v>
      </c>
      <c r="G286" s="72" t="str">
        <f t="shared" si="4"/>
        <v/>
      </c>
    </row>
    <row r="287" spans="1:7" x14ac:dyDescent="0.25">
      <c r="A287" s="12">
        <v>334</v>
      </c>
      <c r="B287" s="8" t="str">
        <f>VLOOKUP(A287,'Sets data'!$A$3:$C$9972,3,FALSE)</f>
        <v>Impregnable Armor</v>
      </c>
      <c r="C287" s="8" t="str">
        <f>VLOOKUP(A287,'Sets data'!$A$3:$C$9972,2,FALSE)</f>
        <v>Unüberwindliche Rüstung</v>
      </c>
      <c r="G287" s="72" t="str">
        <f t="shared" si="4"/>
        <v/>
      </c>
    </row>
    <row r="288" spans="1:7" x14ac:dyDescent="0.25">
      <c r="A288" s="12">
        <v>335</v>
      </c>
      <c r="B288" s="8" t="str">
        <f>VLOOKUP(A288,'Sets data'!$A$3:$C$9972,3,FALSE)</f>
        <v>Draugr\'s Rest</v>
      </c>
      <c r="C288" s="8" t="str">
        <f>VLOOKUP(A288,'Sets data'!$A$3:$C$9972,2,FALSE)</f>
        <v>Draugrruhe</v>
      </c>
      <c r="G288" s="72" t="str">
        <f t="shared" si="4"/>
        <v/>
      </c>
    </row>
    <row r="289" spans="1:7" x14ac:dyDescent="0.25">
      <c r="A289" s="12">
        <v>336</v>
      </c>
      <c r="B289" s="8" t="str">
        <f>VLOOKUP(A289,'Sets data'!$A$3:$C$9972,3,FALSE)</f>
        <v>Pillar of Nirn</v>
      </c>
      <c r="C289" s="8" t="str">
        <f>VLOOKUP(A289,'Sets data'!$A$3:$C$9972,2,FALSE)</f>
        <v>Säulen von Nirn</v>
      </c>
      <c r="G289" s="72" t="str">
        <f t="shared" si="4"/>
        <v/>
      </c>
    </row>
    <row r="290" spans="1:7" x14ac:dyDescent="0.25">
      <c r="A290" s="12">
        <v>337</v>
      </c>
      <c r="B290" s="8" t="str">
        <f>VLOOKUP(A290,'Sets data'!$A$3:$C$9972,3,FALSE)</f>
        <v>Ironblood</v>
      </c>
      <c r="C290" s="8" t="str">
        <f>VLOOKUP(A290,'Sets data'!$A$3:$C$9972,2,FALSE)</f>
        <v>Eisenblut</v>
      </c>
      <c r="G290" s="72" t="str">
        <f t="shared" si="4"/>
        <v/>
      </c>
    </row>
    <row r="291" spans="1:7" x14ac:dyDescent="0.25">
      <c r="A291" s="12">
        <v>338</v>
      </c>
      <c r="B291" s="8" t="str">
        <f>VLOOKUP(A291,'Sets data'!$A$3:$C$9972,3,FALSE)</f>
        <v>Flame Blossom</v>
      </c>
      <c r="C291" s="8" t="str">
        <f>VLOOKUP(A291,'Sets data'!$A$3:$C$9972,2,FALSE)</f>
        <v>Flammenblüte</v>
      </c>
      <c r="G291" s="72" t="str">
        <f t="shared" si="4"/>
        <v/>
      </c>
    </row>
    <row r="292" spans="1:7" x14ac:dyDescent="0.25">
      <c r="A292" s="12">
        <v>339</v>
      </c>
      <c r="B292" s="8" t="str">
        <f>VLOOKUP(A292,'Sets data'!$A$3:$C$9972,3,FALSE)</f>
        <v>Blooddrinker</v>
      </c>
      <c r="C292" s="8" t="str">
        <f>VLOOKUP(A292,'Sets data'!$A$3:$C$9972,2,FALSE)</f>
        <v>Bluttrinker</v>
      </c>
      <c r="G292" s="72" t="str">
        <f t="shared" si="4"/>
        <v/>
      </c>
    </row>
    <row r="293" spans="1:7" x14ac:dyDescent="0.25">
      <c r="A293" s="12">
        <v>340</v>
      </c>
      <c r="B293" s="8" t="str">
        <f>VLOOKUP(A293,'Sets data'!$A$3:$C$9972,3,FALSE)</f>
        <v>Hagraven\'s Garden</v>
      </c>
      <c r="C293" s="8" t="str">
        <f>VLOOKUP(A293,'Sets data'!$A$3:$C$9972,2,FALSE)</f>
        <v>Vettelgarten</v>
      </c>
      <c r="G293" s="72" t="str">
        <f t="shared" si="4"/>
        <v/>
      </c>
    </row>
    <row r="294" spans="1:7" ht="105" x14ac:dyDescent="0.25">
      <c r="A294" s="5">
        <v>341</v>
      </c>
      <c r="B294" s="8" t="str">
        <f>VLOOKUP(A294,'Sets data'!$A$3:$C$9972,3,FALSE)</f>
        <v>Earthgore</v>
      </c>
      <c r="C294" s="8" t="str">
        <f>VLOOKUP(A294,'Sets data'!$A$3:$C$9972,2,FALSE)</f>
        <v>Erdbluter</v>
      </c>
      <c r="D294" s="23" t="s">
        <v>2227</v>
      </c>
      <c r="G294" s="72"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2" t="str">
        <f t="shared" si="4"/>
        <v/>
      </c>
    </row>
    <row r="296" spans="1:7" x14ac:dyDescent="0.25">
      <c r="A296" s="12">
        <v>343</v>
      </c>
      <c r="B296" s="8" t="str">
        <f>VLOOKUP(A296,'Sets data'!$A$3:$C$9972,3,FALSE)</f>
        <v>Caluurion\'s Legacy</v>
      </c>
      <c r="C296" s="8" t="str">
        <f>VLOOKUP(A296,'Sets data'!$A$3:$C$9972,2,FALSE)</f>
        <v>Caluurions Erbe</v>
      </c>
      <c r="G296" s="72" t="str">
        <f t="shared" si="4"/>
        <v/>
      </c>
    </row>
    <row r="297" spans="1:7" x14ac:dyDescent="0.25">
      <c r="A297" s="12">
        <v>344</v>
      </c>
      <c r="B297" s="8" t="str">
        <f>VLOOKUP(A297,'Sets data'!$A$3:$C$9972,3,FALSE)</f>
        <v>Trappings of Invigoration</v>
      </c>
      <c r="C297" s="8" t="str">
        <f>VLOOKUP(A297,'Sets data'!$A$3:$C$9972,2,FALSE)</f>
        <v>Stärkungsprunk</v>
      </c>
      <c r="G297" s="72" t="str">
        <f t="shared" si="4"/>
        <v/>
      </c>
    </row>
    <row r="298" spans="1:7" x14ac:dyDescent="0.25">
      <c r="A298" s="12">
        <v>345</v>
      </c>
      <c r="B298" s="8" t="str">
        <f>VLOOKUP(A298,'Sets data'!$A$3:$C$9972,3,FALSE)</f>
        <v>Ulfnor\'s Favor</v>
      </c>
      <c r="C298" s="8" t="str">
        <f>VLOOKUP(A298,'Sets data'!$A$3:$C$9972,2,FALSE)</f>
        <v>Ulfnors Gunst</v>
      </c>
      <c r="G298" s="72" t="str">
        <f t="shared" si="4"/>
        <v/>
      </c>
    </row>
    <row r="299" spans="1:7" x14ac:dyDescent="0.25">
      <c r="A299" s="12">
        <v>346</v>
      </c>
      <c r="B299" s="8" t="str">
        <f>VLOOKUP(A299,'Sets data'!$A$3:$C$9972,3,FALSE)</f>
        <v>Jorvuld\'s Guidance</v>
      </c>
      <c r="C299" s="8" t="str">
        <f>VLOOKUP(A299,'Sets data'!$A$3:$C$9972,2,FALSE)</f>
        <v>Jorvulds Führung</v>
      </c>
      <c r="G299" s="72" t="str">
        <f t="shared" si="4"/>
        <v/>
      </c>
    </row>
    <row r="300" spans="1:7" x14ac:dyDescent="0.25">
      <c r="A300" s="12">
        <v>347</v>
      </c>
      <c r="B300" s="8" t="str">
        <f>VLOOKUP(A300,'Sets data'!$A$3:$C$9972,3,FALSE)</f>
        <v>Plague Slinger</v>
      </c>
      <c r="C300" s="8" t="str">
        <f>VLOOKUP(A300,'Sets data'!$A$3:$C$9972,2,FALSE)</f>
        <v>Seuchenschleuder</v>
      </c>
      <c r="G300" s="72" t="str">
        <f t="shared" si="4"/>
        <v/>
      </c>
    </row>
    <row r="301" spans="1:7" x14ac:dyDescent="0.25">
      <c r="A301" s="12">
        <v>348</v>
      </c>
      <c r="B301" s="8" t="str">
        <f>VLOOKUP(A301,'Sets data'!$A$3:$C$9972,3,FALSE)</f>
        <v>Curse of Doylemish</v>
      </c>
      <c r="C301" s="8" t="str">
        <f>VLOOKUP(A301,'Sets data'!$A$3:$C$9972,2,FALSE)</f>
        <v>Fluch von Doylemish</v>
      </c>
      <c r="G301" s="72" t="str">
        <f t="shared" si="4"/>
        <v/>
      </c>
    </row>
    <row r="302" spans="1:7" x14ac:dyDescent="0.25">
      <c r="A302" s="5">
        <v>349</v>
      </c>
      <c r="B302" s="8" t="str">
        <f>VLOOKUP(A302,'Sets data'!$A$3:$C$9972,3,FALSE)</f>
        <v>Thurvokun</v>
      </c>
      <c r="C302" s="8" t="str">
        <f>VLOOKUP(A302,'Sets data'!$A$3:$C$9972,2,FALSE)</f>
        <v>Thurvokun</v>
      </c>
      <c r="G302" s="72" t="str">
        <f t="shared" si="4"/>
        <v/>
      </c>
    </row>
    <row r="303" spans="1:7" x14ac:dyDescent="0.25">
      <c r="A303" s="5">
        <v>350</v>
      </c>
      <c r="B303" s="8" t="str">
        <f>VLOOKUP(A303,'Sets data'!$A$3:$C$9972,3,FALSE)</f>
        <v>Zaan</v>
      </c>
      <c r="C303" s="8" t="str">
        <f>VLOOKUP(A303,'Sets data'!$A$3:$C$9972,2,FALSE)</f>
        <v>Zaan</v>
      </c>
      <c r="G303" s="72" t="str">
        <f t="shared" si="4"/>
        <v/>
      </c>
    </row>
    <row r="304" spans="1:7" x14ac:dyDescent="0.25">
      <c r="A304" s="5">
        <v>351</v>
      </c>
      <c r="B304" s="8" t="str">
        <f>VLOOKUP(A304,'Sets data'!$A$3:$C$9972,3,FALSE)</f>
        <v>Innate Axiom</v>
      </c>
      <c r="C304" s="8" t="str">
        <f>VLOOKUP(A304,'Sets data'!$A$3:$C$9972,2,FALSE)</f>
        <v>Kernaxiom</v>
      </c>
      <c r="G304" s="72" t="str">
        <f t="shared" si="4"/>
        <v/>
      </c>
    </row>
    <row r="305" spans="1:7" x14ac:dyDescent="0.25">
      <c r="A305" s="5">
        <v>352</v>
      </c>
      <c r="B305" s="8" t="str">
        <f>VLOOKUP(A305,'Sets data'!$A$3:$C$9972,3,FALSE)</f>
        <v>Fortified Brass</v>
      </c>
      <c r="C305" s="8" t="str">
        <f>VLOOKUP(A305,'Sets data'!$A$3:$C$9972,2,FALSE)</f>
        <v>Messingpanzer</v>
      </c>
      <c r="G305" s="72" t="str">
        <f t="shared" si="4"/>
        <v/>
      </c>
    </row>
    <row r="306" spans="1:7" ht="105" x14ac:dyDescent="0.25">
      <c r="A306" s="5">
        <v>353</v>
      </c>
      <c r="B306" s="8" t="str">
        <f>VLOOKUP(A306,'Sets data'!$A$3:$C$9972,3,FALSE)</f>
        <v>Mechanical Acuity</v>
      </c>
      <c r="C306" s="8" t="str">
        <f>VLOOKUP(A306,'Sets data'!$A$3:$C$9972,2,FALSE)</f>
        <v>Mechanikblick</v>
      </c>
      <c r="D306" s="23" t="s">
        <v>2228</v>
      </c>
      <c r="G306" s="72"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2" t="str">
        <f t="shared" si="4"/>
        <v/>
      </c>
    </row>
    <row r="308" spans="1:7" x14ac:dyDescent="0.25">
      <c r="A308" s="12">
        <v>355</v>
      </c>
      <c r="B308" s="8" t="str">
        <f>VLOOKUP(A308,'Sets data'!$A$3:$C$9972,3,FALSE)</f>
        <v>Unfathomable Darkness</v>
      </c>
      <c r="C308" s="8" t="str">
        <f>VLOOKUP(A308,'Sets data'!$A$3:$C$9972,2,FALSE)</f>
        <v>Unermessliche Dunkelheit</v>
      </c>
      <c r="G308" s="72" t="str">
        <f t="shared" si="4"/>
        <v/>
      </c>
    </row>
    <row r="309" spans="1:7" x14ac:dyDescent="0.25">
      <c r="A309" s="12">
        <v>356</v>
      </c>
      <c r="B309" s="8" t="str">
        <f>VLOOKUP(A309,'Sets data'!$A$3:$C$9972,3,FALSE)</f>
        <v>Livewire</v>
      </c>
      <c r="C309" s="8" t="str">
        <f>VLOOKUP(A309,'Sets data'!$A$3:$C$9972,2,FALSE)</f>
        <v>Stromschlag</v>
      </c>
      <c r="G309" s="72" t="str">
        <f t="shared" si="4"/>
        <v/>
      </c>
    </row>
    <row r="310" spans="1:7" x14ac:dyDescent="0.25">
      <c r="A310" s="12">
        <v>357</v>
      </c>
      <c r="B310" s="8" t="str">
        <f>VLOOKUP(A310,'Sets data'!$A$3:$C$9972,3,FALSE)</f>
        <v>Disciplined Slash (Perfected)</v>
      </c>
      <c r="C310" s="8" t="str">
        <f>VLOOKUP(A310,'Sets data'!$A$3:$C$9972,2,FALSE)</f>
        <v>Disziplinierter Schnitt (vollendet)</v>
      </c>
      <c r="G310" s="72" t="str">
        <f t="shared" si="4"/>
        <v/>
      </c>
    </row>
    <row r="311" spans="1:7" x14ac:dyDescent="0.25">
      <c r="A311" s="12">
        <v>358</v>
      </c>
      <c r="B311" s="8" t="str">
        <f>VLOOKUP(A311,'Sets data'!$A$3:$C$9972,3,FALSE)</f>
        <v>Defensive Position (Perfected)</v>
      </c>
      <c r="C311" s="8" t="str">
        <f>VLOOKUP(A311,'Sets data'!$A$3:$C$9972,2,FALSE)</f>
        <v>Defensive Position (vollendet)</v>
      </c>
      <c r="G311" s="72" t="str">
        <f t="shared" si="4"/>
        <v/>
      </c>
    </row>
    <row r="312" spans="1:7" x14ac:dyDescent="0.25">
      <c r="A312" s="12">
        <v>359</v>
      </c>
      <c r="B312" s="8" t="str">
        <f>VLOOKUP(A312,'Sets data'!$A$3:$C$9972,3,FALSE)</f>
        <v>Chaotic Whirlwind (Perfected)</v>
      </c>
      <c r="C312" s="8" t="str">
        <f>VLOOKUP(A312,'Sets data'!$A$3:$C$9972,2,FALSE)</f>
        <v>Chaotischer Wirbelwind (vollendet)</v>
      </c>
      <c r="G312" s="72" t="str">
        <f t="shared" si="4"/>
        <v/>
      </c>
    </row>
    <row r="313" spans="1:7" x14ac:dyDescent="0.25">
      <c r="A313" s="12">
        <v>360</v>
      </c>
      <c r="B313" s="8" t="str">
        <f>VLOOKUP(A313,'Sets data'!$A$3:$C$9972,3,FALSE)</f>
        <v>Piercing Spray (Perfected)</v>
      </c>
      <c r="C313" s="8" t="str">
        <f>VLOOKUP(A313,'Sets data'!$A$3:$C$9972,2,FALSE)</f>
        <v>Durchdringende Salve (vollendet)</v>
      </c>
      <c r="G313" s="72" t="str">
        <f t="shared" si="4"/>
        <v/>
      </c>
    </row>
    <row r="314" spans="1:7" x14ac:dyDescent="0.25">
      <c r="A314" s="12">
        <v>361</v>
      </c>
      <c r="B314" s="8" t="str">
        <f>VLOOKUP(A314,'Sets data'!$A$3:$C$9972,3,FALSE)</f>
        <v>Concentrated Force (Perfected)</v>
      </c>
      <c r="C314" s="8" t="str">
        <f>VLOOKUP(A314,'Sets data'!$A$3:$C$9972,2,FALSE)</f>
        <v>Konzentrierte Kraft (vollendet)</v>
      </c>
      <c r="G314" s="72" t="str">
        <f t="shared" si="4"/>
        <v/>
      </c>
    </row>
    <row r="315" spans="1:7" x14ac:dyDescent="0.25">
      <c r="A315" s="12">
        <v>362</v>
      </c>
      <c r="B315" s="8" t="str">
        <f>VLOOKUP(A315,'Sets data'!$A$3:$C$9972,3,FALSE)</f>
        <v>Timeless Blessing (Perfected)</v>
      </c>
      <c r="C315" s="8" t="str">
        <f>VLOOKUP(A315,'Sets data'!$A$3:$C$9972,2,FALSE)</f>
        <v>Zeitloser Segen (vollendet)</v>
      </c>
      <c r="G315" s="72" t="str">
        <f t="shared" si="4"/>
        <v/>
      </c>
    </row>
    <row r="316" spans="1:7" x14ac:dyDescent="0.25">
      <c r="A316" s="12">
        <v>363</v>
      </c>
      <c r="B316" s="8" t="str">
        <f>VLOOKUP(A316,'Sets data'!$A$3:$C$9972,3,FALSE)</f>
        <v>Disciplined Slash</v>
      </c>
      <c r="C316" s="8" t="str">
        <f>VLOOKUP(A316,'Sets data'!$A$3:$C$9972,2,FALSE)</f>
        <v>Disziplinierter Schnitt</v>
      </c>
      <c r="G316" s="72" t="str">
        <f t="shared" si="4"/>
        <v/>
      </c>
    </row>
    <row r="317" spans="1:7" x14ac:dyDescent="0.25">
      <c r="A317" s="12">
        <v>364</v>
      </c>
      <c r="B317" s="8" t="str">
        <f>VLOOKUP(A317,'Sets data'!$A$3:$C$9972,3,FALSE)</f>
        <v>Defensive Position</v>
      </c>
      <c r="C317" s="8" t="str">
        <f>VLOOKUP(A317,'Sets data'!$A$3:$C$9972,2,FALSE)</f>
        <v>Defensive Position</v>
      </c>
      <c r="G317" s="72" t="str">
        <f t="shared" si="4"/>
        <v/>
      </c>
    </row>
    <row r="318" spans="1:7" x14ac:dyDescent="0.25">
      <c r="A318" s="12">
        <v>365</v>
      </c>
      <c r="B318" s="8" t="str">
        <f>VLOOKUP(A318,'Sets data'!$A$3:$C$9972,3,FALSE)</f>
        <v>Chaotic Whirlwind</v>
      </c>
      <c r="C318" s="8" t="str">
        <f>VLOOKUP(A318,'Sets data'!$A$3:$C$9972,2,FALSE)</f>
        <v>Chaotischer Wirbelwind</v>
      </c>
      <c r="G318" s="72" t="str">
        <f t="shared" si="4"/>
        <v/>
      </c>
    </row>
    <row r="319" spans="1:7" x14ac:dyDescent="0.25">
      <c r="A319" s="12">
        <v>366</v>
      </c>
      <c r="B319" s="8" t="str">
        <f>VLOOKUP(A319,'Sets data'!$A$3:$C$9972,3,FALSE)</f>
        <v>Piercing Spray</v>
      </c>
      <c r="C319" s="8" t="str">
        <f>VLOOKUP(A319,'Sets data'!$A$3:$C$9972,2,FALSE)</f>
        <v>Durchdringende Salve</v>
      </c>
      <c r="G319" s="72" t="str">
        <f t="shared" si="4"/>
        <v/>
      </c>
    </row>
    <row r="320" spans="1:7" x14ac:dyDescent="0.25">
      <c r="A320" s="12">
        <v>367</v>
      </c>
      <c r="B320" s="8" t="str">
        <f>VLOOKUP(A320,'Sets data'!$A$3:$C$9972,3,FALSE)</f>
        <v>Concentrated Force</v>
      </c>
      <c r="C320" s="8" t="str">
        <f>VLOOKUP(A320,'Sets data'!$A$3:$C$9972,2,FALSE)</f>
        <v>Konzentrierte Kraft</v>
      </c>
      <c r="G320" s="72"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2" t="str">
        <f t="shared" si="5"/>
        <v/>
      </c>
    </row>
    <row r="322" spans="1:7" x14ac:dyDescent="0.25">
      <c r="A322" s="12">
        <v>369</v>
      </c>
      <c r="B322" s="8" t="str">
        <f>VLOOKUP(A322,'Sets data'!$A$3:$C$9972,3,FALSE)</f>
        <v>Merciless Charge</v>
      </c>
      <c r="C322" s="8" t="str">
        <f>VLOOKUP(A322,'Sets data'!$A$3:$C$9972,2,FALSE)</f>
        <v>Gnadenloser Ansturm</v>
      </c>
      <c r="G322" s="72" t="str">
        <f t="shared" si="5"/>
        <v/>
      </c>
    </row>
    <row r="323" spans="1:7" x14ac:dyDescent="0.25">
      <c r="A323" s="12">
        <v>370</v>
      </c>
      <c r="B323" s="8" t="str">
        <f>VLOOKUP(A323,'Sets data'!$A$3:$C$9972,3,FALSE)</f>
        <v>Rampaging Slash</v>
      </c>
      <c r="C323" s="8" t="str">
        <f>VLOOKUP(A323,'Sets data'!$A$3:$C$9972,2,FALSE)</f>
        <v>Tobender Schnitt</v>
      </c>
      <c r="G323" s="72" t="str">
        <f t="shared" si="5"/>
        <v/>
      </c>
    </row>
    <row r="324" spans="1:7" x14ac:dyDescent="0.25">
      <c r="A324" s="12">
        <v>371</v>
      </c>
      <c r="B324" s="8" t="str">
        <f>VLOOKUP(A324,'Sets data'!$A$3:$C$9972,3,FALSE)</f>
        <v>Cruel Flurry</v>
      </c>
      <c r="C324" s="8" t="str">
        <f>VLOOKUP(A324,'Sets data'!$A$3:$C$9972,2,FALSE)</f>
        <v>Grausamer Schlaghagel</v>
      </c>
      <c r="G324" s="72" t="str">
        <f t="shared" si="5"/>
        <v/>
      </c>
    </row>
    <row r="325" spans="1:7" x14ac:dyDescent="0.25">
      <c r="A325" s="12">
        <v>372</v>
      </c>
      <c r="B325" s="8" t="str">
        <f>VLOOKUP(A325,'Sets data'!$A$3:$C$9972,3,FALSE)</f>
        <v>Thunderous Volley</v>
      </c>
      <c r="C325" s="8" t="str">
        <f>VLOOKUP(A325,'Sets data'!$A$3:$C$9972,2,FALSE)</f>
        <v>Donnernde Salve</v>
      </c>
      <c r="G325" s="72" t="str">
        <f t="shared" si="5"/>
        <v/>
      </c>
    </row>
    <row r="326" spans="1:7" x14ac:dyDescent="0.25">
      <c r="A326" s="12">
        <v>373</v>
      </c>
      <c r="B326" s="8" t="str">
        <f>VLOOKUP(A326,'Sets data'!$A$3:$C$9972,3,FALSE)</f>
        <v>Crushing Wall</v>
      </c>
      <c r="C326" s="8" t="str">
        <f>VLOOKUP(A326,'Sets data'!$A$3:$C$9972,2,FALSE)</f>
        <v>Zermalmende Mauer</v>
      </c>
      <c r="G326" s="72" t="str">
        <f t="shared" si="5"/>
        <v/>
      </c>
    </row>
    <row r="327" spans="1:7" x14ac:dyDescent="0.25">
      <c r="A327" s="12">
        <v>374</v>
      </c>
      <c r="B327" s="8" t="str">
        <f>VLOOKUP(A327,'Sets data'!$A$3:$C$9972,3,FALSE)</f>
        <v>Precise Regeneration</v>
      </c>
      <c r="C327" s="8" t="str">
        <f>VLOOKUP(A327,'Sets data'!$A$3:$C$9972,2,FALSE)</f>
        <v>Präzise Regeneration</v>
      </c>
      <c r="G327" s="72" t="str">
        <f t="shared" si="5"/>
        <v/>
      </c>
    </row>
    <row r="328" spans="1:7" x14ac:dyDescent="0.25">
      <c r="A328" s="12">
        <v>380</v>
      </c>
      <c r="B328" s="8" t="str">
        <f>VLOOKUP(A328,'Sets data'!$A$3:$C$9972,3,FALSE)</f>
        <v>Prophet\'s</v>
      </c>
      <c r="C328" s="8" t="str">
        <f>VLOOKUP(A328,'Sets data'!$A$3:$C$9972,2,FALSE)</f>
        <v>Prophet</v>
      </c>
      <c r="G328" s="72" t="str">
        <f t="shared" si="5"/>
        <v/>
      </c>
    </row>
    <row r="329" spans="1:7" x14ac:dyDescent="0.25">
      <c r="A329" s="12">
        <v>381</v>
      </c>
      <c r="B329" s="8" t="str">
        <f>VLOOKUP(A329,'Sets data'!$A$3:$C$9972,3,FALSE)</f>
        <v>Broken Soul</v>
      </c>
      <c r="C329" s="8" t="str">
        <f>VLOOKUP(A329,'Sets data'!$A$3:$C$9972,2,FALSE)</f>
        <v>Zerbrochene Seele</v>
      </c>
      <c r="G329" s="72" t="str">
        <f t="shared" si="5"/>
        <v/>
      </c>
    </row>
    <row r="330" spans="1:7" x14ac:dyDescent="0.25">
      <c r="A330" s="12">
        <v>382</v>
      </c>
      <c r="B330" s="8" t="str">
        <f>VLOOKUP(A330,'Sets data'!$A$3:$C$9972,3,FALSE)</f>
        <v>Grace of Gloom</v>
      </c>
      <c r="C330" s="8" t="str">
        <f>VLOOKUP(A330,'Sets data'!$A$3:$C$9972,2,FALSE)</f>
        <v>Anmut der Gräue</v>
      </c>
      <c r="G330" s="72" t="str">
        <f t="shared" si="5"/>
        <v/>
      </c>
    </row>
    <row r="331" spans="1:7" x14ac:dyDescent="0.25">
      <c r="A331" s="12">
        <v>383</v>
      </c>
      <c r="B331" s="8" t="str">
        <f>VLOOKUP(A331,'Sets data'!$A$3:$C$9972,3,FALSE)</f>
        <v>Gryphon\'s Ferocity</v>
      </c>
      <c r="C331" s="8" t="str">
        <f>VLOOKUP(A331,'Sets data'!$A$3:$C$9972,2,FALSE)</f>
        <v>Wildheit des Greifen</v>
      </c>
      <c r="G331" s="72" t="str">
        <f t="shared" si="5"/>
        <v/>
      </c>
    </row>
    <row r="332" spans="1:7" x14ac:dyDescent="0.25">
      <c r="A332" s="12">
        <v>384</v>
      </c>
      <c r="B332" s="8" t="str">
        <f>VLOOKUP(A332,'Sets data'!$A$3:$C$9972,3,FALSE)</f>
        <v>Wisdom of Vanus</v>
      </c>
      <c r="C332" s="8" t="str">
        <f>VLOOKUP(A332,'Sets data'!$A$3:$C$9972,2,FALSE)</f>
        <v>Weisheit von Vanus</v>
      </c>
      <c r="G332" s="72" t="str">
        <f t="shared" si="5"/>
        <v/>
      </c>
    </row>
    <row r="333" spans="1:7" x14ac:dyDescent="0.25">
      <c r="A333" s="5">
        <v>385</v>
      </c>
      <c r="B333" s="8" t="str">
        <f>VLOOKUP(A333,'Sets data'!$A$3:$C$9972,3,FALSE)</f>
        <v>Adept Rider</v>
      </c>
      <c r="C333" s="8" t="str">
        <f>VLOOKUP(A333,'Sets data'!$A$3:$C$9972,2,FALSE)</f>
        <v>Versierter Reiter</v>
      </c>
      <c r="G333" s="72" t="str">
        <f t="shared" si="5"/>
        <v/>
      </c>
    </row>
    <row r="334" spans="1:7" x14ac:dyDescent="0.25">
      <c r="A334" s="5">
        <v>386</v>
      </c>
      <c r="B334" s="8" t="str">
        <f>VLOOKUP(A334,'Sets data'!$A$3:$C$9972,3,FALSE)</f>
        <v>Sload\'s Semblance</v>
      </c>
      <c r="C334" s="8" t="str">
        <f>VLOOKUP(A334,'Sets data'!$A$3:$C$9972,2,FALSE)</f>
        <v>Kreckenantlitz</v>
      </c>
      <c r="G334" s="72" t="str">
        <f t="shared" si="5"/>
        <v/>
      </c>
    </row>
    <row r="335" spans="1:7" x14ac:dyDescent="0.25">
      <c r="A335" s="5">
        <v>387</v>
      </c>
      <c r="B335" s="8" t="str">
        <f>VLOOKUP(A335,'Sets data'!$A$3:$C$9972,3,FALSE)</f>
        <v>Nocturnal\'s Favor</v>
      </c>
      <c r="C335" s="8" t="str">
        <f>VLOOKUP(A335,'Sets data'!$A$3:$C$9972,2,FALSE)</f>
        <v>Nocturnals Gunst</v>
      </c>
      <c r="G335" s="72" t="str">
        <f t="shared" si="5"/>
        <v/>
      </c>
    </row>
    <row r="336" spans="1:7" x14ac:dyDescent="0.25">
      <c r="A336" s="12">
        <v>388</v>
      </c>
      <c r="B336" s="8" t="str">
        <f>VLOOKUP(A336,'Sets data'!$A$3:$C$9972,3,FALSE)</f>
        <v>Aegis of Galenwe</v>
      </c>
      <c r="C336" s="8" t="str">
        <f>VLOOKUP(A336,'Sets data'!$A$3:$C$9972,2,FALSE)</f>
        <v>Ägis von Galenwe</v>
      </c>
      <c r="G336" s="72" t="str">
        <f t="shared" si="5"/>
        <v/>
      </c>
    </row>
    <row r="337" spans="1:7" x14ac:dyDescent="0.25">
      <c r="A337" s="12">
        <v>389</v>
      </c>
      <c r="B337" s="8" t="str">
        <f>VLOOKUP(A337,'Sets data'!$A$3:$C$9972,3,FALSE)</f>
        <v>Arms of Relequen</v>
      </c>
      <c r="C337" s="8" t="str">
        <f>VLOOKUP(A337,'Sets data'!$A$3:$C$9972,2,FALSE)</f>
        <v>Waffen von Relequen</v>
      </c>
      <c r="G337" s="72" t="str">
        <f t="shared" si="5"/>
        <v/>
      </c>
    </row>
    <row r="338" spans="1:7" x14ac:dyDescent="0.25">
      <c r="A338" s="12">
        <v>390</v>
      </c>
      <c r="B338" s="8" t="str">
        <f>VLOOKUP(A338,'Sets data'!$A$3:$C$9972,3,FALSE)</f>
        <v>Mantle of Siroria</v>
      </c>
      <c r="C338" s="8" t="str">
        <f>VLOOKUP(A338,'Sets data'!$A$3:$C$9972,2,FALSE)</f>
        <v>Mantel von Siroria</v>
      </c>
      <c r="G338" s="72" t="str">
        <f t="shared" si="5"/>
        <v/>
      </c>
    </row>
    <row r="339" spans="1:7" ht="105" x14ac:dyDescent="0.25">
      <c r="A339" s="12">
        <v>391</v>
      </c>
      <c r="B339" s="8" t="str">
        <f>VLOOKUP(A339,'Sets data'!$A$3:$C$9972,3,FALSE)</f>
        <v>Vestment of Olorime</v>
      </c>
      <c r="C339" s="8" t="str">
        <f>VLOOKUP(A339,'Sets data'!$A$3:$C$9972,2,FALSE)</f>
        <v>Gewandung von Olorime</v>
      </c>
      <c r="D339" s="23" t="s">
        <v>2229</v>
      </c>
      <c r="G339" s="72"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2" t="str">
        <f t="shared" si="5"/>
        <v/>
      </c>
    </row>
    <row r="341" spans="1:7" x14ac:dyDescent="0.25">
      <c r="A341" s="46">
        <v>393</v>
      </c>
      <c r="B341" s="8" t="str">
        <f>VLOOKUP(A341,'Sets data'!$A$3:$C$9972,3,FALSE)</f>
        <v>Perfect Arms of Relequen</v>
      </c>
      <c r="C341" s="8" t="str">
        <f>VLOOKUP(A341,'Sets data'!$A$3:$C$9972,2,FALSE)</f>
        <v>Perfekte Waffen von Relequen</v>
      </c>
      <c r="G341" s="72" t="str">
        <f t="shared" si="5"/>
        <v/>
      </c>
    </row>
    <row r="342" spans="1:7" x14ac:dyDescent="0.25">
      <c r="A342" s="12">
        <v>394</v>
      </c>
      <c r="B342" s="8" t="str">
        <f>VLOOKUP(A342,'Sets data'!$A$3:$C$9972,3,FALSE)</f>
        <v>Perfect Mantle of Siroria</v>
      </c>
      <c r="C342" s="8" t="str">
        <f>VLOOKUP(A342,'Sets data'!$A$3:$C$9972,2,FALSE)</f>
        <v>Perfekter Mantel von Siroria</v>
      </c>
      <c r="G342" s="72" t="str">
        <f t="shared" si="5"/>
        <v/>
      </c>
    </row>
    <row r="343" spans="1:7" ht="105" x14ac:dyDescent="0.25">
      <c r="A343" s="12">
        <v>395</v>
      </c>
      <c r="B343" s="8" t="str">
        <f>VLOOKUP(A343,'Sets data'!$A$3:$C$9972,3,FALSE)</f>
        <v>Perfect Vestment of Olorime</v>
      </c>
      <c r="C343" s="8" t="str">
        <f>VLOOKUP(A343,'Sets data'!$A$3:$C$9972,2,FALSE)</f>
        <v>Perfekte Gewandung von Olorime</v>
      </c>
      <c r="D343" s="23" t="s">
        <v>2230</v>
      </c>
      <c r="G343" s="72"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2" t="str">
        <f t="shared" si="5"/>
        <v/>
      </c>
    </row>
    <row r="345" spans="1:7" x14ac:dyDescent="0.25">
      <c r="A345" s="5">
        <v>398</v>
      </c>
      <c r="B345" s="8" t="str">
        <f>VLOOKUP(A345,'Sets data'!$A$3:$C$9972,3,FALSE)</f>
        <v>Vykosa</v>
      </c>
      <c r="C345" s="8" t="str">
        <f>VLOOKUP(A345,'Sets data'!$A$3:$C$9972,2,FALSE)</f>
        <v>Vykosa</v>
      </c>
      <c r="G345" s="72" t="str">
        <f t="shared" si="5"/>
        <v/>
      </c>
    </row>
    <row r="346" spans="1:7" x14ac:dyDescent="0.25">
      <c r="A346" s="12">
        <v>399</v>
      </c>
      <c r="B346" s="8" t="str">
        <f>VLOOKUP(A346,'Sets data'!$A$3:$C$9972,3,FALSE)</f>
        <v>Hanu\'s Compassion</v>
      </c>
      <c r="C346" s="8" t="str">
        <f>VLOOKUP(A346,'Sets data'!$A$3:$C$9972,2,FALSE)</f>
        <v>Hanus Mitgefühl</v>
      </c>
      <c r="G346" s="72" t="str">
        <f t="shared" si="5"/>
        <v/>
      </c>
    </row>
    <row r="347" spans="1:7" x14ac:dyDescent="0.25">
      <c r="A347" s="12">
        <v>400</v>
      </c>
      <c r="B347" s="8" t="str">
        <f>VLOOKUP(A347,'Sets data'!$A$3:$C$9972,3,FALSE)</f>
        <v>Blood Moon</v>
      </c>
      <c r="C347" s="8" t="str">
        <f>VLOOKUP(A347,'Sets data'!$A$3:$C$9972,2,FALSE)</f>
        <v>Blutmond</v>
      </c>
      <c r="G347" s="72" t="str">
        <f t="shared" si="5"/>
        <v/>
      </c>
    </row>
    <row r="348" spans="1:7" x14ac:dyDescent="0.25">
      <c r="A348" s="12">
        <v>401</v>
      </c>
      <c r="B348" s="8" t="str">
        <f>VLOOKUP(A348,'Sets data'!$A$3:$C$9972,3,FALSE)</f>
        <v>Haven of Ursus</v>
      </c>
      <c r="C348" s="8" t="str">
        <f>VLOOKUP(A348,'Sets data'!$A$3:$C$9972,2,FALSE)</f>
        <v>Zuflucht von Ursus</v>
      </c>
      <c r="G348" s="72" t="str">
        <f t="shared" si="5"/>
        <v/>
      </c>
    </row>
    <row r="349" spans="1:7" x14ac:dyDescent="0.25">
      <c r="A349" s="12">
        <v>402</v>
      </c>
      <c r="B349" s="8" t="str">
        <f>VLOOKUP(A349,'Sets data'!$A$3:$C$9972,3,FALSE)</f>
        <v>Moon Hunter</v>
      </c>
      <c r="C349" s="8" t="str">
        <f>VLOOKUP(A349,'Sets data'!$A$3:$C$9972,2,FALSE)</f>
        <v>Mondjäger</v>
      </c>
      <c r="G349" s="72" t="str">
        <f t="shared" si="5"/>
        <v/>
      </c>
    </row>
    <row r="350" spans="1:7" x14ac:dyDescent="0.25">
      <c r="A350" s="12">
        <v>403</v>
      </c>
      <c r="B350" s="8" t="str">
        <f>VLOOKUP(A350,'Sets data'!$A$3:$C$9972,3,FALSE)</f>
        <v>Savage Werewolf</v>
      </c>
      <c r="C350" s="8" t="str">
        <f>VLOOKUP(A350,'Sets data'!$A$3:$C$9972,2,FALSE)</f>
        <v>Wilder Werwolf</v>
      </c>
      <c r="G350" s="72" t="str">
        <f t="shared" si="5"/>
        <v/>
      </c>
    </row>
    <row r="351" spans="1:7" x14ac:dyDescent="0.25">
      <c r="A351" s="12">
        <v>404</v>
      </c>
      <c r="B351" s="8" t="str">
        <f>VLOOKUP(A351,'Sets data'!$A$3:$C$9972,3,FALSE)</f>
        <v>Jailer\'s Tenacity</v>
      </c>
      <c r="C351" s="8" t="str">
        <f>VLOOKUP(A351,'Sets data'!$A$3:$C$9972,2,FALSE)</f>
        <v>Tenazität des Kerkermeisters</v>
      </c>
      <c r="G351" s="72" t="str">
        <f t="shared" si="5"/>
        <v/>
      </c>
    </row>
    <row r="352" spans="1:7" x14ac:dyDescent="0.25">
      <c r="A352" s="12">
        <v>405</v>
      </c>
      <c r="B352" s="8" t="str">
        <f>VLOOKUP(A352,'Sets data'!$A$3:$C$9972,3,FALSE)</f>
        <v>Bright-Throat\'s Boast</v>
      </c>
      <c r="C352" s="8" t="str">
        <f>VLOOKUP(A352,'Sets data'!$A$3:$C$9972,2,FALSE)</f>
        <v>Hellhalsstolz</v>
      </c>
      <c r="G352" s="72" t="str">
        <f t="shared" si="5"/>
        <v/>
      </c>
    </row>
    <row r="353" spans="1:7" x14ac:dyDescent="0.25">
      <c r="A353" s="12">
        <v>406</v>
      </c>
      <c r="B353" s="8" t="str">
        <f>VLOOKUP(A353,'Sets data'!$A$3:$C$9972,3,FALSE)</f>
        <v>Dead-Water\'s Guile</v>
      </c>
      <c r="C353" s="8" t="str">
        <f>VLOOKUP(A353,'Sets data'!$A$3:$C$9972,2,FALSE)</f>
        <v>Totwassertücke</v>
      </c>
      <c r="G353" s="72" t="str">
        <f t="shared" si="5"/>
        <v/>
      </c>
    </row>
    <row r="354" spans="1:7" x14ac:dyDescent="0.25">
      <c r="A354" s="12">
        <v>407</v>
      </c>
      <c r="B354" s="8" t="str">
        <f>VLOOKUP(A354,'Sets data'!$A$3:$C$9972,3,FALSE)</f>
        <v>Champion of the Hist</v>
      </c>
      <c r="C354" s="8" t="str">
        <f>VLOOKUP(A354,'Sets data'!$A$3:$C$9972,2,FALSE)</f>
        <v>Histchampion</v>
      </c>
      <c r="G354" s="72" t="str">
        <f t="shared" si="5"/>
        <v/>
      </c>
    </row>
    <row r="355" spans="1:7" x14ac:dyDescent="0.25">
      <c r="A355" s="5">
        <v>408</v>
      </c>
      <c r="B355" s="8" t="str">
        <f>VLOOKUP(A355,'Sets data'!$A$3:$C$9972,3,FALSE)</f>
        <v>Grave-Stake Collector</v>
      </c>
      <c r="C355" s="8" t="str">
        <f>VLOOKUP(A355,'Sets data'!$A$3:$C$9972,2,FALSE)</f>
        <v>Grabpflocksammler</v>
      </c>
      <c r="G355" s="72" t="str">
        <f t="shared" si="5"/>
        <v/>
      </c>
    </row>
    <row r="356" spans="1:7" x14ac:dyDescent="0.25">
      <c r="A356" s="5">
        <v>409</v>
      </c>
      <c r="B356" s="8" t="str">
        <f>VLOOKUP(A356,'Sets data'!$A$3:$C$9972,3,FALSE)</f>
        <v>Naga Shaman</v>
      </c>
      <c r="C356" s="8" t="str">
        <f>VLOOKUP(A356,'Sets data'!$A$3:$C$9972,2,FALSE)</f>
        <v>Nagaschamane</v>
      </c>
      <c r="G356" s="72" t="str">
        <f t="shared" si="5"/>
        <v/>
      </c>
    </row>
    <row r="357" spans="1:7" x14ac:dyDescent="0.25">
      <c r="A357" s="5">
        <v>410</v>
      </c>
      <c r="B357" s="8" t="str">
        <f>VLOOKUP(A357,'Sets data'!$A$3:$C$9972,3,FALSE)</f>
        <v>Might of the Lost Legion</v>
      </c>
      <c r="C357" s="8" t="str">
        <f>VLOOKUP(A357,'Sets data'!$A$3:$C$9972,2,FALSE)</f>
        <v>Macht der Verlorenen Legion</v>
      </c>
      <c r="G357" s="72" t="str">
        <f t="shared" si="5"/>
        <v/>
      </c>
    </row>
    <row r="358" spans="1:7" x14ac:dyDescent="0.25">
      <c r="A358" s="12">
        <v>411</v>
      </c>
      <c r="B358" s="8" t="str">
        <f>VLOOKUP(A358,'Sets data'!$A$3:$C$9972,3,FALSE)</f>
        <v>Gallant Charge</v>
      </c>
      <c r="C358" s="8" t="str">
        <f>VLOOKUP(A358,'Sets data'!$A$3:$C$9972,2,FALSE)</f>
        <v>Galanter Ansturm</v>
      </c>
      <c r="G358" s="72" t="str">
        <f t="shared" si="5"/>
        <v/>
      </c>
    </row>
    <row r="359" spans="1:7" x14ac:dyDescent="0.25">
      <c r="A359" s="12">
        <v>412</v>
      </c>
      <c r="B359" s="8" t="str">
        <f>VLOOKUP(A359,'Sets data'!$A$3:$C$9972,3,FALSE)</f>
        <v>Radial Uppercut</v>
      </c>
      <c r="C359" s="8" t="str">
        <f>VLOOKUP(A359,'Sets data'!$A$3:$C$9972,2,FALSE)</f>
        <v>Rundum-Aufwärtsschnitt</v>
      </c>
      <c r="G359" s="72" t="str">
        <f t="shared" si="5"/>
        <v/>
      </c>
    </row>
    <row r="360" spans="1:7" x14ac:dyDescent="0.25">
      <c r="A360" s="12">
        <v>413</v>
      </c>
      <c r="B360" s="8" t="str">
        <f>VLOOKUP(A360,'Sets data'!$A$3:$C$9972,3,FALSE)</f>
        <v>Spectral Cloak</v>
      </c>
      <c r="C360" s="8" t="str">
        <f>VLOOKUP(A360,'Sets data'!$A$3:$C$9972,2,FALSE)</f>
        <v>Spektraler Mantel</v>
      </c>
      <c r="G360" s="72" t="str">
        <f t="shared" si="5"/>
        <v/>
      </c>
    </row>
    <row r="361" spans="1:7" x14ac:dyDescent="0.25">
      <c r="A361" s="12">
        <v>414</v>
      </c>
      <c r="B361" s="8" t="str">
        <f>VLOOKUP(A361,'Sets data'!$A$3:$C$9972,3,FALSE)</f>
        <v>Virulent Shot</v>
      </c>
      <c r="C361" s="8" t="str">
        <f>VLOOKUP(A361,'Sets data'!$A$3:$C$9972,2,FALSE)</f>
        <v>Virulenter Schuss</v>
      </c>
      <c r="G361" s="72" t="str">
        <f t="shared" si="5"/>
        <v/>
      </c>
    </row>
    <row r="362" spans="1:7" x14ac:dyDescent="0.25">
      <c r="A362" s="12">
        <v>415</v>
      </c>
      <c r="B362" s="8" t="str">
        <f>VLOOKUP(A362,'Sets data'!$A$3:$C$9972,3,FALSE)</f>
        <v>Wild Impulse</v>
      </c>
      <c r="C362" s="8" t="str">
        <f>VLOOKUP(A362,'Sets data'!$A$3:$C$9972,2,FALSE)</f>
        <v>Wilder Impuls</v>
      </c>
      <c r="G362" s="72" t="str">
        <f t="shared" si="5"/>
        <v/>
      </c>
    </row>
    <row r="363" spans="1:7" x14ac:dyDescent="0.25">
      <c r="A363" s="12">
        <v>416</v>
      </c>
      <c r="B363" s="8" t="str">
        <f>VLOOKUP(A363,'Sets data'!$A$3:$C$9972,3,FALSE)</f>
        <v>Mender\'s Ward</v>
      </c>
      <c r="C363" s="8" t="str">
        <f>VLOOKUP(A363,'Sets data'!$A$3:$C$9972,2,FALSE)</f>
        <v>Schutz des Pflegers</v>
      </c>
      <c r="G363" s="72" t="str">
        <f t="shared" si="5"/>
        <v/>
      </c>
    </row>
    <row r="364" spans="1:7" x14ac:dyDescent="0.25">
      <c r="A364" s="12">
        <v>417</v>
      </c>
      <c r="B364" s="8" t="str">
        <f>VLOOKUP(A364,'Sets data'!$A$3:$C$9972,3,FALSE)</f>
        <v>Indomitable Fury</v>
      </c>
      <c r="C364" s="8" t="str">
        <f>VLOOKUP(A364,'Sets data'!$A$3:$C$9972,2,FALSE)</f>
        <v>Unbeugsamer Zorn</v>
      </c>
      <c r="G364" s="72" t="str">
        <f t="shared" si="5"/>
        <v/>
      </c>
    </row>
    <row r="365" spans="1:7" x14ac:dyDescent="0.25">
      <c r="A365" s="12">
        <v>418</v>
      </c>
      <c r="B365" s="8" t="str">
        <f>VLOOKUP(A365,'Sets data'!$A$3:$C$9972,3,FALSE)</f>
        <v>Spell Strategist</v>
      </c>
      <c r="C365" s="8" t="str">
        <f>VLOOKUP(A365,'Sets data'!$A$3:$C$9972,2,FALSE)</f>
        <v>Zauberstratege</v>
      </c>
      <c r="G365" s="72" t="str">
        <f t="shared" si="5"/>
        <v/>
      </c>
    </row>
    <row r="366" spans="1:7" x14ac:dyDescent="0.25">
      <c r="A366" s="12">
        <v>419</v>
      </c>
      <c r="B366" s="8" t="str">
        <f>VLOOKUP(A366,'Sets data'!$A$3:$C$9972,3,FALSE)</f>
        <v>Battlefield Acrobat</v>
      </c>
      <c r="C366" s="8" t="str">
        <f>VLOOKUP(A366,'Sets data'!$A$3:$C$9972,2,FALSE)</f>
        <v>Schlachtfeldakrobat</v>
      </c>
      <c r="G366" s="72" t="str">
        <f t="shared" si="5"/>
        <v/>
      </c>
    </row>
    <row r="367" spans="1:7" x14ac:dyDescent="0.25">
      <c r="A367" s="12">
        <v>420</v>
      </c>
      <c r="B367" s="8" t="str">
        <f>VLOOKUP(A367,'Sets data'!$A$3:$C$9972,3,FALSE)</f>
        <v>Soldier of Anguish</v>
      </c>
      <c r="C367" s="8" t="str">
        <f>VLOOKUP(A367,'Sets data'!$A$3:$C$9972,2,FALSE)</f>
        <v>Soldat der Pein</v>
      </c>
      <c r="G367" s="72" t="str">
        <f t="shared" si="5"/>
        <v/>
      </c>
    </row>
    <row r="368" spans="1:7" x14ac:dyDescent="0.25">
      <c r="A368" s="12">
        <v>421</v>
      </c>
      <c r="B368" s="8" t="str">
        <f>VLOOKUP(A368,'Sets data'!$A$3:$C$9972,3,FALSE)</f>
        <v>Steadfast Hero</v>
      </c>
      <c r="C368" s="8" t="str">
        <f>VLOOKUP(A368,'Sets data'!$A$3:$C$9972,2,FALSE)</f>
        <v>Standhafter Held</v>
      </c>
      <c r="G368" s="72" t="str">
        <f t="shared" si="5"/>
        <v/>
      </c>
    </row>
    <row r="369" spans="1:7" x14ac:dyDescent="0.25">
      <c r="A369" s="12">
        <v>422</v>
      </c>
      <c r="B369" s="8" t="str">
        <f>VLOOKUP(A369,'Sets data'!$A$3:$C$9972,3,FALSE)</f>
        <v>Battalion Defender</v>
      </c>
      <c r="C369" s="8" t="str">
        <f>VLOOKUP(A369,'Sets data'!$A$3:$C$9972,2,FALSE)</f>
        <v>Bataillonsverteidiger</v>
      </c>
      <c r="G369" s="72" t="str">
        <f t="shared" si="5"/>
        <v/>
      </c>
    </row>
    <row r="370" spans="1:7" x14ac:dyDescent="0.25">
      <c r="A370" s="12">
        <v>423</v>
      </c>
      <c r="B370" s="8" t="str">
        <f>VLOOKUP(A370,'Sets data'!$A$3:$C$9972,3,FALSE)</f>
        <v>Perfect Gallant Charge</v>
      </c>
      <c r="C370" s="8" t="str">
        <f>VLOOKUP(A370,'Sets data'!$A$3:$C$9972,2,FALSE)</f>
        <v>Perfekter galanter Ansturm</v>
      </c>
      <c r="G370" s="72" t="str">
        <f t="shared" si="5"/>
        <v/>
      </c>
    </row>
    <row r="371" spans="1:7" x14ac:dyDescent="0.25">
      <c r="A371" s="12">
        <v>424</v>
      </c>
      <c r="B371" s="8" t="str">
        <f>VLOOKUP(A371,'Sets data'!$A$3:$C$9972,3,FALSE)</f>
        <v>Perfect Radial Uppercut</v>
      </c>
      <c r="C371" s="8" t="str">
        <f>VLOOKUP(A371,'Sets data'!$A$3:$C$9972,2,FALSE)</f>
        <v>Perfekter Rundum-Aufwärtsschnitt</v>
      </c>
      <c r="G371" s="72" t="str">
        <f t="shared" si="5"/>
        <v/>
      </c>
    </row>
    <row r="372" spans="1:7" x14ac:dyDescent="0.25">
      <c r="A372" s="12">
        <v>425</v>
      </c>
      <c r="B372" s="8" t="str">
        <f>VLOOKUP(A372,'Sets data'!$A$3:$C$9972,3,FALSE)</f>
        <v>Perfect Spectral Cloak</v>
      </c>
      <c r="C372" s="8" t="str">
        <f>VLOOKUP(A372,'Sets data'!$A$3:$C$9972,2,FALSE)</f>
        <v>Perfekter spektraler Mantel</v>
      </c>
      <c r="G372" s="72" t="str">
        <f t="shared" si="5"/>
        <v/>
      </c>
    </row>
    <row r="373" spans="1:7" x14ac:dyDescent="0.25">
      <c r="A373" s="12">
        <v>426</v>
      </c>
      <c r="B373" s="8" t="str">
        <f>VLOOKUP(A373,'Sets data'!$A$3:$C$9972,3,FALSE)</f>
        <v>Perfect Virulent Shot</v>
      </c>
      <c r="C373" s="8" t="str">
        <f>VLOOKUP(A373,'Sets data'!$A$3:$C$9972,2,FALSE)</f>
        <v>Perfekter virulenter Schuss</v>
      </c>
      <c r="G373" s="72" t="str">
        <f t="shared" si="5"/>
        <v/>
      </c>
    </row>
    <row r="374" spans="1:7" x14ac:dyDescent="0.25">
      <c r="A374" s="12">
        <v>427</v>
      </c>
      <c r="B374" s="8" t="str">
        <f>VLOOKUP(A374,'Sets data'!$A$3:$C$9972,3,FALSE)</f>
        <v>Perfect Wild Impulse</v>
      </c>
      <c r="C374" s="8" t="str">
        <f>VLOOKUP(A374,'Sets data'!$A$3:$C$9972,2,FALSE)</f>
        <v>Perfekter wilder Impuls</v>
      </c>
      <c r="G374" s="72" t="str">
        <f t="shared" si="5"/>
        <v/>
      </c>
    </row>
    <row r="375" spans="1:7" x14ac:dyDescent="0.25">
      <c r="A375" s="12">
        <v>428</v>
      </c>
      <c r="B375" s="8" t="str">
        <f>VLOOKUP(A375,'Sets data'!$A$3:$C$9972,3,FALSE)</f>
        <v>Perfect Mender\'s Ward</v>
      </c>
      <c r="C375" s="8" t="str">
        <f>VLOOKUP(A375,'Sets data'!$A$3:$C$9972,2,FALSE)</f>
        <v>Perfekter Schutz des Pflegers</v>
      </c>
      <c r="G375" s="72" t="str">
        <f t="shared" si="5"/>
        <v/>
      </c>
    </row>
    <row r="376" spans="1:7" x14ac:dyDescent="0.25">
      <c r="A376" s="12">
        <v>429</v>
      </c>
      <c r="B376" s="8" t="str">
        <f>VLOOKUP(A376,'Sets data'!$A$3:$C$9972,3,FALSE)</f>
        <v>Mighty Glacier</v>
      </c>
      <c r="C376" s="8" t="str">
        <f>VLOOKUP(A376,'Sets data'!$A$3:$C$9972,2,FALSE)</f>
        <v>Mächtiger Gletscher</v>
      </c>
      <c r="G376" s="72" t="str">
        <f t="shared" si="5"/>
        <v/>
      </c>
    </row>
    <row r="377" spans="1:7" x14ac:dyDescent="0.25">
      <c r="A377" s="12">
        <v>430</v>
      </c>
      <c r="B377" s="8" t="str">
        <f>VLOOKUP(A377,'Sets data'!$A$3:$C$9972,3,FALSE)</f>
        <v>Tzogvin\'s Warband</v>
      </c>
      <c r="C377" s="8" t="str">
        <f>VLOOKUP(A377,'Sets data'!$A$3:$C$9972,2,FALSE)</f>
        <v>Tzogvins Kriegstrupp</v>
      </c>
      <c r="G377" s="72" t="str">
        <f t="shared" si="5"/>
        <v/>
      </c>
    </row>
    <row r="378" spans="1:7" x14ac:dyDescent="0.25">
      <c r="A378" s="12">
        <v>431</v>
      </c>
      <c r="B378" s="8" t="str">
        <f>VLOOKUP(A378,'Sets data'!$A$3:$C$9972,3,FALSE)</f>
        <v>Icy Conjuror</v>
      </c>
      <c r="C378" s="8" t="str">
        <f>VLOOKUP(A378,'Sets data'!$A$3:$C$9972,2,FALSE)</f>
        <v>Eisiger Anrufer</v>
      </c>
      <c r="G378" s="72" t="str">
        <f t="shared" si="5"/>
        <v/>
      </c>
    </row>
    <row r="379" spans="1:7" x14ac:dyDescent="0.25">
      <c r="A379" s="5">
        <v>432</v>
      </c>
      <c r="B379" s="8" t="str">
        <f>VLOOKUP(A379,'Sets data'!$A$3:$C$9972,3,FALSE)</f>
        <v>Stonekeeper</v>
      </c>
      <c r="C379" s="8" t="str">
        <f>VLOOKUP(A379,'Sets data'!$A$3:$C$9972,2,FALSE)</f>
        <v>Steinwahrer</v>
      </c>
      <c r="G379" s="72" t="str">
        <f t="shared" si="5"/>
        <v/>
      </c>
    </row>
    <row r="380" spans="1:7" x14ac:dyDescent="0.25">
      <c r="A380" s="12">
        <v>433</v>
      </c>
      <c r="B380" s="8" t="str">
        <f>VLOOKUP(A380,'Sets data'!$A$3:$C$9972,3,FALSE)</f>
        <v>Frozen Watcher</v>
      </c>
      <c r="C380" s="8" t="str">
        <f>VLOOKUP(A380,'Sets data'!$A$3:$C$9972,2,FALSE)</f>
        <v>Gefrorener Beobachter</v>
      </c>
      <c r="G380" s="72" t="str">
        <f t="shared" si="5"/>
        <v/>
      </c>
    </row>
    <row r="381" spans="1:7" x14ac:dyDescent="0.25">
      <c r="A381" s="12">
        <v>434</v>
      </c>
      <c r="B381" s="8" t="str">
        <f>VLOOKUP(A381,'Sets data'!$A$3:$C$9972,3,FALSE)</f>
        <v>Scavenging Demise</v>
      </c>
      <c r="C381" s="8" t="str">
        <f>VLOOKUP(A381,'Sets data'!$A$3:$C$9972,2,FALSE)</f>
        <v>Ausbeutender Niedergang</v>
      </c>
      <c r="G381" s="72" t="str">
        <f t="shared" si="5"/>
        <v/>
      </c>
    </row>
    <row r="382" spans="1:7" x14ac:dyDescent="0.25">
      <c r="A382" s="12">
        <v>435</v>
      </c>
      <c r="B382" s="8" t="str">
        <f>VLOOKUP(A382,'Sets data'!$A$3:$C$9972,3,FALSE)</f>
        <v>Auroran\'s Thunder</v>
      </c>
      <c r="C382" s="8" t="str">
        <f>VLOOKUP(A382,'Sets data'!$A$3:$C$9972,2,FALSE)</f>
        <v>Donner des Auroraners</v>
      </c>
      <c r="G382" s="72" t="str">
        <f t="shared" si="5"/>
        <v/>
      </c>
    </row>
    <row r="383" spans="1:7" x14ac:dyDescent="0.25">
      <c r="A383" s="5">
        <v>436</v>
      </c>
      <c r="B383" s="8" t="str">
        <f>VLOOKUP(A383,'Sets data'!$A$3:$C$9972,3,FALSE)</f>
        <v>Symphony of Blades</v>
      </c>
      <c r="C383" s="8" t="str">
        <f>VLOOKUP(A383,'Sets data'!$A$3:$C$9972,2,FALSE)</f>
        <v>Sinfonie der Klingen</v>
      </c>
      <c r="G383" s="72" t="str">
        <f t="shared" si="5"/>
        <v/>
      </c>
    </row>
    <row r="384" spans="1:7" x14ac:dyDescent="0.25">
      <c r="A384" s="12">
        <v>437</v>
      </c>
      <c r="B384" s="8" t="str">
        <f>VLOOKUP(A384,'Sets data'!$A$3:$C$9972,3,FALSE)</f>
        <v>Coldharbour\'s Favorite</v>
      </c>
      <c r="C384" s="8" t="str">
        <f>VLOOKUP(A384,'Sets data'!$A$3:$C$9972,2,FALSE)</f>
        <v>Kalthafens Günstling</v>
      </c>
      <c r="G384" s="72"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2" t="str">
        <f t="shared" si="6"/>
        <v/>
      </c>
    </row>
    <row r="386" spans="1:7" x14ac:dyDescent="0.25">
      <c r="A386" s="5">
        <v>439</v>
      </c>
      <c r="B386" s="8" t="str">
        <f>VLOOKUP(A386,'Sets data'!$A$3:$C$9972,3,FALSE)</f>
        <v>Vastarie\'s Tutelage</v>
      </c>
      <c r="C386" s="8" t="str">
        <f>VLOOKUP(A386,'Sets data'!$A$3:$C$9972,2,FALSE)</f>
        <v>Vastaries Vormundschaft</v>
      </c>
      <c r="G386" s="72" t="str">
        <f t="shared" si="6"/>
        <v/>
      </c>
    </row>
    <row r="387" spans="1:7" x14ac:dyDescent="0.25">
      <c r="A387" s="5">
        <v>440</v>
      </c>
      <c r="B387" s="8" t="str">
        <f>VLOOKUP(A387,'Sets data'!$A$3:$C$9972,3,FALSE)</f>
        <v>Crafty Alfiq</v>
      </c>
      <c r="C387" s="8" t="str">
        <f>VLOOKUP(A387,'Sets data'!$A$3:$C$9972,2,FALSE)</f>
        <v>Listiger Alfiq</v>
      </c>
      <c r="G387" s="72" t="str">
        <f t="shared" si="6"/>
        <v/>
      </c>
    </row>
    <row r="388" spans="1:7" x14ac:dyDescent="0.25">
      <c r="A388" s="5">
        <v>441</v>
      </c>
      <c r="B388" s="8" t="str">
        <f>VLOOKUP(A388,'Sets data'!$A$3:$C$9972,3,FALSE)</f>
        <v>Vesture of Darloc Brae</v>
      </c>
      <c r="C388" s="8" t="str">
        <f>VLOOKUP(A388,'Sets data'!$A$3:$C$9972,2,FALSE)</f>
        <v>Gewandung von Darloc Brae</v>
      </c>
      <c r="G388" s="72" t="str">
        <f t="shared" si="6"/>
        <v/>
      </c>
    </row>
    <row r="389" spans="1:7" x14ac:dyDescent="0.25">
      <c r="A389" s="5">
        <v>442</v>
      </c>
      <c r="B389" s="8" t="str">
        <f>VLOOKUP(A389,'Sets data'!$A$3:$C$9972,3,FALSE)</f>
        <v>Call of the Undertaker</v>
      </c>
      <c r="C389" s="8" t="str">
        <f>VLOOKUP(A389,'Sets data'!$A$3:$C$9972,2,FALSE)</f>
        <v>Ruf des Totengräbers</v>
      </c>
      <c r="G389" s="72" t="str">
        <f t="shared" si="6"/>
        <v/>
      </c>
    </row>
    <row r="390" spans="1:7" x14ac:dyDescent="0.25">
      <c r="A390" s="5">
        <v>443</v>
      </c>
      <c r="B390" s="8" t="str">
        <f>VLOOKUP(A390,'Sets data'!$A$3:$C$9972,3,FALSE)</f>
        <v>Eye of Nahviintaas</v>
      </c>
      <c r="C390" s="8" t="str">
        <f>VLOOKUP(A390,'Sets data'!$A$3:$C$9972,2,FALSE)</f>
        <v>Auge von Nahviintaas</v>
      </c>
      <c r="G390" s="72" t="str">
        <f t="shared" si="6"/>
        <v/>
      </c>
    </row>
    <row r="391" spans="1:7" x14ac:dyDescent="0.25">
      <c r="A391" s="5">
        <v>444</v>
      </c>
      <c r="B391" s="8" t="str">
        <f>VLOOKUP(A391,'Sets data'!$A$3:$C$9972,3,FALSE)</f>
        <v>False God\'s Devotion</v>
      </c>
      <c r="C391" s="8" t="str">
        <f>VLOOKUP(A391,'Sets data'!$A$3:$C$9972,2,FALSE)</f>
        <v>Ergebenheit des falschen Gottes</v>
      </c>
      <c r="G391" s="72" t="str">
        <f t="shared" si="6"/>
        <v/>
      </c>
    </row>
    <row r="392" spans="1:7" x14ac:dyDescent="0.25">
      <c r="A392" s="5">
        <v>445</v>
      </c>
      <c r="B392" s="8" t="str">
        <f>VLOOKUP(A392,'Sets data'!$A$3:$C$9972,3,FALSE)</f>
        <v>Tooth of Lokkestiiz</v>
      </c>
      <c r="C392" s="8" t="str">
        <f>VLOOKUP(A392,'Sets data'!$A$3:$C$9972,2,FALSE)</f>
        <v>Zahn von Lokkestiiz</v>
      </c>
      <c r="G392" s="72" t="str">
        <f t="shared" si="6"/>
        <v/>
      </c>
    </row>
    <row r="393" spans="1:7" ht="105" x14ac:dyDescent="0.25">
      <c r="A393" s="12">
        <v>446</v>
      </c>
      <c r="B393" s="8" t="str">
        <f>VLOOKUP(A393,'Sets data'!$A$3:$C$9972,3,FALSE)</f>
        <v>Claw of Yolnakhriin</v>
      </c>
      <c r="C393" s="8" t="str">
        <f>VLOOKUP(A393,'Sets data'!$A$3:$C$9972,2,FALSE)</f>
        <v>Kralle von Yolnahkriin</v>
      </c>
      <c r="D393" s="23" t="s">
        <v>2317</v>
      </c>
      <c r="G393" s="72"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2"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2" t="str">
        <f t="shared" si="6"/>
        <v/>
      </c>
    </row>
    <row r="396" spans="1:7" x14ac:dyDescent="0.25">
      <c r="A396" s="5">
        <v>450</v>
      </c>
      <c r="B396" s="8" t="str">
        <f>VLOOKUP(A396,'Sets data'!$A$3:$C$9972,3,FALSE)</f>
        <v>Perfected Tooth of Lokkestiiz</v>
      </c>
      <c r="C396" s="8" t="str">
        <f>VLOOKUP(A396,'Sets data'!$A$3:$C$9972,2,FALSE)</f>
        <v>Perfektionierter Zahn von Lokkestiiz</v>
      </c>
      <c r="G396" s="72"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2317</v>
      </c>
      <c r="G397" s="72"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2327</v>
      </c>
      <c r="G398" s="72"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2" t="str">
        <f t="shared" si="6"/>
        <v/>
      </c>
    </row>
    <row r="400" spans="1:7" x14ac:dyDescent="0.25">
      <c r="A400" s="5">
        <v>454</v>
      </c>
      <c r="B400" s="8" t="str">
        <f>VLOOKUP(A400,'Sets data'!$A$3:$C$9972,3,FALSE)</f>
        <v>Renald\'s Resolve</v>
      </c>
      <c r="C400" s="8" t="str">
        <f>VLOOKUP(A400,'Sets data'!$A$3:$C$9972,2,FALSE)</f>
        <v>Renalds Entschlossenheit</v>
      </c>
      <c r="G400" s="72" t="str">
        <f t="shared" si="6"/>
        <v/>
      </c>
    </row>
    <row r="401" spans="1:7" ht="135" x14ac:dyDescent="0.25">
      <c r="A401" s="5">
        <v>455</v>
      </c>
      <c r="B401" s="8" t="str">
        <f>VLOOKUP(A401,'Sets data'!$A$3:$C$9972,3,FALSE)</f>
        <v>Z\'en\'s Redress</v>
      </c>
      <c r="C401" s="8" t="str">
        <f>VLOOKUP(A401,'Sets data'!$A$3:$C$9972,2,FALSE)</f>
        <v>Z'ens Wiedergutmachung</v>
      </c>
      <c r="D401" s="23" t="s">
        <v>2326</v>
      </c>
      <c r="G401" s="72"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2" t="str">
        <f t="shared" si="6"/>
        <v/>
      </c>
    </row>
    <row r="403" spans="1:7" x14ac:dyDescent="0.25">
      <c r="A403" s="5">
        <v>457</v>
      </c>
      <c r="B403" s="8" t="str">
        <f>VLOOKUP(A403,'Sets data'!$A$3:$C$9972,3,FALSE)</f>
        <v>Dragon\'s Defilement</v>
      </c>
      <c r="C403" s="8" t="str">
        <f>VLOOKUP(A403,'Sets data'!$A$3:$C$9972,2,FALSE)</f>
        <v>Drachenschändung</v>
      </c>
      <c r="G403" s="72" t="str">
        <f t="shared" si="6"/>
        <v/>
      </c>
    </row>
    <row r="404" spans="1:7" x14ac:dyDescent="0.25">
      <c r="A404" s="5">
        <v>458</v>
      </c>
      <c r="B404" s="8" t="str">
        <f>VLOOKUP(A404,'Sets data'!$A$3:$C$9972,3,FALSE)</f>
        <v>Grundwulf</v>
      </c>
      <c r="C404" s="8" t="str">
        <f>VLOOKUP(A404,'Sets data'!$A$3:$C$9972,2,FALSE)</f>
        <v>Grundwulf</v>
      </c>
      <c r="G404" s="72" t="str">
        <f t="shared" si="6"/>
        <v/>
      </c>
    </row>
    <row r="405" spans="1:7" x14ac:dyDescent="0.25">
      <c r="A405" s="5">
        <v>459</v>
      </c>
      <c r="B405" s="8" t="str">
        <f>VLOOKUP(A405,'Sets data'!$A$3:$C$9972,3,FALSE)</f>
        <v>Maarselok</v>
      </c>
      <c r="C405" s="8" t="str">
        <f>VLOOKUP(A405,'Sets data'!$A$3:$C$9972,2,FALSE)</f>
        <v>Maarselok</v>
      </c>
      <c r="G405" s="72" t="str">
        <f t="shared" si="6"/>
        <v/>
      </c>
    </row>
    <row r="406" spans="1:7" x14ac:dyDescent="0.25">
      <c r="A406" s="5">
        <v>465</v>
      </c>
      <c r="B406" s="8" t="str">
        <f>VLOOKUP(A406,'Sets data'!$A$3:$C$9972,3,FALSE)</f>
        <v>Senchal Defender</v>
      </c>
      <c r="C406" s="8" t="str">
        <f>VLOOKUP(A406,'Sets data'!$A$3:$C$9972,2,FALSE)</f>
        <v>Verteidiger von Senchal</v>
      </c>
      <c r="G406" s="72" t="str">
        <f t="shared" si="6"/>
        <v/>
      </c>
    </row>
    <row r="407" spans="1:7" x14ac:dyDescent="0.25">
      <c r="A407" s="5">
        <v>466</v>
      </c>
      <c r="B407" s="8" t="str">
        <f>VLOOKUP(A407,'Sets data'!$A$3:$C$9972,3,FALSE)</f>
        <v>Marauder\'s Haste</v>
      </c>
      <c r="C407" s="8" t="str">
        <f>VLOOKUP(A407,'Sets data'!$A$3:$C$9972,2,FALSE)</f>
        <v>Marodeurshast</v>
      </c>
      <c r="G407" s="72" t="str">
        <f t="shared" si="6"/>
        <v/>
      </c>
    </row>
    <row r="408" spans="1:7" x14ac:dyDescent="0.25">
      <c r="A408" s="5">
        <v>467</v>
      </c>
      <c r="B408" s="8" t="str">
        <f>VLOOKUP(A408,'Sets data'!$A$3:$C$9972,3,FALSE)</f>
        <v>Dragonguard Elite</v>
      </c>
      <c r="C408" s="8" t="str">
        <f>VLOOKUP(A408,'Sets data'!$A$3:$C$9972,2,FALSE)</f>
        <v>Drachengardeelite</v>
      </c>
      <c r="G408" s="72" t="str">
        <f t="shared" si="6"/>
        <v/>
      </c>
    </row>
    <row r="409" spans="1:7" x14ac:dyDescent="0.25">
      <c r="A409" s="5">
        <v>468</v>
      </c>
      <c r="B409" s="8" t="str">
        <f>VLOOKUP(A409,'Sets data'!$A$3:$C$9972,3,FALSE)</f>
        <v>Daring Corsair</v>
      </c>
      <c r="C409" s="8" t="str">
        <f>VLOOKUP(A409,'Sets data'!$A$3:$C$9972,2,FALSE)</f>
        <v>Kühner Korsar</v>
      </c>
      <c r="G409" s="72" t="str">
        <f t="shared" si="6"/>
        <v/>
      </c>
    </row>
    <row r="410" spans="1:7" x14ac:dyDescent="0.25">
      <c r="A410" s="5">
        <v>469</v>
      </c>
      <c r="B410" s="8" t="str">
        <f>VLOOKUP(A410,'Sets data'!$A$3:$C$9972,3,FALSE)</f>
        <v>Ancient Dragonguard</v>
      </c>
      <c r="C410" s="8" t="str">
        <f>VLOOKUP(A410,'Sets data'!$A$3:$C$9972,2,FALSE)</f>
        <v>Alte Drachengarde</v>
      </c>
      <c r="G410" s="72" t="str">
        <f t="shared" si="6"/>
        <v/>
      </c>
    </row>
    <row r="411" spans="1:7" x14ac:dyDescent="0.25">
      <c r="A411" s="5">
        <v>470</v>
      </c>
      <c r="B411" s="8" t="str">
        <f>VLOOKUP(A411,'Sets data'!$A$3:$C$9972,3,FALSE)</f>
        <v>New Moon Acolyte</v>
      </c>
      <c r="C411" s="8" t="str">
        <f>VLOOKUP(A411,'Sets data'!$A$3:$C$9972,2,FALSE)</f>
        <v>Akolythin des Neuen Mondes</v>
      </c>
      <c r="G411" s="72" t="str">
        <f t="shared" si="6"/>
        <v/>
      </c>
    </row>
    <row r="412" spans="1:7" ht="105" x14ac:dyDescent="0.25">
      <c r="A412" s="5">
        <v>471</v>
      </c>
      <c r="B412" s="8" t="str">
        <f>VLOOKUP(A412,'Sets data'!$A$3:$C$9972,3,FALSE)</f>
        <v>Hiti\'s Hearth</v>
      </c>
      <c r="C412" s="8" t="str">
        <f>VLOOKUP(A412,'Sets data'!$A$3:$C$9972,2,FALSE)</f>
        <v>Hitis Feuerstelle</v>
      </c>
      <c r="D412" s="23" t="s">
        <v>2325</v>
      </c>
      <c r="G412" s="72"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2" t="str">
        <f t="shared" si="6"/>
        <v/>
      </c>
    </row>
    <row r="414" spans="1:7" x14ac:dyDescent="0.25">
      <c r="A414" s="5">
        <v>473</v>
      </c>
      <c r="B414" s="8" t="str">
        <f>VLOOKUP(A414,'Sets data'!$A$3:$C$9972,3,FALSE)</f>
        <v>Bani’s Torment</v>
      </c>
      <c r="C414" s="8" t="str">
        <f>VLOOKUP(A414,'Sets data'!$A$3:$C$9972,2,FALSE)</f>
        <v>Banis Qual</v>
      </c>
      <c r="G414" s="72" t="str">
        <f t="shared" si="6"/>
        <v/>
      </c>
    </row>
    <row r="415" spans="1:7" x14ac:dyDescent="0.25">
      <c r="A415" s="5">
        <v>474</v>
      </c>
      <c r="B415" s="8" t="str">
        <f>VLOOKUP(A415,'Sets data'!$A$3:$C$9972,3,FALSE)</f>
        <v>Draugrkin’s Grip</v>
      </c>
      <c r="C415" s="8" t="str">
        <f>VLOOKUP(A415,'Sets data'!$A$3:$C$9972,2,FALSE)</f>
        <v>Griff der Draugrbrut</v>
      </c>
      <c r="G415" s="72" t="str">
        <f t="shared" si="6"/>
        <v/>
      </c>
    </row>
    <row r="416" spans="1:7" x14ac:dyDescent="0.25">
      <c r="A416" s="5">
        <v>475</v>
      </c>
      <c r="B416" s="8" t="str">
        <f>VLOOKUP(A416,'Sets data'!$A$3:$C$9972,3,FALSE)</f>
        <v>Aegis Caller</v>
      </c>
      <c r="C416" s="8" t="str">
        <f>VLOOKUP(A416,'Sets data'!$A$3:$C$9972,2,FALSE)</f>
        <v>Ägisrufer</v>
      </c>
      <c r="G416" s="72" t="str">
        <f t="shared" si="6"/>
        <v/>
      </c>
    </row>
    <row r="417" spans="1:7" x14ac:dyDescent="0.25">
      <c r="A417" s="5">
        <v>476</v>
      </c>
      <c r="B417" s="8" t="str">
        <f>VLOOKUP(A417,'Sets data'!$A$3:$C$9972,3,FALSE)</f>
        <v>Grave Guardian </v>
      </c>
      <c r="C417" s="8" t="str">
        <f>VLOOKUP(A417,'Sets data'!$A$3:$C$9972,2,FALSE)</f>
        <v>Grabwächter</v>
      </c>
      <c r="G417" s="72" t="str">
        <f t="shared" si="6"/>
        <v/>
      </c>
    </row>
    <row r="418" spans="1:7" x14ac:dyDescent="0.25">
      <c r="A418" s="5">
        <v>478</v>
      </c>
      <c r="B418" s="8" t="str">
        <f>VLOOKUP(A418,'Sets data'!$A$3:$C$9972,3,FALSE)</f>
        <v>Mother Ciannait</v>
      </c>
      <c r="C418" s="8" t="str">
        <f>VLOOKUP(A418,'Sets data'!$A$3:$C$9972,2,FALSE)</f>
        <v>Mutter Ciannait</v>
      </c>
      <c r="G418" s="72" t="str">
        <f t="shared" si="6"/>
        <v/>
      </c>
    </row>
    <row r="419" spans="1:7" x14ac:dyDescent="0.25">
      <c r="A419" s="5">
        <v>479</v>
      </c>
      <c r="B419" s="8" t="str">
        <f>VLOOKUP(A419,'Sets data'!$A$3:$C$9972,3,FALSE)</f>
        <v>Kjalnar\’s Nightmare</v>
      </c>
      <c r="C419" s="8" t="str">
        <f>VLOOKUP(A419,'Sets data'!$A$3:$C$9972,2,FALSE)</f>
        <v>Kjalnar\’s Albtraum</v>
      </c>
      <c r="G419" s="72" t="str">
        <f t="shared" si="6"/>
        <v/>
      </c>
    </row>
    <row r="420" spans="1:7" x14ac:dyDescent="0.25">
      <c r="A420" s="5">
        <v>480</v>
      </c>
      <c r="B420" s="8" t="str">
        <f>VLOOKUP(A420,'Sets data'!$A$3:$C$9972,3,FALSE)</f>
        <v>Critical Riposte</v>
      </c>
      <c r="C420" s="8" t="str">
        <f>VLOOKUP(A420,'Sets data'!$A$3:$C$9972,2,FALSE)</f>
        <v>Kritischer Konter</v>
      </c>
      <c r="G420" s="72" t="str">
        <f t="shared" si="6"/>
        <v/>
      </c>
    </row>
    <row r="421" spans="1:7" x14ac:dyDescent="0.25">
      <c r="A421" s="5">
        <v>481</v>
      </c>
      <c r="B421" s="8" t="str">
        <f>VLOOKUP(A421,'Sets data'!$A$3:$C$9972,3,FALSE)</f>
        <v>Unchained Aggressor</v>
      </c>
      <c r="C421" s="8" t="str">
        <f>VLOOKUP(A421,'Sets data'!$A$3:$C$9972,2,FALSE)</f>
        <v>Entfesselter Aggressor</v>
      </c>
      <c r="G421" s="72" t="str">
        <f t="shared" si="6"/>
        <v/>
      </c>
    </row>
    <row r="422" spans="1:7" x14ac:dyDescent="0.25">
      <c r="A422" s="5">
        <v>482</v>
      </c>
      <c r="B422" s="8" t="str">
        <f>VLOOKUP(A422,'Sets data'!$A$3:$C$9972,3,FALSE)</f>
        <v>Dauntless Combatant</v>
      </c>
      <c r="C422" s="8" t="str">
        <f>VLOOKUP(A422,'Sets data'!$A$3:$C$9972,2,FALSE)</f>
        <v>Furchtloser Kombattant</v>
      </c>
      <c r="G422" s="72" t="str">
        <f t="shared" si="6"/>
        <v/>
      </c>
    </row>
    <row r="423" spans="1:7" x14ac:dyDescent="0.25">
      <c r="A423" s="5">
        <v>483</v>
      </c>
      <c r="B423" s="8" t="str">
        <f>VLOOKUP(A423,'Sets data'!$A$3:$C$9972,3,FALSE)</f>
        <v>Template_Drop_Magi</v>
      </c>
      <c r="C423" s="8" t="str">
        <f>VLOOKUP(A423,'Sets data'!$A$3:$C$9972,2,FALSE)</f>
        <v>Template_Drop_Magi</v>
      </c>
      <c r="G423" s="72" t="str">
        <f t="shared" si="6"/>
        <v/>
      </c>
    </row>
    <row r="424" spans="1:7" x14ac:dyDescent="0.25">
      <c r="A424" s="5">
        <v>484</v>
      </c>
      <c r="B424" s="8" t="str">
        <f>VLOOKUP(A424,'Sets data'!$A$3:$C$9972,3,FALSE)</f>
        <v>Template_Drop_Stamina</v>
      </c>
      <c r="C424" s="8" t="str">
        <f>VLOOKUP(A424,'Sets data'!$A$3:$C$9972,2,FALSE)</f>
        <v>Template_Drop_Stamina</v>
      </c>
      <c r="G424" s="72" t="str">
        <f t="shared" si="6"/>
        <v/>
      </c>
    </row>
    <row r="425" spans="1:7" x14ac:dyDescent="0.25">
      <c r="A425" s="5">
        <v>485</v>
      </c>
      <c r="B425" s="8" t="str">
        <f>VLOOKUP(A425,'Sets data'!$A$3:$C$9972,3,FALSE)</f>
        <v>Template_Drop_Tank</v>
      </c>
      <c r="C425" s="8" t="str">
        <f>VLOOKUP(A425,'Sets data'!$A$3:$C$9972,2,FALSE)</f>
        <v>Template_Drop_Tank</v>
      </c>
      <c r="G425" s="72" t="str">
        <f t="shared" si="6"/>
        <v/>
      </c>
    </row>
    <row r="426" spans="1:7" x14ac:dyDescent="0.25">
      <c r="A426" s="5">
        <v>486</v>
      </c>
      <c r="B426" s="8" t="str">
        <f>VLOOKUP(A426,'Sets data'!$A$3:$C$9972,3,FALSE)</f>
        <v>Template_Drop_Healer</v>
      </c>
      <c r="C426" s="8" t="str">
        <f>VLOOKUP(A426,'Sets data'!$A$3:$C$9972,2,FALSE)</f>
        <v>Template_Drop_Healer</v>
      </c>
      <c r="G426" s="72" t="str">
        <f t="shared" si="6"/>
        <v/>
      </c>
    </row>
    <row r="427" spans="1:7" ht="105" x14ac:dyDescent="0.25">
      <c r="A427" s="5">
        <v>487</v>
      </c>
      <c r="B427" s="8" t="str">
        <f>VLOOKUP(A427,'Sets data'!$A$3:$C$9972,3,FALSE)</f>
        <v>Winter\'s Respite</v>
      </c>
      <c r="C427" s="8" t="str">
        <f>VLOOKUP(A427,'Sets data'!$A$3:$C$9972,2,FALSE)</f>
        <v>Winterruhe</v>
      </c>
      <c r="D427" s="23" t="s">
        <v>2319</v>
      </c>
      <c r="G427" s="72"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2320</v>
      </c>
      <c r="G428" s="72"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2" t="str">
        <f t="shared" si="6"/>
        <v/>
      </c>
    </row>
    <row r="430" spans="1:7" x14ac:dyDescent="0.25">
      <c r="A430" s="5">
        <v>490</v>
      </c>
      <c r="B430" s="8" t="str">
        <f>VLOOKUP(A430,'Sets data'!$A$3:$C$9972,3,FALSE)</f>
        <v>Stuhn\'s Favor</v>
      </c>
      <c r="C430" s="8" t="str">
        <f>VLOOKUP(A430,'Sets data'!$A$3:$C$9972,2,FALSE)</f>
        <v>Stuhns Gunst</v>
      </c>
      <c r="G430" s="72" t="str">
        <f t="shared" si="6"/>
        <v/>
      </c>
    </row>
    <row r="431" spans="1:7" x14ac:dyDescent="0.25">
      <c r="A431" s="5">
        <v>491</v>
      </c>
      <c r="B431" s="8" t="str">
        <f>VLOOKUP(A431,'Sets data'!$A$3:$C$9972,3,FALSE)</f>
        <v>Dragon\'s Appetite</v>
      </c>
      <c r="C431" s="8" t="str">
        <f>VLOOKUP(A431,'Sets data'!$A$3:$C$9972,2,FALSE)</f>
        <v>Appetit des Drachen</v>
      </c>
      <c r="G431" s="72" t="str">
        <f t="shared" si="6"/>
        <v/>
      </c>
    </row>
    <row r="432" spans="1:7" ht="105" x14ac:dyDescent="0.25">
      <c r="A432" s="5">
        <v>492</v>
      </c>
      <c r="B432" s="8" t="str">
        <f>VLOOKUP(A432,'Sets data'!$A$3:$C$9972,3,FALSE)</f>
        <v>Kyne\'s Wind</v>
      </c>
      <c r="C432" s="8" t="str">
        <f>VLOOKUP(A432,'Sets data'!$A$3:$C$9972,2,FALSE)</f>
        <v>Kynes Wind</v>
      </c>
      <c r="D432" s="23" t="s">
        <v>2231</v>
      </c>
      <c r="G432" s="72"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2232</v>
      </c>
      <c r="G433" s="72"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2" t="str">
        <f t="shared" si="6"/>
        <v/>
      </c>
    </row>
    <row r="435" spans="1:7" x14ac:dyDescent="0.25">
      <c r="A435" s="5">
        <v>495</v>
      </c>
      <c r="B435" s="8" t="str">
        <f>VLOOKUP(A435,'Sets data'!$A$3:$C$9972,3,FALSE)</f>
        <v>Perfected Vrol\'s Command</v>
      </c>
      <c r="C435" s="8" t="str">
        <f>VLOOKUP(A435,'Sets data'!$A$3:$C$9972,2,FALSE)</f>
        <v>Vrols perfektionierter Befehl</v>
      </c>
      <c r="G435" s="72" t="str">
        <f t="shared" si="6"/>
        <v/>
      </c>
    </row>
    <row r="436" spans="1:7" ht="165" x14ac:dyDescent="0.25">
      <c r="A436" s="5">
        <v>496</v>
      </c>
      <c r="B436" s="8" t="str">
        <f>VLOOKUP(A436,'Sets data'!$A$3:$C$9972,3,FALSE)</f>
        <v>Roaring Opportunist</v>
      </c>
      <c r="C436" s="8" t="str">
        <f>VLOOKUP(A436,'Sets data'!$A$3:$C$9972,2,FALSE)</f>
        <v>Brüllender Opportunist</v>
      </c>
      <c r="D436" s="23" t="s">
        <v>2324</v>
      </c>
      <c r="G436" s="72"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2323</v>
      </c>
      <c r="G437" s="72"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2"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2" t="str">
        <f t="shared" si="7"/>
        <v/>
      </c>
    </row>
    <row r="440" spans="1:7" x14ac:dyDescent="0.25">
      <c r="A440" s="5">
        <v>500</v>
      </c>
      <c r="B440" s="8" t="str">
        <f>VLOOKUP(A440,'Sets data'!$A$3:$C$9972,3,FALSE)</f>
        <v>Bloodlord\'s Embrace (OLD)</v>
      </c>
      <c r="C440" s="8" t="str">
        <f>VLOOKUP(A440,'Sets data'!$A$3:$C$9972,2,FALSE)</f>
        <v>Bloodlord's Embrace (OLD)</v>
      </c>
      <c r="G440" s="72" t="str">
        <f t="shared" si="7"/>
        <v/>
      </c>
    </row>
    <row r="441" spans="1:7" x14ac:dyDescent="0.25">
      <c r="A441" s="5">
        <v>501</v>
      </c>
      <c r="B441" s="8" t="str">
        <f>VLOOKUP(A441,'Sets data'!$A$3:$C$9972,3,FALSE)</f>
        <v>Thrassian Stranglers</v>
      </c>
      <c r="C441" s="8" t="str">
        <f>VLOOKUP(A441,'Sets data'!$A$3:$C$9972,2,FALSE)</f>
        <v>Thrassische Würger</v>
      </c>
      <c r="G441" s="72" t="str">
        <f t="shared" si="7"/>
        <v/>
      </c>
    </row>
    <row r="442" spans="1:7" x14ac:dyDescent="0.25">
      <c r="A442" s="5">
        <v>502</v>
      </c>
      <c r="B442" s="8" t="str">
        <f>VLOOKUP(A442,'Sets data'!$A$3:$C$9972,3,FALSE)</f>
        <v>Snow Treaders (OLD)</v>
      </c>
      <c r="C442" s="8" t="str">
        <f>VLOOKUP(A442,'Sets data'!$A$3:$C$9972,2,FALSE)</f>
        <v>Snow Treaders (OLD)</v>
      </c>
      <c r="G442" s="72" t="str">
        <f t="shared" si="7"/>
        <v/>
      </c>
    </row>
    <row r="443" spans="1:7" x14ac:dyDescent="0.25">
      <c r="A443" s="5">
        <v>503</v>
      </c>
      <c r="B443" s="8" t="str">
        <f>VLOOKUP(A443,'Sets data'!$A$3:$C$9972,3,FALSE)</f>
        <v>Ring of the Wild Hunt</v>
      </c>
      <c r="C443" s="8" t="str">
        <f>VLOOKUP(A443,'Sets data'!$A$3:$C$9972,2,FALSE)</f>
        <v>Ring der Wilden Jagd</v>
      </c>
      <c r="G443" s="72" t="str">
        <f t="shared" si="7"/>
        <v/>
      </c>
    </row>
    <row r="444" spans="1:7" x14ac:dyDescent="0.25">
      <c r="A444" s="5">
        <v>504</v>
      </c>
      <c r="B444" s="8" t="str">
        <f>VLOOKUP(A444,'Sets data'!$A$3:$C$9972,3,FALSE)</f>
        <v>Malacath\'s Band of Brutality X</v>
      </c>
      <c r="C444" s="8" t="str">
        <f>VLOOKUP(A444,'Sets data'!$A$3:$C$9972,2,FALSE)</f>
        <v>Malacath's Band der Brutalität X</v>
      </c>
      <c r="G444" s="72" t="str">
        <f t="shared" si="7"/>
        <v/>
      </c>
    </row>
    <row r="445" spans="1:7" x14ac:dyDescent="0.25">
      <c r="A445" s="5">
        <v>505</v>
      </c>
      <c r="B445" s="8" t="str">
        <f>VLOOKUP(A445,'Sets data'!$A$3:$C$9972,3,FALSE)</f>
        <v>Torc of Tonal Constancy</v>
      </c>
      <c r="C445" s="8" t="str">
        <f>VLOOKUP(A445,'Sets data'!$A$3:$C$9972,2,FALSE)</f>
        <v>Torques der Klangkonstanz</v>
      </c>
      <c r="G445" s="72" t="str">
        <f t="shared" si="7"/>
        <v/>
      </c>
    </row>
    <row r="446" spans="1:7" x14ac:dyDescent="0.25">
      <c r="A446" s="5">
        <v>506</v>
      </c>
      <c r="B446" s="8" t="str">
        <f>VLOOKUP(A446,'Sets data'!$A$3:$C$9972,3,FALSE)</f>
        <v>Spell Parasite</v>
      </c>
      <c r="C446" s="8" t="str">
        <f>VLOOKUP(A446,'Sets data'!$A$3:$C$9972,2,FALSE)</f>
        <v>Magieparasit</v>
      </c>
      <c r="G446" s="72" t="str">
        <f t="shared" si="7"/>
        <v/>
      </c>
    </row>
    <row r="447" spans="1:7" x14ac:dyDescent="0.25">
      <c r="A447" s="5">
        <v>507</v>
      </c>
      <c r="B447" s="8" t="e">
        <f>VLOOKUP(A447,'Sets data'!$A$3:$C$9972,3,FALSE)</f>
        <v>#N/A</v>
      </c>
      <c r="C447" s="8" t="e">
        <f>VLOOKUP(A447,'Sets data'!$A$3:$C$9972,2,FALSE)</f>
        <v>#N/A</v>
      </c>
      <c r="G447" s="72" t="str">
        <f t="shared" si="7"/>
        <v/>
      </c>
    </row>
    <row r="448" spans="1:7" x14ac:dyDescent="0.25">
      <c r="A448" s="5">
        <v>508</v>
      </c>
      <c r="B448" s="8" t="e">
        <f>VLOOKUP(A448,'Sets data'!$A$3:$C$9972,3,FALSE)</f>
        <v>#N/A</v>
      </c>
      <c r="C448" s="8" t="e">
        <f>VLOOKUP(A448,'Sets data'!$A$3:$C$9972,2,FALSE)</f>
        <v>#N/A</v>
      </c>
      <c r="G448" s="72" t="str">
        <f t="shared" si="7"/>
        <v/>
      </c>
    </row>
    <row r="449" spans="1:7" x14ac:dyDescent="0.25">
      <c r="A449" s="5">
        <v>509</v>
      </c>
      <c r="B449" s="8" t="str">
        <f>VLOOKUP(A449,'Sets data'!$A$3:$C$9972,3,FALSE)</f>
        <v>Template_Drop_Healer P</v>
      </c>
      <c r="C449" s="8" t="str">
        <f>VLOOKUP(A449,'Sets data'!$A$3:$C$9972,2,FALSE)</f>
        <v>Template_Drop_Healer P</v>
      </c>
      <c r="G449" s="72" t="str">
        <f t="shared" si="7"/>
        <v/>
      </c>
    </row>
    <row r="450" spans="1:7" x14ac:dyDescent="0.25">
      <c r="A450" s="5">
        <v>510</v>
      </c>
      <c r="B450" s="8" t="str">
        <f>VLOOKUP(A450,'Sets data'!$A$3:$C$9972,3,FALSE)</f>
        <v>Template_Drop_Tank P</v>
      </c>
      <c r="C450" s="8" t="str">
        <f>VLOOKUP(A450,'Sets data'!$A$3:$C$9972,2,FALSE)</f>
        <v>Template_Drop_Tank P</v>
      </c>
      <c r="G450" s="72" t="str">
        <f t="shared" si="7"/>
        <v/>
      </c>
    </row>
    <row r="451" spans="1:7" x14ac:dyDescent="0.25">
      <c r="A451" s="5">
        <v>511</v>
      </c>
      <c r="B451" s="8" t="str">
        <f>VLOOKUP(A451,'Sets data'!$A$3:$C$9972,3,FALSE)</f>
        <v>Template_Drop_Stamina P</v>
      </c>
      <c r="C451" s="8" t="str">
        <f>VLOOKUP(A451,'Sets data'!$A$3:$C$9972,2,FALSE)</f>
        <v>Template_Drop_Stamina P</v>
      </c>
      <c r="G451" s="72" t="str">
        <f t="shared" si="7"/>
        <v/>
      </c>
    </row>
    <row r="452" spans="1:7" x14ac:dyDescent="0.25">
      <c r="A452" s="5">
        <v>512</v>
      </c>
      <c r="B452" s="8" t="str">
        <f>VLOOKUP(A452,'Sets data'!$A$3:$C$9972,3,FALSE)</f>
        <v>Template_Drop_Magi P</v>
      </c>
      <c r="C452" s="8" t="str">
        <f>VLOOKUP(A452,'Sets data'!$A$3:$C$9972,2,FALSE)</f>
        <v>Template_Drop_Magi P</v>
      </c>
      <c r="G452" s="72" t="str">
        <f t="shared" si="7"/>
        <v/>
      </c>
    </row>
    <row r="453" spans="1:7" x14ac:dyDescent="0.25">
      <c r="A453" s="5">
        <v>513</v>
      </c>
      <c r="B453" s="8" t="str">
        <f>VLOOKUP(A453,'Sets data'!$A$3:$C$9972,3,FALSE)</f>
        <v>Talfyg’s Treachery</v>
      </c>
      <c r="C453" s="8" t="str">
        <f>VLOOKUP(A453,'Sets data'!$A$3:$C$9972,2,FALSE)</f>
        <v>Talfygs Verrat</v>
      </c>
      <c r="G453" s="72" t="str">
        <f t="shared" si="7"/>
        <v/>
      </c>
    </row>
    <row r="454" spans="1:7" x14ac:dyDescent="0.25">
      <c r="A454" s="5">
        <v>513</v>
      </c>
      <c r="B454" s="8" t="str">
        <f>VLOOKUP(A454,'Sets data'!$A$3:$C$9972,3,FALSE)</f>
        <v>Talfyg’s Treachery</v>
      </c>
      <c r="C454" s="8" t="str">
        <f>VLOOKUP(A454,'Sets data'!$A$3:$C$9972,2,FALSE)</f>
        <v>Talfygs Verrat</v>
      </c>
      <c r="G454" s="72" t="str">
        <f t="shared" si="7"/>
        <v/>
      </c>
    </row>
    <row r="455" spans="1:7" x14ac:dyDescent="0.25">
      <c r="A455" s="5">
        <v>514</v>
      </c>
      <c r="B455" s="8" t="str">
        <f>VLOOKUP(A455,'Sets data'!$A$3:$C$9972,3,FALSE)</f>
        <v>Unleashed Terror</v>
      </c>
      <c r="C455" s="8" t="str">
        <f>VLOOKUP(A455,'Sets data'!$A$3:$C$9972,2,FALSE)</f>
        <v>Entfesselter Schrecken</v>
      </c>
      <c r="G455" s="72" t="str">
        <f t="shared" si="7"/>
        <v/>
      </c>
    </row>
    <row r="456" spans="1:7" x14ac:dyDescent="0.25">
      <c r="A456" s="5">
        <v>514</v>
      </c>
      <c r="B456" s="8" t="str">
        <f>VLOOKUP(A456,'Sets data'!$A$3:$C$9972,3,FALSE)</f>
        <v>Unleashed Terror</v>
      </c>
      <c r="C456" s="8" t="str">
        <f>VLOOKUP(A456,'Sets data'!$A$3:$C$9972,2,FALSE)</f>
        <v>Entfesselter Schrecken</v>
      </c>
      <c r="G456" s="72" t="str">
        <f t="shared" si="7"/>
        <v/>
      </c>
    </row>
    <row r="457" spans="1:7" x14ac:dyDescent="0.25">
      <c r="A457" s="5">
        <v>515</v>
      </c>
      <c r="B457" s="8" t="str">
        <f>VLOOKUP(A457,'Sets data'!$A$3:$C$9972,3,FALSE)</f>
        <v>Crimson Twilight</v>
      </c>
      <c r="C457" s="8" t="str">
        <f>VLOOKUP(A457,'Sets data'!$A$3:$C$9972,2,FALSE)</f>
        <v>Scharlachrotes Zwielicht</v>
      </c>
      <c r="G457" s="72" t="str">
        <f t="shared" si="7"/>
        <v/>
      </c>
    </row>
    <row r="458" spans="1:7" x14ac:dyDescent="0.25">
      <c r="A458" s="5">
        <v>515</v>
      </c>
      <c r="B458" s="8" t="str">
        <f>VLOOKUP(A458,'Sets data'!$A$3:$C$9972,3,FALSE)</f>
        <v>Crimson Twilight</v>
      </c>
      <c r="C458" s="8" t="str">
        <f>VLOOKUP(A458,'Sets data'!$A$3:$C$9972,2,FALSE)</f>
        <v>Scharlachrotes Zwielicht</v>
      </c>
      <c r="G458" s="72" t="str">
        <f t="shared" si="7"/>
        <v/>
      </c>
    </row>
    <row r="459" spans="1:7" x14ac:dyDescent="0.25">
      <c r="A459" s="5">
        <v>516</v>
      </c>
      <c r="B459" s="8" t="str">
        <f>VLOOKUP(A459,'Sets data'!$A$3:$C$9972,3,FALSE)</f>
        <v>Elemental Catalyst</v>
      </c>
      <c r="C459" s="8" t="str">
        <f>VLOOKUP(A459,'Sets data'!$A$3:$C$9972,2,FALSE)</f>
        <v>Elementarer Katalysator</v>
      </c>
      <c r="G459" s="72" t="str">
        <f t="shared" si="7"/>
        <v/>
      </c>
    </row>
    <row r="460" spans="1:7" x14ac:dyDescent="0.25">
      <c r="A460" s="5">
        <v>516</v>
      </c>
      <c r="B460" s="8" t="str">
        <f>VLOOKUP(A460,'Sets data'!$A$3:$C$9972,3,FALSE)</f>
        <v>Elemental Catalyst</v>
      </c>
      <c r="C460" s="8" t="str">
        <f>VLOOKUP(A460,'Sets data'!$A$3:$C$9972,2,FALSE)</f>
        <v>Elementarer Katalysator</v>
      </c>
      <c r="G460" s="72" t="str">
        <f t="shared" si="7"/>
        <v/>
      </c>
    </row>
    <row r="461" spans="1:7" x14ac:dyDescent="0.25">
      <c r="A461" s="5">
        <v>517</v>
      </c>
      <c r="B461" s="8" t="str">
        <f>VLOOKUP(A461,'Sets data'!$A$3:$C$9972,3,FALSE)</f>
        <v>Kraglen’s Howl</v>
      </c>
      <c r="C461" s="8" t="str">
        <f>VLOOKUP(A461,'Sets data'!$A$3:$C$9972,2,FALSE)</f>
        <v>Kraglens Heulen</v>
      </c>
      <c r="G461" s="72" t="str">
        <f t="shared" si="7"/>
        <v/>
      </c>
    </row>
    <row r="462" spans="1:7" x14ac:dyDescent="0.25">
      <c r="A462" s="5">
        <v>517</v>
      </c>
      <c r="B462" s="8" t="str">
        <f>VLOOKUP(A462,'Sets data'!$A$3:$C$9972,3,FALSE)</f>
        <v>Kraglen’s Howl</v>
      </c>
      <c r="C462" s="8" t="str">
        <f>VLOOKUP(A462,'Sets data'!$A$3:$C$9972,2,FALSE)</f>
        <v>Kraglens Heulen</v>
      </c>
      <c r="G462" s="72" t="str">
        <f t="shared" si="7"/>
        <v/>
      </c>
    </row>
    <row r="463" spans="1:7" x14ac:dyDescent="0.25">
      <c r="A463" s="5">
        <v>518</v>
      </c>
      <c r="B463" s="8" t="str">
        <f>VLOOKUP(A463,'Sets data'!$A$3:$C$9972,3,FALSE)</f>
        <v>Arkasis’s Genius</v>
      </c>
      <c r="C463" s="8" t="str">
        <f>VLOOKUP(A463,'Sets data'!$A$3:$C$9972,2,FALSE)</f>
        <v>Arkasis' Genie</v>
      </c>
      <c r="G463" s="72" t="str">
        <f t="shared" si="7"/>
        <v/>
      </c>
    </row>
    <row r="464" spans="1:7" x14ac:dyDescent="0.25">
      <c r="A464" s="5">
        <v>518</v>
      </c>
      <c r="B464" s="8" t="str">
        <f>VLOOKUP(A464,'Sets data'!$A$3:$C$9972,3,FALSE)</f>
        <v>Arkasis’s Genius</v>
      </c>
      <c r="C464" s="8" t="str">
        <f>VLOOKUP(A464,'Sets data'!$A$3:$C$9972,2,FALSE)</f>
        <v>Arkasis' Genie</v>
      </c>
      <c r="G464" s="72" t="str">
        <f t="shared" si="7"/>
        <v/>
      </c>
    </row>
    <row r="465" spans="1:7" x14ac:dyDescent="0.25">
      <c r="A465" s="5">
        <v>519</v>
      </c>
      <c r="B465" s="8" t="str">
        <f>VLOOKUP(A465,'Sets data'!$A$3:$C$9972,3,FALSE)</f>
        <v>Snow Treaders</v>
      </c>
      <c r="C465" s="8" t="str">
        <f>VLOOKUP(A465,'Sets data'!$A$3:$C$9972,2,FALSE)</f>
        <v>Schneetreter</v>
      </c>
      <c r="G465" s="72" t="str">
        <f t="shared" si="7"/>
        <v/>
      </c>
    </row>
    <row r="466" spans="1:7" x14ac:dyDescent="0.25">
      <c r="A466" s="5">
        <v>520</v>
      </c>
      <c r="B466" s="8" t="str">
        <f>VLOOKUP(A466,'Sets data'!$A$3:$C$9972,3,FALSE)</f>
        <v>Malacath\'s Band of Brutality</v>
      </c>
      <c r="C466" s="8" t="str">
        <f>VLOOKUP(A466,'Sets data'!$A$3:$C$9972,2,FALSE)</f>
        <v>Malacaths Band der Brutalität</v>
      </c>
      <c r="G466" s="72" t="str">
        <f t="shared" si="7"/>
        <v/>
      </c>
    </row>
    <row r="467" spans="1:7" x14ac:dyDescent="0.25">
      <c r="A467" s="5">
        <v>521</v>
      </c>
      <c r="B467" s="8" t="str">
        <f>VLOOKUP(A467,'Sets data'!$A$3:$C$9972,3,FALSE)</f>
        <v>Bloodlord\'s Embrace</v>
      </c>
      <c r="C467" s="8" t="str">
        <f>VLOOKUP(A467,'Sets data'!$A$3:$C$9972,2,FALSE)</f>
        <v>Umarmung des Blutfürsten</v>
      </c>
      <c r="G467" s="72" t="str">
        <f t="shared" si="7"/>
        <v/>
      </c>
    </row>
    <row r="468" spans="1:7" x14ac:dyDescent="0.25">
      <c r="A468" s="5">
        <v>522</v>
      </c>
      <c r="B468" s="8" t="str">
        <f>VLOOKUP(A468,'Sets data'!$A$3:$C$9972,3,FALSE)</f>
        <v>Perfected Merciless Charge</v>
      </c>
      <c r="C468" s="8" t="str">
        <f>VLOOKUP(A468,'Sets data'!$A$3:$C$9972,2,FALSE)</f>
        <v>Perfektionierter gnadenloser Ansturm</v>
      </c>
      <c r="G468" s="72"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2" t="str">
        <f t="shared" si="8"/>
        <v/>
      </c>
    </row>
    <row r="470" spans="1:7" x14ac:dyDescent="0.25">
      <c r="A470" s="5">
        <v>524</v>
      </c>
      <c r="B470" s="8" t="str">
        <f>VLOOKUP(A470,'Sets data'!$A$3:$C$9972,3,FALSE)</f>
        <v>Perfected Cruel Flurry</v>
      </c>
      <c r="C470" s="8" t="str">
        <f>VLOOKUP(A470,'Sets data'!$A$3:$C$9972,2,FALSE)</f>
        <v>Perfektionierter grausamer Schlaghagel</v>
      </c>
      <c r="G470" s="72" t="str">
        <f t="shared" si="8"/>
        <v/>
      </c>
    </row>
    <row r="471" spans="1:7" x14ac:dyDescent="0.25">
      <c r="A471" s="5">
        <v>525</v>
      </c>
      <c r="B471" s="8" t="str">
        <f>VLOOKUP(A471,'Sets data'!$A$3:$C$9972,3,FALSE)</f>
        <v>Perfected Thunderous Volley</v>
      </c>
      <c r="C471" s="8" t="str">
        <f>VLOOKUP(A471,'Sets data'!$A$3:$C$9972,2,FALSE)</f>
        <v>Perfektionierte donnernde Salve</v>
      </c>
      <c r="G471" s="72" t="str">
        <f t="shared" si="8"/>
        <v/>
      </c>
    </row>
    <row r="472" spans="1:7" x14ac:dyDescent="0.25">
      <c r="A472" s="5">
        <v>526</v>
      </c>
      <c r="B472" s="8" t="str">
        <f>VLOOKUP(A472,'Sets data'!$A$3:$C$9972,3,FALSE)</f>
        <v>Perfected Crushing Wall</v>
      </c>
      <c r="C472" s="8" t="str">
        <f>VLOOKUP(A472,'Sets data'!$A$3:$C$9972,2,FALSE)</f>
        <v>Perfektionierte zermalmende Mauer</v>
      </c>
      <c r="G472" s="72" t="str">
        <f t="shared" si="8"/>
        <v/>
      </c>
    </row>
    <row r="473" spans="1:7" x14ac:dyDescent="0.25">
      <c r="A473" s="5">
        <v>527</v>
      </c>
      <c r="B473" s="8" t="str">
        <f>VLOOKUP(A473,'Sets data'!$A$3:$C$9972,3,FALSE)</f>
        <v>Perfected Precise Regeneration</v>
      </c>
      <c r="C473" s="8" t="str">
        <f>VLOOKUP(A473,'Sets data'!$A$3:$C$9972,2,FALSE)</f>
        <v>Perfektionierte präzise Regeneration</v>
      </c>
      <c r="G473" s="72" t="str">
        <f t="shared" si="8"/>
        <v/>
      </c>
    </row>
    <row r="474" spans="1:7" x14ac:dyDescent="0.25">
      <c r="A474" s="5">
        <v>528</v>
      </c>
      <c r="B474" s="8" t="str">
        <f>VLOOKUP(A474,'Sets data'!$A$3:$C$9972,3,FALSE)</f>
        <v>Perfected Titanic Cleave</v>
      </c>
      <c r="C474" s="8" t="str">
        <f>VLOOKUP(A474,'Sets data'!$A$3:$C$9972,2,FALSE)</f>
        <v>Perfektioniertes titanisches Trennen</v>
      </c>
      <c r="G474" s="72" t="str">
        <f t="shared" si="8"/>
        <v/>
      </c>
    </row>
    <row r="475" spans="1:7" x14ac:dyDescent="0.25">
      <c r="A475" s="5">
        <v>529</v>
      </c>
      <c r="B475" s="8" t="str">
        <f>VLOOKUP(A475,'Sets data'!$A$3:$C$9972,3,FALSE)</f>
        <v>Perfected Puncturing Remedy</v>
      </c>
      <c r="C475" s="8" t="str">
        <f>VLOOKUP(A475,'Sets data'!$A$3:$C$9972,2,FALSE)</f>
        <v>Perfektionierte durchschlagende Genesung</v>
      </c>
      <c r="G475" s="72" t="str">
        <f t="shared" si="8"/>
        <v/>
      </c>
    </row>
    <row r="476" spans="1:7" x14ac:dyDescent="0.25">
      <c r="A476" s="5">
        <v>530</v>
      </c>
      <c r="B476" s="8" t="str">
        <f>VLOOKUP(A476,'Sets data'!$A$3:$C$9972,3,FALSE)</f>
        <v>Perfected Stinging Slashes</v>
      </c>
      <c r="C476" s="8" t="str">
        <f>VLOOKUP(A476,'Sets data'!$A$3:$C$9972,2,FALSE)</f>
        <v>Perfektionierte stechende Schnitte</v>
      </c>
      <c r="G476" s="72" t="str">
        <f t="shared" si="8"/>
        <v/>
      </c>
    </row>
    <row r="477" spans="1:7" x14ac:dyDescent="0.25">
      <c r="A477" s="5">
        <v>531</v>
      </c>
      <c r="B477" s="8" t="str">
        <f>VLOOKUP(A477,'Sets data'!$A$3:$C$9972,3,FALSE)</f>
        <v>Perfected Caustic Arrow</v>
      </c>
      <c r="C477" s="8" t="str">
        <f>VLOOKUP(A477,'Sets data'!$A$3:$C$9972,2,FALSE)</f>
        <v>Perfektionierter beißender Pfeil</v>
      </c>
      <c r="G477" s="72" t="str">
        <f t="shared" si="8"/>
        <v/>
      </c>
    </row>
    <row r="478" spans="1:7" x14ac:dyDescent="0.25">
      <c r="A478" s="5">
        <v>532</v>
      </c>
      <c r="B478" s="8" t="str">
        <f>VLOOKUP(A478,'Sets data'!$A$3:$C$9972,3,FALSE)</f>
        <v>Perfected Destructive Impact</v>
      </c>
      <c r="C478" s="8" t="str">
        <f>VLOOKUP(A478,'Sets data'!$A$3:$C$9972,2,FALSE)</f>
        <v>Perfektionierter zerstörerischer Einschlag</v>
      </c>
      <c r="G478" s="72" t="str">
        <f t="shared" si="8"/>
        <v/>
      </c>
    </row>
    <row r="479" spans="1:7" x14ac:dyDescent="0.25">
      <c r="A479" s="5">
        <v>534</v>
      </c>
      <c r="B479" s="8" t="str">
        <f>VLOOKUP(A479,'Sets data'!$A$3:$C$9972,3,FALSE)</f>
        <v>Stone Husk</v>
      </c>
      <c r="C479" s="8" t="str">
        <f>VLOOKUP(A479,'Sets data'!$A$3:$C$9972,2,FALSE)</f>
        <v>Steinhülle</v>
      </c>
      <c r="G479" s="72" t="str">
        <f t="shared" si="8"/>
        <v/>
      </c>
    </row>
    <row r="480" spans="1:7" ht="90" x14ac:dyDescent="0.25">
      <c r="A480" s="5">
        <v>535</v>
      </c>
      <c r="B480" s="8" t="str">
        <f>VLOOKUP(A480,'Sets data'!$A$3:$C$9972,3,FALSE)</f>
        <v>Lady Thorn</v>
      </c>
      <c r="C480" s="8" t="str">
        <f>VLOOKUP(A480,'Sets data'!$A$3:$C$9972,2,FALSE)</f>
        <v>Fürstin Dorn</v>
      </c>
      <c r="D480" s="23" t="s">
        <v>2315</v>
      </c>
      <c r="G480" s="72"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2313</v>
      </c>
      <c r="G491" s="72"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2312</v>
      </c>
      <c r="G494" s="72"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2311</v>
      </c>
      <c r="G495" s="72"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2313</v>
      </c>
      <c r="G497" s="72"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2312</v>
      </c>
      <c r="G500" s="72"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2311</v>
      </c>
      <c r="G501" s="72"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9">
        <v>569</v>
      </c>
      <c r="B504" s="8" t="str">
        <f>VLOOKUP(A504,'Sets data'!$A$3:$C$9972,3,FALSE)</f>
        <v>True-Sworn Fury </v>
      </c>
      <c r="C504" s="8" t="str">
        <f>VLOOKUP(A504,'Sets data'!$A$3:$C$9972,2,FALSE)</f>
        <v>Wahrgeschworenen-Raserei</v>
      </c>
    </row>
    <row r="505" spans="1:7" x14ac:dyDescent="0.25">
      <c r="A505" s="79">
        <v>570</v>
      </c>
      <c r="B505" s="8" t="str">
        <f>VLOOKUP(A505,'Sets data'!$A$3:$C$9972,3,FALSE)</f>
        <v>Kinras’s Wrath</v>
      </c>
      <c r="C505" s="8" t="str">
        <f>VLOOKUP(A505,'Sets data'!$A$3:$C$9972,2,FALSE)</f>
        <v>Kinra's Zorn</v>
      </c>
    </row>
    <row r="506" spans="1:7" x14ac:dyDescent="0.25">
      <c r="A506" s="79">
        <v>571</v>
      </c>
      <c r="B506" s="8" t="str">
        <f>VLOOKUP(A506,'Sets data'!$A$3:$C$9972,3,FALSE)</f>
        <v>Drake’s Rush</v>
      </c>
      <c r="C506" s="8" t="str">
        <f>VLOOKUP(A506,'Sets data'!$A$3:$C$9972,2,FALSE)</f>
        <v>Dracheneile</v>
      </c>
    </row>
    <row r="507" spans="1:7" x14ac:dyDescent="0.25">
      <c r="A507" s="79">
        <v>572</v>
      </c>
      <c r="B507" s="8" t="str">
        <f>VLOOKUP(A507,'Sets data'!$A$3:$C$9972,3,FALSE)</f>
        <v>Unleashed Ritualist</v>
      </c>
      <c r="C507" s="8" t="str">
        <f>VLOOKUP(A507,'Sets data'!$A$3:$C$9972,2,FALSE)</f>
        <v>Entfesselter Ritualist</v>
      </c>
    </row>
    <row r="508" spans="1:7" x14ac:dyDescent="0.25">
      <c r="A508" s="79">
        <v>573</v>
      </c>
      <c r="B508" s="8" t="str">
        <f>VLOOKUP(A508,'Sets data'!$A$3:$C$9972,3,FALSE)</f>
        <v>Dagon’s Dominion</v>
      </c>
      <c r="C508" s="8" t="str">
        <f>VLOOKUP(A508,'Sets data'!$A$3:$C$9972,2,FALSE)</f>
        <v>Dagons Herrschaft</v>
      </c>
    </row>
    <row r="509" spans="1:7" x14ac:dyDescent="0.25">
      <c r="A509" s="79">
        <v>574</v>
      </c>
      <c r="B509" s="8" t="str">
        <f>VLOOKUP(A509,'Sets data'!$A$3:$C$9972,3,FALSE)</f>
        <v>Foolkiller’s Ward</v>
      </c>
      <c r="C509" s="8" t="str">
        <f>VLOOKUP(A509,'Sets data'!$A$3:$C$9972,2,FALSE)</f>
        <v>Schutz des Narrentöters</v>
      </c>
    </row>
    <row r="510" spans="1:7" x14ac:dyDescent="0.25">
      <c r="A510" s="79">
        <v>577</v>
      </c>
      <c r="B510" s="8" t="str">
        <f>VLOOKUP(A510,'Sets data'!$A$3:$C$9972,3,FALSE)</f>
        <v>Encrati\’s Behemoth</v>
      </c>
      <c r="C510" s="8" t="str">
        <f>VLOOKUP(A510,'Sets data'!$A$3:$C$9972,2,FALSE)</f>
        <v>Encrati\'s Behemoth</v>
      </c>
    </row>
    <row r="511" spans="1:7" x14ac:dyDescent="0.25">
      <c r="A511" s="79">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8"/>
  <sheetViews>
    <sheetView workbookViewId="0">
      <pane ySplit="2" topLeftCell="A3" activePane="bottomLeft" state="frozen"/>
      <selection pane="bottomLeft" activeCell="A19" sqref="A19"/>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8" customFormat="1" x14ac:dyDescent="0.25">
      <c r="A1" s="96" t="s">
        <v>1759</v>
      </c>
      <c r="B1" s="97"/>
      <c r="C1" s="97"/>
      <c r="D1" s="97"/>
      <c r="E1" s="97"/>
      <c r="F1" s="97"/>
      <c r="G1" s="97"/>
      <c r="H1" s="97"/>
      <c r="I1" s="97"/>
      <c r="J1" s="97"/>
      <c r="K1" s="97"/>
      <c r="L1" s="97"/>
    </row>
    <row r="2" spans="1:15" ht="30" x14ac:dyDescent="0.25">
      <c r="A2" s="3" t="s">
        <v>91</v>
      </c>
      <c r="B2" s="1" t="s">
        <v>1477</v>
      </c>
      <c r="C2" s="1" t="s">
        <v>75</v>
      </c>
      <c r="D2" s="3" t="s">
        <v>92</v>
      </c>
      <c r="E2" s="1" t="s">
        <v>93</v>
      </c>
      <c r="F2" s="3" t="s">
        <v>1487</v>
      </c>
      <c r="G2" s="26" t="s">
        <v>1488</v>
      </c>
      <c r="H2" s="26" t="s">
        <v>1489</v>
      </c>
      <c r="I2" s="3" t="s">
        <v>1548</v>
      </c>
      <c r="J2" s="31" t="s">
        <v>1554</v>
      </c>
      <c r="K2" s="26" t="s">
        <v>1549</v>
      </c>
      <c r="L2" s="26" t="s">
        <v>1550</v>
      </c>
      <c r="M2" s="26" t="s">
        <v>2205</v>
      </c>
      <c r="N2" s="26" t="s">
        <v>2209</v>
      </c>
      <c r="O2" s="26" t="s">
        <v>2210</v>
      </c>
    </row>
    <row r="3" spans="1:15" x14ac:dyDescent="0.25">
      <c r="A3" s="3">
        <v>0</v>
      </c>
      <c r="B3" s="50" t="s">
        <v>1701</v>
      </c>
      <c r="C3" s="50" t="s">
        <v>1716</v>
      </c>
      <c r="D3" s="8">
        <v>1</v>
      </c>
      <c r="E3" t="s">
        <v>96</v>
      </c>
      <c r="F3" s="51" t="s">
        <v>1490</v>
      </c>
      <c r="G3" t="s">
        <v>1714</v>
      </c>
      <c r="H3">
        <v>1</v>
      </c>
      <c r="I3" s="52" t="s">
        <v>1606</v>
      </c>
      <c r="J3">
        <v>1</v>
      </c>
      <c r="K3" t="s">
        <v>1708</v>
      </c>
      <c r="L3" t="s">
        <v>1717</v>
      </c>
      <c r="M3">
        <v>1</v>
      </c>
      <c r="N3" t="s">
        <v>2208</v>
      </c>
      <c r="O3" t="s">
        <v>2219</v>
      </c>
    </row>
    <row r="4" spans="1:15" x14ac:dyDescent="0.25">
      <c r="A4" s="3">
        <v>0</v>
      </c>
      <c r="B4" t="s">
        <v>1462</v>
      </c>
      <c r="C4" s="1" t="s">
        <v>90</v>
      </c>
      <c r="D4" s="8">
        <v>2</v>
      </c>
      <c r="E4" t="s">
        <v>95</v>
      </c>
      <c r="F4" s="8" t="s">
        <v>1491</v>
      </c>
      <c r="G4" t="s">
        <v>1352</v>
      </c>
      <c r="H4">
        <v>1</v>
      </c>
      <c r="I4" s="3" t="s">
        <v>1562</v>
      </c>
      <c r="J4">
        <v>1</v>
      </c>
      <c r="K4" t="s">
        <v>1563</v>
      </c>
      <c r="L4" t="s">
        <v>1564</v>
      </c>
      <c r="M4">
        <v>2</v>
      </c>
      <c r="N4" t="s">
        <v>2211</v>
      </c>
      <c r="O4" t="s">
        <v>2218</v>
      </c>
    </row>
    <row r="5" spans="1:15" x14ac:dyDescent="0.25">
      <c r="A5" s="3">
        <v>1</v>
      </c>
      <c r="B5" t="s">
        <v>1463</v>
      </c>
      <c r="C5" s="2" t="s">
        <v>39</v>
      </c>
      <c r="D5" s="8">
        <v>3</v>
      </c>
      <c r="E5" t="s">
        <v>94</v>
      </c>
      <c r="F5" s="8" t="s">
        <v>1492</v>
      </c>
      <c r="G5" t="s">
        <v>1439</v>
      </c>
      <c r="H5">
        <v>2</v>
      </c>
      <c r="I5" s="3" t="s">
        <v>1553</v>
      </c>
      <c r="J5">
        <v>2</v>
      </c>
      <c r="K5" t="s">
        <v>1558</v>
      </c>
      <c r="L5" t="s">
        <v>1561</v>
      </c>
      <c r="M5">
        <v>4</v>
      </c>
      <c r="N5" t="s">
        <v>2220</v>
      </c>
      <c r="O5" t="s">
        <v>2221</v>
      </c>
    </row>
    <row r="6" spans="1:15" x14ac:dyDescent="0.25">
      <c r="A6" s="3">
        <v>2</v>
      </c>
      <c r="B6" t="s">
        <v>1464</v>
      </c>
      <c r="C6" t="s">
        <v>734</v>
      </c>
      <c r="F6" s="8" t="s">
        <v>1493</v>
      </c>
      <c r="G6" t="s">
        <v>1363</v>
      </c>
      <c r="H6">
        <v>3</v>
      </c>
      <c r="I6" s="3" t="s">
        <v>1552</v>
      </c>
      <c r="J6">
        <v>3</v>
      </c>
      <c r="K6" t="s">
        <v>1556</v>
      </c>
      <c r="L6" t="s">
        <v>1559</v>
      </c>
      <c r="M6">
        <v>5</v>
      </c>
      <c r="N6" t="s">
        <v>2222</v>
      </c>
      <c r="O6" t="s">
        <v>2223</v>
      </c>
    </row>
    <row r="7" spans="1:15" x14ac:dyDescent="0.25">
      <c r="A7" s="3">
        <v>3</v>
      </c>
      <c r="B7" t="s">
        <v>1465</v>
      </c>
      <c r="C7" t="s">
        <v>76</v>
      </c>
      <c r="F7" s="8" t="s">
        <v>1494</v>
      </c>
      <c r="G7" t="s">
        <v>131</v>
      </c>
      <c r="H7">
        <v>4</v>
      </c>
      <c r="I7" s="3" t="s">
        <v>1555</v>
      </c>
      <c r="J7">
        <v>4</v>
      </c>
      <c r="K7" t="s">
        <v>1557</v>
      </c>
      <c r="L7" t="s">
        <v>1560</v>
      </c>
    </row>
    <row r="8" spans="1:15" x14ac:dyDescent="0.25">
      <c r="A8" s="3">
        <v>4</v>
      </c>
      <c r="B8" t="s">
        <v>1466</v>
      </c>
      <c r="C8" t="s">
        <v>77</v>
      </c>
      <c r="F8" s="8" t="s">
        <v>1495</v>
      </c>
      <c r="G8" t="s">
        <v>1503</v>
      </c>
      <c r="H8">
        <v>5</v>
      </c>
      <c r="I8" s="3" t="s">
        <v>1577</v>
      </c>
      <c r="J8">
        <v>5</v>
      </c>
      <c r="K8" t="s">
        <v>1380</v>
      </c>
      <c r="L8" t="s">
        <v>1578</v>
      </c>
    </row>
    <row r="9" spans="1:15" x14ac:dyDescent="0.25">
      <c r="A9" s="3">
        <v>5</v>
      </c>
      <c r="B9" t="s">
        <v>1467</v>
      </c>
      <c r="C9" s="4" t="s">
        <v>38</v>
      </c>
      <c r="F9" s="8" t="s">
        <v>1496</v>
      </c>
      <c r="G9" t="s">
        <v>1370</v>
      </c>
      <c r="H9">
        <v>6</v>
      </c>
      <c r="I9" s="3" t="s">
        <v>1565</v>
      </c>
      <c r="J9">
        <v>6</v>
      </c>
      <c r="K9" t="s">
        <v>1637</v>
      </c>
      <c r="L9" t="s">
        <v>1638</v>
      </c>
      <c r="M9">
        <v>99</v>
      </c>
      <c r="N9" t="s">
        <v>2216</v>
      </c>
      <c r="O9" t="s">
        <v>2217</v>
      </c>
    </row>
    <row r="10" spans="1:15" x14ac:dyDescent="0.25">
      <c r="A10" s="3">
        <v>6</v>
      </c>
      <c r="B10" t="s">
        <v>1468</v>
      </c>
      <c r="C10" t="s">
        <v>735</v>
      </c>
      <c r="F10" s="8" t="s">
        <v>1497</v>
      </c>
      <c r="G10" t="s">
        <v>39</v>
      </c>
      <c r="H10">
        <v>7</v>
      </c>
      <c r="I10" s="3" t="s">
        <v>1581</v>
      </c>
      <c r="J10">
        <v>7</v>
      </c>
      <c r="K10" s="34" t="s">
        <v>1587</v>
      </c>
      <c r="L10" s="34" t="s">
        <v>1590</v>
      </c>
    </row>
    <row r="11" spans="1:15" x14ac:dyDescent="0.25">
      <c r="A11" s="3">
        <v>7</v>
      </c>
      <c r="B11" t="s">
        <v>1469</v>
      </c>
      <c r="C11" t="s">
        <v>36</v>
      </c>
      <c r="F11" s="8" t="s">
        <v>1498</v>
      </c>
      <c r="G11" t="s">
        <v>1371</v>
      </c>
      <c r="H11">
        <v>8</v>
      </c>
      <c r="I11" s="3" t="s">
        <v>1582</v>
      </c>
      <c r="J11">
        <v>8</v>
      </c>
      <c r="K11" s="34" t="s">
        <v>1585</v>
      </c>
      <c r="L11" t="s">
        <v>1588</v>
      </c>
    </row>
    <row r="12" spans="1:15" x14ac:dyDescent="0.25">
      <c r="A12" s="3">
        <v>8</v>
      </c>
      <c r="B12" t="s">
        <v>1470</v>
      </c>
      <c r="C12" t="s">
        <v>78</v>
      </c>
      <c r="F12" s="8" t="s">
        <v>1499</v>
      </c>
      <c r="G12" t="s">
        <v>1362</v>
      </c>
      <c r="H12">
        <v>9</v>
      </c>
      <c r="I12" s="3" t="s">
        <v>1583</v>
      </c>
      <c r="J12">
        <v>9</v>
      </c>
      <c r="K12" s="34" t="s">
        <v>1586</v>
      </c>
      <c r="L12" t="s">
        <v>1589</v>
      </c>
    </row>
    <row r="13" spans="1:15" ht="105" x14ac:dyDescent="0.25">
      <c r="A13" s="3">
        <v>9</v>
      </c>
      <c r="B13" t="s">
        <v>1471</v>
      </c>
      <c r="C13" t="s">
        <v>37</v>
      </c>
      <c r="F13" s="8" t="s">
        <v>1501</v>
      </c>
      <c r="G13" t="s">
        <v>1504</v>
      </c>
      <c r="H13">
        <v>10</v>
      </c>
      <c r="I13" s="3" t="s">
        <v>1584</v>
      </c>
      <c r="J13">
        <v>10</v>
      </c>
      <c r="K13" s="35" t="s">
        <v>1591</v>
      </c>
      <c r="L13" s="23" t="s">
        <v>1592</v>
      </c>
    </row>
    <row r="14" spans="1:15" x14ac:dyDescent="0.25">
      <c r="A14" s="3">
        <v>10</v>
      </c>
      <c r="B14" t="s">
        <v>1472</v>
      </c>
      <c r="C14" t="s">
        <v>79</v>
      </c>
      <c r="F14" s="8" t="s">
        <v>1500</v>
      </c>
      <c r="G14" t="s">
        <v>1369</v>
      </c>
      <c r="H14">
        <v>11</v>
      </c>
      <c r="I14" s="3" t="s">
        <v>1597</v>
      </c>
      <c r="J14">
        <v>11</v>
      </c>
      <c r="K14" s="34" t="s">
        <v>1598</v>
      </c>
      <c r="L14" t="s">
        <v>1607</v>
      </c>
    </row>
    <row r="15" spans="1:15" x14ac:dyDescent="0.25">
      <c r="A15" s="3">
        <v>11</v>
      </c>
      <c r="B15" t="s">
        <v>1473</v>
      </c>
      <c r="C15" t="s">
        <v>35</v>
      </c>
      <c r="F15" s="8" t="s">
        <v>1712</v>
      </c>
      <c r="G15" t="s">
        <v>1713</v>
      </c>
      <c r="H15">
        <v>12</v>
      </c>
      <c r="I15" s="3" t="s">
        <v>1599</v>
      </c>
      <c r="J15">
        <v>12</v>
      </c>
      <c r="K15" s="34" t="s">
        <v>1600</v>
      </c>
      <c r="L15" t="s">
        <v>1601</v>
      </c>
    </row>
    <row r="16" spans="1:15" x14ac:dyDescent="0.25">
      <c r="A16" s="3">
        <v>12</v>
      </c>
      <c r="B16" t="s">
        <v>1474</v>
      </c>
      <c r="C16" t="s">
        <v>80</v>
      </c>
      <c r="F16" s="54" t="s">
        <v>1502</v>
      </c>
      <c r="G16" t="s">
        <v>1715</v>
      </c>
      <c r="H16">
        <v>13</v>
      </c>
      <c r="I16" s="3" t="s">
        <v>1602</v>
      </c>
      <c r="J16">
        <v>13</v>
      </c>
      <c r="K16" s="34" t="s">
        <v>1603</v>
      </c>
      <c r="L16" t="s">
        <v>1604</v>
      </c>
    </row>
    <row r="17" spans="1:12" x14ac:dyDescent="0.25">
      <c r="A17" s="3">
        <v>13</v>
      </c>
      <c r="B17" t="s">
        <v>1475</v>
      </c>
      <c r="C17" t="s">
        <v>40</v>
      </c>
      <c r="H17">
        <v>14</v>
      </c>
      <c r="I17" s="3" t="s">
        <v>1639</v>
      </c>
      <c r="J17">
        <v>14</v>
      </c>
      <c r="K17" s="34" t="s">
        <v>1640</v>
      </c>
      <c r="L17" t="s">
        <v>1641</v>
      </c>
    </row>
    <row r="18" spans="1:12" x14ac:dyDescent="0.25">
      <c r="A18" s="3">
        <v>14</v>
      </c>
      <c r="B18" t="s">
        <v>1476</v>
      </c>
      <c r="C18" t="s">
        <v>736</v>
      </c>
      <c r="H18">
        <v>15</v>
      </c>
      <c r="I18" s="3" t="s">
        <v>1709</v>
      </c>
      <c r="J18">
        <v>15</v>
      </c>
      <c r="K18" s="34" t="s">
        <v>1710</v>
      </c>
      <c r="L18" t="s">
        <v>1711</v>
      </c>
    </row>
    <row r="19" spans="1:12" x14ac:dyDescent="0.25">
      <c r="A19" s="3">
        <v>15</v>
      </c>
      <c r="B19" t="s">
        <v>1530</v>
      </c>
      <c r="C19" t="s">
        <v>1508</v>
      </c>
      <c r="H19">
        <v>16</v>
      </c>
      <c r="I19" s="3" t="s">
        <v>2583</v>
      </c>
      <c r="J19">
        <v>16</v>
      </c>
      <c r="K19" s="34" t="s">
        <v>2584</v>
      </c>
      <c r="L19" t="s">
        <v>2585</v>
      </c>
    </row>
    <row r="20" spans="1:12" x14ac:dyDescent="0.25">
      <c r="A20" s="3">
        <v>16</v>
      </c>
      <c r="B20" t="s">
        <v>1507</v>
      </c>
      <c r="C20" t="s">
        <v>1509</v>
      </c>
      <c r="H20">
        <v>16</v>
      </c>
      <c r="I20" s="53" t="s">
        <v>1605</v>
      </c>
      <c r="J20">
        <v>16</v>
      </c>
      <c r="K20" t="s">
        <v>1835</v>
      </c>
      <c r="L20" t="s">
        <v>1718</v>
      </c>
    </row>
    <row r="21" spans="1:12" x14ac:dyDescent="0.25">
      <c r="A21" s="3">
        <v>17</v>
      </c>
      <c r="B21" t="s">
        <v>1671</v>
      </c>
      <c r="C21" t="s">
        <v>1672</v>
      </c>
    </row>
    <row r="22" spans="1:12" x14ac:dyDescent="0.25">
      <c r="A22" s="3">
        <v>18</v>
      </c>
      <c r="B22" t="s">
        <v>1635</v>
      </c>
      <c r="C22" t="s">
        <v>1636</v>
      </c>
    </row>
    <row r="23" spans="1:12" x14ac:dyDescent="0.25">
      <c r="A23" s="3">
        <v>19</v>
      </c>
      <c r="B23" t="s">
        <v>1833</v>
      </c>
      <c r="C23" t="s">
        <v>1834</v>
      </c>
    </row>
    <row r="24" spans="1:12" x14ac:dyDescent="0.25">
      <c r="A24" s="3">
        <v>20</v>
      </c>
      <c r="B24" t="s">
        <v>2203</v>
      </c>
      <c r="C24" t="s">
        <v>2204</v>
      </c>
    </row>
    <row r="25" spans="1:12" x14ac:dyDescent="0.25">
      <c r="A25" s="3">
        <v>21</v>
      </c>
      <c r="B25" t="s">
        <v>2431</v>
      </c>
      <c r="C25" t="s">
        <v>2432</v>
      </c>
    </row>
    <row r="26" spans="1:12" x14ac:dyDescent="0.25">
      <c r="A26" s="3">
        <v>22</v>
      </c>
      <c r="B26" t="s">
        <v>2429</v>
      </c>
      <c r="C26" t="s">
        <v>2430</v>
      </c>
    </row>
    <row r="27" spans="1:12" x14ac:dyDescent="0.25">
      <c r="A27" s="3">
        <v>23</v>
      </c>
      <c r="B27" t="s">
        <v>2586</v>
      </c>
      <c r="C27" t="s">
        <v>2587</v>
      </c>
    </row>
    <row r="28" spans="1:12" x14ac:dyDescent="0.25">
      <c r="A28" s="3">
        <v>23</v>
      </c>
      <c r="B28" s="49" t="s">
        <v>1702</v>
      </c>
      <c r="C28" s="49" t="s">
        <v>2466</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2021-08-23T09:01:24Z</dcterms:modified>
</cp:coreProperties>
</file>