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Deals\Project Sky\Due Diligence\"/>
    </mc:Choice>
  </mc:AlternateContent>
  <bookViews>
    <workbookView xWindow="0" yWindow="0" windowWidth="23040" windowHeight="8970"/>
  </bookViews>
  <sheets>
    <sheet name="Q&amp;A - SKY" sheetId="1" r:id="rId1"/>
  </sheets>
  <calcPr calcId="171027" iterate="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12" i="1" l="1"/>
  <c r="B83" i="1" l="1"/>
  <c r="B84" i="1" s="1"/>
  <c r="B85" i="1" s="1"/>
  <c r="B86" i="1" s="1"/>
  <c r="B87" i="1" s="1"/>
  <c r="B88" i="1" s="1"/>
  <c r="B89" i="1" s="1"/>
  <c r="B90" i="1" s="1"/>
  <c r="B91" i="1" s="1"/>
  <c r="B92" i="1" s="1"/>
  <c r="B93" i="1" s="1"/>
  <c r="B94" i="1" s="1"/>
  <c r="B95" i="1" s="1"/>
  <c r="B96" i="1" s="1"/>
  <c r="B97" i="1" s="1"/>
  <c r="B98" i="1" s="1"/>
  <c r="B99" i="1" s="1"/>
  <c r="B100" i="1" s="1"/>
  <c r="B101" i="1" s="1"/>
  <c r="B102" i="1" s="1"/>
  <c r="B103" i="1" s="1"/>
  <c r="B104" i="1" s="1"/>
  <c r="B105" i="1" s="1"/>
  <c r="B106" i="1" s="1"/>
  <c r="B107" i="1" s="1"/>
  <c r="B108" i="1" s="1"/>
  <c r="B109" i="1" s="1"/>
  <c r="B110" i="1" s="1"/>
  <c r="B111" i="1" s="1"/>
  <c r="E9" i="1" l="1"/>
  <c r="B14" i="1" l="1"/>
  <c r="B15" i="1" s="1"/>
  <c r="B16" i="1" s="1"/>
  <c r="B17" i="1" s="1"/>
  <c r="B18" i="1" s="1"/>
  <c r="B19" i="1" s="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7" i="1" s="1"/>
  <c r="B78" i="1" s="1"/>
  <c r="B79" i="1" s="1"/>
  <c r="B80" i="1" s="1"/>
  <c r="B81" i="1" s="1"/>
  <c r="B82" i="1" s="1"/>
  <c r="E8" i="1"/>
  <c r="E7" i="1"/>
  <c r="E6" i="1"/>
  <c r="B3" i="1"/>
  <c r="E10" i="1" l="1"/>
  <c r="F7" i="1" s="1"/>
  <c r="F8" i="1" l="1"/>
  <c r="F10" i="1"/>
  <c r="F9" i="1"/>
  <c r="F6" i="1"/>
</calcChain>
</file>

<file path=xl/sharedStrings.xml><?xml version="1.0" encoding="utf-8"?>
<sst xmlns="http://schemas.openxmlformats.org/spreadsheetml/2006/main" count="387" uniqueCount="139">
  <si>
    <t>Project SKY</t>
  </si>
  <si>
    <t>Status</t>
  </si>
  <si>
    <t>%</t>
  </si>
  <si>
    <t>N.A.</t>
  </si>
  <si>
    <t>Total</t>
  </si>
  <si>
    <t>#</t>
  </si>
  <si>
    <t>Pendiente</t>
  </si>
  <si>
    <t>Completo</t>
  </si>
  <si>
    <t>Parcialmente Completo</t>
  </si>
  <si>
    <t>Fecha de Pregunta</t>
  </si>
  <si>
    <t>Pregunta/Requerimiento</t>
  </si>
  <si>
    <t>Respuesta</t>
  </si>
  <si>
    <t>Fecha de Respuesta</t>
  </si>
  <si>
    <t>Comentarios Adicionales</t>
  </si>
  <si>
    <t>Prioridad</t>
  </si>
  <si>
    <t>Alta</t>
  </si>
  <si>
    <t># Preguntas</t>
  </si>
  <si>
    <t>Compañía</t>
  </si>
  <si>
    <t>General</t>
  </si>
  <si>
    <t>VIZ</t>
  </si>
  <si>
    <t xml:space="preserve">A la capacidad adicional de cabezas propias le restan la nueva planta de 2023, ¿por qué? (Buildup N352 se lo suman y N21 se lo restan) </t>
  </si>
  <si>
    <t xml:space="preserve">Las cabezas propias procesadas y las cabezas propias sacrificadas no cuadran en 2023 y 2024 (Buildup N25 y N43) ¿por qué? </t>
  </si>
  <si>
    <t xml:space="preserve">Las unidades que mencionan para la expansión nueva planta son toneladas, y esto lo restan en el punto anterior donde las unidades son cabezas. ¿es un error? ¿no son unidades distintas? (Control L62, etc.) </t>
  </si>
  <si>
    <t xml:space="preserve">Repasar las capacidades de engorda (no las tenemos, si nos pueden compartir las cifras ayudaría mucho) y procesamiento para estar 100% seguros que no se rebasa en las proyecciones. Entendemos que la expansión aumenta la capacidad de producción, pero no la de engorda, ¿es correcto? </t>
  </si>
  <si>
    <t xml:space="preserve">Las tiendas de 2018 generan volumen hasta 2020, ¿a qué se debe esto? (Buildup K139) </t>
  </si>
  <si>
    <t xml:space="preserve">Nos gustaría entender el run rate de las tiendas (store control columna K) ¿cómo lo construyeron y que representa? </t>
  </si>
  <si>
    <t xml:space="preserve">En tiendas 2018 anualizado de la 87 a la 163 la anualizaron diferente, entender porque (store control columna M) </t>
  </si>
  <si>
    <t xml:space="preserve">Repasar factor de ajustes históricos de México vs. ganado feeder y live cattle ¿nos podrían compartir 10 años de historia? </t>
  </si>
  <si>
    <t xml:space="preserve">Repasar cifras de 10 años de precios en México vs. los diferentes cutouts </t>
  </si>
  <si>
    <t xml:space="preserve">¿Cuál es la fuente de la proyección de precios de USDA (carne, cerdo y pollo), feeder y live cattle? ¿Nos la pueden compartir por favor? </t>
  </si>
  <si>
    <t xml:space="preserve">Porque se da el cambio en tendencia de ventas importación. Todos iban a la baja y terminaron subiendo ¿Qué cambio para que esto sucediera? (Buildup 535) </t>
  </si>
  <si>
    <t xml:space="preserve">Repasar cada línea de COGS y SG&amp;A para entender bien que incluye cada costo y poder asegurarnos si son fijos o variables, y como se deberían de modelar </t>
  </si>
  <si>
    <t xml:space="preserve">Entender las diferencias no conciliadas </t>
  </si>
  <si>
    <t xml:space="preserve">¿Por qué la inversión por tienda en 2018 es cero? </t>
  </si>
  <si>
    <t xml:space="preserve">¿Entrar a mayor profundidad al CAPEX para tener mayor desglose que el puro número? ¿Cómo se construyen las cifras? ¿Por qué no hay nada para Monterrey, Mexicali, Tijuana, etc.? </t>
  </si>
  <si>
    <t xml:space="preserve">Nos gustaría tener la cifra del CAPEX de mantenimiento histórico para comparar vs. las ventas. ¿Cómo compara vs. la depreciación? También nos gustaría poder ver el Capex histórico abierto por expansión, mantenimiento y tiendas. </t>
  </si>
  <si>
    <t xml:space="preserve">¿Cómo se determinó el plazo restante de la depreciación? ¿Por qué toda es lineal hacia adelante? </t>
  </si>
  <si>
    <t xml:space="preserve">¿Por qué no suman el Capex de tiendas en depreciación nueva (projections 323)? ¿Es un error? </t>
  </si>
  <si>
    <t xml:space="preserve">¿El revolver es solo del modelo o es la línea existente? Creo que vale la pena repasar cada línea de crédito para entender moneda, derivado asociado, plazo, propósito, etc. </t>
  </si>
  <si>
    <t xml:space="preserve">¿Qué son las otras cuentas por pagar en la parte de deuda de proyecciones (celda L439) </t>
  </si>
  <si>
    <t xml:space="preserve">¿Nos podrían compartir la conciliación contable fiscal para poder determinar la tasa efectiva de impuestos? </t>
  </si>
  <si>
    <t xml:space="preserve">¿porque no se modelaron los otros ingresos? </t>
  </si>
  <si>
    <t xml:space="preserve">¿Porque no se modelo el inventario en más cuentas (ganado, grano, producto terminado, medicina, etc.)? Creemos que valdría la pena hacerlo así. </t>
  </si>
  <si>
    <t xml:space="preserve">¿Por qué las cuentas por cobrar a partes relacionadas se deja fijo en US$64MM? ¿Cómo funciona esta cuenta por cobrar relacionada? </t>
  </si>
  <si>
    <t>¿Por qué la cuenta de otros activos se deja fija? Se debería de modelar moviéndose en el tiempo</t>
  </si>
  <si>
    <t>¿Por qué la cuenta de pasivos acumulados se deja fija? Se debería de modelar moviéndose en el tiempo</t>
  </si>
  <si>
    <t xml:space="preserve">¿Por qué la cuenta de impuestos a la utilidad diferida se deja fija? Se debería de modelar moviéndose en el tiempo, esta es muy relevante pues eventualmente se tendrá que pagar y será un flujo relevante </t>
  </si>
  <si>
    <t xml:space="preserve">Nos gustaría poder modelar los ingresos de la misma manera que SuKarne. Es decir, con cabezas, rendimientos, toneladas, ventas por canal, relación de precios, etc. Esto es esencial para poder modelar de forma correcta las eliminaciones </t>
  </si>
  <si>
    <t>Nos gustaría poder modelar los COGS de la misma manera que SuKarne, es decir con ganado y precios, etc.</t>
  </si>
  <si>
    <t xml:space="preserve">Repasar cada línea de SG&amp;A para entender bien que incluye cada costo y poder asegurarnos si son fijos o variables, y como se deberían de modelar </t>
  </si>
  <si>
    <t xml:space="preserve">Necesitamos mayor apertura de CAPEX. Actualmente es solo un % de ventas. Necesitamos repasar el plan de inversión completo con los montos, que mejoras trae, aumentos en capacidad, etc. Desglosar por Capex de mantenimiento y de expansión </t>
  </si>
  <si>
    <t xml:space="preserve">Entender los ingresos por intereses ya que son negativos en algunos años </t>
  </si>
  <si>
    <t xml:space="preserve">¿Porque no se modelo el inventario en más cuentas (ganado, grano, producto terminado, medicina, etc.)? Creemos que valdría la pena hacerlo así </t>
  </si>
  <si>
    <t xml:space="preserve">¿Por qué las cuentas por pagar a partes relacionadas se deja fijo en US$64MM? ¿Cómo funciona esta cuenta por cobrar relacionada? </t>
  </si>
  <si>
    <t xml:space="preserve">¿Por qué la cuenta de otros activos se deja fija? Se debería de modelar moviéndose en el tiempo </t>
  </si>
  <si>
    <t xml:space="preserve">¿Por qué la cuenta de pasivos acumulados se deja fija? Se debería de modelar moviéndose en el tiempo </t>
  </si>
  <si>
    <t xml:space="preserve">Repasar las eliminaciones para cada línea (ingresos, costos, ingresos financieros, cuentas partes relacionadas) de forma histórica contable, para modelar de manera correcta. La idea es no modelarlo como un %, más bien con las cifras reales de proyección de GINSA </t>
  </si>
  <si>
    <t xml:space="preserve">¿Las ventas GINSA - SuKarne se hace a costo? ¿No hay un margen por precios de transferencia? Como esta modelado el 100% de ingreso es costo cosa que no nos parece lógica </t>
  </si>
  <si>
    <t xml:space="preserve">Repasar los acuerdos intercompañía para entender los contratos y las implicaciones </t>
  </si>
  <si>
    <t xml:space="preserve">Información histórica mensual de producción </t>
  </si>
  <si>
    <t xml:space="preserve">Reportes de GRI de sustentabilidad (2014 y borrador 2016) </t>
  </si>
  <si>
    <t xml:space="preserve">Matriz de flujos de comercio internacional de proteínas por regiones/países (consumo, dinámicas, sanitario, etc.) </t>
  </si>
  <si>
    <t xml:space="preserve">Comunicados, acuerdos o reportes del SAT con relación a la contingencia fiscal </t>
  </si>
  <si>
    <t xml:space="preserve">Profundizar para poder generar una explicación sencilla a los inversionistas del modelo (proyección a 6 meses) que tiene Hernán de Grupo Viz </t>
  </si>
  <si>
    <t xml:space="preserve">Profundizar en los movimientos contables de las posiciones en instrumentos financieros derivados </t>
  </si>
  <si>
    <t xml:space="preserve">Uso de los recursos lo más detallado posible para poder modelar de forma correcta la fuente y el uso </t>
  </si>
  <si>
    <r>
      <rPr>
        <b/>
        <sz val="10"/>
        <color theme="1"/>
        <rFont val="Calibri"/>
        <family val="2"/>
        <scheme val="minor"/>
      </rPr>
      <t>Portafolio de Coberturas</t>
    </r>
    <r>
      <rPr>
        <sz val="10"/>
        <color theme="1"/>
        <rFont val="Calibri"/>
        <family val="2"/>
        <scheme val="minor"/>
      </rPr>
      <t>. Entender las coberturas de insumos, moneda y tasas de interés de la empresa al mayor detalle posible. Idealmente nos gustaría el poder preparar un análisis de sensibilidad de los “</t>
    </r>
    <r>
      <rPr>
        <i/>
        <sz val="10"/>
        <color theme="1"/>
        <rFont val="Calibri"/>
        <family val="2"/>
        <scheme val="minor"/>
      </rPr>
      <t>mark-to-market</t>
    </r>
    <r>
      <rPr>
        <sz val="10"/>
        <color theme="1"/>
        <rFont val="Calibri"/>
        <family val="2"/>
        <scheme val="minor"/>
      </rPr>
      <t xml:space="preserve">” bajo distintos escenarios. La idea es identificar si hay instrumentos que tengan la posibilidad de crear una contingencia en la medida que entremos en un período más extenso de volatilidad. </t>
    </r>
  </si>
  <si>
    <t>Se discutió en la reunión del jueves 15 de noviembre</t>
  </si>
  <si>
    <t>Media</t>
  </si>
  <si>
    <t xml:space="preserve">Es un error, no debería estar restado. </t>
  </si>
  <si>
    <t>Mismo tema del punto anterior. Ya cuadra una vez hecha la corrección.</t>
  </si>
  <si>
    <t>Mismo tema del punto 1. En la pestaña Control, filas 56 a 59, se refiere a cabezas diarias y en las filas 62 a 66 se refiere a toneladas.</t>
  </si>
  <si>
    <t xml:space="preserve">En el Capex futuro para expansión considera la inversión necesaria para incrementar la capacidad de engorda.
La capacidad de engorda actual es la siguiente:
• Culiacán - 118,000
• Mexicali - 103,000
• Michoacán - 157,000
• Durango - 160,000
• Total: 538,000
</t>
  </si>
  <si>
    <t xml:space="preserve">Para 2018 y 2019 se proyecta con información presupuestada que ya incluye ingresos de las nuevas aperturas, por lo que en la pestaña de Build-up no se incluye el volumen por dichas tiendas para no duplicar la venta. </t>
  </si>
  <si>
    <t>Este run rate no tiene funcionalidad alguna, por favor hace caso omiso a esta columna.</t>
  </si>
  <si>
    <t>Modelo VIZ</t>
  </si>
  <si>
    <t>De la 87 a la 163 son tiendas que ya llegaron a su punto de maduración.</t>
  </si>
  <si>
    <t>Terminan subiendo debido a la introducción del procesamiento de pescado, que para fines prácticos se incluye en Importados.</t>
  </si>
  <si>
    <t>2018 se proyectó utilizando el Capex presupuestado total, que ya incluye apertura de tiendas.</t>
  </si>
  <si>
    <t>El plazo se estimó utilizando depreciaciones anuales históricas dividiéndola entre el saldo del PP&amp;E. Se utiliza depreciación lineal ya que es la política establecida por los auditores.</t>
  </si>
  <si>
    <t>Favor de referirse a los estados financieros auditados para mayor detalle (Nota 18C en estado financiero 2017)</t>
  </si>
  <si>
    <t>En estas líneas existen algunos ingresos no recurrentes, para mantener un modelo conservador se decidió no tomarlos en cuenta.</t>
  </si>
  <si>
    <t>La compañía decidió ver el inventario consolidado para efecto de sus proyecciones. Es importante considerar que el ganado representó el 76% del inventario en 2017.</t>
  </si>
  <si>
    <t>Es una deuda inter-compañía entre VIZ y Ginsa, y se asume que el vencimiento se extenderá. Ver nota 19 (i) en los estados financieros auditados 2017.</t>
  </si>
  <si>
    <t>Modelo Ginsa</t>
  </si>
  <si>
    <t xml:space="preserve"> La fórmula en celda H108 en la pestaña Projections GINSA tiene un error, que influye en el cálculo de los ingresos por intereses. Dicha celda debería estar referenciada a la H43.</t>
  </si>
  <si>
    <t>La compañía decidió ver el inventario consolidado para efecto de sus proyecciones.</t>
  </si>
  <si>
    <t xml:space="preserve">Favor de referirse a la pestaña “Consolidado” del modelo y abrir las agrupaciones del lado izquierdo del Excel. Adicionalmente, pueden encontrar todo el detalle de las operaciones inter-compañías en la nota 19 de los estados financieros auditados 2017. </t>
  </si>
  <si>
    <t>Pendiente discutir proyección real en lugar estimación con %</t>
  </si>
  <si>
    <t>Sí existe un mark-up, el cual ya está incluido en las ventas, y consecuentemente impacta el costo del comprador.</t>
  </si>
  <si>
    <t>Pendiente enviar información</t>
  </si>
  <si>
    <t>Pendiente enviar reportes</t>
  </si>
  <si>
    <t>Se irá actualizando de manera verbal en cuanto se tenga nueva información</t>
  </si>
  <si>
    <t>Promecap: No nos queda clara la duda, nos podrían dar mayor detalle de lo que se requeire por favor</t>
  </si>
  <si>
    <r>
      <rPr>
        <b/>
        <sz val="10"/>
        <color theme="1"/>
        <rFont val="Calibri"/>
        <family val="2"/>
        <scheme val="minor"/>
      </rPr>
      <t xml:space="preserve">Soporte de ineficiencias, 3 matrices: </t>
    </r>
    <r>
      <rPr>
        <sz val="10"/>
        <color theme="1"/>
        <rFont val="Calibri"/>
        <family val="2"/>
        <scheme val="minor"/>
      </rPr>
      <t xml:space="preserve">
a. Producción: variables históricas y futuras de mortandad, conversión y ganancia de peso; costo de abasto
b. Comercial: evolución de % de cutout histórico, y estrategias de venta (proceso, mejorados, rebanados); mejor gestión de inventarios, productos con valor agregado
c. Transporte: fletes, costo por canal, grafica de tendencia de mejoras
</t>
    </r>
  </si>
  <si>
    <r>
      <rPr>
        <b/>
        <sz val="10"/>
        <color theme="1"/>
        <rFont val="Calibri"/>
        <family val="2"/>
        <scheme val="minor"/>
      </rPr>
      <t>Benchmark de operatividad (eficiencia) de plantas:</t>
    </r>
    <r>
      <rPr>
        <sz val="10"/>
        <color theme="1"/>
        <rFont val="Calibri"/>
        <family val="2"/>
        <scheme val="minor"/>
      </rPr>
      <t xml:space="preserve">
a. De la industria, interno
b. Distorsiones de los costos (sin amortizaciones); costos unitarios
c. Espacio de mejoras, productividad en engorda, sacrificio y deshuese
</t>
    </r>
  </si>
  <si>
    <r>
      <rPr>
        <b/>
        <sz val="10"/>
        <color theme="1"/>
        <rFont val="Calibri"/>
        <family val="2"/>
        <scheme val="minor"/>
      </rPr>
      <t>Tendencias Globales en Contra del Consumo de Carne</t>
    </r>
    <r>
      <rPr>
        <sz val="10"/>
        <color theme="1"/>
        <rFont val="Calibri"/>
        <family val="2"/>
        <scheme val="minor"/>
      </rPr>
      <t>. Entender las tendencias globales de proteínas en particular de la carne. La plática estaría enfocada al decremento de consumo de carne en los países desarrollados y las tendencias globales al respecto (salud, conciencia, etc.). ¿Cuáles se esperan que vayan a ser los productos sustitutos? (Otras proteínas vs. productos alternativos- productos veganos). ¿Es un reto real que vaya a impactar la demanda?</t>
    </r>
  </si>
  <si>
    <r>
      <rPr>
        <b/>
        <sz val="10"/>
        <color theme="1"/>
        <rFont val="Calibri"/>
        <family val="2"/>
        <scheme val="minor"/>
      </rPr>
      <t>Sustentabilidad.</t>
    </r>
    <r>
      <rPr>
        <sz val="10"/>
        <color theme="1"/>
        <rFont val="Calibri"/>
        <family val="2"/>
        <scheme val="minor"/>
      </rPr>
      <t xml:space="preserve"> Detallar cuáles son las políticas de sustenabilidad que se llevan a cabo y cómo logran mitigar/eliminar culaquier critica o práctica que sea identificada con la industria de proteínas y que impacte la sustentabilidad</t>
    </r>
  </si>
  <si>
    <r>
      <rPr>
        <b/>
        <sz val="10"/>
        <color theme="1"/>
        <rFont val="Calibri"/>
        <family val="2"/>
        <scheme val="minor"/>
      </rPr>
      <t>Contigencia con el SAT.</t>
    </r>
    <r>
      <rPr>
        <sz val="10"/>
        <color theme="1"/>
        <rFont val="Calibri"/>
        <family val="2"/>
        <scheme val="minor"/>
      </rPr>
      <t xml:space="preserve"> Entender la situación fiscal y el estado de negociación a mucho mayor detalle. Nos gustaría recibir toda la información que sea pertinente para medir el posible impacto en reservas o la posición de efectivo. De ser posible una actualización de las pláticas con el SAT, así como una llamada con el asesor fiscal que tengan</t>
    </r>
  </si>
  <si>
    <r>
      <rPr>
        <b/>
        <sz val="10"/>
        <color theme="1"/>
        <rFont val="Calibri"/>
        <family val="2"/>
        <scheme val="minor"/>
      </rPr>
      <t>Comercio internacional</t>
    </r>
    <r>
      <rPr>
        <sz val="10"/>
        <color theme="1"/>
        <rFont val="Calibri"/>
        <family val="2"/>
        <scheme val="minor"/>
      </rPr>
      <t xml:space="preserve"> y su impacto en SuKarne. </t>
    </r>
  </si>
  <si>
    <r>
      <rPr>
        <b/>
        <sz val="10"/>
        <color theme="1"/>
        <rFont val="Calibri"/>
        <family val="2"/>
        <scheme val="minor"/>
      </rPr>
      <t>Resumen de Coberturas de Commodities.</t>
    </r>
    <r>
      <rPr>
        <sz val="10"/>
        <color theme="1"/>
        <rFont val="Calibri"/>
        <family val="2"/>
        <scheme val="minor"/>
      </rPr>
      <t xml:space="preserve"> Cuadro donde se ponga, en los renglones cada uno de los commodities: (i) Ganado Flaco, (ii) Ganado Gordo, (iii) Maíz, (iv) Pasta de Soya, (v) Cerdo, etc. Para cada uno tener tres columnas: (i) la estrategia que cubre la compra (instrumentos), (ii) la estrategia para la venta (Instrumentos), (iii) política contable y donde se registra la ganancia o pérdida, (v) contraparte y (iv) Quien toma la decisión dentro de SuKarne 
a. Análisis de Sensibilidad. Para cada commodity, un ejemplo de que pasa si se está por arriba de la cobertura (ganancia) y si se está por debajo de la cobertura (pérdida)  - Favor de incluir una página con la explicación (presentación en powerpoint):
</t>
    </r>
  </si>
  <si>
    <r>
      <rPr>
        <b/>
        <sz val="10"/>
        <color theme="1"/>
        <rFont val="Calibri"/>
        <family val="2"/>
        <scheme val="minor"/>
      </rPr>
      <t>Resumen de Coberturas de Instrumentos</t>
    </r>
    <r>
      <rPr>
        <sz val="10"/>
        <color theme="1"/>
        <rFont val="Calibri"/>
        <family val="2"/>
        <scheme val="minor"/>
      </rPr>
      <t>. Cuadro similar al anterior. Renglones: (i) Cobertura dólares, (ii) Cobertura euros, (iii) pago de servicio de deuda, (iv) tasa de interés. Y las columnas: (i) instrumento, (ii) contraparte, (iii) mark-to-market al día de hoy, (iv) quien toma la decisión dentro de la empresa -  Favor de incluir una página con la explicación (presentación en powerpoint):</t>
    </r>
  </si>
  <si>
    <r>
      <rPr>
        <b/>
        <sz val="10"/>
        <color theme="1"/>
        <rFont val="Calibri"/>
        <family val="2"/>
        <scheme val="minor"/>
      </rPr>
      <t>Sensibilidad de Rentabilidad a Tipo de Cambio</t>
    </r>
    <r>
      <rPr>
        <sz val="10"/>
        <color theme="1"/>
        <rFont val="Calibri"/>
        <family val="2"/>
        <scheme val="minor"/>
      </rPr>
      <t>. Rocio mencionó que el negocio se impacta al tener un tipo de cambio bajo. Nos podrían por favor dar un ejemplo de sensibilidad de cómo se refleja esto en el estado de resultados - Favor de incluir una página con la explicación (presentación en powerpoint):</t>
    </r>
  </si>
  <si>
    <r>
      <rPr>
        <b/>
        <sz val="10"/>
        <color theme="1"/>
        <rFont val="Calibri"/>
        <family val="2"/>
        <scheme val="minor"/>
      </rPr>
      <t>Waiver.</t>
    </r>
    <r>
      <rPr>
        <sz val="10"/>
        <color theme="1"/>
        <rFont val="Calibri"/>
        <family val="2"/>
        <scheme val="minor"/>
      </rPr>
      <t xml:space="preserve"> ¿Cuál es el plan? Tiempos y decisiones que se necesitan. Está contingente a la inyección de capital que se tiene planeada. ¿A qué niveles se va a acordar los distintos niveles de servicio de deuda? 
b. Detalle de cada una de las métricas con las que se mide el desempeño del préstamo
c. Detalle de cómo se toma en garantía el ganado
d. Cálculo acordado de EBITDA (los rubros que se incluyen y específicamente si incluya la ganancia o pérdida en las estrategias de cobertura con respecto a COGS) - Favor de incluir una página con la explicación (presentación en powerpoint):
</t>
    </r>
  </si>
  <si>
    <r>
      <rPr>
        <b/>
        <sz val="10"/>
        <color theme="1"/>
        <rFont val="Calibri"/>
        <family val="2"/>
        <scheme val="minor"/>
      </rPr>
      <t xml:space="preserve">Tiendas. Aquí serían tres temas: </t>
    </r>
    <r>
      <rPr>
        <sz val="10"/>
        <color theme="1"/>
        <rFont val="Calibri"/>
        <family val="2"/>
        <scheme val="minor"/>
      </rPr>
      <t xml:space="preserve">
e. Resumen de la estructura (regiones, tiendas, directores) y su costo total,
f. Resumen de los “unit economics” (gastos de inversión pre-operativos, ingresos y gastos por tienda…idealmente un P&amp;L de las tiendas…)
g. P&amp;L de toda la organización de las tiendas
h. Mapa de todas las tiendas con:
i. Columas: Rangos de SSS
ii. Líneas: Rangos de ROI
1. En cada cruce se tendría que poner una tienda - Favor de incluir una página con la explicación (presentación en powerpoint):
</t>
    </r>
  </si>
  <si>
    <r>
      <rPr>
        <b/>
        <sz val="10"/>
        <color theme="1"/>
        <rFont val="Calibri"/>
        <family val="2"/>
        <scheme val="minor"/>
      </rPr>
      <t>Manejo de Inventario.</t>
    </r>
    <r>
      <rPr>
        <sz val="10"/>
        <color theme="1"/>
        <rFont val="Calibri"/>
        <family val="2"/>
        <scheme val="minor"/>
      </rPr>
      <t xml:space="preserve"> Explicar en un cuadro resumen la relación de cómo se hace el manejo dinámico entre las variables: (i) Precio de Engorda de Ganado, (ii) Precio de ganado Flaco, (iii) Precio/Costo de Engorda y (iv) Precio de Drop Value. Sería ideal el poder tener una relación histórica y como a resultado en el “delta” de los niveles de inventario.- Favor de incluir una página con la explicación (presentación en powerpoint): </t>
    </r>
  </si>
  <si>
    <r>
      <rPr>
        <b/>
        <sz val="10"/>
        <color theme="1"/>
        <rFont val="Calibri"/>
        <family val="2"/>
        <scheme val="minor"/>
      </rPr>
      <t>Detalle de la Central de Inteligencia.</t>
    </r>
    <r>
      <rPr>
        <sz val="10"/>
        <color theme="1"/>
        <rFont val="Calibri"/>
        <family val="2"/>
        <scheme val="minor"/>
      </rPr>
      <t xml:space="preserve"> Adrián comentó esta iniciativa donde se iba a agregar toda la información que se tiene en la empresa. Nos podrían por favor pasar los detalles que se tengan al respecto. - Favor de incluir una página con la explicación (presentación en powerpoint):</t>
    </r>
  </si>
  <si>
    <r>
      <rPr>
        <b/>
        <sz val="10"/>
        <color theme="1"/>
        <rFont val="Calibri"/>
        <family val="2"/>
        <scheme val="minor"/>
      </rPr>
      <t xml:space="preserve">Valor de la Marca. </t>
    </r>
    <r>
      <rPr>
        <sz val="10"/>
        <color theme="1"/>
        <rFont val="Calibri"/>
        <family val="2"/>
        <scheme val="minor"/>
      </rPr>
      <t>Tendrán un análisis donde se vea que el tener una marca reconocida ayuda a subir mucho más la rentabilidad. Nos gustaría tener los argumentos económicos o de rentabilidad que soportan la decisión de desarrollar la marca y el impacto que tiene en la decisión de compra (sobre todo en el canal de autoservicio). - Favor de incluir una página con la explicación (presentación en powerpoint):</t>
    </r>
  </si>
  <si>
    <r>
      <rPr>
        <b/>
        <sz val="10"/>
        <color theme="1"/>
        <rFont val="Calibri"/>
        <family val="2"/>
        <scheme val="minor"/>
      </rPr>
      <t>Integración a Engorda.</t>
    </r>
    <r>
      <rPr>
        <sz val="10"/>
        <color theme="1"/>
        <rFont val="Calibri"/>
        <family val="2"/>
        <scheme val="minor"/>
      </rPr>
      <t xml:space="preserve"> De la misma manera, sería posible el tener un análisis de por qué el estar integrado a la engorda resulta en mejoras de rentabilidad y de generación de flujo. Una gráfica con un “waterfall” sería muy útil. - Favor de incluir una página con la explicación (presentación en powerpoint):</t>
    </r>
  </si>
  <si>
    <r>
      <rPr>
        <b/>
        <sz val="10"/>
        <color theme="1"/>
        <rFont val="Calibri"/>
        <family val="2"/>
        <scheme val="minor"/>
      </rPr>
      <t>Integración a Canal</t>
    </r>
    <r>
      <rPr>
        <sz val="10"/>
        <color theme="1"/>
        <rFont val="Calibri"/>
        <family val="2"/>
        <scheme val="minor"/>
      </rPr>
      <t>. Lo mismo del punto anterior (9), pero enfocado al canal. - Favor de incluir una página con la explicación (presentación en powerpoint):</t>
    </r>
  </si>
  <si>
    <r>
      <rPr>
        <b/>
        <sz val="10"/>
        <color theme="1"/>
        <rFont val="Calibri"/>
        <family val="2"/>
        <scheme val="minor"/>
      </rPr>
      <t>Tranformación de Carne</t>
    </r>
    <r>
      <rPr>
        <sz val="10"/>
        <color theme="1"/>
        <rFont val="Calibri"/>
        <family val="2"/>
        <scheme val="minor"/>
      </rPr>
      <t>. ¿El proceso de inyección de salmeura a la carne es una práctica aprobada por todas las autoridades de México y USA? ¿es una práctica común?</t>
    </r>
  </si>
  <si>
    <r>
      <rPr>
        <b/>
        <sz val="10"/>
        <color theme="1"/>
        <rFont val="Calibri"/>
        <family val="2"/>
        <scheme val="minor"/>
      </rPr>
      <t>Oportunidad a moverse a Choice.</t>
    </r>
    <r>
      <rPr>
        <sz val="10"/>
        <color theme="1"/>
        <rFont val="Calibri"/>
        <family val="2"/>
        <scheme val="minor"/>
      </rPr>
      <t xml:space="preserve"> Entendemos que la mayoría de las ventas al día de hoy son de calidad Select ¿Se ha analizado migrar a Choice? ¿Por qué si es posible o no? ¿Qué benficios y contras le verían?</t>
    </r>
  </si>
  <si>
    <r>
      <t>Cifras históricas (similar al archivo que nos compartió Rocio), es decir de 2011 a la fecha (anual):</t>
    </r>
    <r>
      <rPr>
        <sz val="10"/>
        <rFont val="Calibri"/>
        <family val="2"/>
      </rPr>
      <t xml:space="preserve">
a. Peso promedio ganado vivo (intensivo)
b. Número de cabezas de intensivo procesadas al año
c. % de carne transformada
d. Coeficiente de transformación de carne
e. Rendimiento cárnico
f. Víscera como % de carne total
g. Valor agregado como % de carne total
h. Volumen de cerdo
i. Volumen de pollo</t>
    </r>
  </si>
  <si>
    <r>
      <rPr>
        <b/>
        <sz val="10"/>
        <color theme="1"/>
        <rFont val="Calibri"/>
        <family val="2"/>
      </rPr>
      <t>Premisas de apego al cutout (Si tuvieran más años de esta información nos ayudaría mucho)</t>
    </r>
    <r>
      <rPr>
        <sz val="10"/>
        <color theme="1"/>
        <rFont val="Calibri"/>
        <family val="2"/>
        <scheme val="minor"/>
      </rPr>
      <t xml:space="preserve">
a. ¿Por qué exportación está por encima del precio de Cutout? ¿es por la mezcla de productos en
particular que se venden? ¿Nos podrían dar el desglose para entenderlo? ¿no hay alguna variable
pública que represente mejor esto (por ejemplo que USDA publique la parte en concreto que se
vende)?
b. ¿Por qué autoservicio está por encima del precio de Cutout? ¿es por la mezcla de productos en
particular que se venden? ¿Nos podrían dar el desglose para entenderlo?
c. ¿De dónde van a venir las ventas de valor agregado para exportación? ¿Por qué hoy no se venden?
¿Qué nuevos canales piensan explotar?
d. ¿Por qué el cerdo se vende tanto por encima del USDA Cutout? ¿Es por las piezas en particular que se
venden? ¿no hay alguna variable pública que represente mejor esto (por ejemplo que USDA publique
la parte en concreto que se vende)?
e. ¿Por qué el pollo de autoservicio se vende tanto por encima del USDA Cutout?
f. ¿Porque el precio de importación no está en dólares? ¿No se negocia en esa moneda? Y después se
convierte a pesos</t>
    </r>
  </si>
  <si>
    <r>
      <rPr>
        <b/>
        <sz val="10"/>
        <color theme="1"/>
        <rFont val="Calibri"/>
        <family val="2"/>
      </rPr>
      <t>Tiendas</t>
    </r>
    <r>
      <rPr>
        <sz val="10"/>
        <color theme="1"/>
        <rFont val="Calibri"/>
        <family val="2"/>
        <scheme val="minor"/>
      </rPr>
      <t xml:space="preserve">
a. Compartir los kilogramos de 2014 para las tiendas que abrieron en esas fechas
b. Compartir el volumen mensual de cada tienda para entender el ramp-up
c. Compartir los m2 de cada tienda. ¿Por qué hay algunas tiendas que venden más de 2 millones de kg
cuando el tamaño de tienda es 624,000 al año ¿es por un cambio de formato?
d. Corregir las fechas exactas de apertura de las tiendas, ya que muchas son 1 sola fecha (por ejemplo
junio 2014) que no es correcto</t>
    </r>
  </si>
  <si>
    <t>Se Adjuntan archivos</t>
  </si>
  <si>
    <t>Ver Estado Financiero Auditado de VIZ Pg. 35 Nota 22</t>
  </si>
  <si>
    <t>Se discutió en la reunión del jueves 15 de noviembre. Favor de referirse a archivos "Fundamentales de Ganado y Proteina Animal Sem 45" y "Inventarios de Ganado &amp; Peso en EUA 14112018".</t>
  </si>
  <si>
    <t>Se discutió en la reunión del jueves 15 de noviembre. Favor de referirse a archivo "Portafolios de Derivados SK 181113"</t>
  </si>
  <si>
    <t>Se discutió en la reunión del jueves 15 de noviembre. Favor de referirse archivo "Historicos PROMECAP"</t>
  </si>
  <si>
    <t>Favor de referirse a la columna AF en “Store Control” en el modelo para ver el CAPEX inicial por tienda. No se tiene el desglose de CAPEX por mantenimiento. Se adjunta desglose de Capex (montos autorizados compremitidos en SAP, los cuales no necesariamente fueron invertidos en el año referenciado). Favor de referirse al archivo "Capex Historico SKY".</t>
  </si>
  <si>
    <t>$1,100m en 2018 ya incluye tiendas, por lo que sí se está depreciando.</t>
  </si>
  <si>
    <t>Favor de referirse a los archivos "Conciliaciones Contable-Fiscal SuKanre 2015, 2016, 2017" y "Conciliaciones Contable-Fiscal SKA 2015, 2016, 2017)"</t>
  </si>
  <si>
    <t>Se espera mantenerse fija, favor de referirse a los estados financieros auditados 2017, nota 5K</t>
  </si>
  <si>
    <t>Favor de porporcionar información financiero de VIZ y GINSA al 31 de Oct de 2018</t>
  </si>
  <si>
    <t>Modelo Consolidado</t>
  </si>
  <si>
    <t>Ver nota 14 de los estados financieros auditados. Se dará más detalle en cuanto se proporcioné el resto de la información de GINSA</t>
  </si>
  <si>
    <t>Ver nota 16 de estados financieros auditados. Se dará más detalle en cuanto se proporcioné el resto de la información de GINSA</t>
  </si>
  <si>
    <t>Después de consultarlo con Promecap, entendemos que lo que realmente requieren es la relación histórica entre el nivel total del inventario biológico y la ponderación de cada una de las variables de costo (i.e. el ganado que se adquiere gordo, el ganado que se adquiere flaco, el costo propio de engorda, el costo de engorda en maquila, y el inventario listo para venta). La intención es que puedan correr algunos escenarios jugando con esas variables para entender cómo cada una de ellas incide en el costo, y con ello buscar cómo pueden lograr una mejora en el margen bruto.</t>
  </si>
  <si>
    <t>Se discutió en la reunión del jueves 15 de noviembre. Favor de referirse al archivo "Productividad annual Historica. V2. Actualizado (1,2)</t>
  </si>
  <si>
    <t>No es material</t>
  </si>
  <si>
    <t xml:space="preserve"> No se planea expansión para Monterrey, Mexicali ni Tijuana. Favor de referirse a la pregunta 24 para mayor detalle del capex</t>
  </si>
  <si>
    <t>El balance en el modelo agrupa las líneas revolventes dentro de la deuda a largo plazo, porque así lo consideraron los auditores por estar comprometidas a 3 años. Sin embargo, los saldos de las líneas revolventes aparecen en las filas 409 (incluye los $329m que aparecen en el balance general) y 505 de la pestaña “Proyecciones VIZ”. Favor de referirse a archivo "SKY Debt Summary".</t>
  </si>
  <si>
    <t>Favor de referirse a la nota 18a de los EEFF auditados</t>
  </si>
  <si>
    <t>No es un impuesto que se tenga que pagar. Deriva principalmente de la diferencia entre las partidas temporales y las permanentes por el inventario (activo biológico). Favor de referirse a la nota 20b de los EEFF auditados</t>
  </si>
  <si>
    <t>Ver Pregunta 56</t>
  </si>
  <si>
    <t>No es un impuesto que se tenga que pagar. Deriva principalmente de la diferencia entre las partidas temporales y las permanentes por el inventario (activo biológico). Favor de referirse a la nota 16 de los EEFF auditados</t>
  </si>
  <si>
    <t xml:space="preserve">Les quisiéramos pedir si por favor nos podrían ayudar a complementar las láminas adjuntas sobre la estructura corporativa de Grupo Viz, SA de CV y subsidiarias. El propósito de esta solicitud es para ir definiendo el scope del due diligence y ser lo más eficientes posibles; por lo queremos identificar las empresas que forman el 80/20 de las operaciones relevantes del grupo. 
Para dicho ejercicio, les queríamos pedir lo siguiente:
1. Identificar el porcentaje que representa cada subsidiaria de las ventas del grupo consolidado
2. Identificar de la “Estructura Corporativa” el número aproximado de empleados (en caso de tener) que tiene cada subsidiaria del grupo
3. Identificar de la “Estructura Corporativa Fuera del Grupo” el número aproximado de empleados que tiene cada razón social
</t>
  </si>
  <si>
    <t>Favor de referirse a láminasde Estructura Corporativa y Estructura Fuera del Grupo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</si>
</sst>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_);\(0%\);0%_);@_)"/>
  </numFmts>
  <fonts count="16" x14ac:knownFonts="1">
    <font>
      <sz val="11"/>
      <color theme="1"/>
      <name val="Calibri"/>
      <family val="2"/>
      <scheme val="minor"/>
    </font>
    <font>
      <sz val="11"/>
      <color theme="1"/>
      <name val="Calibri"/>
      <family val="2"/>
      <scheme val="minor"/>
    </font>
    <font>
      <b/>
      <sz val="11"/>
      <color theme="1"/>
      <name val="Calibri"/>
      <family val="2"/>
      <scheme val="minor"/>
    </font>
    <font>
      <b/>
      <sz val="10"/>
      <color rgb="FF000000"/>
      <name val="Calibri"/>
      <family val="2"/>
      <scheme val="minor"/>
    </font>
    <font>
      <sz val="10"/>
      <color theme="1"/>
      <name val="Calibri"/>
      <family val="2"/>
      <scheme val="minor"/>
    </font>
    <font>
      <b/>
      <sz val="10"/>
      <color rgb="FF00B050"/>
      <name val="Calibri"/>
      <family val="2"/>
      <scheme val="minor"/>
    </font>
    <font>
      <b/>
      <sz val="10"/>
      <color rgb="FFFFC000"/>
      <name val="Calibri"/>
      <family val="2"/>
      <scheme val="minor"/>
    </font>
    <font>
      <b/>
      <sz val="10"/>
      <color rgb="FFFF0000"/>
      <name val="Calibri"/>
      <family val="2"/>
      <scheme val="minor"/>
    </font>
    <font>
      <b/>
      <sz val="10"/>
      <color theme="1"/>
      <name val="Calibri"/>
      <family val="2"/>
      <scheme val="minor"/>
    </font>
    <font>
      <b/>
      <sz val="10"/>
      <color indexed="9"/>
      <name val="Calibri"/>
      <family val="2"/>
      <scheme val="minor"/>
    </font>
    <font>
      <sz val="10"/>
      <name val="Calibri"/>
      <family val="2"/>
      <scheme val="minor"/>
    </font>
    <font>
      <i/>
      <sz val="10"/>
      <color theme="1"/>
      <name val="Calibri"/>
      <family val="2"/>
      <scheme val="minor"/>
    </font>
    <font>
      <b/>
      <sz val="10"/>
      <name val="Calibri"/>
      <family val="2"/>
      <scheme val="minor"/>
    </font>
    <font>
      <sz val="11"/>
      <color rgb="FFFF0000"/>
      <name val="Calibri"/>
      <family val="2"/>
      <scheme val="minor"/>
    </font>
    <font>
      <sz val="10"/>
      <name val="Calibri"/>
      <family val="2"/>
    </font>
    <font>
      <b/>
      <sz val="10"/>
      <color theme="1"/>
      <name val="Calibri"/>
      <family val="2"/>
    </font>
  </fonts>
  <fills count="3">
    <fill>
      <patternFill patternType="none"/>
    </fill>
    <fill>
      <patternFill patternType="gray125"/>
    </fill>
    <fill>
      <patternFill patternType="solid">
        <fgColor theme="3"/>
        <bgColor indexed="64"/>
      </patternFill>
    </fill>
  </fills>
  <borders count="12">
    <border>
      <left/>
      <right/>
      <top/>
      <bottom/>
      <diagonal/>
    </border>
    <border>
      <left/>
      <right/>
      <top style="thin">
        <color indexed="64"/>
      </top>
      <bottom/>
      <diagonal/>
    </border>
    <border>
      <left style="thin">
        <color auto="1"/>
      </left>
      <right/>
      <top style="thin">
        <color auto="1"/>
      </top>
      <bottom style="thin">
        <color indexed="64"/>
      </bottom>
      <diagonal/>
    </border>
    <border>
      <left/>
      <right/>
      <top style="thin">
        <color auto="1"/>
      </top>
      <bottom style="thin">
        <color indexed="64"/>
      </bottom>
      <diagonal/>
    </border>
    <border>
      <left/>
      <right style="thin">
        <color auto="1"/>
      </right>
      <top style="thin">
        <color auto="1"/>
      </top>
      <bottom style="thin">
        <color indexed="64"/>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indexed="64"/>
      </bottom>
      <diagonal/>
    </border>
    <border>
      <left/>
      <right style="thin">
        <color auto="1"/>
      </right>
      <top/>
      <bottom style="thin">
        <color auto="1"/>
      </bottom>
      <diagonal/>
    </border>
    <border>
      <left/>
      <right style="thin">
        <color theme="0"/>
      </right>
      <top/>
      <bottom/>
      <diagonal/>
    </border>
    <border>
      <left style="thin">
        <color theme="0"/>
      </left>
      <right style="thin">
        <color theme="0"/>
      </right>
      <top/>
      <bottom/>
      <diagonal/>
    </border>
  </borders>
  <cellStyleXfs count="2">
    <xf numFmtId="0" fontId="0" fillId="0" borderId="0"/>
    <xf numFmtId="0" fontId="1" fillId="0" borderId="0"/>
  </cellStyleXfs>
  <cellXfs count="58">
    <xf numFmtId="0" fontId="0" fillId="0" borderId="0" xfId="0"/>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0" fillId="0" borderId="0" xfId="0" applyFont="1"/>
    <xf numFmtId="0" fontId="0" fillId="0" borderId="1" xfId="0" applyFont="1" applyBorder="1"/>
    <xf numFmtId="0" fontId="3" fillId="0" borderId="2" xfId="1" applyNumberFormat="1" applyFont="1" applyFill="1" applyBorder="1" applyAlignment="1"/>
    <xf numFmtId="0" fontId="4" fillId="0" borderId="3" xfId="1" applyFont="1" applyBorder="1" applyAlignment="1">
      <alignment vertical="center"/>
    </xf>
    <xf numFmtId="0" fontId="3" fillId="0" borderId="3" xfId="1" applyNumberFormat="1" applyFont="1" applyFill="1" applyBorder="1" applyAlignment="1">
      <alignment horizontal="right"/>
    </xf>
    <xf numFmtId="0" fontId="3" fillId="0" borderId="4" xfId="1" applyNumberFormat="1" applyFont="1" applyFill="1" applyBorder="1" applyAlignment="1">
      <alignment horizontal="right"/>
    </xf>
    <xf numFmtId="0" fontId="5" fillId="0" borderId="5" xfId="1" applyFont="1" applyBorder="1"/>
    <xf numFmtId="0" fontId="4" fillId="0" borderId="0" xfId="1" applyFont="1" applyBorder="1" applyAlignment="1">
      <alignment vertical="center"/>
    </xf>
    <xf numFmtId="0" fontId="4" fillId="0" borderId="0" xfId="1" applyFont="1" applyBorder="1"/>
    <xf numFmtId="164" fontId="4" fillId="0" borderId="6" xfId="1" applyNumberFormat="1" applyFont="1" applyBorder="1"/>
    <xf numFmtId="0" fontId="6" fillId="0" borderId="5" xfId="1" applyFont="1" applyBorder="1"/>
    <xf numFmtId="0" fontId="7" fillId="0" borderId="5" xfId="1" applyFont="1" applyBorder="1"/>
    <xf numFmtId="0" fontId="8" fillId="0" borderId="7" xfId="1" applyFont="1" applyBorder="1"/>
    <xf numFmtId="0" fontId="4" fillId="0" borderId="8" xfId="1" applyFont="1" applyBorder="1" applyAlignment="1">
      <alignment vertical="center"/>
    </xf>
    <xf numFmtId="0" fontId="4" fillId="0" borderId="8" xfId="1" applyFont="1" applyBorder="1"/>
    <xf numFmtId="164" fontId="4" fillId="0" borderId="9" xfId="1" applyNumberFormat="1" applyFont="1" applyBorder="1"/>
    <xf numFmtId="0" fontId="8" fillId="0" borderId="8" xfId="1" applyFont="1" applyBorder="1"/>
    <xf numFmtId="164" fontId="8" fillId="0" borderId="9" xfId="1" applyNumberFormat="1" applyFont="1" applyBorder="1"/>
    <xf numFmtId="0" fontId="9" fillId="2" borderId="10" xfId="1" applyFont="1" applyFill="1" applyBorder="1" applyAlignment="1">
      <alignment horizontal="center" vertical="center" wrapText="1"/>
    </xf>
    <xf numFmtId="0" fontId="9" fillId="2" borderId="11" xfId="1" applyFont="1" applyFill="1" applyBorder="1" applyAlignment="1">
      <alignment horizontal="center" vertical="center" wrapText="1"/>
    </xf>
    <xf numFmtId="0" fontId="0" fillId="0" borderId="0" xfId="0" applyFont="1" applyAlignment="1">
      <alignment horizontal="center" vertical="center"/>
    </xf>
    <xf numFmtId="0" fontId="4" fillId="0" borderId="0" xfId="0" applyFont="1" applyAlignment="1">
      <alignment horizontal="left" vertical="center" wrapText="1" indent="2"/>
    </xf>
    <xf numFmtId="0" fontId="0" fillId="0" borderId="3" xfId="0" applyFont="1" applyBorder="1" applyAlignment="1">
      <alignment horizontal="center" vertical="center"/>
    </xf>
    <xf numFmtId="0" fontId="4" fillId="0" borderId="3" xfId="0" applyFont="1" applyBorder="1" applyAlignment="1">
      <alignment horizontal="left" vertical="center" wrapText="1" indent="2"/>
    </xf>
    <xf numFmtId="0" fontId="8" fillId="0" borderId="3" xfId="0" applyFont="1" applyBorder="1" applyAlignment="1">
      <alignment horizontal="left" vertical="center" wrapText="1" indent="2"/>
    </xf>
    <xf numFmtId="0" fontId="4" fillId="0" borderId="1" xfId="0" applyFont="1" applyBorder="1" applyAlignment="1">
      <alignment horizontal="left" vertical="center" wrapText="1" indent="2"/>
    </xf>
    <xf numFmtId="0" fontId="0" fillId="0" borderId="1" xfId="0" applyFont="1" applyBorder="1" applyAlignment="1">
      <alignment horizontal="center" vertical="center"/>
    </xf>
    <xf numFmtId="0" fontId="0" fillId="0" borderId="0" xfId="0" applyFont="1" applyBorder="1"/>
    <xf numFmtId="0" fontId="12" fillId="0" borderId="1" xfId="0" applyFont="1" applyBorder="1" applyAlignment="1">
      <alignment horizontal="left" vertical="center" wrapText="1" indent="2"/>
    </xf>
    <xf numFmtId="0" fontId="10" fillId="0" borderId="1" xfId="0" applyFont="1" applyBorder="1" applyAlignment="1">
      <alignment horizontal="center" vertical="center" wrapText="1"/>
    </xf>
    <xf numFmtId="0" fontId="10" fillId="0" borderId="1" xfId="0" applyFont="1" applyBorder="1" applyAlignment="1">
      <alignment horizontal="left" vertical="center" wrapText="1"/>
    </xf>
    <xf numFmtId="0" fontId="10" fillId="0" borderId="0" xfId="0" applyFont="1" applyAlignment="1">
      <alignment horizontal="center" vertical="center" wrapText="1"/>
    </xf>
    <xf numFmtId="0" fontId="10" fillId="0" borderId="3" xfId="0" applyFont="1" applyBorder="1" applyAlignment="1">
      <alignment horizontal="center" vertical="center" wrapText="1"/>
    </xf>
    <xf numFmtId="0" fontId="0" fillId="0" borderId="0" xfId="0" applyFont="1" applyAlignment="1">
      <alignment wrapText="1"/>
    </xf>
    <xf numFmtId="0" fontId="0" fillId="0" borderId="1" xfId="0" applyFont="1" applyBorder="1" applyAlignment="1">
      <alignment wrapText="1"/>
    </xf>
    <xf numFmtId="0" fontId="13" fillId="0" borderId="0" xfId="0" applyFont="1"/>
    <xf numFmtId="0" fontId="4" fillId="0" borderId="0" xfId="0" applyFont="1"/>
    <xf numFmtId="0" fontId="4" fillId="0" borderId="1" xfId="0" applyFont="1" applyBorder="1"/>
    <xf numFmtId="0" fontId="4" fillId="0" borderId="3" xfId="0" applyFont="1" applyBorder="1"/>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15" fontId="4" fillId="0" borderId="1" xfId="0" applyNumberFormat="1" applyFont="1" applyBorder="1" applyAlignment="1">
      <alignment horizontal="center" vertical="center"/>
    </xf>
    <xf numFmtId="0" fontId="4" fillId="0" borderId="0" xfId="0" applyFont="1" applyAlignment="1">
      <alignment wrapText="1"/>
    </xf>
    <xf numFmtId="14" fontId="8" fillId="0" borderId="0" xfId="0" applyNumberFormat="1" applyFont="1"/>
    <xf numFmtId="15" fontId="4" fillId="0" borderId="0" xfId="0" applyNumberFormat="1" applyFont="1" applyAlignment="1">
      <alignment horizontal="center" vertical="center"/>
    </xf>
    <xf numFmtId="0" fontId="8" fillId="0" borderId="0" xfId="0" applyFont="1"/>
    <xf numFmtId="0" fontId="4" fillId="0" borderId="0" xfId="0" applyFont="1" applyAlignment="1">
      <alignment horizontal="center" vertical="center"/>
    </xf>
    <xf numFmtId="0" fontId="4" fillId="0" borderId="3" xfId="0" applyFont="1" applyBorder="1" applyAlignment="1">
      <alignment horizontal="center" vertical="center"/>
    </xf>
    <xf numFmtId="15" fontId="4" fillId="0" borderId="1" xfId="0" applyNumberFormat="1" applyFont="1" applyFill="1" applyBorder="1" applyAlignment="1">
      <alignment horizontal="center" vertical="center"/>
    </xf>
    <xf numFmtId="15" fontId="4" fillId="0" borderId="3" xfId="0" applyNumberFormat="1" applyFont="1" applyFill="1" applyBorder="1" applyAlignment="1">
      <alignment horizontal="center" vertical="center"/>
    </xf>
    <xf numFmtId="0" fontId="10" fillId="0" borderId="1" xfId="0" applyFont="1" applyFill="1" applyBorder="1" applyAlignment="1">
      <alignment horizontal="center" vertical="center" wrapText="1"/>
    </xf>
    <xf numFmtId="0" fontId="0" fillId="0" borderId="0" xfId="0" applyFont="1" applyFill="1"/>
    <xf numFmtId="14" fontId="4" fillId="0" borderId="0" xfId="0" applyNumberFormat="1" applyFont="1" applyAlignment="1">
      <alignment horizontal="left"/>
    </xf>
    <xf numFmtId="0" fontId="0" fillId="0" borderId="3" xfId="0" applyBorder="1" applyAlignment="1">
      <alignment vertical="center" wrapText="1"/>
    </xf>
    <xf numFmtId="15" fontId="4" fillId="0" borderId="3" xfId="0" applyNumberFormat="1" applyFont="1" applyBorder="1" applyAlignment="1">
      <alignment horizontal="center" vertical="center"/>
    </xf>
  </cellXfs>
  <cellStyles count="2">
    <cellStyle name="Normal" xfId="0" builtinId="0"/>
    <cellStyle name="Normal 12" xfId="1"/>
  </cellStyles>
  <dxfs count="126">
    <dxf>
      <fill>
        <patternFill>
          <bgColor theme="9"/>
        </patternFill>
      </fill>
    </dxf>
    <dxf>
      <fill>
        <patternFill>
          <bgColor rgb="FFFFC000"/>
        </patternFill>
      </fill>
    </dxf>
    <dxf>
      <fill>
        <patternFill>
          <bgColor rgb="FFFF5050"/>
        </patternFill>
      </fill>
    </dxf>
    <dxf>
      <fill>
        <patternFill>
          <bgColor theme="9"/>
        </patternFill>
      </fill>
    </dxf>
    <dxf>
      <fill>
        <patternFill>
          <bgColor theme="9"/>
        </patternFill>
      </fill>
    </dxf>
    <dxf>
      <fill>
        <patternFill>
          <bgColor rgb="FF92D050"/>
        </patternFill>
      </fill>
    </dxf>
    <dxf>
      <fill>
        <patternFill>
          <bgColor rgb="FFFFC000"/>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FF5050"/>
        </patternFill>
      </fill>
    </dxf>
    <dxf>
      <fill>
        <patternFill>
          <bgColor rgb="FF92D050"/>
        </patternFill>
      </fill>
    </dxf>
    <dxf>
      <fill>
        <patternFill>
          <bgColor theme="9"/>
        </patternFill>
      </fill>
    </dxf>
    <dxf>
      <fill>
        <patternFill>
          <bgColor rgb="FFFFC000"/>
        </patternFill>
      </fill>
    </dxf>
    <dxf>
      <fill>
        <patternFill>
          <bgColor rgb="FFFF5050"/>
        </patternFill>
      </fill>
    </dxf>
    <dxf>
      <fill>
        <patternFill>
          <bgColor theme="9"/>
        </patternFill>
      </fill>
    </dxf>
    <dxf>
      <fill>
        <patternFill>
          <bgColor theme="9"/>
        </patternFill>
      </fill>
    </dxf>
    <dxf>
      <fill>
        <patternFill>
          <bgColor rgb="FF92D050"/>
        </patternFill>
      </fill>
    </dxf>
    <dxf>
      <fill>
        <patternFill>
          <bgColor rgb="FFFFC000"/>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FF5050"/>
        </patternFill>
      </fill>
    </dxf>
    <dxf>
      <fill>
        <patternFill>
          <bgColor rgb="FF92D050"/>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8659</xdr:colOff>
      <xdr:row>0</xdr:row>
      <xdr:rowOff>90055</xdr:rowOff>
    </xdr:from>
    <xdr:to>
      <xdr:col>7</xdr:col>
      <xdr:colOff>1284420</xdr:colOff>
      <xdr:row>2</xdr:row>
      <xdr:rowOff>138751</xdr:rowOff>
    </xdr:to>
    <xdr:pic>
      <xdr:nvPicPr>
        <xdr:cNvPr id="2" name="Picture 1" descr="Resultado de imagen para btg pactual logo 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94182" y="90055"/>
          <a:ext cx="1275761" cy="4296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1412298</xdr:colOff>
      <xdr:row>0</xdr:row>
      <xdr:rowOff>106506</xdr:rowOff>
    </xdr:from>
    <xdr:to>
      <xdr:col>8</xdr:col>
      <xdr:colOff>1194079</xdr:colOff>
      <xdr:row>2</xdr:row>
      <xdr:rowOff>96982</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197821" y="106506"/>
          <a:ext cx="1877281" cy="3714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1441306</xdr:colOff>
      <xdr:row>0</xdr:row>
      <xdr:rowOff>122093</xdr:rowOff>
    </xdr:from>
    <xdr:to>
      <xdr:col>9</xdr:col>
      <xdr:colOff>813955</xdr:colOff>
      <xdr:row>2</xdr:row>
      <xdr:rowOff>119531</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322329" y="122093"/>
          <a:ext cx="862012" cy="3784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2"/>
  <sheetViews>
    <sheetView showGridLines="0" tabSelected="1" zoomScale="80" zoomScaleNormal="80" workbookViewId="0">
      <selection activeCell="K1" sqref="K1"/>
    </sheetView>
  </sheetViews>
  <sheetFormatPr defaultRowHeight="15" x14ac:dyDescent="0.25"/>
  <cols>
    <col min="1" max="1" width="9.140625" style="3"/>
    <col min="2" max="2" width="14.42578125" style="39" customWidth="1"/>
    <col min="3" max="4" width="18.5703125" style="39" customWidth="1"/>
    <col min="5" max="5" width="64.7109375" style="39" customWidth="1"/>
    <col min="6" max="6" width="70.85546875" style="45" customWidth="1"/>
    <col min="7" max="7" width="40.5703125" style="39" customWidth="1"/>
    <col min="8" max="8" width="31.42578125" style="39" customWidth="1"/>
    <col min="9" max="9" width="22.28515625" style="3" customWidth="1"/>
    <col min="10" max="10" width="19.7109375" style="1" customWidth="1"/>
    <col min="11" max="16384" width="9.140625" style="3"/>
  </cols>
  <sheetData>
    <row r="1" spans="1:10" x14ac:dyDescent="0.25">
      <c r="F1" s="39"/>
      <c r="J1" s="36"/>
    </row>
    <row r="2" spans="1:10" x14ac:dyDescent="0.25">
      <c r="B2" s="48" t="s">
        <v>0</v>
      </c>
      <c r="E2" s="46"/>
      <c r="F2" s="39"/>
      <c r="J2" s="36"/>
    </row>
    <row r="3" spans="1:10" x14ac:dyDescent="0.25">
      <c r="B3" s="55">
        <f ca="1">+TODAY()</f>
        <v>43426</v>
      </c>
      <c r="F3" s="39"/>
      <c r="J3" s="36"/>
    </row>
    <row r="4" spans="1:10" x14ac:dyDescent="0.25">
      <c r="B4" s="40"/>
      <c r="C4" s="40"/>
      <c r="D4" s="40"/>
      <c r="E4" s="40"/>
      <c r="F4" s="40"/>
      <c r="G4" s="40"/>
      <c r="H4" s="40"/>
      <c r="I4" s="4"/>
      <c r="J4" s="37"/>
    </row>
    <row r="5" spans="1:10" x14ac:dyDescent="0.25">
      <c r="B5" s="5" t="s">
        <v>1</v>
      </c>
      <c r="C5" s="6"/>
      <c r="D5" s="6"/>
      <c r="E5" s="7" t="s">
        <v>16</v>
      </c>
      <c r="F5" s="8" t="s">
        <v>2</v>
      </c>
      <c r="J5" s="36"/>
    </row>
    <row r="6" spans="1:10" x14ac:dyDescent="0.25">
      <c r="B6" s="9" t="s">
        <v>7</v>
      </c>
      <c r="C6" s="10"/>
      <c r="D6" s="10"/>
      <c r="E6" s="11">
        <f>COUNTIF(J:J,B6)</f>
        <v>44</v>
      </c>
      <c r="F6" s="12">
        <f>E6/$E$10</f>
        <v>0.61971830985915488</v>
      </c>
      <c r="J6" s="36"/>
    </row>
    <row r="7" spans="1:10" x14ac:dyDescent="0.25">
      <c r="B7" s="13" t="s">
        <v>8</v>
      </c>
      <c r="C7" s="10"/>
      <c r="D7" s="10"/>
      <c r="E7" s="11">
        <f>COUNTIF(J:J,B7)</f>
        <v>7</v>
      </c>
      <c r="F7" s="12">
        <f t="shared" ref="F7:F10" si="0">E7/$E$10</f>
        <v>9.8591549295774641E-2</v>
      </c>
      <c r="J7" s="36"/>
    </row>
    <row r="8" spans="1:10" x14ac:dyDescent="0.25">
      <c r="B8" s="14" t="s">
        <v>6</v>
      </c>
      <c r="C8" s="10"/>
      <c r="D8" s="10"/>
      <c r="E8" s="11">
        <f>COUNTIF(J:J,B8)</f>
        <v>20</v>
      </c>
      <c r="F8" s="12">
        <f t="shared" si="0"/>
        <v>0.28169014084507044</v>
      </c>
      <c r="J8" s="36"/>
    </row>
    <row r="9" spans="1:10" x14ac:dyDescent="0.25">
      <c r="B9" s="15" t="s">
        <v>3</v>
      </c>
      <c r="C9" s="16"/>
      <c r="D9" s="16"/>
      <c r="E9" s="17">
        <f>COUNTIF(J:J,B9)</f>
        <v>0</v>
      </c>
      <c r="F9" s="18">
        <f t="shared" si="0"/>
        <v>0</v>
      </c>
      <c r="J9" s="36"/>
    </row>
    <row r="10" spans="1:10" x14ac:dyDescent="0.25">
      <c r="B10" s="15" t="s">
        <v>4</v>
      </c>
      <c r="C10" s="16"/>
      <c r="D10" s="16"/>
      <c r="E10" s="19">
        <f>+E6+E7+E8+E9</f>
        <v>71</v>
      </c>
      <c r="F10" s="20">
        <f t="shared" si="0"/>
        <v>1</v>
      </c>
      <c r="J10" s="36"/>
    </row>
    <row r="11" spans="1:10" x14ac:dyDescent="0.25">
      <c r="F11" s="39"/>
      <c r="J11" s="36"/>
    </row>
    <row r="12" spans="1:10" ht="31.5" customHeight="1" x14ac:dyDescent="0.25">
      <c r="A12" s="54"/>
      <c r="B12" s="21" t="s">
        <v>5</v>
      </c>
      <c r="C12" s="22" t="s">
        <v>9</v>
      </c>
      <c r="D12" s="22" t="s">
        <v>17</v>
      </c>
      <c r="E12" s="22" t="s">
        <v>10</v>
      </c>
      <c r="F12" s="22" t="s">
        <v>11</v>
      </c>
      <c r="G12" s="22" t="s">
        <v>12</v>
      </c>
      <c r="H12" s="22" t="s">
        <v>13</v>
      </c>
      <c r="I12" s="22" t="s">
        <v>14</v>
      </c>
      <c r="J12" s="22" t="s">
        <v>1</v>
      </c>
    </row>
    <row r="13" spans="1:10" ht="117" customHeight="1" x14ac:dyDescent="0.25">
      <c r="A13" s="54"/>
      <c r="B13" s="49">
        <v>1</v>
      </c>
      <c r="C13" s="44">
        <v>43405</v>
      </c>
      <c r="D13" s="47" t="s">
        <v>18</v>
      </c>
      <c r="E13" s="24" t="s">
        <v>94</v>
      </c>
      <c r="F13" s="34" t="s">
        <v>129</v>
      </c>
      <c r="G13" s="51">
        <v>43419</v>
      </c>
      <c r="I13" s="23" t="s">
        <v>15</v>
      </c>
      <c r="J13" s="1" t="s">
        <v>7</v>
      </c>
    </row>
    <row r="14" spans="1:10" ht="62.25" customHeight="1" x14ac:dyDescent="0.25">
      <c r="A14" s="54"/>
      <c r="B14" s="50">
        <f>+B13+1</f>
        <v>2</v>
      </c>
      <c r="C14" s="44">
        <v>43405</v>
      </c>
      <c r="D14" s="44" t="s">
        <v>18</v>
      </c>
      <c r="E14" s="26" t="s">
        <v>95</v>
      </c>
      <c r="F14" s="35" t="s">
        <v>129</v>
      </c>
      <c r="G14" s="52">
        <v>43419</v>
      </c>
      <c r="H14" s="41"/>
      <c r="I14" s="25" t="s">
        <v>15</v>
      </c>
      <c r="J14" s="2" t="s">
        <v>7</v>
      </c>
    </row>
    <row r="15" spans="1:10" ht="64.5" customHeight="1" x14ac:dyDescent="0.25">
      <c r="A15" s="54"/>
      <c r="B15" s="50">
        <f t="shared" ref="B15:B79" si="1">+B14+1</f>
        <v>3</v>
      </c>
      <c r="C15" s="44">
        <v>43405</v>
      </c>
      <c r="D15" s="44" t="s">
        <v>18</v>
      </c>
      <c r="E15" s="27" t="s">
        <v>59</v>
      </c>
      <c r="F15" s="35" t="s">
        <v>117</v>
      </c>
      <c r="G15" s="52">
        <v>43419</v>
      </c>
      <c r="H15" s="41"/>
      <c r="I15" s="25" t="s">
        <v>15</v>
      </c>
      <c r="J15" s="2" t="s">
        <v>7</v>
      </c>
    </row>
    <row r="16" spans="1:10" ht="83.25" customHeight="1" x14ac:dyDescent="0.25">
      <c r="A16" s="54"/>
      <c r="B16" s="50">
        <f t="shared" si="1"/>
        <v>4</v>
      </c>
      <c r="C16" s="44">
        <v>43412</v>
      </c>
      <c r="D16" s="44" t="s">
        <v>19</v>
      </c>
      <c r="E16" s="26" t="s">
        <v>66</v>
      </c>
      <c r="F16" s="35" t="s">
        <v>118</v>
      </c>
      <c r="G16" s="52">
        <v>43419</v>
      </c>
      <c r="H16" s="41"/>
      <c r="I16" s="25" t="s">
        <v>15</v>
      </c>
      <c r="J16" s="2" t="s">
        <v>7</v>
      </c>
    </row>
    <row r="17" spans="1:10" ht="99" customHeight="1" x14ac:dyDescent="0.25">
      <c r="A17" s="54"/>
      <c r="B17" s="50">
        <f t="shared" si="1"/>
        <v>5</v>
      </c>
      <c r="C17" s="44">
        <v>43412</v>
      </c>
      <c r="D17" s="44" t="s">
        <v>18</v>
      </c>
      <c r="E17" s="28" t="s">
        <v>96</v>
      </c>
      <c r="F17" s="32" t="s">
        <v>67</v>
      </c>
      <c r="G17" s="51">
        <v>43419</v>
      </c>
      <c r="H17" s="40"/>
      <c r="I17" s="29" t="s">
        <v>15</v>
      </c>
      <c r="J17" s="2" t="s">
        <v>7</v>
      </c>
    </row>
    <row r="18" spans="1:10" ht="57" customHeight="1" x14ac:dyDescent="0.25">
      <c r="A18" s="54"/>
      <c r="B18" s="50">
        <f t="shared" si="1"/>
        <v>6</v>
      </c>
      <c r="C18" s="44">
        <v>43412</v>
      </c>
      <c r="D18" s="44" t="s">
        <v>18</v>
      </c>
      <c r="E18" s="28" t="s">
        <v>97</v>
      </c>
      <c r="F18" s="32" t="s">
        <v>67</v>
      </c>
      <c r="G18" s="51">
        <v>43419</v>
      </c>
      <c r="H18" s="40"/>
      <c r="I18" s="29" t="s">
        <v>15</v>
      </c>
      <c r="J18" s="2" t="s">
        <v>7</v>
      </c>
    </row>
    <row r="19" spans="1:10" ht="69.75" customHeight="1" x14ac:dyDescent="0.25">
      <c r="A19" s="54"/>
      <c r="B19" s="50">
        <f t="shared" si="1"/>
        <v>7</v>
      </c>
      <c r="C19" s="44">
        <v>43412</v>
      </c>
      <c r="D19" s="44" t="s">
        <v>19</v>
      </c>
      <c r="E19" s="28" t="s">
        <v>98</v>
      </c>
      <c r="F19" s="32" t="s">
        <v>67</v>
      </c>
      <c r="G19" s="51">
        <v>43419</v>
      </c>
      <c r="H19" s="40"/>
      <c r="I19" s="29" t="s">
        <v>15</v>
      </c>
      <c r="J19" s="2" t="s">
        <v>7</v>
      </c>
    </row>
    <row r="20" spans="1:10" x14ac:dyDescent="0.25">
      <c r="A20" s="54"/>
      <c r="B20" s="50">
        <f t="shared" si="1"/>
        <v>8</v>
      </c>
      <c r="C20" s="44">
        <v>43412</v>
      </c>
      <c r="D20" s="44" t="s">
        <v>18</v>
      </c>
      <c r="E20" s="28" t="s">
        <v>99</v>
      </c>
      <c r="F20" s="32" t="s">
        <v>67</v>
      </c>
      <c r="G20" s="51">
        <v>43419</v>
      </c>
      <c r="H20" s="40"/>
      <c r="I20" s="29" t="s">
        <v>15</v>
      </c>
      <c r="J20" s="2" t="s">
        <v>7</v>
      </c>
    </row>
    <row r="21" spans="1:10" ht="28.5" customHeight="1" x14ac:dyDescent="0.25">
      <c r="A21" s="54"/>
      <c r="B21" s="50">
        <f t="shared" si="1"/>
        <v>9</v>
      </c>
      <c r="C21" s="44">
        <v>43412</v>
      </c>
      <c r="D21" s="44" t="s">
        <v>75</v>
      </c>
      <c r="E21" s="28" t="s">
        <v>20</v>
      </c>
      <c r="F21" s="32" t="s">
        <v>69</v>
      </c>
      <c r="G21" s="51">
        <v>43413</v>
      </c>
      <c r="H21" s="40"/>
      <c r="I21" s="29" t="s">
        <v>68</v>
      </c>
      <c r="J21" s="2" t="s">
        <v>7</v>
      </c>
    </row>
    <row r="22" spans="1:10" ht="25.5" x14ac:dyDescent="0.25">
      <c r="A22" s="54"/>
      <c r="B22" s="50">
        <f t="shared" si="1"/>
        <v>10</v>
      </c>
      <c r="C22" s="44">
        <v>43412</v>
      </c>
      <c r="D22" s="44" t="s">
        <v>75</v>
      </c>
      <c r="E22" s="28" t="s">
        <v>21</v>
      </c>
      <c r="F22" s="32" t="s">
        <v>70</v>
      </c>
      <c r="G22" s="51">
        <v>43413</v>
      </c>
      <c r="H22" s="40"/>
      <c r="I22" s="29" t="s">
        <v>68</v>
      </c>
      <c r="J22" s="2" t="s">
        <v>7</v>
      </c>
    </row>
    <row r="23" spans="1:10" ht="48" customHeight="1" x14ac:dyDescent="0.25">
      <c r="A23" s="54"/>
      <c r="B23" s="50">
        <f t="shared" si="1"/>
        <v>11</v>
      </c>
      <c r="C23" s="44">
        <v>43412</v>
      </c>
      <c r="D23" s="44" t="s">
        <v>75</v>
      </c>
      <c r="E23" s="28" t="s">
        <v>22</v>
      </c>
      <c r="F23" s="32" t="s">
        <v>71</v>
      </c>
      <c r="G23" s="51">
        <v>43413</v>
      </c>
      <c r="H23" s="40"/>
      <c r="I23" s="29" t="s">
        <v>68</v>
      </c>
      <c r="J23" s="2" t="s">
        <v>7</v>
      </c>
    </row>
    <row r="24" spans="1:10" ht="120" customHeight="1" x14ac:dyDescent="0.25">
      <c r="A24" s="54"/>
      <c r="B24" s="50">
        <f t="shared" si="1"/>
        <v>12</v>
      </c>
      <c r="C24" s="44">
        <v>43412</v>
      </c>
      <c r="D24" s="44" t="s">
        <v>75</v>
      </c>
      <c r="E24" s="28" t="s">
        <v>23</v>
      </c>
      <c r="F24" s="33" t="s">
        <v>72</v>
      </c>
      <c r="G24" s="51">
        <v>43413</v>
      </c>
      <c r="H24" s="40"/>
      <c r="I24" s="29" t="s">
        <v>68</v>
      </c>
      <c r="J24" s="2" t="s">
        <v>7</v>
      </c>
    </row>
    <row r="25" spans="1:10" ht="45" customHeight="1" x14ac:dyDescent="0.25">
      <c r="A25" s="54"/>
      <c r="B25" s="50">
        <f t="shared" si="1"/>
        <v>13</v>
      </c>
      <c r="C25" s="44">
        <v>43412</v>
      </c>
      <c r="D25" s="44" t="s">
        <v>75</v>
      </c>
      <c r="E25" s="28" t="s">
        <v>24</v>
      </c>
      <c r="F25" s="32" t="s">
        <v>73</v>
      </c>
      <c r="G25" s="51">
        <v>43413</v>
      </c>
      <c r="H25" s="40"/>
      <c r="I25" s="29" t="s">
        <v>68</v>
      </c>
      <c r="J25" s="2" t="s">
        <v>7</v>
      </c>
    </row>
    <row r="26" spans="1:10" ht="32.25" customHeight="1" x14ac:dyDescent="0.25">
      <c r="A26" s="54"/>
      <c r="B26" s="50">
        <f t="shared" si="1"/>
        <v>14</v>
      </c>
      <c r="C26" s="44">
        <v>43412</v>
      </c>
      <c r="D26" s="44" t="s">
        <v>75</v>
      </c>
      <c r="E26" s="28" t="s">
        <v>25</v>
      </c>
      <c r="F26" s="32" t="s">
        <v>74</v>
      </c>
      <c r="G26" s="51">
        <v>43413</v>
      </c>
      <c r="H26" s="40"/>
      <c r="I26" s="29" t="s">
        <v>68</v>
      </c>
      <c r="J26" s="2" t="s">
        <v>7</v>
      </c>
    </row>
    <row r="27" spans="1:10" ht="29.25" customHeight="1" x14ac:dyDescent="0.25">
      <c r="A27" s="54"/>
      <c r="B27" s="50">
        <f t="shared" si="1"/>
        <v>15</v>
      </c>
      <c r="C27" s="44">
        <v>43412</v>
      </c>
      <c r="D27" s="44" t="s">
        <v>75</v>
      </c>
      <c r="E27" s="28" t="s">
        <v>26</v>
      </c>
      <c r="F27" s="32" t="s">
        <v>76</v>
      </c>
      <c r="G27" s="51">
        <v>43413</v>
      </c>
      <c r="H27" s="40"/>
      <c r="I27" s="29" t="s">
        <v>68</v>
      </c>
      <c r="J27" s="2" t="s">
        <v>7</v>
      </c>
    </row>
    <row r="28" spans="1:10" ht="33.75" customHeight="1" x14ac:dyDescent="0.25">
      <c r="A28" s="54"/>
      <c r="B28" s="50">
        <f t="shared" si="1"/>
        <v>16</v>
      </c>
      <c r="C28" s="44">
        <v>43412</v>
      </c>
      <c r="D28" s="44" t="s">
        <v>75</v>
      </c>
      <c r="E28" s="28" t="s">
        <v>27</v>
      </c>
      <c r="F28" s="32" t="s">
        <v>119</v>
      </c>
      <c r="G28" s="51">
        <v>43413</v>
      </c>
      <c r="H28" s="40"/>
      <c r="I28" s="29" t="s">
        <v>68</v>
      </c>
      <c r="J28" s="2" t="s">
        <v>7</v>
      </c>
    </row>
    <row r="29" spans="1:10" ht="25.5" x14ac:dyDescent="0.25">
      <c r="A29" s="54"/>
      <c r="B29" s="50">
        <f t="shared" si="1"/>
        <v>17</v>
      </c>
      <c r="C29" s="44">
        <v>43412</v>
      </c>
      <c r="D29" s="44" t="s">
        <v>75</v>
      </c>
      <c r="E29" s="28" t="s">
        <v>28</v>
      </c>
      <c r="F29" s="32" t="s">
        <v>119</v>
      </c>
      <c r="G29" s="51">
        <v>43413</v>
      </c>
      <c r="H29" s="40"/>
      <c r="I29" s="29" t="s">
        <v>68</v>
      </c>
      <c r="J29" s="2" t="s">
        <v>7</v>
      </c>
    </row>
    <row r="30" spans="1:10" ht="25.5" x14ac:dyDescent="0.25">
      <c r="A30" s="54"/>
      <c r="B30" s="50">
        <f t="shared" si="1"/>
        <v>18</v>
      </c>
      <c r="C30" s="44">
        <v>43412</v>
      </c>
      <c r="D30" s="44" t="s">
        <v>75</v>
      </c>
      <c r="E30" s="28" t="s">
        <v>29</v>
      </c>
      <c r="F30" s="32" t="s">
        <v>67</v>
      </c>
      <c r="G30" s="51">
        <v>43413</v>
      </c>
      <c r="H30" s="40"/>
      <c r="I30" s="29" t="s">
        <v>68</v>
      </c>
      <c r="J30" s="2" t="s">
        <v>7</v>
      </c>
    </row>
    <row r="31" spans="1:10" ht="38.25" x14ac:dyDescent="0.25">
      <c r="A31" s="54"/>
      <c r="B31" s="50">
        <f t="shared" si="1"/>
        <v>19</v>
      </c>
      <c r="C31" s="44">
        <v>43412</v>
      </c>
      <c r="D31" s="44" t="s">
        <v>75</v>
      </c>
      <c r="E31" s="28" t="s">
        <v>30</v>
      </c>
      <c r="F31" s="32" t="s">
        <v>77</v>
      </c>
      <c r="G31" s="51">
        <v>43413</v>
      </c>
      <c r="H31" s="40"/>
      <c r="I31" s="29" t="s">
        <v>68</v>
      </c>
      <c r="J31" s="2" t="s">
        <v>7</v>
      </c>
    </row>
    <row r="32" spans="1:10" ht="38.25" x14ac:dyDescent="0.25">
      <c r="A32" s="54"/>
      <c r="B32" s="50">
        <f t="shared" si="1"/>
        <v>20</v>
      </c>
      <c r="C32" s="44">
        <v>43412</v>
      </c>
      <c r="D32" s="44" t="s">
        <v>75</v>
      </c>
      <c r="E32" s="28" t="s">
        <v>31</v>
      </c>
      <c r="F32" s="32" t="s">
        <v>67</v>
      </c>
      <c r="G32" s="51">
        <v>43413</v>
      </c>
      <c r="H32" s="40"/>
      <c r="I32" s="29" t="s">
        <v>68</v>
      </c>
      <c r="J32" s="2" t="s">
        <v>7</v>
      </c>
    </row>
    <row r="33" spans="1:10" x14ac:dyDescent="0.25">
      <c r="A33" s="54"/>
      <c r="B33" s="50">
        <f t="shared" si="1"/>
        <v>21</v>
      </c>
      <c r="C33" s="44">
        <v>43412</v>
      </c>
      <c r="D33" s="44" t="s">
        <v>75</v>
      </c>
      <c r="E33" s="28" t="s">
        <v>32</v>
      </c>
      <c r="F33" s="32" t="s">
        <v>130</v>
      </c>
      <c r="G33" s="51">
        <v>43413</v>
      </c>
      <c r="H33" s="40"/>
      <c r="I33" s="29" t="s">
        <v>68</v>
      </c>
      <c r="J33" s="2" t="s">
        <v>7</v>
      </c>
    </row>
    <row r="34" spans="1:10" ht="25.5" x14ac:dyDescent="0.25">
      <c r="A34" s="54"/>
      <c r="B34" s="50">
        <f t="shared" si="1"/>
        <v>22</v>
      </c>
      <c r="C34" s="44">
        <v>43412</v>
      </c>
      <c r="D34" s="44" t="s">
        <v>75</v>
      </c>
      <c r="E34" s="28" t="s">
        <v>33</v>
      </c>
      <c r="F34" s="32" t="s">
        <v>78</v>
      </c>
      <c r="G34" s="51">
        <v>43413</v>
      </c>
      <c r="H34" s="40"/>
      <c r="I34" s="29" t="s">
        <v>68</v>
      </c>
      <c r="J34" s="2" t="s">
        <v>7</v>
      </c>
    </row>
    <row r="35" spans="1:10" ht="38.25" x14ac:dyDescent="0.25">
      <c r="A35" s="54"/>
      <c r="B35" s="50">
        <f t="shared" si="1"/>
        <v>23</v>
      </c>
      <c r="C35" s="44">
        <v>43412</v>
      </c>
      <c r="D35" s="44" t="s">
        <v>75</v>
      </c>
      <c r="E35" s="28" t="s">
        <v>34</v>
      </c>
      <c r="F35" s="32" t="s">
        <v>131</v>
      </c>
      <c r="G35" s="51"/>
      <c r="H35" s="40"/>
      <c r="I35" s="29" t="s">
        <v>68</v>
      </c>
      <c r="J35" s="2" t="s">
        <v>7</v>
      </c>
    </row>
    <row r="36" spans="1:10" ht="63.75" x14ac:dyDescent="0.25">
      <c r="A36" s="54"/>
      <c r="B36" s="50">
        <f t="shared" si="1"/>
        <v>24</v>
      </c>
      <c r="C36" s="44">
        <v>43412</v>
      </c>
      <c r="D36" s="44" t="s">
        <v>75</v>
      </c>
      <c r="E36" s="28" t="s">
        <v>35</v>
      </c>
      <c r="F36" s="32" t="s">
        <v>120</v>
      </c>
      <c r="G36" s="51"/>
      <c r="H36" s="40"/>
      <c r="I36" s="29" t="s">
        <v>68</v>
      </c>
      <c r="J36" s="2" t="s">
        <v>7</v>
      </c>
    </row>
    <row r="37" spans="1:10" ht="38.25" x14ac:dyDescent="0.25">
      <c r="A37" s="54"/>
      <c r="B37" s="50">
        <f t="shared" si="1"/>
        <v>25</v>
      </c>
      <c r="C37" s="44">
        <v>43412</v>
      </c>
      <c r="D37" s="44" t="s">
        <v>75</v>
      </c>
      <c r="E37" s="28" t="s">
        <v>36</v>
      </c>
      <c r="F37" s="32" t="s">
        <v>79</v>
      </c>
      <c r="G37" s="51">
        <v>43413</v>
      </c>
      <c r="H37" s="40"/>
      <c r="I37" s="29" t="s">
        <v>68</v>
      </c>
      <c r="J37" s="2" t="s">
        <v>7</v>
      </c>
    </row>
    <row r="38" spans="1:10" ht="25.5" x14ac:dyDescent="0.25">
      <c r="A38" s="54"/>
      <c r="B38" s="50">
        <f t="shared" si="1"/>
        <v>26</v>
      </c>
      <c r="C38" s="44">
        <v>43412</v>
      </c>
      <c r="D38" s="44" t="s">
        <v>75</v>
      </c>
      <c r="E38" s="28" t="s">
        <v>37</v>
      </c>
      <c r="F38" s="32" t="s">
        <v>121</v>
      </c>
      <c r="G38" s="51">
        <v>43413</v>
      </c>
      <c r="H38" s="40"/>
      <c r="I38" s="29" t="s">
        <v>68</v>
      </c>
      <c r="J38" s="2" t="s">
        <v>7</v>
      </c>
    </row>
    <row r="39" spans="1:10" ht="69.75" customHeight="1" x14ac:dyDescent="0.25">
      <c r="A39" s="54"/>
      <c r="B39" s="50">
        <f t="shared" si="1"/>
        <v>27</v>
      </c>
      <c r="C39" s="44">
        <v>43412</v>
      </c>
      <c r="D39" s="44" t="s">
        <v>75</v>
      </c>
      <c r="E39" s="28" t="s">
        <v>38</v>
      </c>
      <c r="F39" s="32" t="s">
        <v>132</v>
      </c>
      <c r="G39" s="51">
        <v>43413</v>
      </c>
      <c r="H39" s="40"/>
      <c r="I39" s="29" t="s">
        <v>68</v>
      </c>
      <c r="J39" s="2" t="s">
        <v>7</v>
      </c>
    </row>
    <row r="40" spans="1:10" ht="30" customHeight="1" x14ac:dyDescent="0.25">
      <c r="A40" s="54"/>
      <c r="B40" s="50">
        <f t="shared" si="1"/>
        <v>28</v>
      </c>
      <c r="C40" s="44">
        <v>43412</v>
      </c>
      <c r="D40" s="44" t="s">
        <v>75</v>
      </c>
      <c r="E40" s="28" t="s">
        <v>39</v>
      </c>
      <c r="F40" s="32" t="s">
        <v>80</v>
      </c>
      <c r="G40" s="51">
        <v>43413</v>
      </c>
      <c r="H40" s="40"/>
      <c r="I40" s="29" t="s">
        <v>68</v>
      </c>
      <c r="J40" s="2" t="s">
        <v>7</v>
      </c>
    </row>
    <row r="41" spans="1:10" ht="25.5" x14ac:dyDescent="0.25">
      <c r="A41" s="54"/>
      <c r="B41" s="50">
        <f t="shared" si="1"/>
        <v>29</v>
      </c>
      <c r="C41" s="44">
        <v>43412</v>
      </c>
      <c r="D41" s="44" t="s">
        <v>75</v>
      </c>
      <c r="E41" s="28" t="s">
        <v>40</v>
      </c>
      <c r="F41" s="32" t="s">
        <v>122</v>
      </c>
      <c r="G41" s="51"/>
      <c r="H41" s="40"/>
      <c r="I41" s="29" t="s">
        <v>68</v>
      </c>
      <c r="J41" s="2" t="s">
        <v>7</v>
      </c>
    </row>
    <row r="42" spans="1:10" ht="25.5" x14ac:dyDescent="0.25">
      <c r="A42" s="54"/>
      <c r="B42" s="50">
        <f t="shared" si="1"/>
        <v>30</v>
      </c>
      <c r="C42" s="44">
        <v>43412</v>
      </c>
      <c r="D42" s="44" t="s">
        <v>75</v>
      </c>
      <c r="E42" s="28" t="s">
        <v>41</v>
      </c>
      <c r="F42" s="32" t="s">
        <v>81</v>
      </c>
      <c r="G42" s="51">
        <v>43413</v>
      </c>
      <c r="H42" s="40"/>
      <c r="I42" s="29" t="s">
        <v>68</v>
      </c>
      <c r="J42" s="2" t="s">
        <v>7</v>
      </c>
    </row>
    <row r="43" spans="1:10" ht="43.5" customHeight="1" x14ac:dyDescent="0.25">
      <c r="A43" s="54"/>
      <c r="B43" s="50">
        <f t="shared" si="1"/>
        <v>31</v>
      </c>
      <c r="C43" s="44">
        <v>43412</v>
      </c>
      <c r="D43" s="44" t="s">
        <v>75</v>
      </c>
      <c r="E43" s="28" t="s">
        <v>42</v>
      </c>
      <c r="F43" s="32" t="s">
        <v>82</v>
      </c>
      <c r="G43" s="51">
        <v>43413</v>
      </c>
      <c r="H43" s="40"/>
      <c r="I43" s="29" t="s">
        <v>68</v>
      </c>
      <c r="J43" s="2" t="s">
        <v>7</v>
      </c>
    </row>
    <row r="44" spans="1:10" ht="30" customHeight="1" x14ac:dyDescent="0.25">
      <c r="A44" s="54"/>
      <c r="B44" s="50">
        <f t="shared" si="1"/>
        <v>32</v>
      </c>
      <c r="C44" s="44">
        <v>43412</v>
      </c>
      <c r="D44" s="44" t="s">
        <v>75</v>
      </c>
      <c r="E44" s="28" t="s">
        <v>43</v>
      </c>
      <c r="F44" s="32" t="s">
        <v>83</v>
      </c>
      <c r="G44" s="51">
        <v>43413</v>
      </c>
      <c r="H44" s="40"/>
      <c r="I44" s="29" t="s">
        <v>68</v>
      </c>
      <c r="J44" s="2" t="s">
        <v>7</v>
      </c>
    </row>
    <row r="45" spans="1:10" ht="33" customHeight="1" x14ac:dyDescent="0.25">
      <c r="A45" s="54"/>
      <c r="B45" s="50">
        <f t="shared" si="1"/>
        <v>33</v>
      </c>
      <c r="C45" s="44">
        <v>43412</v>
      </c>
      <c r="D45" s="44" t="s">
        <v>75</v>
      </c>
      <c r="E45" s="28" t="s">
        <v>44</v>
      </c>
      <c r="F45" s="32" t="s">
        <v>123</v>
      </c>
      <c r="G45" s="51"/>
      <c r="H45" s="40"/>
      <c r="I45" s="29" t="s">
        <v>68</v>
      </c>
      <c r="J45" s="2" t="s">
        <v>7</v>
      </c>
    </row>
    <row r="46" spans="1:10" ht="32.25" customHeight="1" x14ac:dyDescent="0.25">
      <c r="A46" s="54"/>
      <c r="B46" s="50">
        <f t="shared" si="1"/>
        <v>34</v>
      </c>
      <c r="C46" s="44">
        <v>43412</v>
      </c>
      <c r="D46" s="44" t="s">
        <v>75</v>
      </c>
      <c r="E46" s="28" t="s">
        <v>45</v>
      </c>
      <c r="F46" s="32" t="s">
        <v>133</v>
      </c>
      <c r="G46" s="51"/>
      <c r="H46" s="40"/>
      <c r="I46" s="29" t="s">
        <v>68</v>
      </c>
      <c r="J46" s="2" t="s">
        <v>7</v>
      </c>
    </row>
    <row r="47" spans="1:10" ht="45" customHeight="1" x14ac:dyDescent="0.25">
      <c r="A47" s="54"/>
      <c r="B47" s="50">
        <f t="shared" si="1"/>
        <v>35</v>
      </c>
      <c r="C47" s="44">
        <v>43412</v>
      </c>
      <c r="D47" s="44" t="s">
        <v>75</v>
      </c>
      <c r="E47" s="28" t="s">
        <v>46</v>
      </c>
      <c r="F47" s="32" t="s">
        <v>134</v>
      </c>
      <c r="G47" s="51">
        <v>43419</v>
      </c>
      <c r="H47" s="40"/>
      <c r="I47" s="29" t="s">
        <v>68</v>
      </c>
      <c r="J47" s="2" t="s">
        <v>7</v>
      </c>
    </row>
    <row r="48" spans="1:10" ht="58.5" customHeight="1" x14ac:dyDescent="0.25">
      <c r="A48" s="54"/>
      <c r="B48" s="50">
        <f t="shared" si="1"/>
        <v>36</v>
      </c>
      <c r="C48" s="44">
        <v>43412</v>
      </c>
      <c r="D48" s="44" t="s">
        <v>84</v>
      </c>
      <c r="E48" s="28" t="s">
        <v>47</v>
      </c>
      <c r="F48" s="32"/>
      <c r="G48" s="51"/>
      <c r="H48" s="40"/>
      <c r="I48" s="29" t="s">
        <v>68</v>
      </c>
      <c r="J48" s="2" t="s">
        <v>6</v>
      </c>
    </row>
    <row r="49" spans="1:12" ht="33.75" customHeight="1" x14ac:dyDescent="0.25">
      <c r="A49" s="54"/>
      <c r="B49" s="50">
        <f t="shared" si="1"/>
        <v>37</v>
      </c>
      <c r="C49" s="44">
        <v>43412</v>
      </c>
      <c r="D49" s="44" t="s">
        <v>84</v>
      </c>
      <c r="E49" s="28" t="s">
        <v>48</v>
      </c>
      <c r="F49" s="32"/>
      <c r="G49" s="51"/>
      <c r="H49" s="40"/>
      <c r="I49" s="29" t="s">
        <v>68</v>
      </c>
      <c r="J49" s="2" t="s">
        <v>6</v>
      </c>
    </row>
    <row r="50" spans="1:12" ht="36.75" customHeight="1" x14ac:dyDescent="0.25">
      <c r="A50" s="54"/>
      <c r="B50" s="50">
        <f t="shared" si="1"/>
        <v>38</v>
      </c>
      <c r="C50" s="44">
        <v>43412</v>
      </c>
      <c r="D50" s="44" t="s">
        <v>84</v>
      </c>
      <c r="E50" s="28" t="s">
        <v>49</v>
      </c>
      <c r="F50" s="32"/>
      <c r="G50" s="51"/>
      <c r="H50" s="40"/>
      <c r="I50" s="29" t="s">
        <v>68</v>
      </c>
      <c r="J50" s="2" t="s">
        <v>6</v>
      </c>
    </row>
    <row r="51" spans="1:12" ht="60" customHeight="1" x14ac:dyDescent="0.25">
      <c r="A51" s="54"/>
      <c r="B51" s="50">
        <f t="shared" si="1"/>
        <v>39</v>
      </c>
      <c r="C51" s="44">
        <v>43412</v>
      </c>
      <c r="D51" s="44" t="s">
        <v>84</v>
      </c>
      <c r="E51" s="28" t="s">
        <v>50</v>
      </c>
      <c r="F51" s="32"/>
      <c r="G51" s="51"/>
      <c r="H51" s="40"/>
      <c r="I51" s="29" t="s">
        <v>68</v>
      </c>
      <c r="J51" s="2" t="s">
        <v>6</v>
      </c>
    </row>
    <row r="52" spans="1:12" ht="38.25" x14ac:dyDescent="0.25">
      <c r="A52" s="54"/>
      <c r="B52" s="50">
        <f t="shared" si="1"/>
        <v>40</v>
      </c>
      <c r="C52" s="44">
        <v>43412</v>
      </c>
      <c r="D52" s="44" t="s">
        <v>84</v>
      </c>
      <c r="E52" s="28" t="s">
        <v>51</v>
      </c>
      <c r="F52" s="32" t="s">
        <v>85</v>
      </c>
      <c r="G52" s="51">
        <v>43413</v>
      </c>
      <c r="H52" s="40"/>
      <c r="I52" s="29" t="s">
        <v>68</v>
      </c>
      <c r="J52" s="2" t="s">
        <v>7</v>
      </c>
    </row>
    <row r="53" spans="1:12" ht="36" customHeight="1" x14ac:dyDescent="0.25">
      <c r="A53" s="54"/>
      <c r="B53" s="50">
        <f t="shared" si="1"/>
        <v>41</v>
      </c>
      <c r="C53" s="44">
        <v>43412</v>
      </c>
      <c r="D53" s="44" t="s">
        <v>84</v>
      </c>
      <c r="E53" s="28" t="s">
        <v>52</v>
      </c>
      <c r="F53" s="32" t="s">
        <v>86</v>
      </c>
      <c r="G53" s="51">
        <v>43413</v>
      </c>
      <c r="H53" s="40"/>
      <c r="I53" s="29" t="s">
        <v>68</v>
      </c>
      <c r="J53" s="2" t="s">
        <v>7</v>
      </c>
    </row>
    <row r="54" spans="1:12" ht="31.5" customHeight="1" x14ac:dyDescent="0.25">
      <c r="A54" s="54"/>
      <c r="B54" s="50">
        <f t="shared" si="1"/>
        <v>42</v>
      </c>
      <c r="C54" s="44">
        <v>43412</v>
      </c>
      <c r="D54" s="44" t="s">
        <v>84</v>
      </c>
      <c r="E54" s="28" t="s">
        <v>53</v>
      </c>
      <c r="F54" s="32" t="s">
        <v>83</v>
      </c>
      <c r="G54" s="51">
        <v>43413</v>
      </c>
      <c r="H54" s="40"/>
      <c r="I54" s="29" t="s">
        <v>68</v>
      </c>
      <c r="J54" s="2" t="s">
        <v>7</v>
      </c>
    </row>
    <row r="55" spans="1:12" ht="30" customHeight="1" x14ac:dyDescent="0.25">
      <c r="A55" s="54"/>
      <c r="B55" s="50">
        <f t="shared" si="1"/>
        <v>43</v>
      </c>
      <c r="C55" s="44">
        <v>43412</v>
      </c>
      <c r="D55" s="44" t="s">
        <v>84</v>
      </c>
      <c r="E55" s="28" t="s">
        <v>54</v>
      </c>
      <c r="F55" s="32" t="s">
        <v>127</v>
      </c>
      <c r="G55" s="51"/>
      <c r="H55" s="40"/>
      <c r="I55" s="29" t="s">
        <v>68</v>
      </c>
      <c r="J55" s="2" t="s">
        <v>8</v>
      </c>
    </row>
    <row r="56" spans="1:12" ht="32.25" customHeight="1" x14ac:dyDescent="0.25">
      <c r="A56" s="54"/>
      <c r="B56" s="50">
        <f t="shared" si="1"/>
        <v>44</v>
      </c>
      <c r="C56" s="44">
        <v>43412</v>
      </c>
      <c r="D56" s="44" t="s">
        <v>84</v>
      </c>
      <c r="E56" s="28" t="s">
        <v>55</v>
      </c>
      <c r="F56" s="32" t="s">
        <v>126</v>
      </c>
      <c r="G56" s="51"/>
      <c r="H56" s="40"/>
      <c r="I56" s="29" t="s">
        <v>68</v>
      </c>
      <c r="J56" s="2" t="s">
        <v>8</v>
      </c>
    </row>
    <row r="57" spans="1:12" ht="45.75" customHeight="1" x14ac:dyDescent="0.25">
      <c r="A57" s="54"/>
      <c r="B57" s="50">
        <f t="shared" si="1"/>
        <v>45</v>
      </c>
      <c r="C57" s="44">
        <v>43412</v>
      </c>
      <c r="D57" s="44" t="s">
        <v>84</v>
      </c>
      <c r="E57" s="28" t="s">
        <v>46</v>
      </c>
      <c r="F57" s="53" t="s">
        <v>136</v>
      </c>
      <c r="G57" s="51">
        <v>43419</v>
      </c>
      <c r="H57" s="40"/>
      <c r="I57" s="29" t="s">
        <v>68</v>
      </c>
      <c r="J57" s="2" t="s">
        <v>7</v>
      </c>
    </row>
    <row r="58" spans="1:12" ht="57.75" customHeight="1" x14ac:dyDescent="0.25">
      <c r="A58" s="54"/>
      <c r="B58" s="50">
        <f t="shared" si="1"/>
        <v>46</v>
      </c>
      <c r="C58" s="44">
        <v>43412</v>
      </c>
      <c r="D58" s="44" t="s">
        <v>125</v>
      </c>
      <c r="E58" s="28" t="s">
        <v>56</v>
      </c>
      <c r="F58" s="32" t="s">
        <v>87</v>
      </c>
      <c r="G58" s="51">
        <v>43413</v>
      </c>
      <c r="H58" s="42" t="s">
        <v>88</v>
      </c>
      <c r="I58" s="29" t="s">
        <v>68</v>
      </c>
      <c r="J58" s="2" t="s">
        <v>8</v>
      </c>
    </row>
    <row r="59" spans="1:12" ht="55.5" customHeight="1" x14ac:dyDescent="0.25">
      <c r="A59" s="54"/>
      <c r="B59" s="50">
        <f t="shared" si="1"/>
        <v>47</v>
      </c>
      <c r="C59" s="44">
        <v>43412</v>
      </c>
      <c r="D59" s="44" t="s">
        <v>125</v>
      </c>
      <c r="E59" s="28" t="s">
        <v>57</v>
      </c>
      <c r="F59" s="32" t="s">
        <v>89</v>
      </c>
      <c r="G59" s="51">
        <v>43413</v>
      </c>
      <c r="H59" s="40"/>
      <c r="I59" s="29" t="s">
        <v>68</v>
      </c>
      <c r="J59" s="2" t="s">
        <v>7</v>
      </c>
    </row>
    <row r="60" spans="1:12" ht="33" customHeight="1" x14ac:dyDescent="0.25">
      <c r="A60" s="54"/>
      <c r="B60" s="50">
        <f t="shared" si="1"/>
        <v>48</v>
      </c>
      <c r="C60" s="44">
        <v>43412</v>
      </c>
      <c r="D60" s="44" t="s">
        <v>125</v>
      </c>
      <c r="E60" s="28" t="s">
        <v>58</v>
      </c>
      <c r="F60" s="32" t="s">
        <v>67</v>
      </c>
      <c r="G60" s="51">
        <v>43413</v>
      </c>
      <c r="H60" s="40"/>
      <c r="I60" s="29" t="s">
        <v>68</v>
      </c>
      <c r="J60" s="2" t="s">
        <v>7</v>
      </c>
    </row>
    <row r="61" spans="1:12" ht="33" customHeight="1" x14ac:dyDescent="0.25">
      <c r="A61" s="54"/>
      <c r="B61" s="50">
        <f t="shared" si="1"/>
        <v>49</v>
      </c>
      <c r="C61" s="44">
        <v>43419</v>
      </c>
      <c r="D61" s="44" t="s">
        <v>18</v>
      </c>
      <c r="E61" s="28" t="s">
        <v>124</v>
      </c>
      <c r="F61" s="32"/>
      <c r="G61" s="51"/>
      <c r="H61" s="40"/>
      <c r="I61" s="29"/>
      <c r="J61" s="2" t="s">
        <v>6</v>
      </c>
    </row>
    <row r="62" spans="1:12" ht="30" x14ac:dyDescent="0.25">
      <c r="A62" s="54"/>
      <c r="B62" s="50">
        <f t="shared" si="1"/>
        <v>50</v>
      </c>
      <c r="C62" s="44">
        <v>43420</v>
      </c>
      <c r="D62" s="44" t="s">
        <v>18</v>
      </c>
      <c r="E62" s="28" t="s">
        <v>60</v>
      </c>
      <c r="F62" s="32" t="s">
        <v>67</v>
      </c>
      <c r="G62" s="51">
        <v>43419</v>
      </c>
      <c r="H62" s="43" t="s">
        <v>91</v>
      </c>
      <c r="I62" s="29" t="s">
        <v>68</v>
      </c>
      <c r="J62" s="2" t="s">
        <v>8</v>
      </c>
    </row>
    <row r="63" spans="1:12" ht="31.5" customHeight="1" x14ac:dyDescent="0.25">
      <c r="A63" s="54"/>
      <c r="B63" s="50">
        <f t="shared" si="1"/>
        <v>51</v>
      </c>
      <c r="C63" s="44">
        <v>43420</v>
      </c>
      <c r="D63" s="44" t="s">
        <v>18</v>
      </c>
      <c r="E63" s="28" t="s">
        <v>61</v>
      </c>
      <c r="F63" s="32" t="s">
        <v>67</v>
      </c>
      <c r="G63" s="51">
        <v>43419</v>
      </c>
      <c r="H63" s="43" t="s">
        <v>90</v>
      </c>
      <c r="I63" s="29" t="s">
        <v>68</v>
      </c>
      <c r="J63" s="2" t="s">
        <v>8</v>
      </c>
      <c r="L63" s="38"/>
    </row>
    <row r="64" spans="1:12" ht="36.75" customHeight="1" x14ac:dyDescent="0.25">
      <c r="A64" s="54"/>
      <c r="B64" s="50">
        <f t="shared" si="1"/>
        <v>52</v>
      </c>
      <c r="C64" s="44">
        <v>43420</v>
      </c>
      <c r="D64" s="44" t="s">
        <v>19</v>
      </c>
      <c r="E64" s="28" t="s">
        <v>62</v>
      </c>
      <c r="F64" s="32" t="s">
        <v>92</v>
      </c>
      <c r="G64" s="51">
        <v>43419</v>
      </c>
      <c r="H64" s="40"/>
      <c r="I64" s="29" t="s">
        <v>68</v>
      </c>
      <c r="J64" s="2" t="s">
        <v>8</v>
      </c>
    </row>
    <row r="65" spans="1:12" ht="42" customHeight="1" x14ac:dyDescent="0.25">
      <c r="A65" s="54"/>
      <c r="B65" s="50">
        <f t="shared" si="1"/>
        <v>53</v>
      </c>
      <c r="C65" s="44">
        <v>43420</v>
      </c>
      <c r="D65" s="44" t="s">
        <v>18</v>
      </c>
      <c r="E65" s="28" t="s">
        <v>63</v>
      </c>
      <c r="F65" s="32" t="s">
        <v>93</v>
      </c>
      <c r="G65" s="51"/>
      <c r="H65" s="32" t="s">
        <v>93</v>
      </c>
      <c r="I65" s="29" t="s">
        <v>68</v>
      </c>
      <c r="J65" s="2" t="s">
        <v>8</v>
      </c>
    </row>
    <row r="66" spans="1:12" ht="33" customHeight="1" x14ac:dyDescent="0.25">
      <c r="A66" s="54"/>
      <c r="B66" s="50">
        <f t="shared" si="1"/>
        <v>54</v>
      </c>
      <c r="C66" s="44">
        <v>43420</v>
      </c>
      <c r="D66" s="44" t="s">
        <v>19</v>
      </c>
      <c r="E66" s="28" t="s">
        <v>64</v>
      </c>
      <c r="F66" s="32" t="s">
        <v>135</v>
      </c>
      <c r="G66" s="51"/>
      <c r="H66" s="40"/>
      <c r="I66" s="29" t="s">
        <v>68</v>
      </c>
      <c r="J66" s="2" t="s">
        <v>7</v>
      </c>
    </row>
    <row r="67" spans="1:12" ht="36" customHeight="1" x14ac:dyDescent="0.25">
      <c r="A67" s="54"/>
      <c r="B67" s="50">
        <f t="shared" si="1"/>
        <v>55</v>
      </c>
      <c r="C67" s="44">
        <v>43420</v>
      </c>
      <c r="D67" s="44" t="s">
        <v>18</v>
      </c>
      <c r="E67" s="28" t="s">
        <v>65</v>
      </c>
      <c r="F67" s="32"/>
      <c r="G67" s="51"/>
      <c r="H67" s="40"/>
      <c r="I67" s="29" t="s">
        <v>68</v>
      </c>
      <c r="J67" s="2" t="s">
        <v>6</v>
      </c>
      <c r="L67" s="38"/>
    </row>
    <row r="68" spans="1:12" ht="153" x14ac:dyDescent="0.25">
      <c r="A68" s="54"/>
      <c r="B68" s="50">
        <f t="shared" si="1"/>
        <v>56</v>
      </c>
      <c r="C68" s="44">
        <v>43421</v>
      </c>
      <c r="D68" s="44" t="s">
        <v>18</v>
      </c>
      <c r="E68" s="28" t="s">
        <v>100</v>
      </c>
      <c r="F68" s="32" t="s">
        <v>115</v>
      </c>
      <c r="G68" s="51"/>
      <c r="H68" s="42"/>
      <c r="I68" s="29" t="s">
        <v>68</v>
      </c>
      <c r="J68" s="2" t="s">
        <v>7</v>
      </c>
    </row>
    <row r="69" spans="1:12" ht="84.75" customHeight="1" x14ac:dyDescent="0.25">
      <c r="A69" s="54"/>
      <c r="B69" s="50">
        <f t="shared" si="1"/>
        <v>57</v>
      </c>
      <c r="C69" s="44">
        <v>43421</v>
      </c>
      <c r="D69" s="44" t="s">
        <v>18</v>
      </c>
      <c r="E69" s="28" t="s">
        <v>101</v>
      </c>
      <c r="F69" s="32" t="s">
        <v>116</v>
      </c>
      <c r="G69" s="51"/>
      <c r="H69" s="40"/>
      <c r="I69" s="29" t="s">
        <v>68</v>
      </c>
      <c r="J69" s="2" t="s">
        <v>7</v>
      </c>
    </row>
    <row r="70" spans="1:12" ht="68.25" customHeight="1" x14ac:dyDescent="0.25">
      <c r="A70" s="54"/>
      <c r="B70" s="50">
        <f t="shared" si="1"/>
        <v>58</v>
      </c>
      <c r="C70" s="44">
        <v>43421</v>
      </c>
      <c r="D70" s="44" t="s">
        <v>18</v>
      </c>
      <c r="E70" s="28" t="s">
        <v>102</v>
      </c>
      <c r="F70" s="32"/>
      <c r="G70" s="51"/>
      <c r="H70" s="40"/>
      <c r="I70" s="29" t="s">
        <v>68</v>
      </c>
      <c r="J70" s="2" t="s">
        <v>6</v>
      </c>
    </row>
    <row r="71" spans="1:12" ht="147.75" customHeight="1" x14ac:dyDescent="0.25">
      <c r="A71" s="54"/>
      <c r="B71" s="50">
        <f t="shared" si="1"/>
        <v>59</v>
      </c>
      <c r="C71" s="44">
        <v>43421</v>
      </c>
      <c r="D71" s="44" t="s">
        <v>18</v>
      </c>
      <c r="E71" s="28" t="s">
        <v>103</v>
      </c>
      <c r="F71" s="32"/>
      <c r="G71" s="51"/>
      <c r="H71" s="40"/>
      <c r="I71" s="29" t="s">
        <v>68</v>
      </c>
      <c r="J71" s="2" t="s">
        <v>6</v>
      </c>
    </row>
    <row r="72" spans="1:12" ht="164.25" customHeight="1" x14ac:dyDescent="0.25">
      <c r="A72" s="54"/>
      <c r="B72" s="50">
        <f t="shared" si="1"/>
        <v>60</v>
      </c>
      <c r="C72" s="44">
        <v>43421</v>
      </c>
      <c r="D72" s="44" t="s">
        <v>18</v>
      </c>
      <c r="E72" s="28" t="s">
        <v>104</v>
      </c>
      <c r="F72" s="32"/>
      <c r="G72" s="51"/>
      <c r="H72" s="40"/>
      <c r="I72" s="29" t="s">
        <v>68</v>
      </c>
      <c r="J72" s="2" t="s">
        <v>6</v>
      </c>
    </row>
    <row r="73" spans="1:12" ht="264.75" customHeight="1" x14ac:dyDescent="0.25">
      <c r="A73" s="54"/>
      <c r="B73" s="50">
        <f t="shared" si="1"/>
        <v>61</v>
      </c>
      <c r="C73" s="44">
        <v>43421</v>
      </c>
      <c r="D73" s="44" t="s">
        <v>18</v>
      </c>
      <c r="E73" s="28" t="s">
        <v>105</v>
      </c>
      <c r="F73" s="32"/>
      <c r="G73" s="51"/>
      <c r="H73" s="42" t="s">
        <v>128</v>
      </c>
      <c r="I73" s="29" t="s">
        <v>68</v>
      </c>
      <c r="J73" s="2" t="s">
        <v>6</v>
      </c>
      <c r="L73" s="38"/>
    </row>
    <row r="74" spans="1:12" ht="50.25" customHeight="1" x14ac:dyDescent="0.25">
      <c r="A74" s="54"/>
      <c r="B74" s="50">
        <f t="shared" si="1"/>
        <v>62</v>
      </c>
      <c r="C74" s="44">
        <v>43421</v>
      </c>
      <c r="D74" s="44" t="s">
        <v>18</v>
      </c>
      <c r="E74" s="28" t="s">
        <v>106</v>
      </c>
      <c r="F74" s="32"/>
      <c r="G74" s="51"/>
      <c r="H74" s="40"/>
      <c r="I74" s="29" t="s">
        <v>68</v>
      </c>
      <c r="J74" s="2" t="s">
        <v>6</v>
      </c>
      <c r="L74" s="38"/>
    </row>
    <row r="75" spans="1:12" ht="81" customHeight="1" x14ac:dyDescent="0.25">
      <c r="A75" s="54"/>
      <c r="B75" s="50">
        <f t="shared" si="1"/>
        <v>63</v>
      </c>
      <c r="C75" s="44">
        <v>43421</v>
      </c>
      <c r="D75" s="44" t="s">
        <v>18</v>
      </c>
      <c r="E75" s="28" t="s">
        <v>107</v>
      </c>
      <c r="F75" s="32"/>
      <c r="G75" s="51"/>
      <c r="H75" s="40"/>
      <c r="I75" s="29" t="s">
        <v>68</v>
      </c>
      <c r="J75" s="2" t="s">
        <v>6</v>
      </c>
      <c r="L75" s="38"/>
    </row>
    <row r="76" spans="1:12" ht="72" customHeight="1" x14ac:dyDescent="0.25">
      <c r="A76" s="54"/>
      <c r="B76" s="50">
        <f t="shared" si="1"/>
        <v>64</v>
      </c>
      <c r="C76" s="44">
        <v>43421</v>
      </c>
      <c r="D76" s="44" t="s">
        <v>18</v>
      </c>
      <c r="E76" s="28" t="s">
        <v>108</v>
      </c>
      <c r="F76" s="32"/>
      <c r="G76" s="51"/>
      <c r="H76" s="40"/>
      <c r="I76" s="29" t="s">
        <v>68</v>
      </c>
      <c r="J76" s="2" t="s">
        <v>6</v>
      </c>
      <c r="L76" s="38"/>
    </row>
    <row r="77" spans="1:12" ht="40.5" customHeight="1" x14ac:dyDescent="0.25">
      <c r="A77" s="54"/>
      <c r="B77" s="50">
        <f t="shared" si="1"/>
        <v>65</v>
      </c>
      <c r="C77" s="44">
        <v>43421</v>
      </c>
      <c r="D77" s="44" t="s">
        <v>18</v>
      </c>
      <c r="E77" s="28" t="s">
        <v>109</v>
      </c>
      <c r="F77" s="32"/>
      <c r="G77" s="51"/>
      <c r="H77" s="40"/>
      <c r="I77" s="29" t="s">
        <v>68</v>
      </c>
      <c r="J77" s="2" t="s">
        <v>6</v>
      </c>
    </row>
    <row r="78" spans="1:12" ht="42.75" customHeight="1" x14ac:dyDescent="0.25">
      <c r="A78" s="54"/>
      <c r="B78" s="50">
        <f t="shared" si="1"/>
        <v>66</v>
      </c>
      <c r="C78" s="44">
        <v>43424</v>
      </c>
      <c r="D78" s="44" t="s">
        <v>18</v>
      </c>
      <c r="E78" s="28" t="s">
        <v>110</v>
      </c>
      <c r="F78" s="32"/>
      <c r="G78" s="51"/>
      <c r="H78" s="40"/>
      <c r="I78" s="29" t="s">
        <v>68</v>
      </c>
      <c r="J78" s="2" t="s">
        <v>6</v>
      </c>
    </row>
    <row r="79" spans="1:12" ht="45" customHeight="1" x14ac:dyDescent="0.25">
      <c r="A79" s="54"/>
      <c r="B79" s="50">
        <f t="shared" si="1"/>
        <v>67</v>
      </c>
      <c r="C79" s="44">
        <v>43424</v>
      </c>
      <c r="D79" s="44" t="s">
        <v>18</v>
      </c>
      <c r="E79" s="28" t="s">
        <v>111</v>
      </c>
      <c r="F79" s="32"/>
      <c r="G79" s="51"/>
      <c r="H79" s="40"/>
      <c r="I79" s="29" t="s">
        <v>68</v>
      </c>
      <c r="J79" s="2" t="s">
        <v>6</v>
      </c>
    </row>
    <row r="80" spans="1:12" ht="146.25" customHeight="1" x14ac:dyDescent="0.25">
      <c r="A80" s="54"/>
      <c r="B80" s="50">
        <f t="shared" ref="B80:B112" si="2">+B79+1</f>
        <v>68</v>
      </c>
      <c r="C80" s="44">
        <v>43424</v>
      </c>
      <c r="D80" s="44" t="s">
        <v>18</v>
      </c>
      <c r="E80" s="31" t="s">
        <v>112</v>
      </c>
      <c r="F80" s="32"/>
      <c r="G80" s="51"/>
      <c r="H80" s="40"/>
      <c r="I80" s="29" t="s">
        <v>68</v>
      </c>
      <c r="J80" s="2" t="s">
        <v>6</v>
      </c>
    </row>
    <row r="81" spans="1:10" ht="339" customHeight="1" x14ac:dyDescent="0.25">
      <c r="A81" s="54"/>
      <c r="B81" s="50">
        <f t="shared" si="2"/>
        <v>69</v>
      </c>
      <c r="C81" s="44">
        <v>43424</v>
      </c>
      <c r="D81" s="44" t="s">
        <v>18</v>
      </c>
      <c r="E81" s="28" t="s">
        <v>113</v>
      </c>
      <c r="F81" s="32"/>
      <c r="G81" s="51"/>
      <c r="H81" s="40"/>
      <c r="I81" s="29" t="s">
        <v>68</v>
      </c>
      <c r="J81" s="2" t="s">
        <v>6</v>
      </c>
    </row>
    <row r="82" spans="1:10" ht="186" customHeight="1" x14ac:dyDescent="0.25">
      <c r="A82" s="54"/>
      <c r="B82" s="50">
        <f t="shared" si="2"/>
        <v>70</v>
      </c>
      <c r="C82" s="44">
        <v>43424</v>
      </c>
      <c r="D82" s="44" t="s">
        <v>19</v>
      </c>
      <c r="E82" s="28" t="s">
        <v>114</v>
      </c>
      <c r="F82" s="32"/>
      <c r="G82" s="51"/>
      <c r="H82" s="40"/>
      <c r="I82" s="29" t="s">
        <v>68</v>
      </c>
      <c r="J82" s="2" t="s">
        <v>6</v>
      </c>
    </row>
    <row r="83" spans="1:10" ht="259.5" customHeight="1" x14ac:dyDescent="0.25">
      <c r="A83" s="54"/>
      <c r="B83" s="50">
        <f t="shared" si="2"/>
        <v>71</v>
      </c>
      <c r="C83" s="44">
        <v>43426</v>
      </c>
      <c r="D83" s="44" t="s">
        <v>18</v>
      </c>
      <c r="E83" s="56" t="s">
        <v>137</v>
      </c>
      <c r="F83" s="32"/>
      <c r="G83" s="51"/>
      <c r="H83" s="42" t="s">
        <v>138</v>
      </c>
      <c r="I83" s="29" t="s">
        <v>68</v>
      </c>
      <c r="J83" s="2" t="s">
        <v>6</v>
      </c>
    </row>
    <row r="84" spans="1:10" x14ac:dyDescent="0.25">
      <c r="A84" s="54"/>
      <c r="B84" s="50">
        <f t="shared" si="2"/>
        <v>72</v>
      </c>
      <c r="C84" s="44"/>
      <c r="D84" s="44" t="s">
        <v>19</v>
      </c>
      <c r="E84" s="28"/>
      <c r="F84" s="32"/>
      <c r="G84" s="51"/>
      <c r="H84" s="40"/>
      <c r="I84" s="29"/>
      <c r="J84" s="2"/>
    </row>
    <row r="85" spans="1:10" x14ac:dyDescent="0.25">
      <c r="A85" s="54"/>
      <c r="B85" s="50">
        <f t="shared" si="2"/>
        <v>73</v>
      </c>
      <c r="C85" s="44"/>
      <c r="D85" s="44" t="s">
        <v>19</v>
      </c>
      <c r="E85" s="28"/>
      <c r="F85" s="32"/>
      <c r="G85" s="51"/>
      <c r="H85" s="40"/>
      <c r="I85" s="29"/>
      <c r="J85" s="2"/>
    </row>
    <row r="86" spans="1:10" x14ac:dyDescent="0.25">
      <c r="A86" s="54"/>
      <c r="B86" s="50">
        <f t="shared" si="2"/>
        <v>74</v>
      </c>
      <c r="C86" s="44"/>
      <c r="D86" s="44" t="s">
        <v>19</v>
      </c>
      <c r="E86" s="28"/>
      <c r="F86" s="32"/>
      <c r="G86" s="51"/>
      <c r="H86" s="40"/>
      <c r="I86" s="29"/>
      <c r="J86" s="2"/>
    </row>
    <row r="87" spans="1:10" x14ac:dyDescent="0.25">
      <c r="A87" s="54"/>
      <c r="B87" s="50">
        <f t="shared" si="2"/>
        <v>75</v>
      </c>
      <c r="C87" s="44"/>
      <c r="D87" s="44" t="s">
        <v>19</v>
      </c>
      <c r="E87" s="28"/>
      <c r="F87" s="32"/>
      <c r="G87" s="51"/>
      <c r="H87" s="40"/>
      <c r="I87" s="29"/>
      <c r="J87" s="2"/>
    </row>
    <row r="88" spans="1:10" x14ac:dyDescent="0.25">
      <c r="A88" s="54"/>
      <c r="B88" s="50">
        <f t="shared" si="2"/>
        <v>76</v>
      </c>
      <c r="C88" s="44"/>
      <c r="D88" s="44" t="s">
        <v>19</v>
      </c>
      <c r="E88" s="28"/>
      <c r="F88" s="32"/>
      <c r="G88" s="51"/>
      <c r="H88" s="40"/>
      <c r="I88" s="29"/>
      <c r="J88" s="2"/>
    </row>
    <row r="89" spans="1:10" x14ac:dyDescent="0.25">
      <c r="A89" s="54"/>
      <c r="B89" s="50">
        <f t="shared" si="2"/>
        <v>77</v>
      </c>
      <c r="C89" s="44"/>
      <c r="D89" s="44" t="s">
        <v>19</v>
      </c>
      <c r="E89" s="28"/>
      <c r="F89" s="32"/>
      <c r="G89" s="51"/>
      <c r="H89" s="40"/>
      <c r="I89" s="29"/>
      <c r="J89" s="2"/>
    </row>
    <row r="90" spans="1:10" x14ac:dyDescent="0.25">
      <c r="A90" s="54"/>
      <c r="B90" s="50">
        <f t="shared" si="2"/>
        <v>78</v>
      </c>
      <c r="C90" s="44"/>
      <c r="D90" s="44" t="s">
        <v>19</v>
      </c>
      <c r="E90" s="28"/>
      <c r="F90" s="32"/>
      <c r="G90" s="51"/>
      <c r="H90" s="40"/>
      <c r="I90" s="29"/>
      <c r="J90" s="2"/>
    </row>
    <row r="91" spans="1:10" x14ac:dyDescent="0.25">
      <c r="B91" s="50">
        <f t="shared" si="2"/>
        <v>79</v>
      </c>
      <c r="C91" s="44"/>
      <c r="D91" s="44" t="s">
        <v>19</v>
      </c>
      <c r="E91" s="28"/>
      <c r="F91" s="32"/>
      <c r="G91" s="51"/>
      <c r="H91" s="40"/>
      <c r="I91" s="29"/>
      <c r="J91" s="2"/>
    </row>
    <row r="92" spans="1:10" x14ac:dyDescent="0.25">
      <c r="B92" s="50">
        <f t="shared" si="2"/>
        <v>80</v>
      </c>
      <c r="C92" s="44"/>
      <c r="D92" s="44" t="s">
        <v>19</v>
      </c>
      <c r="E92" s="28"/>
      <c r="F92" s="32"/>
      <c r="G92" s="51"/>
      <c r="H92" s="40"/>
      <c r="I92" s="29"/>
      <c r="J92" s="2"/>
    </row>
    <row r="93" spans="1:10" x14ac:dyDescent="0.25">
      <c r="B93" s="50">
        <f t="shared" si="2"/>
        <v>81</v>
      </c>
      <c r="C93" s="44"/>
      <c r="D93" s="44" t="s">
        <v>19</v>
      </c>
      <c r="E93" s="28"/>
      <c r="F93" s="32"/>
      <c r="G93" s="51"/>
      <c r="H93" s="40"/>
      <c r="I93" s="29"/>
      <c r="J93" s="2"/>
    </row>
    <row r="94" spans="1:10" x14ac:dyDescent="0.25">
      <c r="B94" s="50">
        <f t="shared" si="2"/>
        <v>82</v>
      </c>
      <c r="C94" s="44"/>
      <c r="D94" s="44" t="s">
        <v>19</v>
      </c>
      <c r="E94" s="28"/>
      <c r="F94" s="32"/>
      <c r="G94" s="51"/>
      <c r="H94" s="40"/>
      <c r="I94" s="29"/>
      <c r="J94" s="2"/>
    </row>
    <row r="95" spans="1:10" x14ac:dyDescent="0.25">
      <c r="B95" s="50">
        <f t="shared" si="2"/>
        <v>83</v>
      </c>
      <c r="C95" s="44"/>
      <c r="D95" s="44" t="s">
        <v>19</v>
      </c>
      <c r="E95" s="28"/>
      <c r="F95" s="32"/>
      <c r="G95" s="51"/>
      <c r="H95" s="40"/>
      <c r="I95" s="29"/>
      <c r="J95" s="2"/>
    </row>
    <row r="96" spans="1:10" x14ac:dyDescent="0.25">
      <c r="B96" s="50">
        <f t="shared" si="2"/>
        <v>84</v>
      </c>
      <c r="C96" s="44"/>
      <c r="D96" s="44" t="s">
        <v>19</v>
      </c>
      <c r="E96" s="28"/>
      <c r="F96" s="32"/>
      <c r="G96" s="51"/>
      <c r="H96" s="40"/>
      <c r="I96" s="29"/>
      <c r="J96" s="2"/>
    </row>
    <row r="97" spans="1:10" x14ac:dyDescent="0.25">
      <c r="B97" s="50">
        <f t="shared" si="2"/>
        <v>85</v>
      </c>
      <c r="C97" s="44"/>
      <c r="D97" s="44" t="s">
        <v>19</v>
      </c>
      <c r="E97" s="28"/>
      <c r="F97" s="32"/>
      <c r="G97" s="51"/>
      <c r="H97" s="40"/>
      <c r="I97" s="29"/>
      <c r="J97" s="2"/>
    </row>
    <row r="98" spans="1:10" x14ac:dyDescent="0.25">
      <c r="B98" s="50">
        <f t="shared" si="2"/>
        <v>86</v>
      </c>
      <c r="C98" s="44"/>
      <c r="D98" s="44" t="s">
        <v>19</v>
      </c>
      <c r="E98" s="28"/>
      <c r="F98" s="32"/>
      <c r="G98" s="51"/>
      <c r="H98" s="40"/>
      <c r="I98" s="29"/>
      <c r="J98" s="2"/>
    </row>
    <row r="99" spans="1:10" x14ac:dyDescent="0.25">
      <c r="B99" s="50">
        <f t="shared" si="2"/>
        <v>87</v>
      </c>
      <c r="C99" s="44"/>
      <c r="D99" s="44" t="s">
        <v>19</v>
      </c>
      <c r="E99" s="28"/>
      <c r="F99" s="32"/>
      <c r="G99" s="51"/>
      <c r="H99" s="40"/>
      <c r="I99" s="29"/>
      <c r="J99" s="2"/>
    </row>
    <row r="100" spans="1:10" x14ac:dyDescent="0.25">
      <c r="B100" s="50">
        <f t="shared" si="2"/>
        <v>88</v>
      </c>
      <c r="C100" s="44"/>
      <c r="D100" s="44" t="s">
        <v>19</v>
      </c>
      <c r="E100" s="28"/>
      <c r="F100" s="32"/>
      <c r="G100" s="51"/>
      <c r="H100" s="40"/>
      <c r="I100" s="29"/>
      <c r="J100" s="2"/>
    </row>
    <row r="101" spans="1:10" x14ac:dyDescent="0.25">
      <c r="B101" s="50">
        <f t="shared" si="2"/>
        <v>89</v>
      </c>
      <c r="C101" s="44"/>
      <c r="D101" s="44" t="s">
        <v>19</v>
      </c>
      <c r="E101" s="28"/>
      <c r="F101" s="32"/>
      <c r="G101" s="51"/>
      <c r="H101" s="40"/>
      <c r="I101" s="29"/>
      <c r="J101" s="2"/>
    </row>
    <row r="102" spans="1:10" x14ac:dyDescent="0.25">
      <c r="B102" s="50">
        <f t="shared" si="2"/>
        <v>90</v>
      </c>
      <c r="C102" s="44"/>
      <c r="D102" s="44" t="s">
        <v>19</v>
      </c>
      <c r="E102" s="28"/>
      <c r="F102" s="32"/>
      <c r="G102" s="51"/>
      <c r="H102" s="40"/>
      <c r="I102" s="29"/>
      <c r="J102" s="2"/>
    </row>
    <row r="103" spans="1:10" x14ac:dyDescent="0.25">
      <c r="B103" s="50">
        <f t="shared" si="2"/>
        <v>91</v>
      </c>
      <c r="C103" s="44"/>
      <c r="D103" s="44" t="s">
        <v>19</v>
      </c>
      <c r="E103" s="28"/>
      <c r="F103" s="32"/>
      <c r="G103" s="44"/>
      <c r="H103" s="40"/>
      <c r="I103" s="29"/>
      <c r="J103" s="2"/>
    </row>
    <row r="104" spans="1:10" x14ac:dyDescent="0.25">
      <c r="B104" s="50">
        <f t="shared" si="2"/>
        <v>92</v>
      </c>
      <c r="C104" s="44"/>
      <c r="D104" s="44" t="s">
        <v>19</v>
      </c>
      <c r="E104" s="28"/>
      <c r="F104" s="32"/>
      <c r="G104" s="44"/>
      <c r="H104" s="40"/>
      <c r="I104" s="29"/>
      <c r="J104" s="2"/>
    </row>
    <row r="105" spans="1:10" x14ac:dyDescent="0.25">
      <c r="B105" s="50">
        <f t="shared" si="2"/>
        <v>93</v>
      </c>
      <c r="C105" s="44"/>
      <c r="D105" s="44" t="s">
        <v>19</v>
      </c>
      <c r="E105" s="28"/>
      <c r="F105" s="32"/>
      <c r="G105" s="44"/>
      <c r="H105" s="40"/>
      <c r="I105" s="29"/>
      <c r="J105" s="2"/>
    </row>
    <row r="106" spans="1:10" x14ac:dyDescent="0.25">
      <c r="B106" s="50">
        <f t="shared" si="2"/>
        <v>94</v>
      </c>
      <c r="C106" s="44"/>
      <c r="D106" s="44" t="s">
        <v>19</v>
      </c>
      <c r="E106" s="28"/>
      <c r="F106" s="32"/>
      <c r="G106" s="44"/>
      <c r="H106" s="40"/>
      <c r="I106" s="29"/>
      <c r="J106" s="2"/>
    </row>
    <row r="107" spans="1:10" x14ac:dyDescent="0.25">
      <c r="B107" s="50">
        <f t="shared" si="2"/>
        <v>95</v>
      </c>
      <c r="C107" s="44"/>
      <c r="D107" s="44" t="s">
        <v>19</v>
      </c>
      <c r="E107" s="28"/>
      <c r="F107" s="32"/>
      <c r="G107" s="44"/>
      <c r="H107" s="40"/>
      <c r="I107" s="29"/>
      <c r="J107" s="2"/>
    </row>
    <row r="108" spans="1:10" x14ac:dyDescent="0.25">
      <c r="B108" s="50">
        <f t="shared" si="2"/>
        <v>96</v>
      </c>
      <c r="C108" s="44"/>
      <c r="D108" s="44" t="s">
        <v>19</v>
      </c>
      <c r="E108" s="28"/>
      <c r="F108" s="32"/>
      <c r="G108" s="44"/>
      <c r="H108" s="40"/>
      <c r="I108" s="29"/>
      <c r="J108" s="2"/>
    </row>
    <row r="109" spans="1:10" x14ac:dyDescent="0.25">
      <c r="B109" s="50">
        <f t="shared" si="2"/>
        <v>97</v>
      </c>
      <c r="C109" s="44"/>
      <c r="D109" s="44" t="s">
        <v>19</v>
      </c>
      <c r="E109" s="28"/>
      <c r="F109" s="32"/>
      <c r="G109" s="44"/>
      <c r="H109" s="40"/>
      <c r="I109" s="29"/>
      <c r="J109" s="2"/>
    </row>
    <row r="110" spans="1:10" x14ac:dyDescent="0.25">
      <c r="B110" s="50">
        <f t="shared" si="2"/>
        <v>98</v>
      </c>
      <c r="C110" s="44"/>
      <c r="D110" s="44" t="s">
        <v>19</v>
      </c>
      <c r="E110" s="28"/>
      <c r="F110" s="32"/>
      <c r="G110" s="44"/>
      <c r="H110" s="40"/>
      <c r="I110" s="29"/>
      <c r="J110" s="2"/>
    </row>
    <row r="111" spans="1:10" x14ac:dyDescent="0.25">
      <c r="B111" s="50">
        <f t="shared" si="2"/>
        <v>99</v>
      </c>
      <c r="C111" s="44"/>
      <c r="D111" s="44" t="s">
        <v>19</v>
      </c>
      <c r="E111" s="28"/>
      <c r="F111" s="32"/>
      <c r="G111" s="44"/>
      <c r="H111" s="40"/>
      <c r="I111" s="29"/>
      <c r="J111" s="2"/>
    </row>
    <row r="112" spans="1:10" x14ac:dyDescent="0.25">
      <c r="A112" s="30"/>
      <c r="B112" s="50">
        <f t="shared" si="2"/>
        <v>100</v>
      </c>
      <c r="C112" s="57"/>
      <c r="D112" s="57" t="s">
        <v>19</v>
      </c>
      <c r="E112" s="26"/>
      <c r="F112" s="35"/>
      <c r="G112" s="57"/>
      <c r="H112" s="41"/>
      <c r="I112" s="25"/>
      <c r="J112" s="2"/>
    </row>
  </sheetData>
  <conditionalFormatting sqref="J13:J20">
    <cfRule type="expression" dxfId="125" priority="127">
      <formula>$J$13="N.A."</formula>
    </cfRule>
    <cfRule type="expression" dxfId="124" priority="128">
      <formula>$J$13="Pendiente"</formula>
    </cfRule>
    <cfRule type="expression" dxfId="123" priority="129">
      <formula>$J$13="Parcialmente Completo"</formula>
    </cfRule>
    <cfRule type="expression" dxfId="122" priority="130">
      <formula>$J$13="Completo"</formula>
    </cfRule>
  </conditionalFormatting>
  <conditionalFormatting sqref="J21">
    <cfRule type="expression" dxfId="121" priority="119">
      <formula>$J$13="N.A."</formula>
    </cfRule>
    <cfRule type="expression" dxfId="120" priority="120">
      <formula>$J$13="Pendiente"</formula>
    </cfRule>
    <cfRule type="expression" dxfId="119" priority="121">
      <formula>$J$13="Parcialmente Completo"</formula>
    </cfRule>
    <cfRule type="expression" dxfId="118" priority="122">
      <formula>$J$13="Completo"</formula>
    </cfRule>
  </conditionalFormatting>
  <conditionalFormatting sqref="J22">
    <cfRule type="expression" dxfId="117" priority="115">
      <formula>$J$13="N.A."</formula>
    </cfRule>
    <cfRule type="expression" dxfId="116" priority="116">
      <formula>$J$13="Pendiente"</formula>
    </cfRule>
    <cfRule type="expression" dxfId="115" priority="117">
      <formula>$J$13="Parcialmente Completo"</formula>
    </cfRule>
    <cfRule type="expression" dxfId="114" priority="118">
      <formula>$J$13="Completo"</formula>
    </cfRule>
  </conditionalFormatting>
  <conditionalFormatting sqref="J23">
    <cfRule type="expression" dxfId="113" priority="111">
      <formula>$J$13="N.A."</formula>
    </cfRule>
    <cfRule type="expression" dxfId="112" priority="112">
      <formula>$J$13="Pendiente"</formula>
    </cfRule>
    <cfRule type="expression" dxfId="111" priority="113">
      <formula>$J$13="Parcialmente Completo"</formula>
    </cfRule>
    <cfRule type="expression" dxfId="110" priority="114">
      <formula>$J$13="Completo"</formula>
    </cfRule>
  </conditionalFormatting>
  <conditionalFormatting sqref="J24">
    <cfRule type="expression" dxfId="109" priority="107">
      <formula>$J$13="N.A."</formula>
    </cfRule>
    <cfRule type="expression" dxfId="108" priority="108">
      <formula>$J$13="Pendiente"</formula>
    </cfRule>
    <cfRule type="expression" dxfId="107" priority="109">
      <formula>$J$13="Parcialmente Completo"</formula>
    </cfRule>
    <cfRule type="expression" dxfId="106" priority="110">
      <formula>$J$13="Completo"</formula>
    </cfRule>
  </conditionalFormatting>
  <conditionalFormatting sqref="J25">
    <cfRule type="expression" dxfId="105" priority="103">
      <formula>$J$13="N.A."</formula>
    </cfRule>
    <cfRule type="expression" dxfId="104" priority="104">
      <formula>$J$13="Pendiente"</formula>
    </cfRule>
    <cfRule type="expression" dxfId="103" priority="105">
      <formula>$J$13="Parcialmente Completo"</formula>
    </cfRule>
    <cfRule type="expression" dxfId="102" priority="106">
      <formula>$J$13="Completo"</formula>
    </cfRule>
  </conditionalFormatting>
  <conditionalFormatting sqref="J26">
    <cfRule type="expression" dxfId="101" priority="99">
      <formula>$J$13="N.A."</formula>
    </cfRule>
    <cfRule type="expression" dxfId="100" priority="100">
      <formula>$J$13="Pendiente"</formula>
    </cfRule>
    <cfRule type="expression" dxfId="99" priority="101">
      <formula>$J$13="Parcialmente Completo"</formula>
    </cfRule>
    <cfRule type="expression" dxfId="98" priority="102">
      <formula>$J$13="Completo"</formula>
    </cfRule>
  </conditionalFormatting>
  <conditionalFormatting sqref="J27">
    <cfRule type="expression" dxfId="97" priority="95">
      <formula>$J$13="N.A."</formula>
    </cfRule>
    <cfRule type="expression" dxfId="96" priority="96">
      <formula>$J$13="Pendiente"</formula>
    </cfRule>
    <cfRule type="expression" dxfId="95" priority="97">
      <formula>$J$13="Parcialmente Completo"</formula>
    </cfRule>
    <cfRule type="expression" dxfId="94" priority="98">
      <formula>$J$13="Completo"</formula>
    </cfRule>
  </conditionalFormatting>
  <conditionalFormatting sqref="J28">
    <cfRule type="expression" dxfId="93" priority="91">
      <formula>$J$13="N.A."</formula>
    </cfRule>
    <cfRule type="expression" dxfId="92" priority="92">
      <formula>$J$13="Pendiente"</formula>
    </cfRule>
    <cfRule type="expression" dxfId="91" priority="93">
      <formula>$J$13="Parcialmente Completo"</formula>
    </cfRule>
    <cfRule type="expression" dxfId="90" priority="94">
      <formula>$J$13="Completo"</formula>
    </cfRule>
  </conditionalFormatting>
  <conditionalFormatting sqref="J29">
    <cfRule type="expression" dxfId="89" priority="87">
      <formula>$J$13="N.A."</formula>
    </cfRule>
    <cfRule type="expression" dxfId="88" priority="88">
      <formula>$J$13="Pendiente"</formula>
    </cfRule>
    <cfRule type="expression" dxfId="87" priority="89">
      <formula>$J$13="Parcialmente Completo"</formula>
    </cfRule>
    <cfRule type="expression" dxfId="86" priority="90">
      <formula>$J$13="Completo"</formula>
    </cfRule>
  </conditionalFormatting>
  <conditionalFormatting sqref="J30">
    <cfRule type="expression" dxfId="85" priority="83">
      <formula>$J$13="N.A."</formula>
    </cfRule>
    <cfRule type="expression" dxfId="84" priority="84">
      <formula>$J$13="Pendiente"</formula>
    </cfRule>
    <cfRule type="expression" dxfId="83" priority="85">
      <formula>$J$13="Parcialmente Completo"</formula>
    </cfRule>
    <cfRule type="expression" dxfId="82" priority="86">
      <formula>$J$13="Completo"</formula>
    </cfRule>
  </conditionalFormatting>
  <conditionalFormatting sqref="J31">
    <cfRule type="expression" dxfId="81" priority="79">
      <formula>$J$13="N.A."</formula>
    </cfRule>
    <cfRule type="expression" dxfId="80" priority="80">
      <formula>$J$13="Pendiente"</formula>
    </cfRule>
    <cfRule type="expression" dxfId="79" priority="81">
      <formula>$J$13="Parcialmente Completo"</formula>
    </cfRule>
    <cfRule type="expression" dxfId="78" priority="82">
      <formula>$J$13="Completo"</formula>
    </cfRule>
  </conditionalFormatting>
  <conditionalFormatting sqref="J32">
    <cfRule type="expression" dxfId="77" priority="75">
      <formula>$J$13="N.A."</formula>
    </cfRule>
    <cfRule type="expression" dxfId="76" priority="76">
      <formula>$J$13="Pendiente"</formula>
    </cfRule>
    <cfRule type="expression" dxfId="75" priority="77">
      <formula>$J$13="Parcialmente Completo"</formula>
    </cfRule>
    <cfRule type="expression" dxfId="74" priority="78">
      <formula>$J$13="Completo"</formula>
    </cfRule>
  </conditionalFormatting>
  <conditionalFormatting sqref="J33">
    <cfRule type="expression" dxfId="73" priority="71">
      <formula>$J$13="N.A."</formula>
    </cfRule>
    <cfRule type="expression" dxfId="72" priority="72">
      <formula>$J$13="Pendiente"</formula>
    </cfRule>
    <cfRule type="expression" dxfId="71" priority="73">
      <formula>$J$13="Parcialmente Completo"</formula>
    </cfRule>
    <cfRule type="expression" dxfId="70" priority="74">
      <formula>$J$13="Completo"</formula>
    </cfRule>
  </conditionalFormatting>
  <conditionalFormatting sqref="J34">
    <cfRule type="expression" dxfId="69" priority="67">
      <formula>$J$13="N.A."</formula>
    </cfRule>
    <cfRule type="expression" dxfId="68" priority="68">
      <formula>$J$13="Pendiente"</formula>
    </cfRule>
    <cfRule type="expression" dxfId="67" priority="69">
      <formula>$J$13="Parcialmente Completo"</formula>
    </cfRule>
    <cfRule type="expression" dxfId="66" priority="70">
      <formula>$J$13="Completo"</formula>
    </cfRule>
  </conditionalFormatting>
  <conditionalFormatting sqref="J37">
    <cfRule type="expression" dxfId="65" priority="63">
      <formula>$J$13="N.A."</formula>
    </cfRule>
    <cfRule type="expression" dxfId="64" priority="64">
      <formula>$J$13="Pendiente"</formula>
    </cfRule>
    <cfRule type="expression" dxfId="63" priority="65">
      <formula>$J$13="Parcialmente Completo"</formula>
    </cfRule>
    <cfRule type="expression" dxfId="62" priority="66">
      <formula>$J$13="Completo"</formula>
    </cfRule>
  </conditionalFormatting>
  <conditionalFormatting sqref="J38">
    <cfRule type="expression" dxfId="61" priority="59">
      <formula>$J$13="N.A."</formula>
    </cfRule>
    <cfRule type="expression" dxfId="60" priority="60">
      <formula>$J$13="Pendiente"</formula>
    </cfRule>
    <cfRule type="expression" dxfId="59" priority="61">
      <formula>$J$13="Parcialmente Completo"</formula>
    </cfRule>
    <cfRule type="expression" dxfId="58" priority="62">
      <formula>$J$13="Completo"</formula>
    </cfRule>
  </conditionalFormatting>
  <conditionalFormatting sqref="J39">
    <cfRule type="expression" dxfId="57" priority="55">
      <formula>$J$13="N.A."</formula>
    </cfRule>
    <cfRule type="expression" dxfId="56" priority="56">
      <formula>$J$13="Pendiente"</formula>
    </cfRule>
    <cfRule type="expression" dxfId="55" priority="57">
      <formula>$J$13="Parcialmente Completo"</formula>
    </cfRule>
    <cfRule type="expression" dxfId="54" priority="58">
      <formula>$J$13="Completo"</formula>
    </cfRule>
  </conditionalFormatting>
  <conditionalFormatting sqref="J40">
    <cfRule type="expression" dxfId="53" priority="51">
      <formula>$J$13="N.A."</formula>
    </cfRule>
    <cfRule type="expression" dxfId="52" priority="52">
      <formula>$J$13="Pendiente"</formula>
    </cfRule>
    <cfRule type="expression" dxfId="51" priority="53">
      <formula>$J$13="Parcialmente Completo"</formula>
    </cfRule>
    <cfRule type="expression" dxfId="50" priority="54">
      <formula>$J$13="Completo"</formula>
    </cfRule>
  </conditionalFormatting>
  <conditionalFormatting sqref="J42">
    <cfRule type="expression" dxfId="49" priority="47">
      <formula>$J$13="N.A."</formula>
    </cfRule>
    <cfRule type="expression" dxfId="48" priority="48">
      <formula>$J$13="Pendiente"</formula>
    </cfRule>
    <cfRule type="expression" dxfId="47" priority="49">
      <formula>$J$13="Parcialmente Completo"</formula>
    </cfRule>
    <cfRule type="expression" dxfId="46" priority="50">
      <formula>$J$13="Completo"</formula>
    </cfRule>
  </conditionalFormatting>
  <conditionalFormatting sqref="J43">
    <cfRule type="expression" dxfId="45" priority="43">
      <formula>$J$13="N.A."</formula>
    </cfRule>
    <cfRule type="expression" dxfId="44" priority="44">
      <formula>$J$13="Pendiente"</formula>
    </cfRule>
    <cfRule type="expression" dxfId="43" priority="45">
      <formula>$J$13="Parcialmente Completo"</formula>
    </cfRule>
    <cfRule type="expression" dxfId="42" priority="46">
      <formula>$J$13="Completo"</formula>
    </cfRule>
  </conditionalFormatting>
  <conditionalFormatting sqref="J44">
    <cfRule type="expression" dxfId="41" priority="39">
      <formula>$J$13="N.A."</formula>
    </cfRule>
    <cfRule type="expression" dxfId="40" priority="40">
      <formula>$J$13="Pendiente"</formula>
    </cfRule>
    <cfRule type="expression" dxfId="39" priority="41">
      <formula>$J$13="Parcialmente Completo"</formula>
    </cfRule>
    <cfRule type="expression" dxfId="38" priority="42">
      <formula>$J$13="Completo"</formula>
    </cfRule>
  </conditionalFormatting>
  <conditionalFormatting sqref="J47">
    <cfRule type="expression" dxfId="37" priority="35">
      <formula>$J$13="N.A."</formula>
    </cfRule>
    <cfRule type="expression" dxfId="36" priority="36">
      <formula>$J$13="Pendiente"</formula>
    </cfRule>
    <cfRule type="expression" dxfId="35" priority="37">
      <formula>$J$13="Parcialmente Completo"</formula>
    </cfRule>
    <cfRule type="expression" dxfId="34" priority="38">
      <formula>$J$13="Completo"</formula>
    </cfRule>
  </conditionalFormatting>
  <conditionalFormatting sqref="J13:J110 J113:J1048576">
    <cfRule type="containsText" dxfId="33" priority="6" operator="containsText" text="Completo">
      <formula>NOT(ISERROR(SEARCH("Completo",J13)))</formula>
    </cfRule>
    <cfRule type="containsText" dxfId="32" priority="31" operator="containsText" text="N.A.">
      <formula>NOT(ISERROR(SEARCH("N.A.",J13)))</formula>
    </cfRule>
    <cfRule type="containsText" dxfId="31" priority="32" operator="containsText" text="Pendiente">
      <formula>NOT(ISERROR(SEARCH("Pendiente",J13)))</formula>
    </cfRule>
    <cfRule type="containsText" dxfId="30" priority="33" operator="containsText" text="Parcialmente">
      <formula>NOT(ISERROR(SEARCH("Parcialmente",J13)))</formula>
    </cfRule>
    <cfRule type="containsText" dxfId="29" priority="34" operator="containsText" text="Completo">
      <formula>NOT(ISERROR(SEARCH("Completo",J13)))</formula>
    </cfRule>
  </conditionalFormatting>
  <conditionalFormatting sqref="J45">
    <cfRule type="expression" dxfId="28" priority="27">
      <formula>$J$13="N.A."</formula>
    </cfRule>
    <cfRule type="expression" dxfId="27" priority="28">
      <formula>$J$13="Pendiente"</formula>
    </cfRule>
    <cfRule type="expression" dxfId="26" priority="29">
      <formula>$J$13="Parcialmente Completo"</formula>
    </cfRule>
    <cfRule type="expression" dxfId="25" priority="30">
      <formula>$J$13="Completo"</formula>
    </cfRule>
  </conditionalFormatting>
  <conditionalFormatting sqref="J46">
    <cfRule type="expression" dxfId="24" priority="23">
      <formula>$J$13="N.A."</formula>
    </cfRule>
    <cfRule type="expression" dxfId="23" priority="24">
      <formula>$J$13="Pendiente"</formula>
    </cfRule>
    <cfRule type="expression" dxfId="22" priority="25">
      <formula>$J$13="Parcialmente Completo"</formula>
    </cfRule>
    <cfRule type="expression" dxfId="21" priority="26">
      <formula>$J$13="Completo"</formula>
    </cfRule>
  </conditionalFormatting>
  <conditionalFormatting sqref="J35">
    <cfRule type="expression" dxfId="20" priority="19">
      <formula>$J$13="N.A."</formula>
    </cfRule>
    <cfRule type="expression" dxfId="19" priority="20">
      <formula>$J$13="Pendiente"</formula>
    </cfRule>
    <cfRule type="expression" dxfId="18" priority="21">
      <formula>$J$13="Parcialmente Completo"</formula>
    </cfRule>
    <cfRule type="expression" dxfId="17" priority="22">
      <formula>$J$13="Completo"</formula>
    </cfRule>
  </conditionalFormatting>
  <conditionalFormatting sqref="J36">
    <cfRule type="expression" dxfId="16" priority="15">
      <formula>$J$13="N.A."</formula>
    </cfRule>
    <cfRule type="expression" dxfId="15" priority="16">
      <formula>$J$13="Pendiente"</formula>
    </cfRule>
    <cfRule type="expression" dxfId="14" priority="17">
      <formula>$J$13="Parcialmente Completo"</formula>
    </cfRule>
    <cfRule type="expression" dxfId="13" priority="18">
      <formula>$J$13="Completo"</formula>
    </cfRule>
  </conditionalFormatting>
  <conditionalFormatting sqref="J35">
    <cfRule type="expression" dxfId="12" priority="11">
      <formula>$J$13="N.A."</formula>
    </cfRule>
    <cfRule type="expression" dxfId="11" priority="12">
      <formula>$J$13="Pendiente"</formula>
    </cfRule>
    <cfRule type="expression" dxfId="10" priority="13">
      <formula>$J$13="Parcialmente Completo"</formula>
    </cfRule>
    <cfRule type="expression" dxfId="9" priority="14">
      <formula>$J$13="Completo"</formula>
    </cfRule>
  </conditionalFormatting>
  <conditionalFormatting sqref="J41">
    <cfRule type="expression" dxfId="8" priority="7">
      <formula>$J$13="N.A."</formula>
    </cfRule>
    <cfRule type="expression" dxfId="7" priority="8">
      <formula>$J$13="Pendiente"</formula>
    </cfRule>
    <cfRule type="expression" dxfId="6" priority="9">
      <formula>$J$13="Parcialmente Completo"</formula>
    </cfRule>
    <cfRule type="expression" dxfId="5" priority="10">
      <formula>$J$13="Completo"</formula>
    </cfRule>
  </conditionalFormatting>
  <conditionalFormatting sqref="J111:J112">
    <cfRule type="containsText" dxfId="4" priority="1" operator="containsText" text="Completo">
      <formula>NOT(ISERROR(SEARCH("Completo",J111)))</formula>
    </cfRule>
    <cfRule type="containsText" dxfId="3" priority="2" operator="containsText" text="N.A.">
      <formula>NOT(ISERROR(SEARCH("N.A.",J111)))</formula>
    </cfRule>
    <cfRule type="containsText" dxfId="2" priority="3" operator="containsText" text="Pendiente">
      <formula>NOT(ISERROR(SEARCH("Pendiente",J111)))</formula>
    </cfRule>
    <cfRule type="containsText" dxfId="1" priority="4" operator="containsText" text="Parcialmente">
      <formula>NOT(ISERROR(SEARCH("Parcialmente",J111)))</formula>
    </cfRule>
    <cfRule type="containsText" dxfId="0" priority="5" operator="containsText" text="Completo">
      <formula>NOT(ISERROR(SEARCH("Completo",J111)))</formula>
    </cfRule>
  </conditionalFormatting>
  <dataValidations count="3">
    <dataValidation type="list" allowBlank="1" showInputMessage="1" showErrorMessage="1" sqref="I13:I82">
      <formula1>"Alta, Media, Baja"</formula1>
    </dataValidation>
    <dataValidation type="list" allowBlank="1" showInputMessage="1" showErrorMessage="1" sqref="J13:J111">
      <formula1>"Completo, Parcialmente Completo, Pendiente, N.A."</formula1>
    </dataValidation>
    <dataValidation type="list" allowBlank="1" showInputMessage="1" showErrorMessage="1" sqref="D13:D112">
      <formula1>"VIZ, Gisna, General, Modelo VIZ, Modelo Ginsa, Modelo Consolidado"</formula1>
    </dataValidation>
  </dataValidation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Q&amp;A - SKY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Rodriguez;Eduardo Perez</dc:creator>
  <cp:lastModifiedBy>Perez, Eduardo</cp:lastModifiedBy>
  <dcterms:created xsi:type="dcterms:W3CDTF">2018-11-21T03:33:30Z</dcterms:created>
  <dcterms:modified xsi:type="dcterms:W3CDTF">2018-11-23T00:00:03Z</dcterms:modified>
</cp:coreProperties>
</file>