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_atomo" sheetId="3" state="visible" r:id="rId4"/>
    <sheet name="2-coulomb" sheetId="4" state="visible" r:id="rId5"/>
    <sheet name="3-Cap2-3" sheetId="5" state="visible" r:id="rId6"/>
    <sheet name="4-cap 4-5-6" sheetId="6" state="visible" r:id="rId7"/>
    <sheet name="5-thevenin" sheetId="7" state="visible" r:id="rId8"/>
    <sheet name="positivos" sheetId="8" state="visible" r:id="rId9"/>
    <sheet name="Evalu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<sst xmlns="http://schemas.openxmlformats.org/spreadsheetml/2006/main" count="713" uniqueCount="254">
  <si>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</si>
  <si>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</si>
  <si>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</si>
  <si>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</si>
  <si>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</si>
  <si>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</si>
  <si>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enfermedad</t>
  </si>
  <si>
    <t xml:space="preserve">presentes</t>
  </si>
  <si>
    <t xml:space="preserve">medio</t>
  </si>
  <si>
    <t xml:space="preserve">tarde</t>
  </si>
  <si>
    <t xml:space="preserve">total Asis</t>
  </si>
  <si>
    <t xml:space="preserve">nota Asis</t>
  </si>
  <si>
    <t xml:space="preserve">Ivan</t>
  </si>
  <si>
    <t xml:space="preserve">ACUÑA</t>
  </si>
  <si>
    <t xml:space="preserve">50030377@gmail.com</t>
  </si>
  <si>
    <t xml:space="preserve">P</t>
  </si>
  <si>
    <t xml:space="preserve">E</t>
  </si>
  <si>
    <t xml:space="preserve">oftalmologo</t>
  </si>
  <si>
    <t xml:space="preserve">T</t>
  </si>
  <si>
    <t xml:space="preserve">M</t>
  </si>
  <si>
    <t xml:space="preserve">Ivan Benjamín</t>
  </si>
  <si>
    <t xml:space="preserve">AGUERRE</t>
  </si>
  <si>
    <t xml:space="preserve">49627703@gmail.com</t>
  </si>
  <si>
    <t xml:space="preserve">A</t>
  </si>
  <si>
    <t xml:space="preserve">Matías Andrés</t>
  </si>
  <si>
    <t xml:space="preserve">ALTAMIRANO</t>
  </si>
  <si>
    <t xml:space="preserve">matias2511.altamirano@gmail.com</t>
  </si>
  <si>
    <t xml:space="preserve">Asai Nitzana</t>
  </si>
  <si>
    <t xml:space="preserve">CABALLERO</t>
  </si>
  <si>
    <t xml:space="preserve">49898249@gmail.com</t>
  </si>
  <si>
    <t xml:space="preserve">medico</t>
  </si>
  <si>
    <t xml:space="preserve">Ulises Nicolas</t>
  </si>
  <si>
    <t xml:space="preserve">CETERA</t>
  </si>
  <si>
    <t xml:space="preserve">50276187@gmail.com</t>
  </si>
  <si>
    <t xml:space="preserve">Thiago Benjamín</t>
  </si>
  <si>
    <t xml:space="preserve">CHIAPPARO</t>
  </si>
  <si>
    <t xml:space="preserve">49419297@gmail.com</t>
  </si>
  <si>
    <t xml:space="preserve">Nazarena Valentina</t>
  </si>
  <si>
    <t xml:space="preserve">Corbera</t>
  </si>
  <si>
    <t xml:space="preserve">50066744@gmail.com</t>
  </si>
  <si>
    <t xml:space="preserve">tiene medico</t>
  </si>
  <si>
    <t xml:space="preserve">Rafael Bautista</t>
  </si>
  <si>
    <t xml:space="preserve">GIMÉNEZ</t>
  </si>
  <si>
    <t xml:space="preserve">50156642@gmail.com</t>
  </si>
  <si>
    <t xml:space="preserve">Kevin Nahuel</t>
  </si>
  <si>
    <t xml:space="preserve">MAIDANA</t>
  </si>
  <si>
    <t xml:space="preserve">49735065@gmail.com</t>
  </si>
  <si>
    <t xml:space="preserve">Tiago Elian</t>
  </si>
  <si>
    <t xml:space="preserve">NUÑEZ</t>
  </si>
  <si>
    <t xml:space="preserve">49589492@gmail.com</t>
  </si>
  <si>
    <t xml:space="preserve">Venus Yazmin</t>
  </si>
  <si>
    <t xml:space="preserve">RODRÍGUEZ</t>
  </si>
  <si>
    <t xml:space="preserve">49626775@gmail.com</t>
  </si>
  <si>
    <t xml:space="preserve">Grecia De Los Angeles</t>
  </si>
  <si>
    <t xml:space="preserve">ROSALES BASTIDAS</t>
  </si>
  <si>
    <t xml:space="preserve">95429143@gmail.com</t>
  </si>
  <si>
    <t xml:space="preserve">dni</t>
  </si>
  <si>
    <t xml:space="preserve">Enzo Agustín</t>
  </si>
  <si>
    <t xml:space="preserve">TASSARA SOTO</t>
  </si>
  <si>
    <t xml:space="preserve">49837749@gmail.com</t>
  </si>
  <si>
    <t xml:space="preserve">Ramiro Ezequiel</t>
  </si>
  <si>
    <t xml:space="preserve">TELLO</t>
  </si>
  <si>
    <t xml:space="preserve">49676837@gmail.com</t>
  </si>
  <si>
    <t xml:space="preserve">Benjamin</t>
  </si>
  <si>
    <t xml:space="preserve">TEVEZ</t>
  </si>
  <si>
    <t xml:space="preserve">47869497@gmail.com</t>
  </si>
  <si>
    <t xml:space="preserve">Matias</t>
  </si>
  <si>
    <t xml:space="preserve">Trinidad</t>
  </si>
  <si>
    <t xml:space="preserve">matruia81@gmail.com</t>
  </si>
  <si>
    <t xml:space="preserve">media falta</t>
  </si>
  <si>
    <t xml:space="preserve">Tarde</t>
  </si>
  <si>
    <t xml:space="preserve">1-atomo</t>
  </si>
  <si>
    <t xml:space="preserve">Rcup 1</t>
  </si>
  <si>
    <t xml:space="preserve">2-coulomb</t>
  </si>
  <si>
    <t xml:space="preserve">Recup 2</t>
  </si>
  <si>
    <t xml:space="preserve">3-cap 2-3</t>
  </si>
  <si>
    <t xml:space="preserve">Recup 3</t>
  </si>
  <si>
    <t xml:space="preserve">4-cap 4–6</t>
  </si>
  <si>
    <t xml:space="preserve">Recup 4</t>
  </si>
  <si>
    <t xml:space="preserve">5-Thevenin</t>
  </si>
  <si>
    <t xml:space="preserve">Recup 5</t>
  </si>
  <si>
    <t xml:space="preserve">positivos</t>
  </si>
  <si>
    <t xml:space="preserve">Nota 5 + pos</t>
  </si>
  <si>
    <t xml:space="preserve">medio term</t>
  </si>
  <si>
    <t xml:space="preserve">valoracion</t>
  </si>
  <si>
    <t xml:space="preserve">Ealuacion</t>
  </si>
  <si>
    <t xml:space="preserve">Asistencia</t>
  </si>
  <si>
    <t xml:space="preserve">promedio</t>
  </si>
  <si>
    <t xml:space="preserve">Finalizado</t>
  </si>
  <si>
    <t xml:space="preserve">Tiempo requerido</t>
  </si>
  <si>
    <t xml:space="preserve">Calificación/10,00</t>
  </si>
  <si>
    <t xml:space="preserve">segunda</t>
  </si>
  <si>
    <t xml:space="preserve">final</t>
  </si>
  <si>
    <t xml:space="preserve">3 de abril de 2025  14:24</t>
  </si>
  <si>
    <t xml:space="preserve">31 minutos 52 segundos</t>
  </si>
  <si>
    <t xml:space="preserve">10 de abril de 2025  00:45</t>
  </si>
  <si>
    <t xml:space="preserve">6 días 10 horas</t>
  </si>
  <si>
    <t xml:space="preserve">8 de abril de 2025  18:42</t>
  </si>
  <si>
    <t xml:space="preserve">5 días 4 horas</t>
  </si>
  <si>
    <t xml:space="preserve">10 de abril de 2025  14:51</t>
  </si>
  <si>
    <t xml:space="preserve">15 minutos 52 segundos</t>
  </si>
  <si>
    <t xml:space="preserve">8 de abril de 2025  18:56</t>
  </si>
  <si>
    <t xml:space="preserve">13 minutos 13 segundos</t>
  </si>
  <si>
    <t xml:space="preserve">5 de abril de 2025  00:25</t>
  </si>
  <si>
    <t xml:space="preserve">4 minutos 24 segundos</t>
  </si>
  <si>
    <t xml:space="preserve">5 de abril de 2025  00:18</t>
  </si>
  <si>
    <t xml:space="preserve">5 minutos 50 segundos</t>
  </si>
  <si>
    <t xml:space="preserve">10 de abril de 2025  01:19</t>
  </si>
  <si>
    <t xml:space="preserve">14 minutos 24 segundos</t>
  </si>
  <si>
    <t xml:space="preserve">10 de abril de 2025  23:14</t>
  </si>
  <si>
    <t xml:space="preserve">11 minutos 7 segundos</t>
  </si>
  <si>
    <t xml:space="preserve">10 de abril de 2025  22:36</t>
  </si>
  <si>
    <t xml:space="preserve">22 minutos 35 segundos</t>
  </si>
  <si>
    <t xml:space="preserve">10 de abril de 2025  22:58</t>
  </si>
  <si>
    <t xml:space="preserve">18 minutos 16 segundos</t>
  </si>
  <si>
    <t xml:space="preserve">10 de abril de 2025  00:50</t>
  </si>
  <si>
    <t xml:space="preserve">10 de abril de 2025  23:11</t>
  </si>
  <si>
    <t xml:space="preserve">7 días 9 horas</t>
  </si>
  <si>
    <t xml:space="preserve">6 de abril de 2025  17:25</t>
  </si>
  <si>
    <t xml:space="preserve">27 minutos 41 segundos</t>
  </si>
  <si>
    <t xml:space="preserve">9 de abril de 2025  13:57</t>
  </si>
  <si>
    <t xml:space="preserve">11 minutos 44 segundos</t>
  </si>
  <si>
    <t xml:space="preserve">9 de abril de 2025  13:39</t>
  </si>
  <si>
    <t xml:space="preserve">10 de abril de 2025  12:30</t>
  </si>
  <si>
    <t xml:space="preserve">14 minutos 3 segundos</t>
  </si>
  <si>
    <t xml:space="preserve">5 de abril de 2025  13:07</t>
  </si>
  <si>
    <t xml:space="preserve">4 minutos 36 segundos</t>
  </si>
  <si>
    <t xml:space="preserve">5 de abril de 2025  13:16</t>
  </si>
  <si>
    <t xml:space="preserve">7 minutos 47 segundos</t>
  </si>
  <si>
    <t xml:space="preserve">5 de abril de 2025  17:28</t>
  </si>
  <si>
    <t xml:space="preserve">5 horas 48 minutos</t>
  </si>
  <si>
    <t xml:space="preserve">10 de abril de 2025  09:37</t>
  </si>
  <si>
    <t xml:space="preserve">39 minutos 4 segundos</t>
  </si>
  <si>
    <t xml:space="preserve">10 de abril de 2025  01:45</t>
  </si>
  <si>
    <t xml:space="preserve">56 minutos 46 segundos</t>
  </si>
  <si>
    <t xml:space="preserve">9 de abril de 2025  14:11</t>
  </si>
  <si>
    <t xml:space="preserve">13 horas 45 minutos</t>
  </si>
  <si>
    <t xml:space="preserve">10 de abril de 2025  22:37</t>
  </si>
  <si>
    <t xml:space="preserve">13 minutos 20 segundos</t>
  </si>
  <si>
    <t xml:space="preserve">9 de abril de 2025  23:19</t>
  </si>
  <si>
    <t xml:space="preserve">4 días 1 hora</t>
  </si>
  <si>
    <t xml:space="preserve">9 de abril de 2025  23:30</t>
  </si>
  <si>
    <t xml:space="preserve">4 minutos 1 segundos</t>
  </si>
  <si>
    <t xml:space="preserve">10 de abril de 2025  14:48</t>
  </si>
  <si>
    <t xml:space="preserve">13 horas 27 minutos</t>
  </si>
  <si>
    <t xml:space="preserve">10 de abril de 2025  23:59</t>
  </si>
  <si>
    <t xml:space="preserve">21 minutos 28 segundos</t>
  </si>
  <si>
    <t xml:space="preserve">7 días 10 horas</t>
  </si>
  <si>
    <t xml:space="preserve">10 de abril de 2025  21:09</t>
  </si>
  <si>
    <t xml:space="preserve">45 minutos 10 segundos</t>
  </si>
  <si>
    <t xml:space="preserve">9 de abril de 2025  15:05</t>
  </si>
  <si>
    <t xml:space="preserve">2 días 18 horas</t>
  </si>
  <si>
    <t xml:space="preserve">10 de abril de 2025  23:09</t>
  </si>
  <si>
    <t xml:space="preserve">1 día 9 horas</t>
  </si>
  <si>
    <t xml:space="preserve">-</t>
  </si>
  <si>
    <t xml:space="preserve">5 de abril de 2025  13:29</t>
  </si>
  <si>
    <t xml:space="preserve">19 minutos 45 segundos</t>
  </si>
  <si>
    <t xml:space="preserve">20 minutos 13 segundos</t>
  </si>
  <si>
    <t xml:space="preserve">5 de abril de 2025  12:11</t>
  </si>
  <si>
    <t xml:space="preserve">10 minutos 46 segundos</t>
  </si>
  <si>
    <t xml:space="preserve">5 de abril de 2025  12:41</t>
  </si>
  <si>
    <t xml:space="preserve">28 minutos 7 segundos</t>
  </si>
  <si>
    <t xml:space="preserve">5 de abril de 2025  11:19</t>
  </si>
  <si>
    <t xml:space="preserve">17 minutos 18 segundos</t>
  </si>
  <si>
    <t xml:space="preserve">5 de abril de 2025  11:36</t>
  </si>
  <si>
    <t xml:space="preserve">15 minutos 34 segundos</t>
  </si>
  <si>
    <t xml:space="preserve">5 de abril de 2025  18:27</t>
  </si>
  <si>
    <t xml:space="preserve">11 minutos 42 segundos</t>
  </si>
  <si>
    <t xml:space="preserve">5 de abril de 2025  18:13</t>
  </si>
  <si>
    <t xml:space="preserve">44 minutos 26 segundos</t>
  </si>
  <si>
    <t xml:space="preserve">10 de abril de 2025  12:19</t>
  </si>
  <si>
    <t xml:space="preserve">24 minutos 42 segundos</t>
  </si>
  <si>
    <t xml:space="preserve">10 de abril de 2025  12:05</t>
  </si>
  <si>
    <t xml:space="preserve">12 minutos 27 segundos</t>
  </si>
  <si>
    <t xml:space="preserve">10 de abril de 2025  01:25</t>
  </si>
  <si>
    <t xml:space="preserve">7 minutos 41 segundos</t>
  </si>
  <si>
    <t xml:space="preserve">10 de abril de 2025  22:23</t>
  </si>
  <si>
    <t xml:space="preserve">22 horas 39 minutos</t>
  </si>
  <si>
    <t xml:space="preserve">10 de abril de 2025  12:49</t>
  </si>
  <si>
    <t xml:space="preserve">39 minutos 3 segundos</t>
  </si>
  <si>
    <t xml:space="preserve">10 de abril de 2025  23:37</t>
  </si>
  <si>
    <t xml:space="preserve">22 minutos 19 segundos</t>
  </si>
  <si>
    <t xml:space="preserve">10 de abril de 2025  23:44</t>
  </si>
  <si>
    <t xml:space="preserve">26 minutos 54 segundos</t>
  </si>
  <si>
    <t xml:space="preserve">10 de abril de 2025  12:38</t>
  </si>
  <si>
    <t xml:space="preserve">7 minutos 33 segundos</t>
  </si>
  <si>
    <t xml:space="preserve">10 de abril de 2025  02:40</t>
  </si>
  <si>
    <t xml:space="preserve">9 minutos 7 segundos</t>
  </si>
  <si>
    <t xml:space="preserve">10 de abril de 2025  12:20</t>
  </si>
  <si>
    <t xml:space="preserve">14 minutos 8 segundos</t>
  </si>
  <si>
    <t xml:space="preserve">10 de abril de 2025  02:30</t>
  </si>
  <si>
    <t xml:space="preserve">12 horas 44 minutos</t>
  </si>
  <si>
    <t xml:space="preserve">10 de abril de 2025  04:09</t>
  </si>
  <si>
    <t xml:space="preserve">9 minutos 17 segundos</t>
  </si>
  <si>
    <t xml:space="preserve">9 de abril de 2025  14:42</t>
  </si>
  <si>
    <t xml:space="preserve">15 minutos 36 segundos</t>
  </si>
  <si>
    <t xml:space="preserve">10 de abril de 2025  22:15</t>
  </si>
  <si>
    <t xml:space="preserve">1 día 8 horas</t>
  </si>
  <si>
    <t xml:space="preserve">5 de abril de 2025  15:47</t>
  </si>
  <si>
    <t xml:space="preserve">2 horas 27 minutos</t>
  </si>
  <si>
    <t xml:space="preserve">22 minutos 11 segundos</t>
  </si>
  <si>
    <t xml:space="preserve">5 de abril de 2025  19:20</t>
  </si>
  <si>
    <t xml:space="preserve">52 minutos 9 segundos</t>
  </si>
  <si>
    <t xml:space="preserve">10 de abril de 2025  14:00</t>
  </si>
  <si>
    <t xml:space="preserve">1 hora 46 minutos</t>
  </si>
  <si>
    <t xml:space="preserve">10 de abril de 2025  12:28</t>
  </si>
  <si>
    <t xml:space="preserve">11 horas 15 minutos</t>
  </si>
  <si>
    <t xml:space="preserve">10 de abril de 2025  22:08</t>
  </si>
  <si>
    <t xml:space="preserve">17 minutos 43 segundos</t>
  </si>
  <si>
    <t xml:space="preserve">10 de abril de 2025  13:30</t>
  </si>
  <si>
    <t xml:space="preserve">12 horas 57 minutos</t>
  </si>
  <si>
    <t xml:space="preserve">46 minutos 43 segundos</t>
  </si>
  <si>
    <t xml:space="preserve">10 de abril de 2025  12:54</t>
  </si>
  <si>
    <t xml:space="preserve">10 de abril de 2025  03:26</t>
  </si>
  <si>
    <t xml:space="preserve">1 hora 42 minutos</t>
  </si>
  <si>
    <t xml:space="preserve">10 de abril de 2025  03:57</t>
  </si>
  <si>
    <t xml:space="preserve">29 minutos 55 segundos</t>
  </si>
  <si>
    <t xml:space="preserve">10 de abril de 2025  04:51</t>
  </si>
  <si>
    <t xml:space="preserve">28 minutos 1 segundos</t>
  </si>
  <si>
    <t xml:space="preserve">10 de abril de 2025  01:31</t>
  </si>
  <si>
    <t xml:space="preserve">25 minutos 25 segundos</t>
  </si>
  <si>
    <t xml:space="preserve">5 de abril de 2025  16:19</t>
  </si>
  <si>
    <t xml:space="preserve">2 horas 59 minutos</t>
  </si>
  <si>
    <t xml:space="preserve">4 de mayo de 2025  14:02</t>
  </si>
  <si>
    <t xml:space="preserve">10 días</t>
  </si>
  <si>
    <t xml:space="preserve">24 de abril de 2025  23:32</t>
  </si>
  <si>
    <t xml:space="preserve">11 minutos 13 segundos</t>
  </si>
  <si>
    <t xml:space="preserve">24 de abril de 2025  23:40</t>
  </si>
  <si>
    <t xml:space="preserve">7 minutos 5 segundos</t>
  </si>
  <si>
    <t xml:space="preserve">24 de abril de 2025  23:19</t>
  </si>
  <si>
    <t xml:space="preserve">9 horas 17 minutos</t>
  </si>
  <si>
    <t xml:space="preserve">24 de abril de 2025  22:05</t>
  </si>
  <si>
    <t xml:space="preserve">26 minutos 41 segundos</t>
  </si>
  <si>
    <t xml:space="preserve">24 de abril de 2025  23:27</t>
  </si>
  <si>
    <t xml:space="preserve">24 de abril de 2025  23:20</t>
  </si>
  <si>
    <t xml:space="preserve">1 hora 7 minutos</t>
  </si>
  <si>
    <t xml:space="preserve">24 de abril de 2025  22:10</t>
  </si>
  <si>
    <t xml:space="preserve">7 horas 40 minutos</t>
  </si>
  <si>
    <t xml:space="preserve">24 de abril de 2025  23:44</t>
  </si>
  <si>
    <t xml:space="preserve">1 hora 41 minutos</t>
  </si>
  <si>
    <t xml:space="preserve">24 de abril de 2025  22:39</t>
  </si>
  <si>
    <t xml:space="preserve">15 minutos 46 segundos</t>
  </si>
  <si>
    <t xml:space="preserve">---</t>
  </si>
  <si>
    <t xml:space="preserve">43 minutos 16 segundos</t>
  </si>
  <si>
    <t xml:space="preserve">43 minutos 46 segundos</t>
  </si>
  <si>
    <t xml:space="preserve">1 hora 5 minutos</t>
  </si>
  <si>
    <t xml:space="preserve">1 hora 8 minutos</t>
  </si>
  <si>
    <t xml:space="preserve">1 hora 14 minutos</t>
  </si>
  <si>
    <t xml:space="preserve">5 minutos 9 segundos</t>
  </si>
  <si>
    <t xml:space="preserve">1 hora 15 minutos</t>
  </si>
  <si>
    <t xml:space="preserve">1 hora 4 minutos</t>
  </si>
  <si>
    <t xml:space="preserve">1 hora 13 minutos</t>
  </si>
  <si>
    <t xml:space="preserve">33 minutos 25 segundos</t>
  </si>
  <si>
    <t xml:space="preserve">1 hora 11 minutos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</si>
</sst>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107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family val="0"/>
        <color rgb="FFCC0000"/>
        <sz val="1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A2" activeCellId="0" sqref="AA2"/>
    </sheetView>
  </sheetViews>
  <sheetFormatPr defaultColWidth="8.71093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17.47"/>
    <col collapsed="false" customWidth="true" hidden="true" outlineLevel="0" max="4" min="4" style="0" width="31.19"/>
    <col collapsed="false" customWidth="true" hidden="true" outlineLevel="0" max="6" min="5" style="0" width="8.62"/>
    <col collapsed="false" customWidth="true" hidden="true" outlineLevel="0" max="7" min="7" style="0" width="11.07"/>
    <col collapsed="false" customWidth="true" hidden="true" outlineLevel="0" max="9" min="8" style="0" width="8.62"/>
    <col collapsed="false" customWidth="true" hidden="true" outlineLevel="0" max="10" min="10" style="0" width="11.84"/>
    <col collapsed="false" customWidth="false" hidden="true" outlineLevel="0" max="14" min="11" style="0" width="8.67"/>
    <col collapsed="false" customWidth="true" hidden="true" outlineLevel="0" max="15" min="15" style="0" width="11.36"/>
    <col collapsed="false" customWidth="false" hidden="true" outlineLevel="0" max="24" min="16" style="0" width="8.67"/>
  </cols>
  <sheetData>
    <row r="1" customFormat="false" ht="15" hidden="false" customHeight="false" outlineLevel="0" collapsed="false">
      <c r="B1" s="1"/>
      <c r="C1" s="1"/>
      <c r="D1" s="1"/>
      <c r="E1" s="2"/>
      <c r="F1" s="2"/>
      <c r="H1" s="2"/>
      <c r="I1" s="2"/>
      <c r="K1" s="2"/>
      <c r="L1" s="2"/>
      <c r="N1" s="2"/>
      <c r="P1" s="2"/>
      <c r="Q1" s="2"/>
      <c r="V1" s="3"/>
      <c r="Z1" s="0" t="s">
        <v>0</v>
      </c>
      <c r="AA1" s="0" t="n">
        <v>9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45785</v>
      </c>
      <c r="F2" s="2" t="n">
        <v>45792</v>
      </c>
      <c r="G2" s="0" t="s">
        <v>5</v>
      </c>
      <c r="H2" s="2" t="n">
        <v>45799</v>
      </c>
      <c r="I2" s="2" t="n">
        <v>45813</v>
      </c>
      <c r="J2" s="0" t="s">
        <v>5</v>
      </c>
      <c r="K2" s="2" t="n">
        <v>45820</v>
      </c>
      <c r="L2" s="2" t="n">
        <v>45827</v>
      </c>
      <c r="M2" s="0" t="s">
        <v>5</v>
      </c>
      <c r="N2" s="2" t="n">
        <v>45834</v>
      </c>
      <c r="O2" s="0" t="s">
        <v>5</v>
      </c>
      <c r="P2" s="2" t="n">
        <v>45841</v>
      </c>
      <c r="Q2" s="2" t="n">
        <v>45848</v>
      </c>
      <c r="R2" s="0" t="s">
        <v>5</v>
      </c>
      <c r="S2" s="0" t="s">
        <v>6</v>
      </c>
      <c r="T2" s="0" t="s">
        <v>7</v>
      </c>
      <c r="U2" s="0" t="s">
        <v>8</v>
      </c>
      <c r="V2" s="3" t="s">
        <v>9</v>
      </c>
      <c r="W2" s="0" t="s">
        <v>10</v>
      </c>
      <c r="X2" s="0" t="s">
        <v>11</v>
      </c>
      <c r="Y2" s="2" t="n">
        <v>45855</v>
      </c>
    </row>
    <row r="3" customFormat="false" ht="15" hidden="false" customHeight="false" outlineLevel="0" collapsed="false">
      <c r="A3" s="0" t="n">
        <v>1</v>
      </c>
      <c r="B3" s="1" t="s">
        <v>12</v>
      </c>
      <c r="C3" s="1" t="s">
        <v>13</v>
      </c>
      <c r="D3" s="1" t="s">
        <v>14</v>
      </c>
      <c r="E3" s="0" t="s">
        <v>15</v>
      </c>
      <c r="F3" s="0" t="s">
        <v>15</v>
      </c>
      <c r="H3" s="0" t="s">
        <v>15</v>
      </c>
      <c r="I3" s="0" t="s">
        <v>15</v>
      </c>
      <c r="K3" s="0" t="s">
        <v>15</v>
      </c>
      <c r="L3" s="0" t="s">
        <v>15</v>
      </c>
      <c r="N3" s="0" t="s">
        <v>16</v>
      </c>
      <c r="O3" s="0" t="s">
        <v>17</v>
      </c>
      <c r="P3" s="0" t="s">
        <v>15</v>
      </c>
      <c r="Q3" s="0" t="s">
        <v>18</v>
      </c>
      <c r="R3" s="3" t="n">
        <v>0.541666666666667</v>
      </c>
      <c r="S3" s="4" t="n">
        <f aca="false">COUNTIF(E3:Q3,"E")</f>
        <v>1</v>
      </c>
      <c r="T3" s="0" t="n">
        <f aca="false">COUNTIF(E3:Q3,"P")</f>
        <v>7</v>
      </c>
      <c r="U3" s="0" t="n">
        <f aca="false">COUNTIF(E3:Q3,"M")</f>
        <v>0</v>
      </c>
      <c r="V3" s="0" t="n">
        <f aca="false">COUNTIF(E3:Q3,"T")</f>
        <v>1</v>
      </c>
      <c r="W3" s="0" t="n">
        <f aca="false">ROUND(T3+U3/2+V3/4,0)</f>
        <v>7</v>
      </c>
      <c r="X3" s="5" t="n">
        <f aca="false">ROUND(W3*10/$AA$1,0)</f>
        <v>8</v>
      </c>
      <c r="Y3" s="0" t="s">
        <v>19</v>
      </c>
      <c r="Z3" s="3" t="n">
        <v>0.520833333333333</v>
      </c>
    </row>
    <row r="4" customFormat="false" ht="15" hidden="false" customHeight="false" outlineLevel="0" collapsed="false">
      <c r="A4" s="0" t="n">
        <v>2</v>
      </c>
      <c r="B4" s="1" t="s">
        <v>20</v>
      </c>
      <c r="C4" s="1" t="s">
        <v>21</v>
      </c>
      <c r="D4" s="1" t="s">
        <v>22</v>
      </c>
      <c r="E4" s="0" t="s">
        <v>23</v>
      </c>
      <c r="F4" s="0" t="s">
        <v>15</v>
      </c>
      <c r="H4" s="0" t="s">
        <v>15</v>
      </c>
      <c r="I4" s="0" t="s">
        <v>15</v>
      </c>
      <c r="K4" s="0" t="s">
        <v>15</v>
      </c>
      <c r="L4" s="0" t="s">
        <v>15</v>
      </c>
      <c r="N4" s="0" t="s">
        <v>23</v>
      </c>
      <c r="P4" s="0" t="s">
        <v>15</v>
      </c>
      <c r="Q4" s="0" t="s">
        <v>15</v>
      </c>
      <c r="S4" s="4" t="n">
        <f aca="false">COUNTIF(E4:Q4,"E")</f>
        <v>0</v>
      </c>
      <c r="T4" s="0" t="n">
        <f aca="false">COUNTIF(E4:Q4,"P")</f>
        <v>7</v>
      </c>
      <c r="U4" s="0" t="n">
        <f aca="false">COUNTIF(E4:Q4,"M")</f>
        <v>0</v>
      </c>
      <c r="V4" s="0" t="n">
        <f aca="false">COUNTIF(E4:Q4,"T")</f>
        <v>0</v>
      </c>
      <c r="W4" s="0" t="n">
        <f aca="false">ROUND(T4+U4/2+V4/4,0)</f>
        <v>7</v>
      </c>
      <c r="X4" s="5" t="n">
        <f aca="false">ROUND(W4*10/$AA$1,0)</f>
        <v>8</v>
      </c>
      <c r="Y4" s="0" t="s">
        <v>19</v>
      </c>
      <c r="Z4" s="3" t="n">
        <v>0.513888888888889</v>
      </c>
    </row>
    <row r="5" customFormat="false" ht="15" hidden="false" customHeight="false" outlineLevel="0" collapsed="false">
      <c r="A5" s="0" t="n">
        <v>3</v>
      </c>
      <c r="B5" s="1" t="s">
        <v>24</v>
      </c>
      <c r="C5" s="1" t="s">
        <v>25</v>
      </c>
      <c r="D5" s="1" t="s">
        <v>26</v>
      </c>
      <c r="E5" s="0" t="s">
        <v>15</v>
      </c>
      <c r="F5" s="0" t="s">
        <v>15</v>
      </c>
      <c r="H5" s="0" t="s">
        <v>15</v>
      </c>
      <c r="I5" s="0" t="s">
        <v>15</v>
      </c>
      <c r="K5" s="0" t="s">
        <v>15</v>
      </c>
      <c r="L5" s="0" t="s">
        <v>15</v>
      </c>
      <c r="N5" s="0" t="s">
        <v>15</v>
      </c>
      <c r="P5" s="0" t="s">
        <v>15</v>
      </c>
      <c r="Q5" s="0" t="s">
        <v>15</v>
      </c>
      <c r="S5" s="4" t="n">
        <f aca="false">COUNTIF(E5:Q5,"E")</f>
        <v>0</v>
      </c>
      <c r="T5" s="0" t="n">
        <f aca="false">COUNTIF(E5:Q5,"P")</f>
        <v>9</v>
      </c>
      <c r="U5" s="0" t="n">
        <f aca="false">COUNTIF(E5:Q5,"M")</f>
        <v>0</v>
      </c>
      <c r="V5" s="0" t="n">
        <f aca="false">COUNTIF(E5:Q5,"T")</f>
        <v>0</v>
      </c>
      <c r="W5" s="0" t="n">
        <f aca="false">ROUND(T5+U5/2+V5/4,0)</f>
        <v>9</v>
      </c>
      <c r="X5" s="5" t="n">
        <f aca="false">ROUND(W5*10/$AA$1,0)</f>
        <v>10</v>
      </c>
      <c r="Y5" s="0" t="s">
        <v>15</v>
      </c>
    </row>
    <row r="6" customFormat="false" ht="15" hidden="false" customHeight="false" outlineLevel="0" collapsed="false">
      <c r="A6" s="0" t="n">
        <v>4</v>
      </c>
      <c r="B6" s="1" t="s">
        <v>27</v>
      </c>
      <c r="C6" s="1" t="s">
        <v>28</v>
      </c>
      <c r="D6" s="1" t="s">
        <v>29</v>
      </c>
      <c r="E6" s="0" t="s">
        <v>15</v>
      </c>
      <c r="F6" s="0" t="s">
        <v>15</v>
      </c>
      <c r="H6" s="0" t="s">
        <v>15</v>
      </c>
      <c r="I6" s="0" t="s">
        <v>15</v>
      </c>
      <c r="K6" s="0" t="s">
        <v>15</v>
      </c>
      <c r="L6" s="0" t="s">
        <v>16</v>
      </c>
      <c r="M6" s="0" t="s">
        <v>30</v>
      </c>
      <c r="N6" s="0" t="s">
        <v>15</v>
      </c>
      <c r="P6" s="0" t="s">
        <v>15</v>
      </c>
      <c r="Q6" s="0" t="s">
        <v>15</v>
      </c>
      <c r="S6" s="4" t="n">
        <f aca="false">COUNTIF(E6:Q6,"E")</f>
        <v>1</v>
      </c>
      <c r="T6" s="0" t="n">
        <f aca="false">COUNTIF(E6:Q6,"P")</f>
        <v>8</v>
      </c>
      <c r="U6" s="0" t="n">
        <f aca="false">COUNTIF(E6:Q6,"M")</f>
        <v>0</v>
      </c>
      <c r="V6" s="0" t="n">
        <f aca="false">COUNTIF(E6:Q6,"T")</f>
        <v>0</v>
      </c>
      <c r="W6" s="0" t="n">
        <f aca="false">ROUND(T6+U6/2+V6/4,0)</f>
        <v>8</v>
      </c>
      <c r="X6" s="5" t="n">
        <f aca="false">ROUND(W6*10/$AA$1,0)</f>
        <v>9</v>
      </c>
      <c r="Y6" s="0" t="s">
        <v>15</v>
      </c>
    </row>
    <row r="7" customFormat="false" ht="15" hidden="false" customHeight="false" outlineLevel="0" collapsed="false">
      <c r="A7" s="0" t="n">
        <v>5</v>
      </c>
      <c r="B7" s="1" t="s">
        <v>31</v>
      </c>
      <c r="C7" s="1" t="s">
        <v>32</v>
      </c>
      <c r="D7" s="1" t="s">
        <v>33</v>
      </c>
      <c r="E7" s="0" t="s">
        <v>15</v>
      </c>
      <c r="F7" s="0" t="s">
        <v>15</v>
      </c>
      <c r="H7" s="0" t="s">
        <v>15</v>
      </c>
      <c r="I7" s="0" t="s">
        <v>15</v>
      </c>
      <c r="K7" s="0" t="s">
        <v>15</v>
      </c>
      <c r="L7" s="0" t="s">
        <v>15</v>
      </c>
      <c r="N7" s="0" t="s">
        <v>15</v>
      </c>
      <c r="P7" s="0" t="s">
        <v>15</v>
      </c>
      <c r="Q7" s="0" t="s">
        <v>15</v>
      </c>
      <c r="S7" s="4" t="n">
        <f aca="false">COUNTIF(E7:Q7,"E")</f>
        <v>0</v>
      </c>
      <c r="T7" s="0" t="n">
        <f aca="false">COUNTIF(E7:Q7,"P")</f>
        <v>9</v>
      </c>
      <c r="U7" s="0" t="n">
        <f aca="false">COUNTIF(E7:Q7,"M")</f>
        <v>0</v>
      </c>
      <c r="V7" s="0" t="n">
        <f aca="false">COUNTIF(E7:Q7,"T")</f>
        <v>0</v>
      </c>
      <c r="W7" s="0" t="n">
        <f aca="false">ROUND(T7+U7/2+V7/4,0)</f>
        <v>9</v>
      </c>
      <c r="X7" s="5" t="n">
        <f aca="false">ROUND(W7*10/$AA$1,0)</f>
        <v>10</v>
      </c>
      <c r="Y7" s="0" t="s">
        <v>15</v>
      </c>
    </row>
    <row r="8" customFormat="false" ht="15" hidden="false" customHeight="false" outlineLevel="0" collapsed="false">
      <c r="A8" s="0" t="n">
        <v>6</v>
      </c>
      <c r="B8" s="1" t="s">
        <v>34</v>
      </c>
      <c r="C8" s="1" t="s">
        <v>35</v>
      </c>
      <c r="D8" s="1" t="s">
        <v>36</v>
      </c>
      <c r="E8" s="0" t="s">
        <v>15</v>
      </c>
      <c r="F8" s="0" t="s">
        <v>15</v>
      </c>
      <c r="H8" s="0" t="s">
        <v>15</v>
      </c>
      <c r="I8" s="0" t="s">
        <v>15</v>
      </c>
      <c r="K8" s="0" t="s">
        <v>15</v>
      </c>
      <c r="L8" s="0" t="s">
        <v>15</v>
      </c>
      <c r="N8" s="0" t="s">
        <v>23</v>
      </c>
      <c r="P8" s="0" t="s">
        <v>15</v>
      </c>
      <c r="Q8" s="0" t="s">
        <v>15</v>
      </c>
      <c r="S8" s="4" t="n">
        <f aca="false">COUNTIF(E8:Q8,"E")</f>
        <v>0</v>
      </c>
      <c r="T8" s="0" t="n">
        <f aca="false">COUNTIF(E8:Q8,"P")</f>
        <v>8</v>
      </c>
      <c r="U8" s="0" t="n">
        <f aca="false">COUNTIF(E8:Q8,"M")</f>
        <v>0</v>
      </c>
      <c r="V8" s="0" t="n">
        <f aca="false">COUNTIF(E8:Q8,"T")</f>
        <v>0</v>
      </c>
      <c r="W8" s="0" t="n">
        <f aca="false">ROUND(T8+U8/2+V8/4,0)</f>
        <v>8</v>
      </c>
      <c r="X8" s="5" t="n">
        <f aca="false">ROUND(W8*10/$AA$1,0)</f>
        <v>9</v>
      </c>
      <c r="Y8" s="0" t="s">
        <v>15</v>
      </c>
    </row>
    <row r="9" customFormat="false" ht="15" hidden="false" customHeight="false" outlineLevel="0" collapsed="false">
      <c r="A9" s="0" t="n">
        <v>7</v>
      </c>
      <c r="B9" s="1" t="s">
        <v>37</v>
      </c>
      <c r="C9" s="1" t="s">
        <v>38</v>
      </c>
      <c r="D9" s="1" t="s">
        <v>39</v>
      </c>
      <c r="E9" s="0" t="s">
        <v>15</v>
      </c>
      <c r="F9" s="0" t="s">
        <v>15</v>
      </c>
      <c r="H9" s="0" t="s">
        <v>23</v>
      </c>
      <c r="I9" s="0" t="s">
        <v>16</v>
      </c>
      <c r="J9" s="0" t="s">
        <v>40</v>
      </c>
      <c r="K9" s="0" t="s">
        <v>15</v>
      </c>
      <c r="L9" s="0" t="s">
        <v>15</v>
      </c>
      <c r="N9" s="0" t="s">
        <v>15</v>
      </c>
      <c r="P9" s="0" t="s">
        <v>15</v>
      </c>
      <c r="Q9" s="0" t="s">
        <v>15</v>
      </c>
      <c r="S9" s="4" t="n">
        <f aca="false">COUNTIF(E9:Q9,"E")</f>
        <v>1</v>
      </c>
      <c r="T9" s="0" t="n">
        <f aca="false">COUNTIF(E9:Q9,"P")</f>
        <v>7</v>
      </c>
      <c r="U9" s="0" t="n">
        <f aca="false">COUNTIF(E9:Q9,"M")</f>
        <v>0</v>
      </c>
      <c r="V9" s="0" t="n">
        <f aca="false">COUNTIF(E9:Q9,"T")</f>
        <v>0</v>
      </c>
      <c r="W9" s="0" t="n">
        <f aca="false">ROUND(T9+U9/2+V9/4,0)</f>
        <v>7</v>
      </c>
      <c r="X9" s="5" t="n">
        <f aca="false">ROUND(W9*10/$AA$1,0)</f>
        <v>8</v>
      </c>
      <c r="Y9" s="0" t="s">
        <v>15</v>
      </c>
    </row>
    <row r="10" customFormat="false" ht="15" hidden="false" customHeight="false" outlineLevel="0" collapsed="false">
      <c r="A10" s="0" t="n">
        <v>8</v>
      </c>
      <c r="B10" s="1" t="s">
        <v>41</v>
      </c>
      <c r="C10" s="1" t="s">
        <v>42</v>
      </c>
      <c r="D10" s="1" t="s">
        <v>43</v>
      </c>
      <c r="E10" s="0" t="s">
        <v>15</v>
      </c>
      <c r="F10" s="0" t="s">
        <v>15</v>
      </c>
      <c r="H10" s="0" t="s">
        <v>23</v>
      </c>
      <c r="I10" s="0" t="s">
        <v>15</v>
      </c>
      <c r="K10" s="0" t="s">
        <v>15</v>
      </c>
      <c r="L10" s="0" t="s">
        <v>15</v>
      </c>
      <c r="N10" s="0" t="s">
        <v>15</v>
      </c>
      <c r="P10" s="0" t="s">
        <v>15</v>
      </c>
      <c r="Q10" s="0" t="s">
        <v>15</v>
      </c>
      <c r="S10" s="4" t="n">
        <f aca="false">COUNTIF(E10:Q10,"E")</f>
        <v>0</v>
      </c>
      <c r="T10" s="0" t="n">
        <f aca="false">COUNTIF(E10:Q10,"P")</f>
        <v>8</v>
      </c>
      <c r="U10" s="0" t="n">
        <f aca="false">COUNTIF(E10:Q10,"M")</f>
        <v>0</v>
      </c>
      <c r="V10" s="0" t="n">
        <f aca="false">COUNTIF(E10:Q10,"T")</f>
        <v>0</v>
      </c>
      <c r="W10" s="0" t="n">
        <f aca="false">ROUND(T10+U10/2+V10/4,0)</f>
        <v>8</v>
      </c>
      <c r="X10" s="5" t="n">
        <f aca="false">ROUND(W10*10/$AA$1,0)</f>
        <v>9</v>
      </c>
      <c r="Y10" s="0" t="s">
        <v>15</v>
      </c>
    </row>
    <row r="11" customFormat="false" ht="15" hidden="false" customHeight="false" outlineLevel="0" collapsed="false">
      <c r="A11" s="0" t="n">
        <v>9</v>
      </c>
      <c r="B11" s="1" t="s">
        <v>44</v>
      </c>
      <c r="C11" s="1" t="s">
        <v>45</v>
      </c>
      <c r="D11" s="1" t="s">
        <v>46</v>
      </c>
      <c r="E11" s="0" t="s">
        <v>15</v>
      </c>
      <c r="F11" s="0" t="s">
        <v>15</v>
      </c>
      <c r="H11" s="0" t="s">
        <v>15</v>
      </c>
      <c r="I11" s="0" t="s">
        <v>15</v>
      </c>
      <c r="K11" s="0" t="s">
        <v>15</v>
      </c>
      <c r="L11" s="0" t="s">
        <v>15</v>
      </c>
      <c r="N11" s="0" t="s">
        <v>15</v>
      </c>
      <c r="P11" s="0" t="s">
        <v>15</v>
      </c>
      <c r="Q11" s="0" t="s">
        <v>15</v>
      </c>
      <c r="S11" s="4" t="n">
        <f aca="false">COUNTIF(E11:Q11,"E")</f>
        <v>0</v>
      </c>
      <c r="T11" s="0" t="n">
        <f aca="false">COUNTIF(E11:Q11,"P")</f>
        <v>9</v>
      </c>
      <c r="U11" s="0" t="n">
        <f aca="false">COUNTIF(E11:Q11,"M")</f>
        <v>0</v>
      </c>
      <c r="V11" s="0" t="n">
        <f aca="false">COUNTIF(E11:Q11,"T")</f>
        <v>0</v>
      </c>
      <c r="W11" s="0" t="n">
        <f aca="false">ROUND(T11+U11/2+V11/4,0)</f>
        <v>9</v>
      </c>
      <c r="X11" s="5" t="n">
        <f aca="false">ROUND(W11*10/$AA$1,0)</f>
        <v>10</v>
      </c>
      <c r="Y11" s="0" t="s">
        <v>23</v>
      </c>
    </row>
    <row r="12" customFormat="false" ht="15" hidden="false" customHeight="false" outlineLevel="0" collapsed="false">
      <c r="A12" s="0" t="n">
        <v>10</v>
      </c>
      <c r="B12" s="1" t="s">
        <v>47</v>
      </c>
      <c r="C12" s="1" t="s">
        <v>48</v>
      </c>
      <c r="D12" s="1" t="s">
        <v>49</v>
      </c>
      <c r="E12" s="0" t="s">
        <v>15</v>
      </c>
      <c r="F12" s="0" t="s">
        <v>15</v>
      </c>
      <c r="H12" s="0" t="s">
        <v>15</v>
      </c>
      <c r="I12" s="0" t="s">
        <v>15</v>
      </c>
      <c r="K12" s="0" t="s">
        <v>15</v>
      </c>
      <c r="L12" s="0" t="s">
        <v>15</v>
      </c>
      <c r="N12" s="0" t="s">
        <v>15</v>
      </c>
      <c r="P12" s="0" t="s">
        <v>15</v>
      </c>
      <c r="Q12" s="0" t="s">
        <v>15</v>
      </c>
      <c r="S12" s="4" t="n">
        <f aca="false">COUNTIF(E12:Q12,"E")</f>
        <v>0</v>
      </c>
      <c r="T12" s="0" t="n">
        <f aca="false">COUNTIF(E12:Q12,"P")</f>
        <v>9</v>
      </c>
      <c r="U12" s="0" t="n">
        <f aca="false">COUNTIF(E12:Q12,"M")</f>
        <v>0</v>
      </c>
      <c r="V12" s="0" t="n">
        <f aca="false">COUNTIF(E12:Q12,"T")</f>
        <v>0</v>
      </c>
      <c r="W12" s="0" t="n">
        <f aca="false">ROUND(T12+U12/2+V12/4,0)</f>
        <v>9</v>
      </c>
      <c r="X12" s="5" t="n">
        <f aca="false">ROUND(W12*10/$AA$1,0)</f>
        <v>10</v>
      </c>
      <c r="Y12" s="0" t="s">
        <v>15</v>
      </c>
    </row>
    <row r="13" customFormat="false" ht="15" hidden="false" customHeight="false" outlineLevel="0" collapsed="false">
      <c r="A13" s="0" t="n">
        <v>11</v>
      </c>
      <c r="B13" s="1" t="s">
        <v>50</v>
      </c>
      <c r="C13" s="1" t="s">
        <v>51</v>
      </c>
      <c r="D13" s="1" t="s">
        <v>52</v>
      </c>
      <c r="E13" s="0" t="s">
        <v>15</v>
      </c>
      <c r="F13" s="0" t="s">
        <v>15</v>
      </c>
      <c r="H13" s="0" t="s">
        <v>15</v>
      </c>
      <c r="I13" s="0" t="s">
        <v>18</v>
      </c>
      <c r="J13" s="3" t="n">
        <v>0.53125</v>
      </c>
      <c r="K13" s="0" t="s">
        <v>15</v>
      </c>
      <c r="L13" s="0" t="s">
        <v>15</v>
      </c>
      <c r="N13" s="0" t="s">
        <v>15</v>
      </c>
      <c r="P13" s="0" t="s">
        <v>15</v>
      </c>
      <c r="Q13" s="0" t="s">
        <v>23</v>
      </c>
      <c r="S13" s="4" t="n">
        <f aca="false">COUNTIF(E13:Q13,"E")</f>
        <v>0</v>
      </c>
      <c r="T13" s="0" t="n">
        <f aca="false">COUNTIF(E13:Q13,"P")</f>
        <v>7</v>
      </c>
      <c r="U13" s="0" t="n">
        <f aca="false">COUNTIF(E13:Q13,"M")</f>
        <v>0</v>
      </c>
      <c r="V13" s="0" t="n">
        <f aca="false">COUNTIF(E13:Q13,"T")</f>
        <v>1</v>
      </c>
      <c r="W13" s="0" t="n">
        <f aca="false">ROUND(T13+U13/2+V13/4,0)</f>
        <v>7</v>
      </c>
      <c r="X13" s="5" t="n">
        <f aca="false">ROUND(W13*10/$AA$1,0)</f>
        <v>8</v>
      </c>
      <c r="Y13" s="0" t="s">
        <v>18</v>
      </c>
      <c r="Z13" s="3" t="n">
        <v>0.541666666666667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1" t="s">
        <v>54</v>
      </c>
      <c r="D14" s="1" t="s">
        <v>55</v>
      </c>
      <c r="E14" s="0" t="s">
        <v>15</v>
      </c>
      <c r="F14" s="0" t="s">
        <v>15</v>
      </c>
      <c r="H14" s="0" t="s">
        <v>15</v>
      </c>
      <c r="I14" s="0" t="s">
        <v>19</v>
      </c>
      <c r="J14" s="3" t="n">
        <v>0.527777777777778</v>
      </c>
      <c r="K14" s="0" t="s">
        <v>15</v>
      </c>
      <c r="L14" s="0" t="s">
        <v>15</v>
      </c>
      <c r="M14" s="0" t="s">
        <v>56</v>
      </c>
      <c r="N14" s="0" t="s">
        <v>15</v>
      </c>
      <c r="P14" s="0" t="s">
        <v>15</v>
      </c>
      <c r="Q14" s="0" t="s">
        <v>19</v>
      </c>
      <c r="R14" s="3" t="n">
        <v>0.513888888888889</v>
      </c>
      <c r="S14" s="4" t="n">
        <f aca="false">COUNTIF(E14:Q14,"E")</f>
        <v>0</v>
      </c>
      <c r="T14" s="0" t="n">
        <f aca="false">COUNTIF(E14:Q14,"P")</f>
        <v>7</v>
      </c>
      <c r="U14" s="0" t="n">
        <f aca="false">COUNTIF(E14:Q14,"M")</f>
        <v>2</v>
      </c>
      <c r="V14" s="0" t="n">
        <f aca="false">COUNTIF(E14:Q14,"T")</f>
        <v>0</v>
      </c>
      <c r="W14" s="0" t="n">
        <f aca="false">ROUND(T14+U14/2+V14/4,0)</f>
        <v>8</v>
      </c>
      <c r="X14" s="5" t="n">
        <f aca="false">ROUND(W14*10/$AA$1,0)</f>
        <v>9</v>
      </c>
      <c r="Y14" s="0" t="s">
        <v>23</v>
      </c>
    </row>
    <row r="15" customFormat="false" ht="15" hidden="false" customHeight="false" outlineLevel="0" collapsed="false">
      <c r="A15" s="0" t="n">
        <v>13</v>
      </c>
      <c r="B15" s="1" t="s">
        <v>57</v>
      </c>
      <c r="C15" s="1" t="s">
        <v>58</v>
      </c>
      <c r="D15" s="1" t="s">
        <v>59</v>
      </c>
      <c r="E15" s="0" t="s">
        <v>15</v>
      </c>
      <c r="F15" s="0" t="s">
        <v>19</v>
      </c>
      <c r="G15" s="3" t="n">
        <v>0.527777777777778</v>
      </c>
      <c r="H15" s="0" t="s">
        <v>15</v>
      </c>
      <c r="I15" s="0" t="s">
        <v>15</v>
      </c>
      <c r="K15" s="0" t="s">
        <v>15</v>
      </c>
      <c r="L15" s="0" t="s">
        <v>15</v>
      </c>
      <c r="N15" s="0" t="s">
        <v>15</v>
      </c>
      <c r="P15" s="0" t="s">
        <v>15</v>
      </c>
      <c r="Q15" s="0" t="s">
        <v>15</v>
      </c>
      <c r="S15" s="4" t="n">
        <f aca="false">COUNTIF(E15:Q15,"E")</f>
        <v>0</v>
      </c>
      <c r="T15" s="0" t="n">
        <f aca="false">COUNTIF(E15:Q15,"P")</f>
        <v>8</v>
      </c>
      <c r="U15" s="0" t="n">
        <f aca="false">COUNTIF(E15:Q15,"M")</f>
        <v>1</v>
      </c>
      <c r="V15" s="0" t="n">
        <f aca="false">COUNTIF(E15:Q15,"T")</f>
        <v>0</v>
      </c>
      <c r="W15" s="0" t="n">
        <f aca="false">ROUND(T15+U15/2+V15/4,0)</f>
        <v>9</v>
      </c>
      <c r="X15" s="5" t="n">
        <f aca="false">ROUND(W15*10/$AA$1,0)</f>
        <v>10</v>
      </c>
      <c r="Y15" s="0" t="s">
        <v>15</v>
      </c>
    </row>
    <row r="16" customFormat="false" ht="15" hidden="false" customHeight="false" outlineLevel="0" collapsed="false">
      <c r="A16" s="0" t="n">
        <v>14</v>
      </c>
      <c r="B16" s="1" t="s">
        <v>60</v>
      </c>
      <c r="C16" s="1" t="s">
        <v>61</v>
      </c>
      <c r="D16" s="1" t="s">
        <v>62</v>
      </c>
      <c r="E16" s="0" t="s">
        <v>15</v>
      </c>
      <c r="F16" s="0" t="s">
        <v>19</v>
      </c>
      <c r="G16" s="3" t="n">
        <v>0.53125</v>
      </c>
      <c r="H16" s="0" t="s">
        <v>15</v>
      </c>
      <c r="I16" s="0" t="s">
        <v>23</v>
      </c>
      <c r="K16" s="0" t="s">
        <v>23</v>
      </c>
      <c r="L16" s="0" t="s">
        <v>15</v>
      </c>
      <c r="N16" s="0" t="s">
        <v>23</v>
      </c>
      <c r="P16" s="0" t="s">
        <v>15</v>
      </c>
      <c r="Q16" s="0" t="s">
        <v>18</v>
      </c>
      <c r="R16" s="3" t="n">
        <v>0.534722222222222</v>
      </c>
      <c r="S16" s="4" t="n">
        <f aca="false">COUNTIF(E16:Q16,"E")</f>
        <v>0</v>
      </c>
      <c r="T16" s="0" t="n">
        <f aca="false">COUNTIF(E16:Q16,"P")</f>
        <v>4</v>
      </c>
      <c r="U16" s="0" t="n">
        <f aca="false">COUNTIF(E16:Q16,"M")</f>
        <v>1</v>
      </c>
      <c r="V16" s="0" t="n">
        <f aca="false">COUNTIF(E16:Q16,"T")</f>
        <v>1</v>
      </c>
      <c r="W16" s="0" t="n">
        <f aca="false">ROUND(T16+U16/2+V16/4,0)</f>
        <v>5</v>
      </c>
      <c r="X16" s="5" t="n">
        <f aca="false">ROUND(W16*10/$AA$1,0)</f>
        <v>6</v>
      </c>
      <c r="Y16" s="0" t="s">
        <v>23</v>
      </c>
    </row>
    <row r="17" customFormat="false" ht="15" hidden="false" customHeight="false" outlineLevel="0" collapsed="false">
      <c r="A17" s="0" t="n">
        <v>15</v>
      </c>
      <c r="B17" s="1" t="s">
        <v>63</v>
      </c>
      <c r="C17" s="1" t="s">
        <v>64</v>
      </c>
      <c r="D17" s="1" t="s">
        <v>65</v>
      </c>
      <c r="E17" s="0" t="s">
        <v>23</v>
      </c>
      <c r="F17" s="0" t="s">
        <v>23</v>
      </c>
      <c r="H17" s="0" t="s">
        <v>23</v>
      </c>
      <c r="I17" s="0" t="s">
        <v>23</v>
      </c>
      <c r="K17" s="0" t="s">
        <v>23</v>
      </c>
      <c r="L17" s="0" t="s">
        <v>23</v>
      </c>
      <c r="N17" s="0" t="s">
        <v>23</v>
      </c>
      <c r="P17" s="0" t="s">
        <v>23</v>
      </c>
      <c r="Q17" s="0" t="s">
        <v>23</v>
      </c>
      <c r="S17" s="4" t="n">
        <f aca="false">COUNTIF(E17:Q17,"E")</f>
        <v>0</v>
      </c>
      <c r="T17" s="0" t="n">
        <f aca="false">COUNTIF(E17:Q17,"P")</f>
        <v>0</v>
      </c>
      <c r="U17" s="0" t="n">
        <f aca="false">COUNTIF(E17:Q17,"M")</f>
        <v>0</v>
      </c>
      <c r="V17" s="0" t="n">
        <f aca="false">COUNTIF(E17:Q17,"T")</f>
        <v>0</v>
      </c>
      <c r="W17" s="0" t="n">
        <f aca="false">ROUND(T17+U17/2+V17/4,0)</f>
        <v>0</v>
      </c>
      <c r="X17" s="5" t="n">
        <f aca="false">ROUND(W17*10/$AA$1,0)</f>
        <v>0</v>
      </c>
      <c r="Y17" s="0" t="s">
        <v>23</v>
      </c>
    </row>
    <row r="18" customFormat="false" ht="15" hidden="false" customHeight="false" outlineLevel="0" collapsed="false">
      <c r="A18" s="0" t="n">
        <v>16</v>
      </c>
      <c r="B18" s="1" t="s">
        <v>66</v>
      </c>
      <c r="C18" s="1" t="s">
        <v>67</v>
      </c>
      <c r="D18" s="1" t="s">
        <v>68</v>
      </c>
      <c r="E18" s="0" t="s">
        <v>15</v>
      </c>
      <c r="F18" s="0" t="s">
        <v>15</v>
      </c>
      <c r="H18" s="0" t="s">
        <v>15</v>
      </c>
      <c r="I18" s="0" t="s">
        <v>15</v>
      </c>
      <c r="K18" s="0" t="s">
        <v>15</v>
      </c>
      <c r="L18" s="0" t="s">
        <v>15</v>
      </c>
      <c r="N18" s="0" t="s">
        <v>15</v>
      </c>
      <c r="P18" s="0" t="s">
        <v>15</v>
      </c>
      <c r="Q18" s="0" t="s">
        <v>15</v>
      </c>
      <c r="S18" s="4" t="n">
        <f aca="false">COUNTIF(E18:Q18,"E")</f>
        <v>0</v>
      </c>
      <c r="T18" s="0" t="n">
        <f aca="false">COUNTIF(E18:Q18,"P")</f>
        <v>9</v>
      </c>
      <c r="U18" s="0" t="n">
        <f aca="false">COUNTIF(E18:Q18,"M")</f>
        <v>0</v>
      </c>
      <c r="V18" s="0" t="n">
        <f aca="false">COUNTIF(E18:Q18,"T")</f>
        <v>0</v>
      </c>
      <c r="W18" s="0" t="n">
        <f aca="false">ROUND(T18+U18/2+V18/4,0)</f>
        <v>9</v>
      </c>
      <c r="X18" s="5" t="n">
        <f aca="false">ROUND(W18*10/$AA$1,0)</f>
        <v>10</v>
      </c>
      <c r="Y18" s="0" t="s">
        <v>15</v>
      </c>
    </row>
    <row r="19" customFormat="false" ht="15" hidden="false" customHeight="false" outlineLevel="0" collapsed="false">
      <c r="D19" s="0" t="s">
        <v>7</v>
      </c>
      <c r="E19" s="0" t="n">
        <f aca="false">COUNTIF(E3:E18,"P")</f>
        <v>14</v>
      </c>
      <c r="F19" s="0" t="n">
        <f aca="false">COUNTIF(F3:F18,"P")</f>
        <v>13</v>
      </c>
      <c r="H19" s="0" t="n">
        <f aca="false">COUNTIF(H3:H18,"P")</f>
        <v>13</v>
      </c>
      <c r="I19" s="0" t="n">
        <f aca="false">COUNTIF(I3:I18,"P")</f>
        <v>11</v>
      </c>
      <c r="K19" s="0" t="n">
        <f aca="false">COUNTIF(K3:K18,"P")</f>
        <v>14</v>
      </c>
      <c r="L19" s="0" t="n">
        <f aca="false">COUNTIF(L3:L18,"P")</f>
        <v>14</v>
      </c>
      <c r="N19" s="0" t="n">
        <f aca="false">COUNTIF(N3:N18,"P")</f>
        <v>11</v>
      </c>
      <c r="P19" s="0" t="n">
        <f aca="false">COUNTIF(P3:P18,"P")</f>
        <v>15</v>
      </c>
      <c r="Q19" s="0" t="n">
        <f aca="false">COUNTIF(Q3:Q18,"P")</f>
        <v>11</v>
      </c>
    </row>
    <row r="20" customFormat="false" ht="15" hidden="false" customHeight="false" outlineLevel="0" collapsed="false">
      <c r="D20" s="0" t="s">
        <v>69</v>
      </c>
      <c r="E20" s="0" t="n">
        <f aca="false">COUNTIF(E3:E18,"M")</f>
        <v>0</v>
      </c>
      <c r="F20" s="0" t="n">
        <f aca="false">COUNTIF(F3:F18,"M")</f>
        <v>2</v>
      </c>
      <c r="I20" s="0" t="n">
        <f aca="false">COUNTIF(I3:I18,"M")</f>
        <v>1</v>
      </c>
    </row>
    <row r="21" customFormat="false" ht="15" hidden="false" customHeight="false" outlineLevel="0" collapsed="false">
      <c r="D21" s="0" t="s">
        <v>70</v>
      </c>
      <c r="E21" s="0" t="n">
        <f aca="false">COUNTIF(E3:E18,"T")</f>
        <v>0</v>
      </c>
      <c r="F21" s="0" t="n">
        <f aca="false">COUNTIF(F3:F18,"T")</f>
        <v>0</v>
      </c>
      <c r="I21" s="0" t="n">
        <f aca="false">COUNTIF(I3:I18,"T")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7"/>
  <sheetViews>
    <sheetView showFormulas="false" showGridLines="true" showRowColHeaders="true" showZeros="true" rightToLeft="false" tabSelected="true" showOutlineSymbols="true" defaultGridColor="true" view="normal" topLeftCell="E1" colorId="64" zoomScale="95" zoomScaleNormal="95" zoomScalePageLayoutView="100" workbookViewId="0">
      <selection pane="topLeft" activeCell="E24" activeCellId="0" sqref="E24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  <col collapsed="false" customWidth="true" hidden="false" outlineLevel="0" max="14" min="3" style="0" width="9.37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71</v>
      </c>
      <c r="D1" s="0" t="s">
        <v>72</v>
      </c>
      <c r="E1" s="0" t="s">
        <v>73</v>
      </c>
      <c r="F1" s="0" t="s">
        <v>74</v>
      </c>
      <c r="G1" s="0" t="s">
        <v>75</v>
      </c>
      <c r="H1" s="0" t="s">
        <v>76</v>
      </c>
      <c r="I1" s="0" t="s">
        <v>77</v>
      </c>
      <c r="J1" s="0" t="s">
        <v>78</v>
      </c>
      <c r="K1" s="0" t="s">
        <v>79</v>
      </c>
      <c r="L1" s="0" t="s">
        <v>80</v>
      </c>
      <c r="M1" s="0" t="s">
        <v>81</v>
      </c>
      <c r="N1" s="0" t="s">
        <v>82</v>
      </c>
      <c r="O1" s="0" t="s">
        <v>83</v>
      </c>
      <c r="P1" s="0" t="s">
        <v>84</v>
      </c>
      <c r="Q1" s="0" t="s">
        <v>85</v>
      </c>
      <c r="R1" s="0" t="s">
        <v>86</v>
      </c>
      <c r="S1" s="0" t="s">
        <v>87</v>
      </c>
      <c r="T1" s="2" t="n">
        <v>45876</v>
      </c>
    </row>
    <row r="2" customFormat="false" ht="17.9" hidden="false" customHeight="false" outlineLevel="0" collapsed="false">
      <c r="A2" s="0" t="n">
        <v>1</v>
      </c>
      <c r="B2" s="1" t="s">
        <v>13</v>
      </c>
      <c r="C2" s="0" t="n">
        <v>1</v>
      </c>
      <c r="E2" s="0" t="n">
        <v>1</v>
      </c>
      <c r="G2" s="0" t="n">
        <v>1</v>
      </c>
      <c r="I2" s="0" t="n">
        <v>1</v>
      </c>
      <c r="K2" s="0" t="n">
        <v>1</v>
      </c>
      <c r="M2" s="0" t="n">
        <v>1</v>
      </c>
      <c r="N2" s="0" t="n">
        <f aca="false">ROUND(K2+M2/2,0)</f>
        <v>2</v>
      </c>
      <c r="O2" s="4" t="n">
        <f aca="false">ROUND(AVERAGE(C2,E2,G2,I2,N2),0)</f>
        <v>1</v>
      </c>
      <c r="P2" s="4" t="str">
        <f aca="false">IF(O2&lt;7,"TEP","TEA")</f>
        <v>TEP</v>
      </c>
      <c r="Q2" s="0" t="n">
        <v>1.4</v>
      </c>
      <c r="R2" s="6" t="n">
        <v>8</v>
      </c>
      <c r="S2" s="4" t="n">
        <f aca="false">ROUND(AVERAGE(Q2:R2,O2),0)</f>
        <v>3</v>
      </c>
      <c r="T2" s="0" t="s">
        <v>15</v>
      </c>
    </row>
    <row r="3" customFormat="false" ht="17.9" hidden="false" customHeight="false" outlineLevel="0" collapsed="false">
      <c r="A3" s="0" t="n">
        <v>2</v>
      </c>
      <c r="B3" s="1" t="s">
        <v>21</v>
      </c>
      <c r="C3" s="7" t="n">
        <v>9</v>
      </c>
      <c r="D3" s="2" t="n">
        <v>45782</v>
      </c>
      <c r="E3" s="7" t="n">
        <v>4</v>
      </c>
      <c r="F3" s="2" t="n">
        <v>45782</v>
      </c>
      <c r="G3" s="7" t="n">
        <v>9</v>
      </c>
      <c r="H3" s="2" t="n">
        <v>45782</v>
      </c>
      <c r="I3" s="7" t="n">
        <v>8</v>
      </c>
      <c r="J3" s="2" t="n">
        <v>45782</v>
      </c>
      <c r="K3" s="0" t="n">
        <v>1</v>
      </c>
      <c r="M3" s="0" t="n">
        <v>1</v>
      </c>
      <c r="N3" s="0" t="n">
        <f aca="false">ROUND(K3+M3/2,0)</f>
        <v>2</v>
      </c>
      <c r="O3" s="4" t="n">
        <f aca="false">ROUND(AVERAGE(C3,E3,G3,I3,N3),0)</f>
        <v>6</v>
      </c>
      <c r="P3" s="4" t="str">
        <f aca="false">IF(O3&lt;7,"TEP","TEA")</f>
        <v>TEP</v>
      </c>
      <c r="Q3" s="0" t="n">
        <v>3</v>
      </c>
      <c r="R3" s="6" t="n">
        <v>8</v>
      </c>
      <c r="S3" s="4" t="n">
        <f aca="false">ROUND(AVERAGE(Q3:R3,O3),0)</f>
        <v>6</v>
      </c>
      <c r="T3" s="0" t="s">
        <v>15</v>
      </c>
    </row>
    <row r="4" customFormat="false" ht="17.9" hidden="false" customHeight="false" outlineLevel="0" collapsed="false">
      <c r="A4" s="0" t="n">
        <v>3</v>
      </c>
      <c r="B4" s="1" t="s">
        <v>25</v>
      </c>
      <c r="C4" s="0" t="n">
        <v>8</v>
      </c>
      <c r="E4" s="0" t="n">
        <v>8.7</v>
      </c>
      <c r="G4" s="0" t="n">
        <v>9</v>
      </c>
      <c r="I4" s="0" t="n">
        <f aca="false">ROUND(MAX(G4,E4),0)</f>
        <v>9</v>
      </c>
      <c r="K4" s="0" t="n">
        <v>1</v>
      </c>
      <c r="M4" s="8" t="n">
        <v>13</v>
      </c>
      <c r="N4" s="0" t="n">
        <f aca="false">ROUND(K4+M4/2,0)</f>
        <v>8</v>
      </c>
      <c r="O4" s="4" t="n">
        <f aca="false">ROUND(AVERAGE(C4,E4,G4,I4,N4),0)</f>
        <v>9</v>
      </c>
      <c r="P4" s="4" t="str">
        <f aca="false">IF(O4&lt;7,"TEP","TEA")</f>
        <v>TEA</v>
      </c>
      <c r="Q4" s="0" t="n">
        <v>9.3</v>
      </c>
      <c r="R4" s="6" t="n">
        <v>10</v>
      </c>
      <c r="S4" s="4" t="n">
        <f aca="false">ROUND(AVERAGE(Q4:R4,O4),0)</f>
        <v>9</v>
      </c>
    </row>
    <row r="5" customFormat="false" ht="17.9" hidden="false" customHeight="false" outlineLevel="0" collapsed="false">
      <c r="A5" s="0" t="n">
        <v>4</v>
      </c>
      <c r="B5" s="1" t="s">
        <v>28</v>
      </c>
      <c r="C5" s="0" t="n">
        <v>10</v>
      </c>
      <c r="E5" s="0" t="n">
        <v>4</v>
      </c>
      <c r="G5" s="0" t="n">
        <v>9</v>
      </c>
      <c r="I5" s="0" t="n">
        <v>5</v>
      </c>
      <c r="K5" s="0" t="n">
        <v>6</v>
      </c>
      <c r="M5" s="8" t="n">
        <v>7</v>
      </c>
      <c r="N5" s="0" t="n">
        <f aca="false">ROUND(K5+M5/2,0)</f>
        <v>10</v>
      </c>
      <c r="O5" s="4" t="n">
        <f aca="false">ROUND(AVERAGE(C5,E5,G5,I5,N5),0)</f>
        <v>8</v>
      </c>
      <c r="P5" s="4" t="str">
        <f aca="false">IF(O5&lt;7,"TEP","TEA")</f>
        <v>TEA</v>
      </c>
      <c r="Q5" s="0" t="n">
        <v>4.4</v>
      </c>
      <c r="R5" s="6" t="n">
        <v>9</v>
      </c>
      <c r="S5" s="4" t="n">
        <f aca="false">ROUND(AVERAGE(Q5:R5,O5),0)</f>
        <v>7</v>
      </c>
    </row>
    <row r="6" customFormat="false" ht="17.9" hidden="false" customHeight="false" outlineLevel="0" collapsed="false">
      <c r="A6" s="0" t="n">
        <v>5</v>
      </c>
      <c r="B6" s="1" t="s">
        <v>32</v>
      </c>
      <c r="C6" s="0" t="n">
        <v>5</v>
      </c>
      <c r="E6" s="0" t="n">
        <v>7</v>
      </c>
      <c r="G6" s="0" t="n">
        <v>7</v>
      </c>
      <c r="I6" s="0" t="n">
        <v>9</v>
      </c>
      <c r="K6" s="0" t="n">
        <v>4</v>
      </c>
      <c r="M6" s="8" t="n">
        <v>10</v>
      </c>
      <c r="N6" s="0" t="n">
        <f aca="false">ROUND(K6+M6/2,0)</f>
        <v>9</v>
      </c>
      <c r="O6" s="4" t="n">
        <f aca="false">ROUND(AVERAGE(C6,E6,G6,I6,N6),0)</f>
        <v>7</v>
      </c>
      <c r="P6" s="4" t="str">
        <f aca="false">IF(O6&lt;7,"TEP","TEA")</f>
        <v>TEA</v>
      </c>
      <c r="Q6" s="0" t="n">
        <v>4.2</v>
      </c>
      <c r="R6" s="6" t="n">
        <v>10</v>
      </c>
      <c r="S6" s="4" t="n">
        <f aca="false">ROUND(AVERAGE(Q6:R6,O6),0)</f>
        <v>7</v>
      </c>
    </row>
    <row r="7" customFormat="false" ht="17.9" hidden="false" customHeight="false" outlineLevel="0" collapsed="false">
      <c r="A7" s="0" t="n">
        <v>6</v>
      </c>
      <c r="B7" s="1" t="s">
        <v>35</v>
      </c>
      <c r="C7" s="0" t="n">
        <v>1</v>
      </c>
      <c r="E7" s="8" t="n">
        <v>4</v>
      </c>
      <c r="F7" s="9" t="n">
        <v>45848</v>
      </c>
      <c r="G7" s="8" t="n">
        <v>6</v>
      </c>
      <c r="H7" s="9" t="n">
        <v>45849</v>
      </c>
      <c r="I7" s="8" t="n">
        <v>4</v>
      </c>
      <c r="J7" s="9" t="n">
        <v>45849</v>
      </c>
      <c r="K7" s="0" t="n">
        <v>2</v>
      </c>
      <c r="M7" s="0" t="n">
        <v>0</v>
      </c>
      <c r="N7" s="0" t="n">
        <f aca="false">ROUND(K7+M7/2,0)</f>
        <v>2</v>
      </c>
      <c r="O7" s="4" t="n">
        <f aca="false">ROUND(AVERAGE(C7,E7,G7,I7,N7),0)</f>
        <v>3</v>
      </c>
      <c r="P7" s="4" t="str">
        <f aca="false">IF(O7&lt;7,"TEP","TEA")</f>
        <v>TEP</v>
      </c>
      <c r="Q7" s="0" t="n">
        <v>1</v>
      </c>
      <c r="R7" s="6" t="n">
        <v>9</v>
      </c>
      <c r="S7" s="4" t="n">
        <f aca="false">ROUND(AVERAGE(Q7:R7,O7),0)</f>
        <v>4</v>
      </c>
      <c r="T7" s="0" t="s">
        <v>23</v>
      </c>
    </row>
    <row r="8" customFormat="false" ht="17.9" hidden="false" customHeight="false" outlineLevel="0" collapsed="false">
      <c r="A8" s="0" t="n">
        <v>7</v>
      </c>
      <c r="B8" s="1" t="s">
        <v>38</v>
      </c>
      <c r="C8" s="0" t="n">
        <v>6</v>
      </c>
      <c r="E8" s="8" t="n">
        <v>4</v>
      </c>
      <c r="F8" s="9" t="n">
        <v>45848</v>
      </c>
      <c r="G8" s="8" t="n">
        <v>8</v>
      </c>
      <c r="H8" s="9" t="n">
        <v>45849</v>
      </c>
      <c r="I8" s="8" t="n">
        <v>4</v>
      </c>
      <c r="J8" s="9" t="n">
        <v>45849</v>
      </c>
      <c r="K8" s="8" t="n">
        <v>5</v>
      </c>
      <c r="L8" s="9" t="n">
        <v>45849</v>
      </c>
      <c r="M8" s="0" t="n">
        <v>0</v>
      </c>
      <c r="N8" s="0" t="n">
        <f aca="false">ROUND(K8+M8/2,0)</f>
        <v>5</v>
      </c>
      <c r="O8" s="4" t="n">
        <f aca="false">ROUND(AVERAGE(C8,E8,G8,I8,N8),0)</f>
        <v>5</v>
      </c>
      <c r="P8" s="4" t="str">
        <f aca="false">IF(O8&lt;7,"TEP","TEA")</f>
        <v>TEP</v>
      </c>
      <c r="Q8" s="0" t="n">
        <v>0.8</v>
      </c>
      <c r="R8" s="6" t="n">
        <v>8</v>
      </c>
      <c r="S8" s="4" t="n">
        <f aca="false">ROUND(AVERAGE(Q8:R8,O8),0)</f>
        <v>5</v>
      </c>
      <c r="T8" s="0" t="s">
        <v>15</v>
      </c>
    </row>
    <row r="9" customFormat="false" ht="17.9" hidden="false" customHeight="false" outlineLevel="0" collapsed="false">
      <c r="A9" s="0" t="n">
        <v>8</v>
      </c>
      <c r="B9" s="1" t="s">
        <v>42</v>
      </c>
      <c r="C9" s="0" t="n">
        <v>5</v>
      </c>
      <c r="E9" s="8" t="n">
        <v>7</v>
      </c>
      <c r="F9" s="9" t="n">
        <v>45855</v>
      </c>
      <c r="G9" s="0" t="n">
        <v>10</v>
      </c>
      <c r="I9" s="0" t="n">
        <v>9</v>
      </c>
      <c r="K9" s="0" t="n">
        <v>1</v>
      </c>
      <c r="M9" s="0" t="n">
        <v>0</v>
      </c>
      <c r="N9" s="0" t="n">
        <f aca="false">ROUND(K9+M9/2,0)</f>
        <v>1</v>
      </c>
      <c r="O9" s="4" t="n">
        <f aca="false">ROUND(AVERAGE(C9,E9,G9,I9,N9),0)</f>
        <v>6</v>
      </c>
      <c r="P9" s="4" t="str">
        <f aca="false">IF(O9&lt;7,"TEP","TEA")</f>
        <v>TEP</v>
      </c>
      <c r="Q9" s="0" t="n">
        <v>1.6</v>
      </c>
      <c r="R9" s="6" t="n">
        <v>9</v>
      </c>
      <c r="S9" s="4" t="n">
        <f aca="false">ROUND(AVERAGE(Q9:R9,O9),0)</f>
        <v>6</v>
      </c>
      <c r="T9" s="0" t="s">
        <v>15</v>
      </c>
    </row>
    <row r="10" customFormat="false" ht="17.9" hidden="false" customHeight="false" outlineLevel="0" collapsed="false">
      <c r="A10" s="0" t="n">
        <v>9</v>
      </c>
      <c r="B10" s="1" t="s">
        <v>45</v>
      </c>
      <c r="C10" s="0" t="n">
        <v>10</v>
      </c>
      <c r="E10" s="7" t="n">
        <v>5</v>
      </c>
      <c r="F10" s="2" t="n">
        <v>45782</v>
      </c>
      <c r="G10" s="0" t="n">
        <v>10</v>
      </c>
      <c r="I10" s="7" t="n">
        <v>8</v>
      </c>
      <c r="J10" s="2" t="n">
        <v>45774</v>
      </c>
      <c r="K10" s="0" t="n">
        <v>8</v>
      </c>
      <c r="M10" s="8" t="n">
        <v>11</v>
      </c>
      <c r="N10" s="0" t="n">
        <f aca="false">ROUND(K10+M10/2,0)</f>
        <v>14</v>
      </c>
      <c r="O10" s="4" t="n">
        <f aca="false">ROUND(AVERAGE(C10,E10,G10,I10,N10),0)</f>
        <v>9</v>
      </c>
      <c r="P10" s="4" t="str">
        <f aca="false">IF(O10&lt;7,"TEP","TEA")</f>
        <v>TEA</v>
      </c>
      <c r="Q10" s="0" t="n">
        <v>8.6</v>
      </c>
      <c r="R10" s="6" t="n">
        <v>10</v>
      </c>
      <c r="S10" s="4" t="n">
        <f aca="false">ROUND(AVERAGE(Q10:R10,O10),0)</f>
        <v>9</v>
      </c>
    </row>
    <row r="11" customFormat="false" ht="17.9" hidden="false" customHeight="false" outlineLevel="0" collapsed="false">
      <c r="A11" s="0" t="n">
        <v>10</v>
      </c>
      <c r="B11" s="1" t="s">
        <v>48</v>
      </c>
      <c r="C11" s="0" t="n">
        <v>8</v>
      </c>
      <c r="E11" s="0" t="n">
        <v>7</v>
      </c>
      <c r="G11" s="8" t="n">
        <v>8</v>
      </c>
      <c r="H11" s="9" t="n">
        <v>45849</v>
      </c>
      <c r="I11" s="0" t="n">
        <f aca="false">ROUND(MAX(G12,E12),0)</f>
        <v>8</v>
      </c>
      <c r="K11" s="8" t="n">
        <v>7</v>
      </c>
      <c r="L11" s="9" t="n">
        <v>45849</v>
      </c>
      <c r="M11" s="0" t="n">
        <v>1</v>
      </c>
      <c r="N11" s="0" t="n">
        <f aca="false">ROUND(K11+M11/2,0)</f>
        <v>8</v>
      </c>
      <c r="O11" s="4" t="n">
        <f aca="false">ROUND(AVERAGE(C11,E11,G11,I11,N11),0)</f>
        <v>8</v>
      </c>
      <c r="P11" s="4" t="str">
        <f aca="false">IF(O11&lt;7,"TEP","TEA")</f>
        <v>TEA</v>
      </c>
      <c r="Q11" s="0" t="n">
        <v>2.1</v>
      </c>
      <c r="R11" s="6" t="n">
        <v>10</v>
      </c>
      <c r="S11" s="4" t="n">
        <f aca="false">ROUND(AVERAGE(Q11:R11,O11),0)</f>
        <v>7</v>
      </c>
    </row>
    <row r="12" customFormat="false" ht="17.9" hidden="false" customHeight="false" outlineLevel="0" collapsed="false">
      <c r="A12" s="0" t="n">
        <v>11</v>
      </c>
      <c r="B12" s="1" t="s">
        <v>51</v>
      </c>
      <c r="C12" s="0" t="n">
        <v>1</v>
      </c>
      <c r="E12" s="0" t="n">
        <v>1</v>
      </c>
      <c r="G12" s="8" t="n">
        <v>8</v>
      </c>
      <c r="H12" s="9" t="n">
        <v>45849</v>
      </c>
      <c r="I12" s="8" t="n">
        <v>2</v>
      </c>
      <c r="J12" s="9" t="n">
        <v>45849</v>
      </c>
      <c r="K12" s="0" t="n">
        <v>1</v>
      </c>
      <c r="M12" s="0" t="n">
        <v>3</v>
      </c>
      <c r="N12" s="0" t="n">
        <f aca="false">ROUND(K12+M12/2,0)</f>
        <v>3</v>
      </c>
      <c r="O12" s="4" t="n">
        <f aca="false">ROUND(AVERAGE(C12,E12,G12,I12,N12),0)</f>
        <v>3</v>
      </c>
      <c r="P12" s="4" t="str">
        <f aca="false">IF(O12&lt;7,"TEP","TEA")</f>
        <v>TEP</v>
      </c>
      <c r="Q12" s="0" t="n">
        <v>2.8</v>
      </c>
      <c r="R12" s="6" t="n">
        <v>8</v>
      </c>
      <c r="S12" s="4" t="n">
        <f aca="false">ROUND(AVERAGE(Q12:R12,O12),0)</f>
        <v>5</v>
      </c>
      <c r="T12" s="0" t="s">
        <v>15</v>
      </c>
    </row>
    <row r="13" customFormat="false" ht="17.9" hidden="false" customHeight="false" outlineLevel="0" collapsed="false">
      <c r="A13" s="0" t="n">
        <v>12</v>
      </c>
      <c r="B13" s="1" t="s">
        <v>54</v>
      </c>
      <c r="C13" s="0" t="n">
        <v>3</v>
      </c>
      <c r="E13" s="0" t="n">
        <v>1</v>
      </c>
      <c r="G13" s="0" t="n">
        <v>8</v>
      </c>
      <c r="I13" s="0" t="n">
        <v>7</v>
      </c>
      <c r="K13" s="0" t="n">
        <v>6</v>
      </c>
      <c r="M13" s="0" t="n">
        <v>0</v>
      </c>
      <c r="N13" s="0" t="n">
        <f aca="false">ROUND(K13+M13/2,0)</f>
        <v>6</v>
      </c>
      <c r="O13" s="4" t="n">
        <f aca="false">ROUND(AVERAGE(C13,E13,G13,I13,N13),0)</f>
        <v>5</v>
      </c>
      <c r="P13" s="4" t="str">
        <f aca="false">IF(O13&lt;7,"TEP","TEA")</f>
        <v>TEP</v>
      </c>
      <c r="Q13" s="0" t="n">
        <v>2.4</v>
      </c>
      <c r="R13" s="6" t="n">
        <v>9</v>
      </c>
      <c r="S13" s="4" t="n">
        <f aca="false">ROUND(AVERAGE(Q13:R13,O13),0)</f>
        <v>5</v>
      </c>
      <c r="T13" s="0" t="s">
        <v>15</v>
      </c>
    </row>
    <row r="14" customFormat="false" ht="17.9" hidden="false" customHeight="false" outlineLevel="0" collapsed="false">
      <c r="A14" s="0" t="n">
        <v>13</v>
      </c>
      <c r="B14" s="1" t="s">
        <v>58</v>
      </c>
      <c r="C14" s="0" t="n">
        <v>1</v>
      </c>
      <c r="E14" s="0" t="n">
        <v>1</v>
      </c>
      <c r="G14" s="0" t="n">
        <v>1</v>
      </c>
      <c r="I14" s="0" t="n">
        <v>1</v>
      </c>
      <c r="K14" s="0" t="n">
        <v>1</v>
      </c>
      <c r="M14" s="8" t="n">
        <v>1</v>
      </c>
      <c r="N14" s="0" t="n">
        <f aca="false">ROUND(K14+M14/2,0)</f>
        <v>2</v>
      </c>
      <c r="O14" s="4" t="n">
        <f aca="false">ROUND(AVERAGE(C14,E14,G14,I14,N14),0)</f>
        <v>1</v>
      </c>
      <c r="P14" s="4" t="str">
        <f aca="false">IF(O14&lt;7,"TEP","TEA")</f>
        <v>TEP</v>
      </c>
      <c r="Q14" s="0" t="n">
        <v>1</v>
      </c>
      <c r="R14" s="6" t="n">
        <v>10</v>
      </c>
      <c r="S14" s="4" t="n">
        <f aca="false">ROUND(AVERAGE(Q14:R14,O14),0)</f>
        <v>4</v>
      </c>
      <c r="T14" s="0" t="s">
        <v>15</v>
      </c>
    </row>
    <row r="15" customFormat="false" ht="17.9" hidden="false" customHeight="false" outlineLevel="0" collapsed="false">
      <c r="A15" s="0" t="n">
        <v>14</v>
      </c>
      <c r="B15" s="1" t="s">
        <v>61</v>
      </c>
      <c r="C15" s="0" t="n">
        <v>8</v>
      </c>
      <c r="E15" s="0" t="n">
        <v>1</v>
      </c>
      <c r="G15" s="0" t="n">
        <v>1</v>
      </c>
      <c r="I15" s="0" t="n">
        <v>1</v>
      </c>
      <c r="K15" s="0" t="n">
        <v>1</v>
      </c>
      <c r="M15" s="0" t="n">
        <v>0</v>
      </c>
      <c r="N15" s="0" t="n">
        <f aca="false">ROUND(K15+M15/2,0)</f>
        <v>1</v>
      </c>
      <c r="O15" s="4" t="n">
        <f aca="false">ROUND(AVERAGE(C15,E15,G15,I15,N15),0)</f>
        <v>2</v>
      </c>
      <c r="P15" s="4" t="str">
        <f aca="false">IF(O15&lt;7,"TEP","TEA")</f>
        <v>TEP</v>
      </c>
      <c r="Q15" s="0" t="n">
        <v>1</v>
      </c>
      <c r="R15" s="6" t="n">
        <v>6</v>
      </c>
      <c r="S15" s="4" t="n">
        <f aca="false">ROUND(AVERAGE(Q15:R15,O15),0)</f>
        <v>3</v>
      </c>
      <c r="T15" s="0" t="s">
        <v>23</v>
      </c>
    </row>
    <row r="16" customFormat="false" ht="17.9" hidden="false" customHeight="false" outlineLevel="0" collapsed="false">
      <c r="A16" s="0" t="n">
        <v>15</v>
      </c>
      <c r="B16" s="1" t="s">
        <v>64</v>
      </c>
      <c r="C16" s="0" t="n">
        <v>1</v>
      </c>
      <c r="E16" s="0" t="n">
        <v>1</v>
      </c>
      <c r="G16" s="0" t="n">
        <v>1</v>
      </c>
      <c r="I16" s="0" t="n">
        <v>1</v>
      </c>
      <c r="K16" s="0" t="n">
        <v>1</v>
      </c>
      <c r="M16" s="0" t="n">
        <v>2</v>
      </c>
      <c r="N16" s="0" t="n">
        <f aca="false">ROUND(K16+M16/2,0)</f>
        <v>2</v>
      </c>
      <c r="O16" s="4" t="n">
        <f aca="false">ROUND(AVERAGE(C16,E16,G16,I16,N16),0)</f>
        <v>1</v>
      </c>
      <c r="P16" s="4" t="str">
        <f aca="false">IF(O16&lt;7,"TEP","TEA")</f>
        <v>TEP</v>
      </c>
      <c r="Q16" s="0" t="n">
        <v>1</v>
      </c>
      <c r="R16" s="6" t="n">
        <v>0</v>
      </c>
      <c r="S16" s="4" t="n">
        <f aca="false">ROUND(AVERAGE(Q16:R16,O16),0)</f>
        <v>1</v>
      </c>
      <c r="T16" s="0" t="s">
        <v>23</v>
      </c>
    </row>
    <row r="17" customFormat="false" ht="17.9" hidden="false" customHeight="false" outlineLevel="0" collapsed="false">
      <c r="A17" s="0" t="n">
        <v>16</v>
      </c>
      <c r="B17" s="1" t="s">
        <v>67</v>
      </c>
      <c r="C17" s="0" t="n">
        <v>9</v>
      </c>
      <c r="E17" s="0" t="n">
        <v>9</v>
      </c>
      <c r="G17" s="0" t="n">
        <v>7</v>
      </c>
      <c r="I17" s="0" t="n">
        <v>6</v>
      </c>
      <c r="K17" s="0" t="n">
        <v>6</v>
      </c>
      <c r="M17" s="0" t="n">
        <v>2</v>
      </c>
      <c r="N17" s="0" t="n">
        <f aca="false">ROUND(K17+M17/2,0)</f>
        <v>7</v>
      </c>
      <c r="O17" s="4" t="n">
        <f aca="false">ROUND(AVERAGE(C17,E17,G17,I17,N17),0)</f>
        <v>8</v>
      </c>
      <c r="P17" s="4" t="str">
        <f aca="false">IF(O17&lt;7,"TEP","TEA")</f>
        <v>TEA</v>
      </c>
      <c r="Q17" s="0" t="n">
        <v>1.8</v>
      </c>
      <c r="R17" s="6" t="n">
        <v>10</v>
      </c>
      <c r="S17" s="4" t="n">
        <f aca="false">ROUND(AVERAGE(Q17:R17,O17),0)</f>
        <v>7</v>
      </c>
    </row>
  </sheetData>
  <conditionalFormatting sqref="S2:S17">
    <cfRule type="cellIs" priority="2" operator="greaterThan" aboveAverage="0" equalAverage="0" bottom="0" percent="0" rank="0" text="" dxfId="0">
      <formula>6</formula>
    </cfRule>
    <cfRule type="cellIs" priority="3" operator="lessThan" aboveAverage="0" equalAverage="0" bottom="0" percent="0" rank="0" text="" dxfId="1">
      <formula>4</formula>
    </cfRule>
    <cfRule type="cellIs" priority="4" operator="between" aboveAverage="0" equalAverage="0" bottom="0" percent="0" rank="0" text="" dxfId="2">
      <formula>4</formula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F14" activeCellId="0" sqref="F14"/>
    </sheetView>
  </sheetViews>
  <sheetFormatPr defaultColWidth="9.55078125" defaultRowHeight="15" zeroHeight="false" outlineLevelRow="0" outlineLevelCol="0"/>
  <cols>
    <col collapsed="false" customWidth="true" hidden="false" outlineLevel="0" max="3" min="2" style="0" width="18.21"/>
    <col collapsed="false" customWidth="true" hidden="false" outlineLevel="0" max="4" min="4" style="0" width="23.22"/>
  </cols>
  <sheetData>
    <row r="1" customFormat="false" ht="15" hidden="false" customHeight="false" outlineLevel="0" collapsed="false">
      <c r="C1" s="0" t="s">
        <v>3</v>
      </c>
      <c r="D1" s="0" t="s">
        <v>88</v>
      </c>
      <c r="E1" s="0" t="s">
        <v>89</v>
      </c>
      <c r="F1" s="0" t="s">
        <v>90</v>
      </c>
      <c r="G1" s="0" t="s">
        <v>87</v>
      </c>
      <c r="H1" s="0" t="s">
        <v>91</v>
      </c>
      <c r="I1" s="0" t="s">
        <v>92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93</v>
      </c>
      <c r="E4" s="0" t="s">
        <v>94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95</v>
      </c>
      <c r="E5" s="0" t="s">
        <v>96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97</v>
      </c>
      <c r="E6" s="0" t="s">
        <v>98</v>
      </c>
      <c r="F6" s="0" t="n">
        <v>6</v>
      </c>
      <c r="G6" s="0" t="n">
        <f aca="false">AVERAGE(F6:F8)</f>
        <v>5.33333333333333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32</v>
      </c>
      <c r="D7" s="0" t="s">
        <v>99</v>
      </c>
      <c r="E7" s="0" t="s">
        <v>100</v>
      </c>
      <c r="F7" s="0" t="n">
        <v>6</v>
      </c>
    </row>
    <row r="8" customFormat="false" ht="15" hidden="false" customHeight="false" outlineLevel="0" collapsed="false">
      <c r="C8" s="0" t="s">
        <v>32</v>
      </c>
      <c r="D8" s="0" t="s">
        <v>101</v>
      </c>
      <c r="E8" s="0" t="s">
        <v>102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35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38</v>
      </c>
      <c r="C10" s="0" t="s">
        <v>38</v>
      </c>
      <c r="D10" s="0" t="s">
        <v>103</v>
      </c>
      <c r="E10" s="0" t="s">
        <v>104</v>
      </c>
      <c r="F10" s="0" t="n">
        <v>6</v>
      </c>
      <c r="G10" s="0" t="n">
        <f aca="false">AVERAGE(F10:F11)</f>
        <v>5.5</v>
      </c>
      <c r="H10" s="0" t="n">
        <v>5</v>
      </c>
      <c r="I10" s="0" t="n">
        <f aca="false">ROUND(MAX(H10,G10),0)</f>
        <v>6</v>
      </c>
    </row>
    <row r="11" customFormat="false" ht="15" hidden="false" customHeight="false" outlineLevel="0" collapsed="false">
      <c r="C11" s="0" t="s">
        <v>38</v>
      </c>
      <c r="D11" s="0" t="s">
        <v>105</v>
      </c>
      <c r="E11" s="0" t="s">
        <v>106</v>
      </c>
      <c r="F11" s="0" t="n">
        <v>5</v>
      </c>
    </row>
    <row r="12" customFormat="false" ht="15" hidden="false" customHeight="false" outlineLevel="0" collapsed="false">
      <c r="A12" s="0" t="n">
        <v>8</v>
      </c>
      <c r="B12" s="1" t="s">
        <v>42</v>
      </c>
      <c r="C12" s="0" t="s">
        <v>42</v>
      </c>
      <c r="D12" s="0" t="s">
        <v>107</v>
      </c>
      <c r="E12" s="0" t="s">
        <v>108</v>
      </c>
      <c r="F12" s="0" t="n">
        <v>7</v>
      </c>
      <c r="G12" s="0" t="n">
        <f aca="false">AVERAGE(F12:F16)</f>
        <v>4.8</v>
      </c>
      <c r="H12" s="0" t="n">
        <v>4</v>
      </c>
      <c r="I12" s="0" t="n">
        <f aca="false">ROUND(MAX(H12,G12),0)</f>
        <v>5</v>
      </c>
    </row>
    <row r="13" customFormat="false" ht="15" hidden="false" customHeight="false" outlineLevel="0" collapsed="false">
      <c r="C13" s="0" t="s">
        <v>42</v>
      </c>
      <c r="D13" s="0" t="s">
        <v>109</v>
      </c>
      <c r="E13" s="0" t="s">
        <v>110</v>
      </c>
      <c r="F13" s="0" t="n">
        <v>7</v>
      </c>
    </row>
    <row r="14" customFormat="false" ht="15" hidden="false" customHeight="false" outlineLevel="0" collapsed="false">
      <c r="C14" s="0" t="s">
        <v>42</v>
      </c>
      <c r="D14" s="0" t="s">
        <v>111</v>
      </c>
      <c r="E14" s="0" t="s">
        <v>112</v>
      </c>
      <c r="F14" s="0" t="n">
        <v>4</v>
      </c>
    </row>
    <row r="15" customFormat="false" ht="15" hidden="false" customHeight="false" outlineLevel="0" collapsed="false">
      <c r="C15" s="0" t="s">
        <v>42</v>
      </c>
      <c r="D15" s="0" t="s">
        <v>113</v>
      </c>
      <c r="E15" s="0" t="s">
        <v>114</v>
      </c>
      <c r="F15" s="0" t="n">
        <v>4</v>
      </c>
    </row>
    <row r="16" customFormat="false" ht="15" hidden="false" customHeight="false" outlineLevel="0" collapsed="false">
      <c r="C16" s="0" t="s">
        <v>42</v>
      </c>
      <c r="D16" s="0" t="s">
        <v>115</v>
      </c>
      <c r="E16" s="0" t="s">
        <v>96</v>
      </c>
      <c r="F16" s="0" t="n">
        <v>2</v>
      </c>
    </row>
    <row r="17" customFormat="false" ht="15" hidden="false" customHeight="false" outlineLevel="0" collapsed="false">
      <c r="A17" s="0" t="n">
        <v>9</v>
      </c>
      <c r="B17" s="1" t="s">
        <v>45</v>
      </c>
      <c r="C17" s="0" t="s">
        <v>45</v>
      </c>
      <c r="D17" s="0" t="s">
        <v>116</v>
      </c>
      <c r="E17" s="0" t="s">
        <v>117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10</v>
      </c>
      <c r="B18" s="1" t="s">
        <v>48</v>
      </c>
      <c r="C18" s="0" t="s">
        <v>48</v>
      </c>
      <c r="D18" s="0" t="s">
        <v>118</v>
      </c>
      <c r="E18" s="0" t="s">
        <v>119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11</v>
      </c>
      <c r="B19" s="1" t="s">
        <v>51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54</v>
      </c>
      <c r="C20" s="0" t="s">
        <v>54</v>
      </c>
      <c r="D20" s="0" t="s">
        <v>120</v>
      </c>
      <c r="E20" s="0" t="s">
        <v>121</v>
      </c>
      <c r="F20" s="0" t="n">
        <v>3</v>
      </c>
      <c r="I20" s="0" t="n">
        <v>3</v>
      </c>
    </row>
    <row r="21" customFormat="false" ht="15" hidden="false" customHeight="false" outlineLevel="0" collapsed="false">
      <c r="A21" s="0" t="n">
        <v>13</v>
      </c>
      <c r="B21" s="1" t="s">
        <v>58</v>
      </c>
      <c r="C21" s="0" t="s">
        <v>58</v>
      </c>
      <c r="D21" s="0" t="s">
        <v>122</v>
      </c>
      <c r="E21" s="0" t="s">
        <v>106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61</v>
      </c>
      <c r="C22" s="0" t="s">
        <v>61</v>
      </c>
      <c r="D22" s="0" t="s">
        <v>123</v>
      </c>
      <c r="E22" s="0" t="s">
        <v>124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15</v>
      </c>
      <c r="B23" s="1" t="s">
        <v>64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67</v>
      </c>
      <c r="C24" s="0" t="s">
        <v>67</v>
      </c>
      <c r="D24" s="0" t="s">
        <v>125</v>
      </c>
      <c r="E24" s="0" t="s">
        <v>126</v>
      </c>
      <c r="F24" s="0" t="n">
        <v>9</v>
      </c>
      <c r="G24" s="0" t="n">
        <f aca="false">AVERAGE(F24:F25)</f>
        <v>8.5</v>
      </c>
      <c r="H24" s="0" t="n">
        <v>8</v>
      </c>
      <c r="I24" s="0" t="n">
        <f aca="false">ROUND(MAX(H24,G24),0)</f>
        <v>9</v>
      </c>
    </row>
    <row r="25" customFormat="false" ht="15" hidden="false" customHeight="false" outlineLevel="0" collapsed="false">
      <c r="C25" s="0" t="s">
        <v>67</v>
      </c>
      <c r="D25" s="0" t="s">
        <v>127</v>
      </c>
      <c r="E25" s="0" t="s">
        <v>128</v>
      </c>
      <c r="F2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5" activeCellId="0" sqref="G5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8.21"/>
    <col collapsed="false" customWidth="true" hidden="false" outlineLevel="0" max="3" min="3" style="0" width="14.43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88</v>
      </c>
      <c r="E1" s="0" t="s">
        <v>89</v>
      </c>
      <c r="F1" s="0" t="s">
        <v>90</v>
      </c>
      <c r="G1" s="0" t="s">
        <v>87</v>
      </c>
      <c r="H1" s="0" t="s">
        <v>91</v>
      </c>
      <c r="I1" s="0" t="s">
        <v>92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129</v>
      </c>
      <c r="E4" s="0" t="s">
        <v>130</v>
      </c>
      <c r="F4" s="0" t="n">
        <v>8.7</v>
      </c>
      <c r="I4" s="0" t="n">
        <v>8.7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131</v>
      </c>
      <c r="E5" s="0" t="s">
        <v>132</v>
      </c>
      <c r="F5" s="0" t="n">
        <v>5.8</v>
      </c>
      <c r="G5" s="0" t="n">
        <f aca="false">AVERAGE(F5:F6)</f>
        <v>4.35</v>
      </c>
      <c r="H5" s="0" t="n">
        <v>3</v>
      </c>
      <c r="I5" s="0" t="n">
        <f aca="false">ROUND(MAX(H5,G5),0)</f>
        <v>4</v>
      </c>
    </row>
    <row r="6" customFormat="false" ht="15" hidden="false" customHeight="false" outlineLevel="0" collapsed="false">
      <c r="C6" s="0" t="s">
        <v>28</v>
      </c>
      <c r="D6" s="0" t="s">
        <v>133</v>
      </c>
      <c r="E6" s="0" t="s">
        <v>134</v>
      </c>
      <c r="F6" s="0" t="n">
        <v>2.9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135</v>
      </c>
      <c r="E7" s="0" t="s">
        <v>136</v>
      </c>
      <c r="F7" s="0" t="n">
        <v>6.9</v>
      </c>
      <c r="I7" s="0" t="n">
        <v>7</v>
      </c>
    </row>
    <row r="8" customFormat="false" ht="15" hidden="false" customHeight="false" outlineLevel="0" collapsed="false">
      <c r="A8" s="0" t="n">
        <v>6</v>
      </c>
      <c r="B8" s="1" t="s">
        <v>35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38</v>
      </c>
      <c r="C9" s="0" t="s">
        <v>38</v>
      </c>
      <c r="D9" s="0" t="s">
        <v>137</v>
      </c>
      <c r="E9" s="0" t="s">
        <v>138</v>
      </c>
      <c r="F9" s="0" t="n">
        <v>5.9</v>
      </c>
      <c r="G9" s="0" t="n">
        <f aca="false">AVERAGE(F9:F11)</f>
        <v>2.93333333333333</v>
      </c>
      <c r="H9" s="0" t="n">
        <v>2</v>
      </c>
      <c r="I9" s="0" t="n">
        <f aca="false">ROUND(MAX(H9,G9),0)</f>
        <v>3</v>
      </c>
    </row>
    <row r="10" customFormat="false" ht="15" hidden="false" customHeight="false" outlineLevel="0" collapsed="false">
      <c r="C10" s="0" t="s">
        <v>38</v>
      </c>
      <c r="D10" s="0" t="s">
        <v>139</v>
      </c>
      <c r="E10" s="0" t="s">
        <v>140</v>
      </c>
      <c r="F10" s="0" t="n">
        <v>2</v>
      </c>
    </row>
    <row r="11" customFormat="false" ht="15" hidden="false" customHeight="false" outlineLevel="0" collapsed="false">
      <c r="C11" s="0" t="s">
        <v>38</v>
      </c>
      <c r="D11" s="0" t="s">
        <v>141</v>
      </c>
      <c r="E11" s="0" t="s">
        <v>142</v>
      </c>
      <c r="F11" s="0" t="n">
        <v>0.9</v>
      </c>
    </row>
    <row r="12" customFormat="false" ht="15" hidden="false" customHeight="false" outlineLevel="0" collapsed="false">
      <c r="A12" s="0" t="n">
        <v>8</v>
      </c>
      <c r="B12" s="1" t="s">
        <v>42</v>
      </c>
      <c r="C12" s="0" t="s">
        <v>42</v>
      </c>
      <c r="D12" s="0" t="s">
        <v>143</v>
      </c>
      <c r="E12" s="0" t="s">
        <v>144</v>
      </c>
      <c r="F12" s="0" t="n">
        <v>2.8</v>
      </c>
      <c r="G12" s="0" t="n">
        <f aca="false">AVERAGE(F12:F13)</f>
        <v>1.85</v>
      </c>
      <c r="H12" s="0" t="n">
        <v>1</v>
      </c>
      <c r="I12" s="0" t="n">
        <f aca="false">ROUND(MAX(H12,G12),0)</f>
        <v>2</v>
      </c>
    </row>
    <row r="13" customFormat="false" ht="15" hidden="false" customHeight="false" outlineLevel="0" collapsed="false">
      <c r="C13" s="0" t="s">
        <v>42</v>
      </c>
      <c r="D13" s="0" t="s">
        <v>145</v>
      </c>
      <c r="E13" s="0" t="s">
        <v>146</v>
      </c>
      <c r="F13" s="0" t="n">
        <v>0.9</v>
      </c>
    </row>
    <row r="14" customFormat="false" ht="15" hidden="false" customHeight="false" outlineLevel="0" collapsed="false">
      <c r="A14" s="0" t="n">
        <v>9</v>
      </c>
      <c r="B14" s="1" t="s">
        <v>45</v>
      </c>
      <c r="C14" s="0" t="s">
        <v>45</v>
      </c>
      <c r="D14" s="0" t="s">
        <v>145</v>
      </c>
      <c r="E14" s="0" t="s">
        <v>147</v>
      </c>
      <c r="F14" s="0" t="n">
        <v>0.9</v>
      </c>
      <c r="I14" s="0" t="n">
        <v>1</v>
      </c>
    </row>
    <row r="15" customFormat="false" ht="15" hidden="false" customHeight="false" outlineLevel="0" collapsed="false">
      <c r="A15" s="0" t="n">
        <v>10</v>
      </c>
      <c r="B15" s="1" t="s">
        <v>48</v>
      </c>
      <c r="C15" s="0" t="s">
        <v>48</v>
      </c>
      <c r="D15" s="0" t="s">
        <v>148</v>
      </c>
      <c r="E15" s="0" t="s">
        <v>149</v>
      </c>
      <c r="F15" s="0" t="n">
        <v>7.8</v>
      </c>
      <c r="G15" s="0" t="n">
        <f aca="false">AVERAGE(F15:F16)</f>
        <v>6.75</v>
      </c>
      <c r="H15" s="0" t="n">
        <v>6</v>
      </c>
      <c r="I15" s="0" t="n">
        <f aca="false">ROUND(MAX(H15,G15),0)</f>
        <v>7</v>
      </c>
    </row>
    <row r="16" customFormat="false" ht="15" hidden="false" customHeight="false" outlineLevel="0" collapsed="false">
      <c r="C16" s="0" t="s">
        <v>48</v>
      </c>
      <c r="D16" s="0" t="s">
        <v>150</v>
      </c>
      <c r="E16" s="0" t="s">
        <v>151</v>
      </c>
      <c r="F16" s="0" t="n">
        <v>5.7</v>
      </c>
    </row>
    <row r="17" customFormat="false" ht="15" hidden="false" customHeight="false" outlineLevel="0" collapsed="false">
      <c r="A17" s="0" t="n">
        <v>11</v>
      </c>
      <c r="B17" s="1" t="s">
        <v>51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12</v>
      </c>
      <c r="B18" s="1" t="s">
        <v>54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58</v>
      </c>
      <c r="C19" s="0" t="s">
        <v>58</v>
      </c>
      <c r="D19" s="0" t="s">
        <v>152</v>
      </c>
      <c r="E19" s="0" t="s">
        <v>153</v>
      </c>
      <c r="F19" s="0" t="n">
        <v>0</v>
      </c>
      <c r="I19" s="0" t="n">
        <v>1</v>
      </c>
    </row>
    <row r="20" customFormat="false" ht="15" hidden="false" customHeight="false" outlineLevel="0" collapsed="false">
      <c r="A20" s="0" t="n">
        <v>14</v>
      </c>
      <c r="B20" s="1" t="s">
        <v>61</v>
      </c>
      <c r="C20" s="0" t="s">
        <v>61</v>
      </c>
      <c r="D20" s="0" t="s">
        <v>154</v>
      </c>
      <c r="E20" s="0" t="s">
        <v>154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15</v>
      </c>
      <c r="B21" s="1" t="s">
        <v>64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67</v>
      </c>
      <c r="C22" s="0" t="s">
        <v>67</v>
      </c>
      <c r="D22" s="0" t="s">
        <v>155</v>
      </c>
      <c r="E22" s="0" t="s">
        <v>156</v>
      </c>
      <c r="F22" s="0" t="n">
        <v>10</v>
      </c>
      <c r="G22" s="0" t="n">
        <f aca="false">AVERAGE(F22:F27)</f>
        <v>5.78333333333333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67</v>
      </c>
      <c r="D23" s="0" t="s">
        <v>125</v>
      </c>
      <c r="E23" s="0" t="s">
        <v>157</v>
      </c>
      <c r="F23" s="0" t="n">
        <v>9</v>
      </c>
    </row>
    <row r="24" customFormat="false" ht="15" hidden="false" customHeight="false" outlineLevel="0" collapsed="false">
      <c r="C24" s="0" t="s">
        <v>67</v>
      </c>
      <c r="D24" s="0" t="s">
        <v>158</v>
      </c>
      <c r="E24" s="0" t="s">
        <v>159</v>
      </c>
      <c r="F24" s="0" t="n">
        <v>6.9</v>
      </c>
    </row>
    <row r="25" customFormat="false" ht="15" hidden="false" customHeight="false" outlineLevel="0" collapsed="false">
      <c r="C25" s="0" t="s">
        <v>67</v>
      </c>
      <c r="D25" s="0" t="s">
        <v>160</v>
      </c>
      <c r="E25" s="0" t="s">
        <v>161</v>
      </c>
      <c r="F25" s="0" t="n">
        <v>4.9</v>
      </c>
    </row>
    <row r="26" customFormat="false" ht="15" hidden="false" customHeight="false" outlineLevel="0" collapsed="false">
      <c r="C26" s="0" t="s">
        <v>67</v>
      </c>
      <c r="D26" s="0" t="s">
        <v>162</v>
      </c>
      <c r="E26" s="0" t="s">
        <v>163</v>
      </c>
      <c r="F26" s="0" t="n">
        <v>3</v>
      </c>
    </row>
    <row r="27" customFormat="false" ht="15" hidden="false" customHeight="false" outlineLevel="0" collapsed="false">
      <c r="C27" s="0" t="s">
        <v>67</v>
      </c>
      <c r="D27" s="0" t="s">
        <v>164</v>
      </c>
      <c r="E27" s="0" t="s">
        <v>165</v>
      </c>
      <c r="F27" s="0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4" activeCellId="0" sqref="G4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88</v>
      </c>
      <c r="E1" s="0" t="s">
        <v>89</v>
      </c>
      <c r="F1" s="0" t="s">
        <v>90</v>
      </c>
      <c r="G1" s="0" t="s">
        <v>87</v>
      </c>
      <c r="H1" s="0" t="s">
        <v>91</v>
      </c>
      <c r="I1" s="0" t="s">
        <v>92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166</v>
      </c>
      <c r="E4" s="0" t="s">
        <v>167</v>
      </c>
      <c r="F4" s="0" t="n">
        <v>10</v>
      </c>
      <c r="G4" s="0" t="n">
        <f aca="false">AVERAGE(F4:F5)</f>
        <v>9</v>
      </c>
      <c r="H4" s="0" t="n">
        <v>8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25</v>
      </c>
      <c r="D5" s="0" t="s">
        <v>168</v>
      </c>
      <c r="E5" s="0" t="s">
        <v>169</v>
      </c>
      <c r="F5" s="0" t="n">
        <v>8</v>
      </c>
    </row>
    <row r="6" customFormat="false" ht="15" hidden="false" customHeight="false" outlineLevel="0" collapsed="false">
      <c r="A6" s="0" t="n">
        <v>4</v>
      </c>
      <c r="B6" s="1" t="s">
        <v>28</v>
      </c>
      <c r="C6" s="0" t="s">
        <v>28</v>
      </c>
      <c r="D6" s="0" t="s">
        <v>170</v>
      </c>
      <c r="E6" s="0" t="s">
        <v>171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172</v>
      </c>
      <c r="E7" s="0" t="s">
        <v>173</v>
      </c>
      <c r="F7" s="0" t="n">
        <v>10</v>
      </c>
      <c r="G7" s="0" t="n">
        <f aca="false">AVERAGE(F7:F8)</f>
        <v>7</v>
      </c>
      <c r="H7" s="0" t="n">
        <v>4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32</v>
      </c>
      <c r="D8" s="0" t="s">
        <v>174</v>
      </c>
      <c r="E8" s="0" t="s">
        <v>175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35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38</v>
      </c>
      <c r="C10" s="0" t="s">
        <v>38</v>
      </c>
      <c r="D10" s="0" t="s">
        <v>176</v>
      </c>
      <c r="E10" s="0" t="s">
        <v>177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8</v>
      </c>
      <c r="B11" s="1" t="s">
        <v>42</v>
      </c>
      <c r="C11" s="0" t="s">
        <v>42</v>
      </c>
      <c r="D11" s="0" t="s">
        <v>178</v>
      </c>
      <c r="E11" s="0" t="s">
        <v>179</v>
      </c>
      <c r="F11" s="0" t="n">
        <v>10</v>
      </c>
      <c r="G11" s="0" t="n">
        <f aca="false">AVERAGE(F11:F12)</f>
        <v>9.5</v>
      </c>
      <c r="H11" s="0" t="n">
        <v>9</v>
      </c>
      <c r="I11" s="0" t="n">
        <f aca="false">ROUND(MAX(H11,G11),0)</f>
        <v>10</v>
      </c>
    </row>
    <row r="12" customFormat="false" ht="15" hidden="false" customHeight="false" outlineLevel="0" collapsed="false">
      <c r="C12" s="0" t="s">
        <v>42</v>
      </c>
      <c r="D12" s="0" t="s">
        <v>180</v>
      </c>
      <c r="E12" s="0" t="s">
        <v>181</v>
      </c>
      <c r="F12" s="0" t="n">
        <v>9</v>
      </c>
    </row>
    <row r="13" customFormat="false" ht="15" hidden="false" customHeight="false" outlineLevel="0" collapsed="false">
      <c r="A13" s="0" t="n">
        <v>9</v>
      </c>
      <c r="B13" s="1" t="s">
        <v>45</v>
      </c>
      <c r="C13" s="0" t="s">
        <v>45</v>
      </c>
      <c r="D13" s="0" t="s">
        <v>182</v>
      </c>
      <c r="E13" s="0" t="s">
        <v>183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48</v>
      </c>
      <c r="C14" s="0" t="s">
        <v>48</v>
      </c>
      <c r="D14" s="0" t="s">
        <v>184</v>
      </c>
      <c r="E14" s="0" t="s">
        <v>185</v>
      </c>
      <c r="F14" s="0" t="n">
        <v>10</v>
      </c>
      <c r="G14" s="0" t="n">
        <f aca="false">AVERAGE(F14:F18)</f>
        <v>4</v>
      </c>
      <c r="H14" s="0" t="n">
        <v>3</v>
      </c>
      <c r="I14" s="0" t="n">
        <f aca="false">ROUND(MAX(H14,G14),0)</f>
        <v>4</v>
      </c>
    </row>
    <row r="15" customFormat="false" ht="15" hidden="false" customHeight="false" outlineLevel="0" collapsed="false">
      <c r="C15" s="0" t="s">
        <v>48</v>
      </c>
      <c r="D15" s="0" t="s">
        <v>186</v>
      </c>
      <c r="E15" s="0" t="s">
        <v>187</v>
      </c>
      <c r="F15" s="0" t="n">
        <v>3</v>
      </c>
    </row>
    <row r="16" customFormat="false" ht="15" hidden="false" customHeight="false" outlineLevel="0" collapsed="false">
      <c r="C16" s="0" t="s">
        <v>48</v>
      </c>
      <c r="D16" s="0" t="s">
        <v>188</v>
      </c>
      <c r="E16" s="0" t="s">
        <v>189</v>
      </c>
      <c r="F16" s="0" t="n">
        <v>3</v>
      </c>
    </row>
    <row r="17" customFormat="false" ht="15" hidden="false" customHeight="false" outlineLevel="0" collapsed="false">
      <c r="C17" s="0" t="s">
        <v>48</v>
      </c>
      <c r="D17" s="0" t="s">
        <v>190</v>
      </c>
      <c r="E17" s="0" t="s">
        <v>191</v>
      </c>
      <c r="F17" s="0" t="n">
        <v>2</v>
      </c>
    </row>
    <row r="18" customFormat="false" ht="15" hidden="false" customHeight="false" outlineLevel="0" collapsed="false">
      <c r="C18" s="0" t="s">
        <v>48</v>
      </c>
      <c r="D18" s="0" t="s">
        <v>192</v>
      </c>
      <c r="E18" s="0" t="s">
        <v>193</v>
      </c>
      <c r="F18" s="0" t="n">
        <v>2</v>
      </c>
    </row>
    <row r="19" customFormat="false" ht="15" hidden="false" customHeight="false" outlineLevel="0" collapsed="false">
      <c r="A19" s="0" t="n">
        <v>11</v>
      </c>
      <c r="B19" s="1" t="s">
        <v>51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54</v>
      </c>
      <c r="C20" s="0" t="s">
        <v>54</v>
      </c>
      <c r="D20" s="0" t="s">
        <v>194</v>
      </c>
      <c r="E20" s="0" t="s">
        <v>195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13</v>
      </c>
      <c r="B21" s="1" t="s">
        <v>58</v>
      </c>
      <c r="C21" s="0" t="s">
        <v>58</v>
      </c>
      <c r="D21" s="0" t="s">
        <v>196</v>
      </c>
      <c r="E21" s="0" t="s">
        <v>197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61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15</v>
      </c>
      <c r="B23" s="1" t="s">
        <v>64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67</v>
      </c>
      <c r="C24" s="0" t="s">
        <v>67</v>
      </c>
      <c r="D24" s="0" t="s">
        <v>198</v>
      </c>
      <c r="E24" s="0" t="s">
        <v>199</v>
      </c>
      <c r="F24" s="0" t="n">
        <v>7</v>
      </c>
      <c r="I24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4" activeCellId="0" sqref="G4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  <col collapsed="false" customWidth="true" hidden="false" outlineLevel="0" max="6" min="6" style="0" width="7.67"/>
  </cols>
  <sheetData>
    <row r="1" customFormat="false" ht="15" hidden="false" customHeight="false" outlineLevel="0" collapsed="false">
      <c r="C1" s="0" t="s">
        <v>3</v>
      </c>
      <c r="D1" s="0" t="s">
        <v>88</v>
      </c>
      <c r="E1" s="0" t="s">
        <v>89</v>
      </c>
      <c r="F1" s="0" t="s">
        <v>90</v>
      </c>
      <c r="G1" s="0" t="s">
        <v>87</v>
      </c>
      <c r="H1" s="0" t="s">
        <v>91</v>
      </c>
      <c r="I1" s="0" t="s">
        <v>92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178</v>
      </c>
      <c r="E4" s="0" t="s">
        <v>200</v>
      </c>
      <c r="F4" s="0" t="n">
        <v>10</v>
      </c>
      <c r="G4" s="0" t="n">
        <f aca="false">AVERAGE(F4:F5)</f>
        <v>8.5</v>
      </c>
      <c r="H4" s="0" t="n">
        <v>7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25</v>
      </c>
      <c r="D5" s="0" t="s">
        <v>201</v>
      </c>
      <c r="E5" s="0" t="s">
        <v>202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28</v>
      </c>
      <c r="C6" s="0" t="s">
        <v>28</v>
      </c>
      <c r="D6" s="0" t="s">
        <v>203</v>
      </c>
      <c r="E6" s="0" t="s">
        <v>204</v>
      </c>
      <c r="F6" s="0" t="n">
        <v>5</v>
      </c>
      <c r="I6" s="0" t="n">
        <v>5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205</v>
      </c>
      <c r="E7" s="0" t="s">
        <v>206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6</v>
      </c>
      <c r="B8" s="1" t="s">
        <v>35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38</v>
      </c>
      <c r="C9" s="0" t="s">
        <v>38</v>
      </c>
      <c r="D9" s="0" t="s">
        <v>207</v>
      </c>
      <c r="E9" s="0" t="s">
        <v>208</v>
      </c>
      <c r="F9" s="0" t="n">
        <v>3</v>
      </c>
      <c r="I9" s="0" t="n">
        <v>3</v>
      </c>
    </row>
    <row r="10" customFormat="false" ht="15" hidden="false" customHeight="false" outlineLevel="0" collapsed="false">
      <c r="A10" s="0" t="n">
        <v>8</v>
      </c>
      <c r="B10" s="1" t="s">
        <v>42</v>
      </c>
      <c r="C10" s="0" t="s">
        <v>42</v>
      </c>
      <c r="D10" s="0" t="s">
        <v>209</v>
      </c>
      <c r="E10" s="0" t="s">
        <v>210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9</v>
      </c>
      <c r="B11" s="1" t="s">
        <v>45</v>
      </c>
      <c r="C11" s="0" t="s">
        <v>45</v>
      </c>
      <c r="D11" s="0" t="s">
        <v>145</v>
      </c>
      <c r="E11" s="0" t="s">
        <v>211</v>
      </c>
      <c r="F11" s="0" t="n">
        <v>0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48</v>
      </c>
      <c r="C12" s="0" t="s">
        <v>48</v>
      </c>
      <c r="D12" s="0" t="s">
        <v>212</v>
      </c>
      <c r="E12" s="0" t="s">
        <v>100</v>
      </c>
      <c r="F12" s="0" t="n">
        <v>8</v>
      </c>
      <c r="G12" s="0" t="n">
        <f aca="false">AVERAGE(F12:F15)</f>
        <v>4</v>
      </c>
      <c r="H12" s="0" t="n">
        <v>3</v>
      </c>
      <c r="I12" s="0" t="n">
        <f aca="false">ROUND(MAX(H12,G12),0)</f>
        <v>4</v>
      </c>
    </row>
    <row r="13" customFormat="false" ht="15" hidden="false" customHeight="false" outlineLevel="0" collapsed="false">
      <c r="C13" s="0" t="s">
        <v>48</v>
      </c>
      <c r="D13" s="0" t="s">
        <v>213</v>
      </c>
      <c r="E13" s="0" t="s">
        <v>214</v>
      </c>
      <c r="F13" s="0" t="n">
        <v>3</v>
      </c>
    </row>
    <row r="14" customFormat="false" ht="15" hidden="false" customHeight="false" outlineLevel="0" collapsed="false">
      <c r="C14" s="0" t="s">
        <v>48</v>
      </c>
      <c r="D14" s="0" t="s">
        <v>215</v>
      </c>
      <c r="E14" s="0" t="s">
        <v>216</v>
      </c>
      <c r="F14" s="0" t="n">
        <v>3</v>
      </c>
    </row>
    <row r="15" customFormat="false" ht="15" hidden="false" customHeight="false" outlineLevel="0" collapsed="false">
      <c r="C15" s="0" t="s">
        <v>48</v>
      </c>
      <c r="D15" s="0" t="s">
        <v>217</v>
      </c>
      <c r="E15" s="0" t="s">
        <v>218</v>
      </c>
      <c r="F15" s="0" t="n">
        <v>2</v>
      </c>
    </row>
    <row r="16" customFormat="false" ht="15" hidden="false" customHeight="false" outlineLevel="0" collapsed="false">
      <c r="A16" s="0" t="n">
        <v>11</v>
      </c>
      <c r="B16" s="1" t="s">
        <v>51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12</v>
      </c>
      <c r="B17" s="1" t="s">
        <v>54</v>
      </c>
      <c r="C17" s="0" t="s">
        <v>54</v>
      </c>
      <c r="D17" s="0" t="s">
        <v>219</v>
      </c>
      <c r="E17" s="0" t="s">
        <v>220</v>
      </c>
      <c r="F17" s="0" t="n">
        <v>7</v>
      </c>
      <c r="I17" s="0" t="n">
        <v>7</v>
      </c>
    </row>
    <row r="18" customFormat="false" ht="15" hidden="false" customHeight="false" outlineLevel="0" collapsed="false">
      <c r="A18" s="0" t="n">
        <v>13</v>
      </c>
      <c r="B18" s="1" t="s">
        <v>58</v>
      </c>
      <c r="C18" s="0" t="s">
        <v>58</v>
      </c>
      <c r="D18" s="0" t="s">
        <v>154</v>
      </c>
      <c r="E18" s="0" t="s">
        <v>154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14</v>
      </c>
      <c r="B19" s="1" t="s">
        <v>61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15</v>
      </c>
      <c r="B20" s="1" t="s">
        <v>64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67</v>
      </c>
      <c r="C21" s="0" t="s">
        <v>67</v>
      </c>
      <c r="D21" s="0" t="s">
        <v>221</v>
      </c>
      <c r="E21" s="0" t="s">
        <v>222</v>
      </c>
      <c r="F21" s="0" t="n">
        <v>6</v>
      </c>
      <c r="I21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" activeCellId="0" sqref="I2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88</v>
      </c>
      <c r="E1" s="0" t="s">
        <v>89</v>
      </c>
      <c r="F1" s="0" t="s">
        <v>90</v>
      </c>
      <c r="G1" s="0" t="s">
        <v>87</v>
      </c>
      <c r="H1" s="0" t="s">
        <v>91</v>
      </c>
      <c r="I1" s="0" t="s">
        <v>92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223</v>
      </c>
      <c r="E4" s="0" t="s">
        <v>224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225</v>
      </c>
      <c r="E5" s="0" t="s">
        <v>226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28</v>
      </c>
      <c r="D6" s="0" t="s">
        <v>227</v>
      </c>
      <c r="E6" s="0" t="s">
        <v>228</v>
      </c>
      <c r="F6" s="0" t="n">
        <v>4</v>
      </c>
      <c r="I6" s="0" t="n">
        <v>4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28</v>
      </c>
      <c r="D7" s="0" t="s">
        <v>229</v>
      </c>
      <c r="E7" s="0" t="s">
        <v>230</v>
      </c>
      <c r="F7" s="0" t="n">
        <v>2</v>
      </c>
      <c r="I7" s="0" t="n"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231</v>
      </c>
      <c r="E8" s="0" t="s">
        <v>232</v>
      </c>
      <c r="F8" s="0" t="n">
        <v>4</v>
      </c>
      <c r="I8" s="0" t="n">
        <v>4</v>
      </c>
    </row>
    <row r="9" customFormat="false" ht="15" hidden="false" customHeight="false" outlineLevel="0" collapsed="false">
      <c r="A9" s="0" t="n">
        <v>8</v>
      </c>
      <c r="B9" s="1" t="s">
        <v>42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s">
        <v>45</v>
      </c>
      <c r="D10" s="0" t="s">
        <v>233</v>
      </c>
      <c r="E10" s="0" t="s">
        <v>230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s">
        <v>48</v>
      </c>
      <c r="D11" s="0" t="s">
        <v>234</v>
      </c>
      <c r="E11" s="0" t="s">
        <v>235</v>
      </c>
      <c r="F11" s="0" t="n">
        <v>4</v>
      </c>
      <c r="G11" s="0" t="n">
        <f aca="false">AVERAGE(F11:F12)</f>
        <v>3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48</v>
      </c>
      <c r="D12" s="0" t="s">
        <v>236</v>
      </c>
      <c r="E12" s="0" t="s">
        <v>237</v>
      </c>
      <c r="F12" s="0" t="n">
        <v>2</v>
      </c>
    </row>
    <row r="13" customFormat="false" ht="15" hidden="false" customHeight="false" outlineLevel="0" collapsed="false">
      <c r="A13" s="0" t="n">
        <v>11</v>
      </c>
      <c r="B13" s="1" t="s">
        <v>51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54</v>
      </c>
      <c r="C14" s="0" t="s">
        <v>54</v>
      </c>
      <c r="D14" s="0" t="s">
        <v>238</v>
      </c>
      <c r="E14" s="0" t="s">
        <v>239</v>
      </c>
      <c r="F14" s="0" t="n">
        <v>6</v>
      </c>
      <c r="I14" s="0" t="n">
        <v>6</v>
      </c>
    </row>
    <row r="15" customFormat="false" ht="15" hidden="false" customHeight="false" outlineLevel="0" collapsed="false">
      <c r="A15" s="0" t="n">
        <v>13</v>
      </c>
      <c r="B15" s="1" t="s">
        <v>58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61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64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67</v>
      </c>
      <c r="C18" s="0" t="s">
        <v>67</v>
      </c>
      <c r="D18" s="0" t="s">
        <v>240</v>
      </c>
      <c r="E18" s="0" t="s">
        <v>241</v>
      </c>
      <c r="F18" s="0" t="n">
        <v>6</v>
      </c>
      <c r="I18" s="0" t="n">
        <v>6</v>
      </c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4" activeCellId="0" sqref="L4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</cols>
  <sheetData>
    <row r="1" customFormat="false" ht="15" hidden="false" customHeight="false" outlineLevel="0" collapsed="false">
      <c r="A1" s="0" t="s">
        <v>1</v>
      </c>
      <c r="B1" s="1" t="s">
        <v>3</v>
      </c>
      <c r="C1" s="2" t="n">
        <v>45736</v>
      </c>
      <c r="D1" s="2" t="n">
        <v>45750</v>
      </c>
      <c r="E1" s="0" t="s">
        <v>81</v>
      </c>
      <c r="F1" s="2" t="n">
        <v>45799</v>
      </c>
      <c r="G1" s="2" t="n">
        <v>45806</v>
      </c>
      <c r="H1" s="2" t="n">
        <v>45813</v>
      </c>
      <c r="I1" s="2" t="n">
        <v>45820</v>
      </c>
      <c r="J1" s="2" t="n">
        <v>45827</v>
      </c>
      <c r="K1" s="2" t="n">
        <v>45834</v>
      </c>
      <c r="L1" s="2" t="n">
        <v>45841</v>
      </c>
      <c r="M1" s="2" t="n">
        <v>45848</v>
      </c>
      <c r="N1" s="2" t="n">
        <v>45855</v>
      </c>
      <c r="O1" s="2"/>
    </row>
    <row r="2" customFormat="false" ht="15" hidden="false" customHeight="false" outlineLevel="0" collapsed="false">
      <c r="A2" s="0" t="n">
        <v>1</v>
      </c>
      <c r="B2" s="1" t="s">
        <v>13</v>
      </c>
      <c r="C2" s="0" t="n">
        <v>1</v>
      </c>
      <c r="E2" s="0" t="n">
        <f aca="false">C2+D2</f>
        <v>1</v>
      </c>
      <c r="G2" s="0" t="s">
        <v>242</v>
      </c>
      <c r="I2" s="0" t="s">
        <v>242</v>
      </c>
      <c r="J2" s="0" t="s">
        <v>242</v>
      </c>
      <c r="K2" s="0" t="s">
        <v>242</v>
      </c>
    </row>
    <row r="3" customFormat="false" ht="15" hidden="false" customHeight="false" outlineLevel="0" collapsed="false">
      <c r="A3" s="0" t="n">
        <v>2</v>
      </c>
      <c r="B3" s="1" t="s">
        <v>21</v>
      </c>
      <c r="C3" s="0" t="n">
        <v>1</v>
      </c>
      <c r="E3" s="0" t="n">
        <f aca="false">C3+D3</f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7" t="n">
        <v>8</v>
      </c>
      <c r="E4" s="0" t="n">
        <f aca="false">C4+D4</f>
        <v>8</v>
      </c>
      <c r="L4" s="0" t="n">
        <v>5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n">
        <v>0</v>
      </c>
      <c r="E5" s="0" t="n">
        <f aca="false">C5+D5</f>
        <v>0</v>
      </c>
      <c r="F5" s="0" t="n">
        <v>3</v>
      </c>
      <c r="L5" s="0" t="n">
        <v>7</v>
      </c>
    </row>
    <row r="6" customFormat="false" ht="15" hidden="false" customHeight="false" outlineLevel="0" collapsed="false">
      <c r="A6" s="0" t="n">
        <v>5</v>
      </c>
      <c r="B6" s="1" t="s">
        <v>32</v>
      </c>
      <c r="C6" s="7" t="n">
        <v>6</v>
      </c>
      <c r="E6" s="0" t="n">
        <f aca="false">C6+D6</f>
        <v>6</v>
      </c>
      <c r="L6" s="0" t="n">
        <v>4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n">
        <v>0</v>
      </c>
      <c r="E7" s="0" t="n">
        <f aca="false">C7+D7</f>
        <v>0</v>
      </c>
      <c r="F7" s="0" t="n"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n">
        <v>0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n">
        <v>0</v>
      </c>
      <c r="E9" s="0" t="n">
        <f aca="false">C9+D9</f>
        <v>0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n">
        <v>4</v>
      </c>
      <c r="E10" s="0" t="n">
        <f aca="false">C10+D10</f>
        <v>4</v>
      </c>
      <c r="L10" s="0" t="n">
        <v>7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n">
        <v>1</v>
      </c>
      <c r="E11" s="0" t="n">
        <f aca="false">C11+D11</f>
        <v>1</v>
      </c>
    </row>
    <row r="12" customFormat="false" ht="15" hidden="false" customHeight="false" outlineLevel="0" collapsed="false">
      <c r="A12" s="0" t="n">
        <v>11</v>
      </c>
      <c r="B12" s="1" t="s">
        <v>51</v>
      </c>
      <c r="C12" s="0" t="n">
        <v>0</v>
      </c>
      <c r="D12" s="0" t="n">
        <v>3</v>
      </c>
      <c r="E12" s="0" t="n">
        <f aca="false">C12+D12</f>
        <v>3</v>
      </c>
      <c r="F12" s="0" t="n">
        <v>4</v>
      </c>
      <c r="H12" s="0" t="n">
        <v>1</v>
      </c>
    </row>
    <row r="13" customFormat="false" ht="15" hidden="false" customHeight="false" outlineLevel="0" collapsed="false">
      <c r="A13" s="0" t="n">
        <v>12</v>
      </c>
      <c r="B13" s="1" t="s">
        <v>54</v>
      </c>
      <c r="C13" s="0" t="n">
        <v>0</v>
      </c>
      <c r="E13" s="0" t="n">
        <f aca="false">C13+D13</f>
        <v>0</v>
      </c>
    </row>
    <row r="14" customFormat="false" ht="15" hidden="false" customHeight="false" outlineLevel="0" collapsed="false">
      <c r="A14" s="0" t="n">
        <v>13</v>
      </c>
      <c r="B14" s="1" t="s">
        <v>58</v>
      </c>
      <c r="C14" s="0" t="n">
        <v>0</v>
      </c>
      <c r="E14" s="0" t="n">
        <f aca="false">C14+D14</f>
        <v>0</v>
      </c>
      <c r="F14" s="0" t="n">
        <v>4</v>
      </c>
      <c r="L14" s="0" t="n">
        <v>1</v>
      </c>
    </row>
    <row r="15" customFormat="false" ht="15" hidden="false" customHeight="false" outlineLevel="0" collapsed="false">
      <c r="A15" s="0" t="n">
        <v>14</v>
      </c>
      <c r="B15" s="1" t="s">
        <v>61</v>
      </c>
      <c r="C15" s="0" t="n">
        <v>0</v>
      </c>
      <c r="E15" s="0" t="n">
        <f aca="false">C15+D15</f>
        <v>0</v>
      </c>
      <c r="F15" s="0" t="n">
        <v>2</v>
      </c>
    </row>
    <row r="16" customFormat="false" ht="15" hidden="false" customHeight="false" outlineLevel="0" collapsed="false">
      <c r="A16" s="0" t="n">
        <v>15</v>
      </c>
      <c r="B16" s="1" t="s">
        <v>64</v>
      </c>
      <c r="C16" s="0" t="n">
        <v>2</v>
      </c>
      <c r="E16" s="0" t="n">
        <f aca="false">C16+D16</f>
        <v>2</v>
      </c>
    </row>
    <row r="17" customFormat="false" ht="15" hidden="false" customHeight="false" outlineLevel="0" collapsed="false">
      <c r="A17" s="0" t="n">
        <v>16</v>
      </c>
      <c r="B17" s="1" t="s">
        <v>67</v>
      </c>
      <c r="C17" s="0" t="n">
        <v>2</v>
      </c>
      <c r="E17" s="0" t="n">
        <f aca="false">C17+D17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" activeCellId="0" sqref="F2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7.47"/>
    <col collapsed="false" customWidth="true" hidden="false" outlineLevel="0" max="4" min="4" style="0" width="20.07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89</v>
      </c>
      <c r="F1" s="0" t="s">
        <v>90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12</v>
      </c>
      <c r="E2" s="0" t="s">
        <v>243</v>
      </c>
      <c r="F2" s="0" t="n">
        <v>1.4</v>
      </c>
    </row>
    <row r="3" customFormat="false" ht="15" hidden="false" customHeight="false" outlineLevel="0" collapsed="false">
      <c r="A3" s="0" t="n">
        <v>2</v>
      </c>
      <c r="B3" s="1" t="s">
        <v>21</v>
      </c>
      <c r="C3" s="0" t="s">
        <v>21</v>
      </c>
      <c r="D3" s="0" t="s">
        <v>20</v>
      </c>
      <c r="E3" s="0" t="s">
        <v>244</v>
      </c>
      <c r="F3" s="0" t="n">
        <v>3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24</v>
      </c>
      <c r="E4" s="0" t="s">
        <v>245</v>
      </c>
      <c r="F4" s="0" t="n">
        <v>9.3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27</v>
      </c>
      <c r="E5" s="0" t="s">
        <v>246</v>
      </c>
      <c r="F5" s="0" t="n">
        <v>4.4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31</v>
      </c>
      <c r="E6" s="0" t="s">
        <v>247</v>
      </c>
      <c r="F6" s="0" t="n">
        <v>4.2</v>
      </c>
    </row>
    <row r="7" customFormat="false" ht="15" hidden="false" customHeight="false" outlineLevel="0" collapsed="false">
      <c r="A7" s="0" t="n">
        <v>6</v>
      </c>
      <c r="B7" s="1" t="s">
        <v>35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37</v>
      </c>
      <c r="E8" s="0" t="s">
        <v>248</v>
      </c>
      <c r="F8" s="0" t="n">
        <v>0.8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s">
        <v>42</v>
      </c>
      <c r="D9" s="0" t="s">
        <v>41</v>
      </c>
      <c r="E9" s="0" t="s">
        <v>249</v>
      </c>
      <c r="F9" s="0" t="n">
        <v>1.6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s">
        <v>45</v>
      </c>
      <c r="D10" s="0" t="s">
        <v>44</v>
      </c>
      <c r="E10" s="0" t="s">
        <v>245</v>
      </c>
      <c r="F10" s="0" t="n">
        <v>8.6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s">
        <v>48</v>
      </c>
      <c r="D11" s="0" t="s">
        <v>47</v>
      </c>
      <c r="E11" s="0" t="s">
        <v>250</v>
      </c>
      <c r="F11" s="0" t="n">
        <v>2.1</v>
      </c>
    </row>
    <row r="12" customFormat="false" ht="15" hidden="false" customHeight="false" outlineLevel="0" collapsed="false">
      <c r="A12" s="0" t="n">
        <v>11</v>
      </c>
      <c r="B12" s="1" t="s">
        <v>51</v>
      </c>
      <c r="C12" s="0" t="s">
        <v>51</v>
      </c>
      <c r="D12" s="0" t="s">
        <v>50</v>
      </c>
      <c r="E12" s="0" t="s">
        <v>251</v>
      </c>
      <c r="F12" s="0" t="n">
        <v>2.8</v>
      </c>
    </row>
    <row r="13" customFormat="false" ht="15" hidden="false" customHeight="false" outlineLevel="0" collapsed="false">
      <c r="A13" s="0" t="n">
        <v>12</v>
      </c>
      <c r="B13" s="1" t="s">
        <v>54</v>
      </c>
      <c r="C13" s="0" t="s">
        <v>54</v>
      </c>
      <c r="D13" s="0" t="s">
        <v>53</v>
      </c>
      <c r="E13" s="0" t="s">
        <v>252</v>
      </c>
      <c r="F13" s="0" t="n">
        <v>2.4</v>
      </c>
    </row>
    <row r="14" customFormat="false" ht="15" hidden="false" customHeight="false" outlineLevel="0" collapsed="false">
      <c r="A14" s="0" t="n">
        <v>13</v>
      </c>
      <c r="B14" s="1" t="s">
        <v>58</v>
      </c>
      <c r="C14" s="0" t="s">
        <v>58</v>
      </c>
      <c r="D14" s="0" t="s">
        <v>57</v>
      </c>
      <c r="E14" s="0" t="s">
        <v>246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61</v>
      </c>
      <c r="F15" s="0" t="n">
        <v>1</v>
      </c>
    </row>
    <row r="16" customFormat="false" ht="15" hidden="false" customHeight="false" outlineLevel="0" collapsed="false">
      <c r="A16" s="0" t="n">
        <v>15</v>
      </c>
      <c r="B16" s="1" t="s">
        <v>64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1" t="s">
        <v>67</v>
      </c>
      <c r="C17" s="0" t="s">
        <v>67</v>
      </c>
      <c r="D17" s="0" t="s">
        <v>66</v>
      </c>
      <c r="E17" s="0" t="s">
        <v>253</v>
      </c>
      <c r="F17" s="0" t="n"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2025-05-05T16:11:10Z</dcterms:created>
  <dc:creator/>
  <dc:description/>
  <dc:language>es-AR</dc:language>
  <cp:lastModifiedBy/>
  <dcterms:modified xsi:type="dcterms:W3CDTF">2025-08-07T20:14:35Z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