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  <sheet name="1-Recup" sheetId="6" state="visible" r:id="rId7"/>
    <sheet name="2-recup" sheetId="7" state="visible" r:id="rId8"/>
    <sheet name="3-recup" sheetId="8" state="visible" r:id="rId9"/>
    <sheet name="4-Thevenin- positivos" sheetId="9" state="visible" r:id="rId10"/>
    <sheet name="positivo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<sst xmlns="http://schemas.openxmlformats.org/spreadsheetml/2006/main" count="625" uniqueCount="284">
  <si>
    <t xml:space="preserve">Nombre</t>
  </si>
  <si>
    <t xml:space="preserve">Apellido(s)</t>
  </si>
  <si>
    <t xml:space="preserve">Dirección de correo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</si>
  <si>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</si>
  <si>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</si>
  <si>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</si>
  <si>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</si>
  <si>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</si>
  <si>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</si>
  <si>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</si>
  <si>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</si>
  <si>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</si>
  <si>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</si>
  <si>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</si>
  <si>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</si>
  <si>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</si>
  <si>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A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</si>
  <si>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</si>
  <si>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</si>
  <si>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</si>
  <si>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</si>
  <si>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</si>
  <si>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</si>
  <si>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</si>
  <si>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</si>
  <si>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</si>
  <si>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</si>
  <si>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</si>
  <si>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</si>
  <si>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</si>
  <si>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</si>
  <si>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</si>
  <si>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</si>
  <si>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</si>
  <si>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</si>
  <si>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</si>
  <si>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</si>
  <si>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</si>
  <si>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</si>
  <si>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</si>
  <si>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</si>
  <si>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</si>
  <si>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</si>
  <si>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</si>
  <si>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</si>
  <si>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</si>
  <si>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</si>
  <si>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</si>
  <si>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</si>
  <si>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</si>
  <si>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</si>
  <si>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</si>
  <si>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</si>
  <si>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</si>
  <si>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</si>
  <si>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</si>
  <si>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</si>
  <si>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</si>
  <si>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</si>
  <si>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</si>
  <si>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</si>
  <si>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</si>
  <si>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</si>
  <si>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</si>
  <si>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</si>
  <si>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</si>
  <si>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</si>
  <si>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</si>
  <si>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</si>
  <si>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</si>
  <si>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</si>
  <si>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</si>
  <si>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</si>
  <si>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</si>
  <si>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</si>
  <si>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</si>
  <si>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</si>
  <si>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</si>
  <si>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</si>
  <si>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</si>
  <si>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</si>
  <si>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</si>
  <si>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</si>
  <si>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</si>
  <si>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1-volt y amp</t>
  </si>
  <si>
    <t xml:space="preserve">Recup</t>
  </si>
  <si>
    <t xml:space="preserve">2- vol multi</t>
  </si>
  <si>
    <t xml:space="preserve">3-amp multi</t>
  </si>
  <si>
    <t xml:space="preserve">positivos</t>
  </si>
  <si>
    <t xml:space="preserve">3+positivos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</si>
  <si>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</si>
  <si>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</si>
  <si>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</si>
  <si>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</si>
  <si>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</si>
  <si>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</si>
  <si>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</si>
  <si>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</si>
  <si>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</si>
  <si>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</si>
  <si>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</si>
  <si>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</si>
  <si>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</si>
  <si>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</si>
  <si>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</si>
  <si>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</si>
  <si>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</si>
  <si>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</si>
  <si>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</si>
  <si>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</si>
  <si>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</si>
  <si>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</si>
  <si>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</si>
  <si>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</si>
  <si>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</si>
  <si>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</si>
  <si>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</si>
  <si>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</si>
  <si>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</si>
  <si>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</si>
  <si>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</si>
  <si>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</si>
  <si>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</si>
  <si>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</si>
  <si>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</si>
  <si>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</si>
  <si>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</si>
  <si>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</si>
  <si>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</si>
  <si>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</si>
  <si>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</si>
  <si>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</si>
  <si>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</si>
  <si>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</si>
  <si>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</si>
  <si>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</si>
  <si>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</si>
  <si>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</si>
  <si>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</si>
  <si>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</si>
  <si>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</si>
  <si>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</si>
  <si>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</si>
  <si>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</si>
  <si>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</si>
  <si>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</si>
  <si>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</si>
  <si>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</si>
  <si>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</si>
  <si>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</si>
  <si>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</si>
  <si>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</si>
  <si>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</si>
  <si>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</si>
  <si>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</si>
  <si>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</si>
  <si>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</si>
  <si>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</si>
  <si>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</si>
  <si>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</si>
  <si>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</si>
  <si>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</si>
  <si>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</si>
  <si>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</si>
  <si>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</si>
  <si>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</si>
  <si>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</si>
  <si>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</si>
  <si>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</si>
  <si>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</si>
  <si>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</si>
  <si>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</si>
  <si>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</si>
  <si>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</si>
  <si>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</si>
  <si>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</si>
  <si>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</si>
  <si>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</si>
  <si>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</si>
  <si>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</si>
  <si>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</si>
  <si>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</si>
  <si>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</si>
  <si>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</si>
  <si>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</si>
  <si>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</si>
  <si>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</si>
  <si>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</si>
  <si>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</si>
  <si>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</si>
  <si>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</si>
  <si>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</si>
  <si>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</si>
  <si>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</si>
  <si>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</si>
  <si>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</si>
  <si>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</si>
  <si>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</si>
  <si>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</si>
  <si>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</si>
  <si>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</si>
  <si>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</si>
  <si>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</si>
  <si>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</si>
  <si>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</si>
  <si>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</si>
  <si>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</si>
  <si>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</si>
  <si>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</si>
  <si>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</si>
  <si>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</si>
  <si>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</si>
  <si>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</si>
  <si>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</si>
  <si>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</si>
  <si>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</si>
  <si>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</si>
  <si>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</si>
  <si>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</si>
  <si>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</si>
  <si>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</si>
  <si>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</si>
  <si>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</si>
  <si>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</si>
  <si>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</si>
  <si>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</si>
  <si>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</si>
  <si>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</si>
  <si>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</si>
  <si>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</si>
  <si>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</si>
  <si>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</si>
  <si>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</si>
  <si>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</si>
  <si>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</si>
  <si>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</si>
  <si>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</si>
  <si>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</si>
  <si>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</si>
  <si>
    <t xml:space="preserve">total notas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</si>
  <si>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</si>
  <si>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</si>
  <si>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</si>
  <si>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</si>
  <si>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</si>
  <si>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</si>
  <si>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</si>
  <si>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</si>
  <si>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</si>
  <si>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</si>
  <si>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27 de abril de 2025  20:16</t>
  </si>
  <si>
    <t xml:space="preserve">8 minutos 14 segundos</t>
  </si>
  <si>
    <t xml:space="preserve">5 de mayo de 2025  23:18</t>
  </si>
  <si>
    <t xml:space="preserve">5 minutos 5 segundos</t>
  </si>
  <si>
    <t xml:space="preserve">7 de mayo de 2025  14:10</t>
  </si>
  <si>
    <t xml:space="preserve">34 minutos 41 segundos</t>
  </si>
  <si>
    <t xml:space="preserve">5 de mayo de 2025  23:30</t>
  </si>
  <si>
    <t xml:space="preserve">10 minutos 42 segundos</t>
  </si>
  <si>
    <t xml:space="preserve">4 de abril de 2025  21:00</t>
  </si>
  <si>
    <t xml:space="preserve">11 minutos 4 segundos</t>
  </si>
  <si>
    <t xml:space="preserve">7 de mayo de 2025  13:12</t>
  </si>
  <si>
    <t xml:space="preserve">14 minutos 3 segundos</t>
  </si>
  <si>
    <t xml:space="preserve">7 de mayo de 2025  14:15</t>
  </si>
  <si>
    <t xml:space="preserve">5 minutos 3 segundos</t>
  </si>
  <si>
    <t xml:space="preserve">5 de mayo de 2025  23:44</t>
  </si>
  <si>
    <t xml:space="preserve">13 minutos 55 segundos</t>
  </si>
  <si>
    <t xml:space="preserve">P. 1 /1,67</t>
  </si>
  <si>
    <t xml:space="preserve">P. 2 /8,33</t>
  </si>
  <si>
    <t xml:space="preserve">10 de abril de 2025  19:59</t>
  </si>
  <si>
    <t xml:space="preserve">14 minutos 12 segundos</t>
  </si>
  <si>
    <t xml:space="preserve">10 de abril de 2025  19:51</t>
  </si>
  <si>
    <t xml:space="preserve">8 minutos 18 segundos</t>
  </si>
  <si>
    <t xml:space="preserve">10 de abril de 2025  19:55</t>
  </si>
  <si>
    <t xml:space="preserve">9 minutos 25 segundos</t>
  </si>
  <si>
    <t xml:space="preserve">10 de abril de 2025  19:57</t>
  </si>
  <si>
    <t xml:space="preserve">1 minutos</t>
  </si>
  <si>
    <t xml:space="preserve">15 minutos 33 segundos</t>
  </si>
  <si>
    <t xml:space="preserve">15 minutos 42 segundos</t>
  </si>
  <si>
    <t xml:space="preserve">10 de abril de 2025  19:50</t>
  </si>
  <si>
    <t xml:space="preserve">5 minutos 40 segundos</t>
  </si>
  <si>
    <t xml:space="preserve">10 de abril de 2025  19:56</t>
  </si>
  <si>
    <t xml:space="preserve">12 minutos 22 segundos</t>
  </si>
  <si>
    <t xml:space="preserve">Thevenin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</si>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</sst>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ColWidth="8.570312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45785</v>
      </c>
      <c r="E1" s="2" t="n">
        <v>45792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  <c r="E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6</v>
      </c>
      <c r="E3" s="0" t="s">
        <v>6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  <c r="D4" s="0" t="s">
        <v>6</v>
      </c>
      <c r="E4" s="0" t="s">
        <v>6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D5" s="0" t="s">
        <v>16</v>
      </c>
      <c r="E5" s="0" t="s">
        <v>6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D6" s="0" t="s">
        <v>16</v>
      </c>
      <c r="E6" s="0" t="s">
        <v>16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D7" s="0" t="s">
        <v>16</v>
      </c>
      <c r="E7" s="0" t="s">
        <v>16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D8" s="0" t="s">
        <v>6</v>
      </c>
      <c r="E8" s="0" t="s">
        <v>6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D9" s="0" t="s">
        <v>6</v>
      </c>
      <c r="E9" s="0" t="s">
        <v>6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D10" s="0" t="s">
        <v>6</v>
      </c>
      <c r="E10" s="0" t="s">
        <v>6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D11" s="0" t="s">
        <v>6</v>
      </c>
      <c r="E11" s="0" t="s">
        <v>6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D12" s="0" t="s">
        <v>6</v>
      </c>
      <c r="E12" s="0" t="s">
        <v>6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D13" s="0" t="s">
        <v>6</v>
      </c>
      <c r="E13" s="0" t="s">
        <v>6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D14" s="0" t="s">
        <v>6</v>
      </c>
      <c r="E14" s="0" t="s">
        <v>6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  <c r="D15" s="0" t="s">
        <v>6</v>
      </c>
      <c r="E15" s="0" t="s">
        <v>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D16" s="0" t="s">
        <v>6</v>
      </c>
      <c r="E16" s="0" t="s">
        <v>16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  <c r="D17" s="0" t="s">
        <v>16</v>
      </c>
      <c r="E17" s="0" t="s">
        <v>16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  <c r="D18" s="0" t="s">
        <v>16</v>
      </c>
      <c r="E18" s="0" t="s">
        <v>6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  <c r="D19" s="0" t="s">
        <v>6</v>
      </c>
      <c r="E19" s="0" t="s">
        <v>6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  <c r="D20" s="0" t="s">
        <v>6</v>
      </c>
      <c r="E20" s="0" t="s">
        <v>6</v>
      </c>
    </row>
    <row r="21" customFormat="false" ht="12.8" hidden="false" customHeight="false" outlineLevel="0" collapsed="false">
      <c r="A21" s="1" t="s">
        <v>62</v>
      </c>
      <c r="B21" s="1" t="s">
        <v>63</v>
      </c>
      <c r="C21" s="1" t="s">
        <v>64</v>
      </c>
      <c r="D21" s="0" t="s">
        <v>16</v>
      </c>
      <c r="E21" s="0" t="s">
        <v>16</v>
      </c>
    </row>
    <row r="22" customFormat="false" ht="12.8" hidden="false" customHeight="false" outlineLevel="0" collapsed="false">
      <c r="A22" s="1" t="s">
        <v>65</v>
      </c>
      <c r="B22" s="1" t="s">
        <v>66</v>
      </c>
      <c r="C22" s="1" t="s">
        <v>67</v>
      </c>
      <c r="D22" s="0" t="s">
        <v>6</v>
      </c>
      <c r="E22" s="0" t="s">
        <v>6</v>
      </c>
    </row>
    <row r="23" customFormat="false" ht="12.8" hidden="false" customHeight="false" outlineLevel="0" collapsed="false">
      <c r="A23" s="1" t="s">
        <v>68</v>
      </c>
      <c r="B23" s="1" t="s">
        <v>69</v>
      </c>
      <c r="C23" s="1" t="s">
        <v>70</v>
      </c>
      <c r="D23" s="0" t="s">
        <v>6</v>
      </c>
      <c r="E23" s="0" t="s">
        <v>6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s">
        <v>73</v>
      </c>
      <c r="D24" s="0" t="s">
        <v>6</v>
      </c>
      <c r="E24" s="0" t="s">
        <v>6</v>
      </c>
    </row>
    <row r="25" customFormat="false" ht="12.8" hidden="false" customHeight="false" outlineLevel="0" collapsed="false">
      <c r="A25" s="1" t="s">
        <v>74</v>
      </c>
      <c r="B25" s="1" t="s">
        <v>75</v>
      </c>
      <c r="C25" s="1" t="s">
        <v>76</v>
      </c>
      <c r="D25" s="0" t="s">
        <v>6</v>
      </c>
      <c r="E25" s="0" t="s">
        <v>6</v>
      </c>
    </row>
    <row r="26" customFormat="false" ht="12.8" hidden="false" customHeight="false" outlineLevel="0" collapsed="false">
      <c r="A26" s="1" t="s">
        <v>77</v>
      </c>
      <c r="B26" s="1" t="s">
        <v>78</v>
      </c>
      <c r="C26" s="1" t="s">
        <v>79</v>
      </c>
      <c r="D26" s="0" t="s">
        <v>6</v>
      </c>
      <c r="E26" s="0" t="s">
        <v>6</v>
      </c>
    </row>
    <row r="27" customFormat="false" ht="12.8" hidden="false" customHeight="false" outlineLevel="0" collapsed="false">
      <c r="A27" s="1" t="s">
        <v>80</v>
      </c>
      <c r="B27" s="1" t="s">
        <v>81</v>
      </c>
      <c r="C27" s="1" t="s">
        <v>82</v>
      </c>
      <c r="D27" s="0" t="s">
        <v>16</v>
      </c>
      <c r="E27" s="0" t="s">
        <v>16</v>
      </c>
    </row>
    <row r="28" customFormat="false" ht="12.8" hidden="false" customHeight="false" outlineLevel="0" collapsed="false">
      <c r="D28" s="0" t="n">
        <f aca="false">COUNTIF(D2:D27,"p")</f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0" sqref="G2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</cols>
  <sheetData>
    <row r="1" customFormat="false" ht="15" hidden="false" customHeight="false" outlineLevel="0" collapsed="false">
      <c r="A1" s="0" t="s">
        <v>83</v>
      </c>
      <c r="B1" s="1" t="s">
        <v>1</v>
      </c>
      <c r="C1" s="2" t="n">
        <v>45736</v>
      </c>
      <c r="D1" s="2" t="n">
        <v>45736</v>
      </c>
      <c r="E1" s="2" t="n">
        <v>-620088</v>
      </c>
      <c r="F1" s="2" t="n">
        <v>45757</v>
      </c>
      <c r="G1" s="2" t="s">
        <v>282</v>
      </c>
      <c r="H1" s="0" t="s">
        <v>88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n">
        <v>3</v>
      </c>
      <c r="H2" s="0" t="n">
        <f aca="false">SUM(C2:G2)</f>
        <v>3</v>
      </c>
    </row>
    <row r="3" customFormat="false" ht="15" hidden="false" customHeight="false" outlineLevel="0" collapsed="false">
      <c r="A3" s="0" t="n">
        <v>2</v>
      </c>
      <c r="B3" s="1" t="s">
        <v>8</v>
      </c>
      <c r="H3" s="0" t="n">
        <f aca="false">SUM(C3:G3)</f>
        <v>0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2</v>
      </c>
      <c r="F4" s="0" t="n">
        <v>2</v>
      </c>
      <c r="H4" s="0" t="n">
        <f aca="false">SUM(C4:G4)</f>
        <v>4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3</v>
      </c>
      <c r="D5" s="0" t="n">
        <v>3</v>
      </c>
      <c r="H5" s="0" t="n">
        <f aca="false">SUM(C5:G5)</f>
        <v>6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n">
        <v>3</v>
      </c>
      <c r="H6" s="0" t="n">
        <f aca="false">SUM(C6:G6)</f>
        <v>3</v>
      </c>
    </row>
    <row r="7" customFormat="false" ht="15" hidden="false" customHeight="false" outlineLevel="0" collapsed="false">
      <c r="A7" s="0" t="n">
        <v>6</v>
      </c>
      <c r="B7" s="1" t="s">
        <v>21</v>
      </c>
      <c r="H7" s="0" t="n">
        <f aca="false">SUM(C7:G7)</f>
        <v>0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n">
        <v>3</v>
      </c>
      <c r="D8" s="0" t="n">
        <v>3</v>
      </c>
      <c r="E8" s="0" t="n">
        <v>1</v>
      </c>
      <c r="H8" s="0" t="n">
        <f aca="false">SUM(C8:G8)</f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H9" s="0" t="n">
        <f aca="false">SUM(C9:G9)</f>
        <v>0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n">
        <v>3</v>
      </c>
      <c r="D10" s="0" t="n">
        <v>3</v>
      </c>
      <c r="E10" s="0" t="n">
        <v>4</v>
      </c>
      <c r="F10" s="0" t="n">
        <v>2</v>
      </c>
      <c r="H10" s="0" t="n">
        <f aca="false">SUM(C10:G10)</f>
        <v>12</v>
      </c>
    </row>
    <row r="11" customFormat="false" ht="15" hidden="false" customHeight="false" outlineLevel="0" collapsed="false">
      <c r="A11" s="0" t="n">
        <v>10</v>
      </c>
      <c r="B11" s="1" t="s">
        <v>33</v>
      </c>
      <c r="F11" s="0" t="n">
        <v>1</v>
      </c>
      <c r="H11" s="0" t="n">
        <f aca="false">SUM(C11:G11)</f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0" t="n">
        <v>3</v>
      </c>
      <c r="H12" s="0" t="n">
        <f aca="false">SUM(C12:G12)</f>
        <v>3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0" t="n">
        <v>2</v>
      </c>
      <c r="E13" s="0" t="n">
        <v>3</v>
      </c>
      <c r="H13" s="0" t="n">
        <f aca="false">SUM(C13:G13)</f>
        <v>5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n">
        <v>3</v>
      </c>
      <c r="D14" s="0" t="n">
        <v>3</v>
      </c>
      <c r="E14" s="0" t="n">
        <v>2</v>
      </c>
      <c r="F14" s="0" t="n">
        <v>2</v>
      </c>
      <c r="H14" s="0" t="n">
        <f aca="false">SUM(C14:G14)</f>
        <v>10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n">
        <v>3</v>
      </c>
      <c r="D15" s="0" t="n">
        <v>3</v>
      </c>
      <c r="E15" s="0" t="n">
        <v>2</v>
      </c>
      <c r="H15" s="0" t="n">
        <f aca="false">SUM(C15:G15)</f>
        <v>8</v>
      </c>
    </row>
    <row r="16" customFormat="false" ht="15" hidden="false" customHeight="false" outlineLevel="0" collapsed="false">
      <c r="A16" s="0" t="n">
        <v>15</v>
      </c>
      <c r="B16" s="1" t="s">
        <v>48</v>
      </c>
      <c r="H16" s="0" t="n">
        <f aca="false">SUM(C16:G16)</f>
        <v>0</v>
      </c>
    </row>
    <row r="17" customFormat="false" ht="15" hidden="false" customHeight="false" outlineLevel="0" collapsed="false">
      <c r="A17" s="0" t="n">
        <v>16</v>
      </c>
      <c r="B17" s="1" t="s">
        <v>51</v>
      </c>
      <c r="H17" s="0" t="n">
        <f aca="false">SUM(C17:G17)</f>
        <v>0</v>
      </c>
    </row>
    <row r="18" customFormat="false" ht="15" hidden="false" customHeight="false" outlineLevel="0" collapsed="false">
      <c r="A18" s="0" t="n">
        <v>17</v>
      </c>
      <c r="B18" s="1" t="s">
        <v>54</v>
      </c>
      <c r="D18" s="0" t="n">
        <v>3</v>
      </c>
      <c r="F18" s="0" t="n">
        <v>3</v>
      </c>
      <c r="H18" s="0" t="n">
        <f aca="false">SUM(C18:G18)</f>
        <v>6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0" t="n">
        <v>3</v>
      </c>
      <c r="D19" s="0" t="n">
        <v>4</v>
      </c>
      <c r="E19" s="0" t="n">
        <v>1</v>
      </c>
      <c r="H19" s="0" t="n">
        <f aca="false">SUM(C19:G19)</f>
        <v>8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0" t="n">
        <v>3</v>
      </c>
      <c r="H20" s="0" t="n">
        <f aca="false">SUM(C20:G20)</f>
        <v>3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0" t="n">
        <v>2</v>
      </c>
      <c r="H21" s="0" t="n">
        <f aca="false">SUM(C21:G21)</f>
        <v>2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0" t="n">
        <v>3</v>
      </c>
      <c r="H22" s="0" t="n">
        <f aca="false">SUM(C22:G22)</f>
        <v>3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3</v>
      </c>
      <c r="D23" s="0" t="n">
        <v>3</v>
      </c>
      <c r="H23" s="0" t="n">
        <f aca="false">SUM(C23:G23)</f>
        <v>6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0" t="n">
        <v>4</v>
      </c>
      <c r="D24" s="0" t="n">
        <v>3</v>
      </c>
      <c r="E24" s="0" t="n">
        <v>2</v>
      </c>
      <c r="H24" s="0" t="n">
        <f aca="false">SUM(C24:G24)</f>
        <v>9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0" t="n">
        <v>2</v>
      </c>
      <c r="D25" s="0" t="n">
        <v>4</v>
      </c>
      <c r="E25" s="0" t="n">
        <v>6</v>
      </c>
      <c r="F25" s="0" t="n">
        <v>9</v>
      </c>
      <c r="G25" s="0" t="n">
        <v>10</v>
      </c>
      <c r="H25" s="0" t="n">
        <f aca="false">SUM(C25:G25)</f>
        <v>31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0" t="n">
        <v>3</v>
      </c>
      <c r="D26" s="0" t="n">
        <v>3</v>
      </c>
      <c r="E26" s="0" t="n">
        <v>6</v>
      </c>
      <c r="F26" s="0" t="n">
        <v>6</v>
      </c>
      <c r="G26" s="0" t="n">
        <v>2</v>
      </c>
      <c r="H26" s="0" t="n">
        <f aca="false">SUM(C26:G26)</f>
        <v>20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0" t="n">
        <v>3</v>
      </c>
      <c r="H27" s="0" t="n">
        <f aca="false">SUM(C27:G27)</f>
        <v>3</v>
      </c>
    </row>
    <row r="28" customFormat="false" ht="15" hidden="false" customHeight="false" outlineLevel="0" collapsed="false">
      <c r="B28" s="0" t="s">
        <v>283</v>
      </c>
      <c r="C28" s="0" t="n">
        <f aca="false">COUNTIF(C2:C27,"&gt;0")</f>
        <v>19</v>
      </c>
      <c r="D28" s="0" t="n">
        <f aca="false">COUNTIF(D2:D27,"&gt;0")</f>
        <v>11</v>
      </c>
      <c r="E28" s="0" t="n">
        <f aca="false">COUNTIF(E2:E27,"&gt;0")</f>
        <v>9</v>
      </c>
      <c r="F28" s="0" t="n">
        <f aca="false">COUNTIF(F2:F27,"&gt;0")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25" activeCellId="0" sqref="I25"/>
    </sheetView>
  </sheetViews>
  <sheetFormatPr defaultColWidth="9.40234375" defaultRowHeight="15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11.57"/>
    <col collapsed="false" customWidth="true" hidden="false" outlineLevel="0" max="5" min="4" style="0" width="10.7"/>
    <col collapsed="false" customWidth="true" hidden="false" outlineLevel="0" max="7" min="6" style="0" width="11.57"/>
    <col collapsed="false" customWidth="true" hidden="false" outlineLevel="0" max="8" min="8" style="0" width="11.81"/>
  </cols>
  <sheetData>
    <row r="1" customFormat="false" ht="15" hidden="false" customHeight="false" outlineLevel="0" collapsed="false">
      <c r="A1" s="0" t="s">
        <v>83</v>
      </c>
      <c r="B1" s="1" t="s">
        <v>1</v>
      </c>
      <c r="C1" s="0" t="s">
        <v>84</v>
      </c>
      <c r="D1" s="0" t="s">
        <v>85</v>
      </c>
      <c r="E1" s="0" t="s">
        <v>86</v>
      </c>
      <c r="F1" s="0" t="s">
        <v>85</v>
      </c>
      <c r="G1" s="0" t="s">
        <v>87</v>
      </c>
      <c r="H1" s="0" t="s">
        <v>85</v>
      </c>
      <c r="I1" s="0" t="s">
        <v>88</v>
      </c>
      <c r="J1" s="0" t="s">
        <v>89</v>
      </c>
      <c r="K1" s="0" t="s">
        <v>90</v>
      </c>
      <c r="L1" s="0" t="s">
        <v>91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n">
        <v>8</v>
      </c>
      <c r="E2" s="0" t="n">
        <v>10</v>
      </c>
      <c r="G2" s="0" t="n">
        <v>5</v>
      </c>
      <c r="I2" s="0" t="n">
        <v>3</v>
      </c>
      <c r="J2" s="0" t="n">
        <f aca="false">G2+I2/2</f>
        <v>6.5</v>
      </c>
      <c r="K2" s="3" t="n">
        <f aca="false">ROUND(AVERAGE(C2,E2,J2),0)</f>
        <v>8</v>
      </c>
      <c r="L2" s="4" t="str">
        <f aca="false">IF(K2&lt;7,"TEP","TEA")</f>
        <v>TEA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1</v>
      </c>
      <c r="E3" s="0" t="n">
        <v>1</v>
      </c>
      <c r="G3" s="0" t="n">
        <v>1</v>
      </c>
      <c r="I3" s="0" t="n">
        <v>0</v>
      </c>
      <c r="J3" s="0" t="n">
        <f aca="false">G3+I3/2</f>
        <v>1</v>
      </c>
      <c r="K3" s="3" t="n">
        <f aca="false">ROUND(AVERAGE(C3,E3,J3),0)</f>
        <v>1</v>
      </c>
      <c r="L3" s="4" t="str">
        <f aca="false">IF(K3&lt;7,"TEP","TEA")</f>
        <v>TEP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9</v>
      </c>
      <c r="E4" s="0" t="n">
        <v>10</v>
      </c>
      <c r="G4" s="0" t="n">
        <v>6</v>
      </c>
      <c r="I4" s="0" t="n">
        <v>4</v>
      </c>
      <c r="J4" s="0" t="n">
        <f aca="false">G4+I4/2</f>
        <v>8</v>
      </c>
      <c r="K4" s="3" t="n">
        <f aca="false">ROUND(AVERAGE(C4,E4,J4),0)</f>
        <v>9</v>
      </c>
      <c r="L4" s="4" t="str">
        <f aca="false">IF(K4&lt;7,"TEP","TEA")</f>
        <v>TEA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</v>
      </c>
      <c r="E5" s="0" t="n">
        <v>1</v>
      </c>
      <c r="G5" s="0" t="n">
        <v>3</v>
      </c>
      <c r="I5" s="0" t="n">
        <v>6</v>
      </c>
      <c r="J5" s="0" t="n">
        <f aca="false">G5+I5/2</f>
        <v>6</v>
      </c>
      <c r="K5" s="3" t="n">
        <f aca="false">ROUND(AVERAGE(C5,E5,J5),0)</f>
        <v>3</v>
      </c>
      <c r="L5" s="4" t="str">
        <f aca="false">IF(K5&lt;7,"TEP","TEA")</f>
        <v>TEP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n">
        <v>3</v>
      </c>
      <c r="E6" s="0" t="n">
        <v>1</v>
      </c>
      <c r="G6" s="0" t="n">
        <v>1</v>
      </c>
      <c r="I6" s="0" t="n">
        <v>3</v>
      </c>
      <c r="J6" s="0" t="n">
        <f aca="false">G6+I6/2</f>
        <v>2.5</v>
      </c>
      <c r="K6" s="3" t="n">
        <f aca="false">ROUND(AVERAGE(C6,E6,J6),0)</f>
        <v>2</v>
      </c>
      <c r="L6" s="4" t="str">
        <f aca="false">IF(K6&lt;7,"TEP","TEA")</f>
        <v>TEP</v>
      </c>
    </row>
    <row r="7" customFormat="false" ht="15" hidden="false" customHeight="false" outlineLevel="0" collapsed="false">
      <c r="A7" s="0" t="n">
        <v>6</v>
      </c>
      <c r="B7" s="1" t="s">
        <v>21</v>
      </c>
      <c r="C7" s="0" t="n">
        <v>1</v>
      </c>
      <c r="E7" s="0" t="n">
        <v>1</v>
      </c>
      <c r="G7" s="0" t="n">
        <v>1</v>
      </c>
      <c r="I7" s="0" t="n">
        <v>0</v>
      </c>
      <c r="J7" s="0" t="n">
        <f aca="false">G7+I7/2</f>
        <v>1</v>
      </c>
      <c r="K7" s="3" t="n">
        <f aca="false">ROUND(AVERAGE(C7,E7,J7),0)</f>
        <v>1</v>
      </c>
      <c r="L7" s="4" t="str">
        <f aca="false">IF(K7&lt;7,"TEP","TEA")</f>
        <v>TEP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n">
        <v>8</v>
      </c>
      <c r="E8" s="0" t="n">
        <v>7</v>
      </c>
      <c r="G8" s="5" t="n">
        <v>6</v>
      </c>
      <c r="H8" s="2" t="n">
        <v>45784</v>
      </c>
      <c r="I8" s="0" t="n">
        <v>7</v>
      </c>
      <c r="J8" s="0" t="n">
        <f aca="false">G8+I8/2</f>
        <v>9.5</v>
      </c>
      <c r="K8" s="3" t="n">
        <f aca="false">ROUND(AVERAGE(C8,E8,J8),0)</f>
        <v>8</v>
      </c>
      <c r="L8" s="4" t="str">
        <f aca="false">IF(K8&lt;7,"TEP","TEA")</f>
        <v>TEA</v>
      </c>
    </row>
    <row r="9" customFormat="false" ht="15" hidden="false" customHeight="false" outlineLevel="0" collapsed="false">
      <c r="A9" s="0" t="n">
        <v>8</v>
      </c>
      <c r="B9" s="1" t="s">
        <v>27</v>
      </c>
      <c r="C9" s="0" t="n">
        <v>9</v>
      </c>
      <c r="E9" s="0" t="n">
        <v>3</v>
      </c>
      <c r="G9" s="0" t="n">
        <v>1</v>
      </c>
      <c r="I9" s="0" t="n">
        <v>0</v>
      </c>
      <c r="J9" s="0" t="n">
        <f aca="false">G9+I9/2</f>
        <v>1</v>
      </c>
      <c r="K9" s="3" t="n">
        <f aca="false">ROUND(AVERAGE(C9,E9,J9),0)</f>
        <v>4</v>
      </c>
      <c r="L9" s="4" t="str">
        <f aca="false">IF(K9&lt;7,"TEP","TEA")</f>
        <v>TEP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n">
        <v>7</v>
      </c>
      <c r="E10" s="0" t="n">
        <v>8</v>
      </c>
      <c r="G10" s="0" t="n">
        <v>9</v>
      </c>
      <c r="I10" s="0" t="n">
        <v>12</v>
      </c>
      <c r="J10" s="0" t="n">
        <f aca="false">G10+I10/2</f>
        <v>15</v>
      </c>
      <c r="K10" s="3" t="n">
        <f aca="false">ROUND(AVERAGE(C10,E10,J10),0)</f>
        <v>10</v>
      </c>
      <c r="L10" s="4" t="str">
        <f aca="false">IF(K10&lt;7,"TEP","TEA")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0" t="n">
        <v>8</v>
      </c>
      <c r="E11" s="5" t="n">
        <v>7</v>
      </c>
      <c r="F11" s="2" t="n">
        <v>45784</v>
      </c>
      <c r="G11" s="5" t="n">
        <v>6</v>
      </c>
      <c r="H11" s="2" t="n">
        <v>45784</v>
      </c>
      <c r="I11" s="0" t="n">
        <v>1</v>
      </c>
      <c r="J11" s="0" t="n">
        <f aca="false">G11+I11/2</f>
        <v>6.5</v>
      </c>
      <c r="K11" s="3" t="n">
        <f aca="false">ROUND(AVERAGE(C11,E11,J11),0)</f>
        <v>7</v>
      </c>
      <c r="L11" s="4" t="str">
        <f aca="false">IF(K11&lt;7,"TEP","TEA")</f>
        <v>TEA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0" t="n">
        <v>6</v>
      </c>
      <c r="E12" s="0" t="n">
        <v>7</v>
      </c>
      <c r="G12" s="0" t="n">
        <v>1</v>
      </c>
      <c r="I12" s="0" t="n">
        <v>3</v>
      </c>
      <c r="J12" s="0" t="n">
        <f aca="false">G12+I12/2</f>
        <v>2.5</v>
      </c>
      <c r="K12" s="3" t="n">
        <f aca="false">ROUND(AVERAGE(C12,E12,J12),0)</f>
        <v>5</v>
      </c>
      <c r="L12" s="4" t="str">
        <f aca="false">IF(K12&lt;7,"TEP","TEA")</f>
        <v>TEP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5" t="n">
        <v>6</v>
      </c>
      <c r="D13" s="2" t="n">
        <v>45782</v>
      </c>
      <c r="E13" s="5" t="n">
        <v>4</v>
      </c>
      <c r="F13" s="2" t="n">
        <v>45782</v>
      </c>
      <c r="G13" s="5" t="n">
        <v>3</v>
      </c>
      <c r="H13" s="2" t="n">
        <v>45782</v>
      </c>
      <c r="I13" s="0" t="n">
        <v>5</v>
      </c>
      <c r="J13" s="0" t="n">
        <f aca="false">G13+I13/2</f>
        <v>5.5</v>
      </c>
      <c r="K13" s="3" t="n">
        <f aca="false">ROUND(AVERAGE(C13,E13,J13),0)</f>
        <v>5</v>
      </c>
      <c r="L13" s="4" t="str">
        <f aca="false">IF(K13&lt;7,"TEP","TEA")</f>
        <v>TEP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n">
        <v>9</v>
      </c>
      <c r="E14" s="0" t="n">
        <v>9</v>
      </c>
      <c r="G14" s="0" t="n">
        <v>9</v>
      </c>
      <c r="I14" s="0" t="n">
        <v>10</v>
      </c>
      <c r="J14" s="0" t="n">
        <f aca="false">G14+I14/2</f>
        <v>14</v>
      </c>
      <c r="K14" s="3" t="n">
        <f aca="false">ROUND(AVERAGE(C14,E14,J14),0)</f>
        <v>11</v>
      </c>
      <c r="L14" s="4" t="str">
        <f aca="false">IF(K14&lt;7,"TEP","TEA")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n">
        <v>9</v>
      </c>
      <c r="E15" s="0" t="n">
        <v>10</v>
      </c>
      <c r="G15" s="0" t="n">
        <v>6</v>
      </c>
      <c r="I15" s="0" t="n">
        <v>8</v>
      </c>
      <c r="J15" s="0" t="n">
        <f aca="false">G15+I15/2</f>
        <v>10</v>
      </c>
      <c r="K15" s="3" t="n">
        <f aca="false">ROUND(AVERAGE(C15,E15,J15),0)</f>
        <v>10</v>
      </c>
      <c r="L15" s="4" t="str">
        <f aca="false">IF(K15&lt;7,"TEP","TEA")</f>
        <v>TEA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0" t="n">
        <v>9</v>
      </c>
      <c r="E16" s="0" t="n">
        <v>5</v>
      </c>
      <c r="G16" s="0" t="n">
        <v>1</v>
      </c>
      <c r="I16" s="0" t="n">
        <v>0</v>
      </c>
      <c r="J16" s="0" t="n">
        <f aca="false">G16+I16/2</f>
        <v>1</v>
      </c>
      <c r="K16" s="3" t="n">
        <f aca="false">ROUND(AVERAGE(C16,E16,J16),0)</f>
        <v>5</v>
      </c>
      <c r="L16" s="4" t="str">
        <f aca="false">IF(K16&lt;7,"TEP","TEA")</f>
        <v>TEP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n">
        <v>7</v>
      </c>
      <c r="E17" s="0" t="n">
        <v>1</v>
      </c>
      <c r="G17" s="0" t="n">
        <f aca="false">MAX(F17,E17)</f>
        <v>1</v>
      </c>
      <c r="I17" s="0" t="n">
        <v>0</v>
      </c>
      <c r="J17" s="0" t="n">
        <f aca="false">G17+I17/2</f>
        <v>1</v>
      </c>
      <c r="K17" s="3" t="n">
        <f aca="false">ROUND(AVERAGE(C17,E17,J17),0)</f>
        <v>3</v>
      </c>
      <c r="L17" s="4" t="str">
        <f aca="false">IF(K17&lt;7,"TEP","TEA")</f>
        <v>TEP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0" t="n">
        <v>7</v>
      </c>
      <c r="E18" s="0" t="n">
        <v>1</v>
      </c>
      <c r="G18" s="0" t="n">
        <v>7</v>
      </c>
      <c r="I18" s="0" t="n">
        <v>6</v>
      </c>
      <c r="J18" s="0" t="n">
        <f aca="false">G18+I18/2</f>
        <v>10</v>
      </c>
      <c r="K18" s="3" t="n">
        <f aca="false">ROUND(AVERAGE(C18,E18,J18),0)</f>
        <v>6</v>
      </c>
      <c r="L18" s="4" t="str">
        <f aca="false">IF(K18&lt;7,"TEP","TEA")</f>
        <v>TEP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0" t="n">
        <v>7</v>
      </c>
      <c r="E19" s="0" t="n">
        <v>1</v>
      </c>
      <c r="G19" s="0" t="n">
        <v>6</v>
      </c>
      <c r="I19" s="0" t="n">
        <v>8</v>
      </c>
      <c r="J19" s="0" t="n">
        <f aca="false">G19+I19/2</f>
        <v>10</v>
      </c>
      <c r="K19" s="3" t="n">
        <f aca="false">ROUND(AVERAGE(C19,E19,J19),0)</f>
        <v>6</v>
      </c>
      <c r="L19" s="4" t="str">
        <f aca="false">IF(K19&lt;7,"TEP","TEA")</f>
        <v>TEP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0" t="n">
        <v>10</v>
      </c>
      <c r="E20" s="5" t="n">
        <v>9</v>
      </c>
      <c r="F20" s="2" t="n">
        <v>45751</v>
      </c>
      <c r="G20" s="0" t="n">
        <v>10</v>
      </c>
      <c r="I20" s="0" t="n">
        <v>3</v>
      </c>
      <c r="J20" s="0" t="n">
        <f aca="false">G20+I20/2</f>
        <v>11.5</v>
      </c>
      <c r="K20" s="3" t="n">
        <f aca="false">ROUND(AVERAGE(C20,E20,J20),0)</f>
        <v>10</v>
      </c>
      <c r="L20" s="4" t="str">
        <f aca="false">IF(K20&lt;7,"TEP","TEA")</f>
        <v>TEA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0" t="n">
        <v>1</v>
      </c>
      <c r="E21" s="0" t="n">
        <v>1</v>
      </c>
      <c r="G21" s="0" t="n">
        <v>1</v>
      </c>
      <c r="I21" s="0" t="n">
        <v>2</v>
      </c>
      <c r="J21" s="0" t="n">
        <f aca="false">G21+I21/2</f>
        <v>2</v>
      </c>
      <c r="K21" s="3" t="n">
        <f aca="false">ROUND(AVERAGE(C21,E21,J21),0)</f>
        <v>1</v>
      </c>
      <c r="L21" s="4" t="str">
        <f aca="false">IF(K21&lt;7,"TEP","TEA")</f>
        <v>TEP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0" t="n">
        <v>9</v>
      </c>
      <c r="E22" s="0" t="n">
        <v>10</v>
      </c>
      <c r="G22" s="0" t="n">
        <v>8</v>
      </c>
      <c r="I22" s="0" t="n">
        <v>3</v>
      </c>
      <c r="J22" s="0" t="n">
        <f aca="false">G22+I22/2</f>
        <v>9.5</v>
      </c>
      <c r="K22" s="3" t="n">
        <f aca="false">ROUND(AVERAGE(C22,E22,J22),0)</f>
        <v>10</v>
      </c>
      <c r="L22" s="4" t="str">
        <f aca="false">IF(K22&lt;7,"TEP","TEA")</f>
        <v>TEA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9</v>
      </c>
      <c r="E23" s="0" t="n">
        <v>10</v>
      </c>
      <c r="G23" s="0" t="n">
        <f aca="false">MAX(F24,E24)</f>
        <v>10</v>
      </c>
      <c r="I23" s="0" t="n">
        <v>6</v>
      </c>
      <c r="J23" s="0" t="n">
        <f aca="false">G23+I23/2</f>
        <v>13</v>
      </c>
      <c r="K23" s="3" t="n">
        <f aca="false">ROUND(AVERAGE(C23,E23,J23),0)</f>
        <v>11</v>
      </c>
      <c r="L23" s="4" t="str">
        <f aca="false">IF(K23&lt;7,"TEP","TEA")</f>
        <v>TEA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0" t="n">
        <v>9</v>
      </c>
      <c r="E24" s="0" t="n">
        <v>10</v>
      </c>
      <c r="G24" s="0" t="n">
        <v>10</v>
      </c>
      <c r="I24" s="5" t="n">
        <v>17</v>
      </c>
      <c r="J24" s="0" t="n">
        <f aca="false">G24+I24/2</f>
        <v>18.5</v>
      </c>
      <c r="K24" s="3" t="n">
        <f aca="false">ROUND(AVERAGE(C24,E24,J24),0)</f>
        <v>13</v>
      </c>
      <c r="L24" s="4" t="str">
        <f aca="false">IF(K24&lt;7,"TEP","TEA")</f>
        <v>TEA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0" t="n">
        <v>9</v>
      </c>
      <c r="E25" s="0" t="n">
        <v>7</v>
      </c>
      <c r="G25" s="0" t="n">
        <v>9</v>
      </c>
      <c r="I25" s="5" t="n">
        <v>31</v>
      </c>
      <c r="J25" s="0" t="n">
        <f aca="false">G25+I25/2</f>
        <v>24.5</v>
      </c>
      <c r="K25" s="3" t="n">
        <f aca="false">ROUND(AVERAGE(C25,E25,J25),0)</f>
        <v>14</v>
      </c>
      <c r="L25" s="4" t="str">
        <f aca="false">IF(K25&lt;7,"TEP","TEA")</f>
        <v>TEA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0" t="n">
        <v>8</v>
      </c>
      <c r="E26" s="0" t="n">
        <v>10</v>
      </c>
      <c r="G26" s="0" t="n">
        <v>10</v>
      </c>
      <c r="I26" s="0" t="n">
        <v>20</v>
      </c>
      <c r="J26" s="0" t="n">
        <f aca="false">G26+I26/2</f>
        <v>20</v>
      </c>
      <c r="K26" s="3" t="n">
        <f aca="false">ROUND(AVERAGE(C26,E26,J26),0)</f>
        <v>13</v>
      </c>
      <c r="L26" s="4" t="str">
        <f aca="false">IF(K26&lt;7,"TEP","TEA")</f>
        <v>TEA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0" t="n">
        <v>6</v>
      </c>
      <c r="E27" s="0" t="n">
        <v>7</v>
      </c>
      <c r="G27" s="0" t="n">
        <v>1</v>
      </c>
      <c r="I27" s="0" t="n">
        <v>3</v>
      </c>
      <c r="J27" s="0" t="n">
        <f aca="false">G27+I27/2</f>
        <v>2.5</v>
      </c>
      <c r="K27" s="3" t="n">
        <f aca="false">ROUND(AVERAGE(C27,E27,J27),0)</f>
        <v>5</v>
      </c>
      <c r="L27" s="4" t="str">
        <f aca="false">IF(K27&lt;7,"TEP","TEA")</f>
        <v>TEP</v>
      </c>
    </row>
  </sheetData>
  <conditionalFormatting sqref="K2:K27">
    <cfRule type="cellIs" priority="2" operator="lessThan" aboveAverage="0" equalAverage="0" bottom="0" percent="0" rank="0" text="" dxfId="0">
      <formula>7</formula>
    </cfRule>
  </conditionalFormatting>
  <conditionalFormatting sqref="L2:L2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" activeCellId="0" sqref="G6"/>
    </sheetView>
  </sheetViews>
  <sheetFormatPr defaultColWidth="9.402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1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97</v>
      </c>
      <c r="E2" s="0" t="s">
        <v>98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99</v>
      </c>
      <c r="E3" s="0" t="s">
        <v>99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100</v>
      </c>
      <c r="E4" s="0" t="s">
        <v>101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s">
        <v>18</v>
      </c>
      <c r="D6" s="0" t="s">
        <v>102</v>
      </c>
      <c r="E6" s="0" t="s">
        <v>103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18</v>
      </c>
      <c r="D7" s="0" t="s">
        <v>104</v>
      </c>
      <c r="E7" s="0" t="s">
        <v>105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21</v>
      </c>
      <c r="C8" s="0" t="s">
        <v>21</v>
      </c>
      <c r="D8" s="0" t="s">
        <v>99</v>
      </c>
      <c r="E8" s="0" t="s">
        <v>99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24</v>
      </c>
      <c r="C9" s="0" t="s">
        <v>24</v>
      </c>
      <c r="D9" s="0" t="s">
        <v>106</v>
      </c>
      <c r="E9" s="0" t="s">
        <v>107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24</v>
      </c>
      <c r="D10" s="0" t="s">
        <v>108</v>
      </c>
      <c r="E10" s="0" t="s">
        <v>109</v>
      </c>
      <c r="F10" s="0" t="n">
        <v>8</v>
      </c>
    </row>
    <row r="11" customFormat="false" ht="15" hidden="false" customHeight="false" outlineLevel="0" collapsed="false">
      <c r="C11" s="0" t="s">
        <v>24</v>
      </c>
      <c r="D11" s="0" t="s">
        <v>110</v>
      </c>
      <c r="E11" s="0" t="s">
        <v>111</v>
      </c>
      <c r="F11" s="0" t="n">
        <v>8</v>
      </c>
    </row>
    <row r="12" customFormat="false" ht="15" hidden="false" customHeight="false" outlineLevel="0" collapsed="false">
      <c r="C12" s="0" t="s">
        <v>24</v>
      </c>
      <c r="D12" s="0" t="s">
        <v>112</v>
      </c>
      <c r="E12" s="0" t="s">
        <v>113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27</v>
      </c>
      <c r="C13" s="0" t="s">
        <v>27</v>
      </c>
      <c r="D13" s="0" t="s">
        <v>114</v>
      </c>
      <c r="E13" s="0" t="s">
        <v>115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116</v>
      </c>
      <c r="E14" s="0" t="s">
        <v>117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33</v>
      </c>
      <c r="C15" s="0" t="s">
        <v>33</v>
      </c>
      <c r="D15" s="0" t="s">
        <v>118</v>
      </c>
      <c r="E15" s="0" t="s">
        <v>119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120</v>
      </c>
      <c r="E16" s="0" t="s">
        <v>121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36</v>
      </c>
      <c r="D17" s="0" t="s">
        <v>122</v>
      </c>
      <c r="E17" s="0" t="s">
        <v>123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39</v>
      </c>
      <c r="C18" s="0" t="s">
        <v>39</v>
      </c>
      <c r="D18" s="0" t="s">
        <v>124</v>
      </c>
      <c r="E18" s="0" t="s">
        <v>125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42</v>
      </c>
      <c r="C19" s="0" t="s">
        <v>42</v>
      </c>
      <c r="D19" s="0" t="s">
        <v>126</v>
      </c>
      <c r="E19" s="0" t="s">
        <v>127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42</v>
      </c>
      <c r="D20" s="0" t="s">
        <v>102</v>
      </c>
      <c r="E20" s="0" t="s">
        <v>128</v>
      </c>
      <c r="F20" s="0" t="n">
        <v>9</v>
      </c>
    </row>
    <row r="21" customFormat="false" ht="15" hidden="false" customHeight="false" outlineLevel="0" collapsed="false">
      <c r="C21" s="0" t="s">
        <v>42</v>
      </c>
      <c r="D21" s="0" t="s">
        <v>129</v>
      </c>
      <c r="E21" s="0" t="s">
        <v>130</v>
      </c>
      <c r="F21" s="0" t="n">
        <v>8</v>
      </c>
    </row>
    <row r="22" customFormat="false" ht="15" hidden="false" customHeight="false" outlineLevel="0" collapsed="false">
      <c r="C22" s="0" t="s">
        <v>42</v>
      </c>
      <c r="D22" s="0" t="s">
        <v>131</v>
      </c>
      <c r="E22" s="0" t="s">
        <v>132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45</v>
      </c>
      <c r="C23" s="0" t="s">
        <v>45</v>
      </c>
      <c r="D23" s="0" t="s">
        <v>133</v>
      </c>
      <c r="E23" s="0" t="s">
        <v>134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48</v>
      </c>
      <c r="C24" s="0" t="s">
        <v>48</v>
      </c>
      <c r="D24" s="0" t="s">
        <v>135</v>
      </c>
      <c r="E24" s="0" t="s">
        <v>136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51</v>
      </c>
      <c r="C25" s="0" t="s">
        <v>51</v>
      </c>
      <c r="D25" s="0" t="s">
        <v>137</v>
      </c>
      <c r="E25" s="0" t="s">
        <v>138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51</v>
      </c>
      <c r="D26" s="0" t="s">
        <v>139</v>
      </c>
      <c r="E26" s="0" t="s">
        <v>140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54</v>
      </c>
      <c r="C27" s="0" t="s">
        <v>54</v>
      </c>
      <c r="D27" s="0" t="s">
        <v>139</v>
      </c>
      <c r="E27" s="0" t="s">
        <v>141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57</v>
      </c>
      <c r="C28" s="0" t="s">
        <v>57</v>
      </c>
      <c r="D28" s="0" t="s">
        <v>142</v>
      </c>
      <c r="E28" s="0" t="s">
        <v>143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57</v>
      </c>
      <c r="D29" s="0" t="s">
        <v>144</v>
      </c>
      <c r="E29" s="0" t="s">
        <v>145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60</v>
      </c>
      <c r="C30" s="0" t="s">
        <v>60</v>
      </c>
      <c r="D30" s="0" t="s">
        <v>146</v>
      </c>
      <c r="E30" s="0" t="s">
        <v>147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63</v>
      </c>
      <c r="C31" s="0" t="s">
        <v>63</v>
      </c>
      <c r="D31" s="0" t="s">
        <v>148</v>
      </c>
      <c r="E31" s="0" t="s">
        <v>149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66</v>
      </c>
      <c r="C32" s="0" t="s">
        <v>66</v>
      </c>
      <c r="D32" s="0" t="s">
        <v>150</v>
      </c>
      <c r="E32" s="0" t="s">
        <v>151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69</v>
      </c>
      <c r="C33" s="0" t="s">
        <v>69</v>
      </c>
      <c r="D33" s="0" t="s">
        <v>152</v>
      </c>
      <c r="E33" s="0" t="s">
        <v>153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72</v>
      </c>
      <c r="C34" s="0" t="s">
        <v>72</v>
      </c>
      <c r="D34" s="0" t="s">
        <v>154</v>
      </c>
      <c r="E34" s="0" t="s">
        <v>155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75</v>
      </c>
      <c r="C35" s="0" t="s">
        <v>75</v>
      </c>
      <c r="D35" s="0" t="s">
        <v>156</v>
      </c>
      <c r="E35" s="0" t="s">
        <v>157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75</v>
      </c>
      <c r="D36" s="0" t="s">
        <v>158</v>
      </c>
      <c r="E36" s="0" t="s">
        <v>159</v>
      </c>
      <c r="F36" s="0" t="n">
        <v>9</v>
      </c>
    </row>
    <row r="37" customFormat="false" ht="15" hidden="false" customHeight="false" outlineLevel="0" collapsed="false">
      <c r="C37" s="0" t="s">
        <v>75</v>
      </c>
      <c r="D37" s="0" t="s">
        <v>160</v>
      </c>
      <c r="E37" s="0" t="s">
        <v>161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78</v>
      </c>
      <c r="C38" s="0" t="s">
        <v>78</v>
      </c>
      <c r="D38" s="0" t="s">
        <v>162</v>
      </c>
      <c r="E38" s="0" t="s">
        <v>163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81</v>
      </c>
      <c r="C39" s="0" t="s">
        <v>81</v>
      </c>
      <c r="D39" s="0" t="s">
        <v>164</v>
      </c>
      <c r="E39" s="0" t="s">
        <v>165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8" activeCellId="0" sqref="G8"/>
    </sheetView>
  </sheetViews>
  <sheetFormatPr defaultColWidth="9.4023437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1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166</v>
      </c>
      <c r="E2" s="0" t="s">
        <v>167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168</v>
      </c>
      <c r="E4" s="0" t="s">
        <v>169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s">
        <v>24</v>
      </c>
      <c r="D8" s="0" t="s">
        <v>170</v>
      </c>
      <c r="E8" s="0" t="s">
        <v>171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24</v>
      </c>
      <c r="D9" s="0" t="s">
        <v>172</v>
      </c>
      <c r="E9" s="0" t="s">
        <v>173</v>
      </c>
      <c r="F9" s="0" t="n">
        <v>7</v>
      </c>
    </row>
    <row r="10" customFormat="false" ht="15" hidden="false" customHeight="false" outlineLevel="0" collapsed="false">
      <c r="C10" s="0" t="s">
        <v>24</v>
      </c>
      <c r="D10" s="0" t="s">
        <v>174</v>
      </c>
      <c r="E10" s="0" t="s">
        <v>175</v>
      </c>
      <c r="F10" s="0" t="n">
        <v>7</v>
      </c>
    </row>
    <row r="11" customFormat="false" ht="15" hidden="false" customHeight="false" outlineLevel="0" collapsed="false">
      <c r="C11" s="0" t="s">
        <v>24</v>
      </c>
      <c r="D11" s="0" t="s">
        <v>176</v>
      </c>
      <c r="E11" s="0" t="s">
        <v>177</v>
      </c>
      <c r="F11" s="0" t="n">
        <v>6</v>
      </c>
    </row>
    <row r="12" customFormat="false" ht="15" hidden="false" customHeight="false" outlineLevel="0" collapsed="false">
      <c r="C12" s="0" t="s">
        <v>24</v>
      </c>
      <c r="D12" s="0" t="s">
        <v>178</v>
      </c>
      <c r="E12" s="0" t="s">
        <v>119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27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152</v>
      </c>
      <c r="E14" s="0" t="s">
        <v>179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33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180</v>
      </c>
      <c r="E16" s="0" t="s">
        <v>181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39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42</v>
      </c>
      <c r="C18" s="0" t="s">
        <v>42</v>
      </c>
      <c r="D18" s="0" t="s">
        <v>182</v>
      </c>
      <c r="E18" s="0" t="s">
        <v>183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45</v>
      </c>
      <c r="C19" s="0" t="s">
        <v>45</v>
      </c>
      <c r="D19" s="0" t="s">
        <v>184</v>
      </c>
      <c r="E19" s="0" t="s">
        <v>185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48</v>
      </c>
      <c r="C20" s="0" t="s">
        <v>48</v>
      </c>
      <c r="D20" s="0" t="s">
        <v>186</v>
      </c>
      <c r="E20" s="0" t="s">
        <v>187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51</v>
      </c>
      <c r="C21" s="0" t="s">
        <v>51</v>
      </c>
      <c r="D21" s="0" t="s">
        <v>188</v>
      </c>
      <c r="E21" s="0" t="s">
        <v>189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54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57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60</v>
      </c>
      <c r="C24" s="0" t="s">
        <v>60</v>
      </c>
      <c r="D24" s="0" t="s">
        <v>190</v>
      </c>
      <c r="E24" s="0" t="s">
        <v>191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63</v>
      </c>
      <c r="C25" s="0" t="s">
        <v>63</v>
      </c>
      <c r="D25" s="0" t="s">
        <v>192</v>
      </c>
      <c r="E25" s="0" t="s">
        <v>193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66</v>
      </c>
      <c r="C26" s="0" t="s">
        <v>66</v>
      </c>
      <c r="D26" s="0" t="s">
        <v>194</v>
      </c>
      <c r="E26" s="0" t="s">
        <v>195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69</v>
      </c>
      <c r="C27" s="0" t="s">
        <v>69</v>
      </c>
      <c r="D27" s="0" t="s">
        <v>196</v>
      </c>
      <c r="E27" s="0" t="s">
        <v>197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72</v>
      </c>
      <c r="C28" s="0" t="s">
        <v>72</v>
      </c>
      <c r="D28" s="0" t="s">
        <v>198</v>
      </c>
      <c r="E28" s="0" t="s">
        <v>199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75</v>
      </c>
      <c r="C29" s="0" t="s">
        <v>75</v>
      </c>
      <c r="D29" s="0" t="s">
        <v>114</v>
      </c>
      <c r="E29" s="0" t="s">
        <v>200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75</v>
      </c>
      <c r="D30" s="0" t="s">
        <v>201</v>
      </c>
      <c r="E30" s="0" t="s">
        <v>202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78</v>
      </c>
      <c r="C31" s="0" t="s">
        <v>78</v>
      </c>
      <c r="D31" s="0" t="s">
        <v>203</v>
      </c>
      <c r="E31" s="0" t="s">
        <v>204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81</v>
      </c>
      <c r="C32" s="0" t="s">
        <v>81</v>
      </c>
      <c r="D32" s="0" t="s">
        <v>205</v>
      </c>
      <c r="E32" s="0" t="s">
        <v>206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9" activeCellId="0" sqref="I29"/>
    </sheetView>
  </sheetViews>
  <sheetFormatPr defaultColWidth="9.4023437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1</v>
      </c>
      <c r="D1" s="0" t="s">
        <v>92</v>
      </c>
      <c r="E1" s="0" t="s">
        <v>93</v>
      </c>
      <c r="F1" s="0" t="s">
        <v>94</v>
      </c>
      <c r="G1" s="0" t="s">
        <v>90</v>
      </c>
      <c r="H1" s="0" t="s">
        <v>95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207</v>
      </c>
      <c r="E2" s="0" t="s">
        <v>208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209</v>
      </c>
      <c r="E4" s="0" t="s">
        <v>210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211</v>
      </c>
      <c r="E5" s="0" t="s">
        <v>212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s">
        <v>30</v>
      </c>
      <c r="D10" s="0" t="s">
        <v>213</v>
      </c>
      <c r="E10" s="0" t="s">
        <v>214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39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s">
        <v>42</v>
      </c>
      <c r="D14" s="0" t="s">
        <v>215</v>
      </c>
      <c r="E14" s="0" t="s">
        <v>216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s">
        <v>45</v>
      </c>
      <c r="D15" s="0" t="s">
        <v>217</v>
      </c>
      <c r="E15" s="0" t="s">
        <v>218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s">
        <v>51</v>
      </c>
      <c r="D17" s="0" t="s">
        <v>219</v>
      </c>
      <c r="E17" s="0" t="s">
        <v>220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51</v>
      </c>
      <c r="D18" s="0" t="s">
        <v>221</v>
      </c>
      <c r="E18" s="0" t="s">
        <v>222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54</v>
      </c>
      <c r="C19" s="0" t="s">
        <v>54</v>
      </c>
      <c r="D19" s="0" t="s">
        <v>223</v>
      </c>
      <c r="E19" s="0" t="s">
        <v>103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57</v>
      </c>
      <c r="C20" s="0" t="s">
        <v>57</v>
      </c>
      <c r="D20" s="0" t="s">
        <v>224</v>
      </c>
      <c r="E20" s="0" t="s">
        <v>225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60</v>
      </c>
      <c r="C21" s="0" t="s">
        <v>60</v>
      </c>
      <c r="D21" s="0" t="s">
        <v>226</v>
      </c>
      <c r="E21" s="0" t="s">
        <v>227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63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66</v>
      </c>
      <c r="C23" s="0" t="s">
        <v>66</v>
      </c>
      <c r="D23" s="0" t="s">
        <v>228</v>
      </c>
      <c r="E23" s="0" t="s">
        <v>229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69</v>
      </c>
      <c r="C24" s="0" t="s">
        <v>69</v>
      </c>
      <c r="D24" s="0" t="s">
        <v>230</v>
      </c>
      <c r="E24" s="0" t="s">
        <v>231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69</v>
      </c>
      <c r="D25" s="0" t="s">
        <v>232</v>
      </c>
      <c r="E25" s="0" t="s">
        <v>233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72</v>
      </c>
      <c r="C26" s="0" t="s">
        <v>72</v>
      </c>
      <c r="D26" s="0" t="s">
        <v>234</v>
      </c>
      <c r="E26" s="0" t="s">
        <v>235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75</v>
      </c>
      <c r="C27" s="0" t="s">
        <v>75</v>
      </c>
      <c r="D27" s="0" t="s">
        <v>236</v>
      </c>
      <c r="E27" s="0" t="s">
        <v>237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78</v>
      </c>
      <c r="C28" s="0" t="s">
        <v>78</v>
      </c>
      <c r="D28" s="0" t="s">
        <v>238</v>
      </c>
      <c r="E28" s="0" t="s">
        <v>214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81</v>
      </c>
      <c r="F29" s="0" t="n">
        <v>1</v>
      </c>
      <c r="I29" s="0" t="n">
        <v>1</v>
      </c>
    </row>
    <row r="30" customFormat="false" ht="15" hidden="false" customHeight="false" outlineLevel="0" collapsed="false">
      <c r="H30" s="0" t="s">
        <v>239</v>
      </c>
      <c r="I30" s="0" t="n">
        <f aca="false">COUNTIF(I2:I29,"&gt;0")</f>
        <v>26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" activeCellId="0" sqref="D3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6.47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</row>
    <row r="2" customFormat="false" ht="15" hidden="false" customHeight="false" outlineLevel="0" collapsed="false">
      <c r="A2" s="0" t="s">
        <v>57</v>
      </c>
      <c r="B2" s="0" t="s">
        <v>250</v>
      </c>
      <c r="C2" s="0" t="s">
        <v>251</v>
      </c>
      <c r="D2" s="0" t="n">
        <v>3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</row>
    <row r="3" customFormat="false" ht="15" hidden="false" customHeight="false" outlineLevel="0" collapsed="false">
      <c r="A3" s="0" t="s">
        <v>39</v>
      </c>
      <c r="B3" s="0" t="s">
        <v>252</v>
      </c>
      <c r="C3" s="0" t="s">
        <v>253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</row>
    <row r="2" customFormat="false" ht="15" hidden="false" customHeight="false" outlineLevel="0" collapsed="false">
      <c r="A2" s="0" t="s">
        <v>33</v>
      </c>
      <c r="B2" s="0" t="s">
        <v>254</v>
      </c>
      <c r="C2" s="0" t="s">
        <v>255</v>
      </c>
      <c r="D2" s="0" t="n">
        <v>7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</row>
    <row r="3" customFormat="false" ht="15" hidden="false" customHeight="false" outlineLevel="0" collapsed="false">
      <c r="A3" s="0" t="s">
        <v>39</v>
      </c>
      <c r="B3" s="0" t="s">
        <v>256</v>
      </c>
      <c r="C3" s="0" t="s">
        <v>257</v>
      </c>
      <c r="D3" s="0" t="n">
        <v>4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60</v>
      </c>
      <c r="B4" s="0" t="s">
        <v>258</v>
      </c>
      <c r="C4" s="0" t="s">
        <v>259</v>
      </c>
      <c r="D4" s="0" t="n">
        <v>9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2.94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</row>
    <row r="2" customFormat="false" ht="15" hidden="false" customHeight="false" outlineLevel="0" collapsed="false">
      <c r="A2" s="0" t="s">
        <v>24</v>
      </c>
      <c r="B2" s="0" t="s">
        <v>260</v>
      </c>
      <c r="C2" s="0" t="s">
        <v>261</v>
      </c>
      <c r="D2" s="0" t="n">
        <v>6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33</v>
      </c>
      <c r="B3" s="0" t="s">
        <v>262</v>
      </c>
      <c r="C3" s="0" t="s">
        <v>263</v>
      </c>
      <c r="D3" s="0" t="n">
        <v>6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39</v>
      </c>
      <c r="B4" s="0" t="s">
        <v>264</v>
      </c>
      <c r="C4" s="0" t="s">
        <v>265</v>
      </c>
      <c r="D4" s="0" t="n">
        <v>3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ColWidth="9.359375" defaultRowHeight="12.8" zeroHeight="false" outlineLevelRow="0" outlineLevelCol="0"/>
  <sheetData>
    <row r="1" customFormat="false" ht="15" hidden="false" customHeight="false" outlineLevel="0" collapsed="false">
      <c r="A1" s="0" t="s">
        <v>1</v>
      </c>
      <c r="B1" s="0" t="s">
        <v>92</v>
      </c>
      <c r="C1" s="0" t="s">
        <v>93</v>
      </c>
      <c r="D1" s="0" t="s">
        <v>94</v>
      </c>
      <c r="E1" s="0" t="s">
        <v>266</v>
      </c>
      <c r="F1" s="0" t="s">
        <v>267</v>
      </c>
      <c r="G1" s="0" t="s">
        <v>88</v>
      </c>
    </row>
    <row r="2" customFormat="false" ht="15" hidden="false" customHeight="false" outlineLevel="0" collapsed="false">
      <c r="A2" s="0" t="s">
        <v>11</v>
      </c>
      <c r="B2" s="0" t="s">
        <v>268</v>
      </c>
      <c r="C2" s="0" t="s">
        <v>269</v>
      </c>
      <c r="D2" s="0" t="n">
        <v>0</v>
      </c>
      <c r="E2" s="0" t="n">
        <v>0</v>
      </c>
      <c r="F2" s="0" t="n">
        <v>0</v>
      </c>
      <c r="G2" s="0" t="n">
        <f aca="false">ROUND(D2,0)</f>
        <v>0</v>
      </c>
    </row>
    <row r="3" customFormat="false" ht="15" hidden="false" customHeight="false" outlineLevel="0" collapsed="false">
      <c r="A3" s="0" t="s">
        <v>30</v>
      </c>
      <c r="B3" s="0" t="s">
        <v>270</v>
      </c>
      <c r="C3" s="0" t="s">
        <v>271</v>
      </c>
      <c r="D3" s="0" t="n">
        <v>0</v>
      </c>
      <c r="E3" s="0" t="n">
        <v>0</v>
      </c>
      <c r="F3" s="0" t="n">
        <v>0</v>
      </c>
      <c r="G3" s="0" t="n">
        <f aca="false">ROUND(D3,0)</f>
        <v>0</v>
      </c>
    </row>
    <row r="4" customFormat="false" ht="15" hidden="false" customHeight="false" outlineLevel="0" collapsed="false">
      <c r="A4" s="0" t="s">
        <v>33</v>
      </c>
      <c r="B4" s="0" t="s">
        <v>272</v>
      </c>
      <c r="C4" s="0" t="s">
        <v>273</v>
      </c>
      <c r="D4" s="0" t="n">
        <v>0</v>
      </c>
      <c r="E4" s="0" t="n">
        <v>0</v>
      </c>
      <c r="F4" s="0" t="n">
        <v>0</v>
      </c>
      <c r="G4" s="0" t="n">
        <f aca="false">ROUND(D4,0)</f>
        <v>0</v>
      </c>
    </row>
    <row r="5" customFormat="false" ht="15" hidden="false" customHeight="false" outlineLevel="0" collapsed="false">
      <c r="A5" s="0" t="s">
        <v>33</v>
      </c>
      <c r="B5" s="0" t="s">
        <v>274</v>
      </c>
      <c r="C5" s="0" t="s">
        <v>275</v>
      </c>
      <c r="D5" s="0" t="n">
        <v>0</v>
      </c>
      <c r="E5" s="0" t="n">
        <v>0</v>
      </c>
      <c r="F5" s="0" t="n">
        <v>0</v>
      </c>
      <c r="G5" s="0" t="n">
        <f aca="false">ROUND(D5,0)</f>
        <v>0</v>
      </c>
    </row>
    <row r="6" customFormat="false" ht="15" hidden="false" customHeight="false" outlineLevel="0" collapsed="false">
      <c r="A6" s="0" t="s">
        <v>42</v>
      </c>
      <c r="B6" s="0" t="s">
        <v>268</v>
      </c>
      <c r="C6" s="0" t="s">
        <v>276</v>
      </c>
      <c r="D6" s="0" t="n">
        <v>0</v>
      </c>
      <c r="E6" s="0" t="n">
        <v>0</v>
      </c>
      <c r="F6" s="0" t="n">
        <v>0</v>
      </c>
      <c r="G6" s="0" t="n">
        <f aca="false">ROUND(D6,0)</f>
        <v>0</v>
      </c>
    </row>
    <row r="7" customFormat="false" ht="15" hidden="false" customHeight="false" outlineLevel="0" collapsed="false">
      <c r="A7" s="0" t="s">
        <v>54</v>
      </c>
      <c r="B7" s="0" t="s">
        <v>272</v>
      </c>
      <c r="C7" s="0" t="s">
        <v>277</v>
      </c>
      <c r="D7" s="0" t="n">
        <v>0</v>
      </c>
      <c r="E7" s="0" t="n">
        <v>0</v>
      </c>
      <c r="F7" s="0" t="n">
        <v>0</v>
      </c>
      <c r="G7" s="0" t="n">
        <f aca="false">ROUND(D7,0)</f>
        <v>0</v>
      </c>
    </row>
    <row r="8" customFormat="false" ht="15" hidden="false" customHeight="false" outlineLevel="0" collapsed="false">
      <c r="A8" s="0" t="s">
        <v>75</v>
      </c>
      <c r="B8" s="0" t="s">
        <v>278</v>
      </c>
      <c r="C8" s="0" t="s">
        <v>279</v>
      </c>
      <c r="D8" s="0" t="n">
        <v>10</v>
      </c>
      <c r="E8" s="0" t="n">
        <v>1.67</v>
      </c>
      <c r="F8" s="0" t="n">
        <v>8.33</v>
      </c>
      <c r="G8" s="0" t="n">
        <f aca="false">ROUND(D8,0)</f>
        <v>10</v>
      </c>
    </row>
    <row r="9" customFormat="false" ht="15" hidden="false" customHeight="false" outlineLevel="0" collapsed="false">
      <c r="A9" s="0" t="s">
        <v>78</v>
      </c>
      <c r="B9" s="0" t="s">
        <v>280</v>
      </c>
      <c r="C9" s="0" t="s">
        <v>281</v>
      </c>
      <c r="D9" s="0" t="n">
        <v>1.67</v>
      </c>
      <c r="E9" s="0" t="n">
        <v>1.67</v>
      </c>
      <c r="F9" s="0" t="s">
        <v>99</v>
      </c>
      <c r="G9" s="0" t="n">
        <f aca="false">ROUND(D9,0)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2025-05-20T09:51:34Z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