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  <sheet name="notas" sheetId="2" state="visible" r:id="rId3"/>
    <sheet name="1-codigos" sheetId="3" state="visible" r:id="rId4"/>
    <sheet name="2-alg.boole" sheetId="4" state="visible" r:id="rId5"/>
    <sheet name="3-compu" sheetId="5" state="visible" r:id="rId6"/>
    <sheet name="4-salidas" sheetId="6" state="visible" r:id="rId7"/>
    <sheet name="4-Recup" sheetId="7" state="visible" r:id="rId8"/>
    <sheet name="positivos" sheetId="8" state="visible" r:id="rId9"/>
    <sheet name="Evaluacion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<sst xmlns="http://schemas.openxmlformats.org/spreadsheetml/2006/main" count="1186" uniqueCount="323">
  <si>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</si>
  <si>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</si>
  <si>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</si>
  <si>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</si>
  <si>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</si>
  <si>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competencia</t>
  </si>
  <si>
    <t xml:space="preserve">presentes</t>
  </si>
  <si>
    <t xml:space="preserve">media</t>
  </si>
  <si>
    <t xml:space="preserve">tarde</t>
  </si>
  <si>
    <t xml:space="preserve">presente</t>
  </si>
  <si>
    <t xml:space="preserve">Nota</t>
  </si>
  <si>
    <t xml:space="preserve">OBS</t>
  </si>
  <si>
    <t xml:space="preserve">Robot</t>
  </si>
  <si>
    <t xml:space="preserve">grupo Robot</t>
  </si>
  <si>
    <t xml:space="preserve">Maitena Nontue</t>
  </si>
  <si>
    <t xml:space="preserve">ALDERETE</t>
  </si>
  <si>
    <t xml:space="preserve">mariano_c20031@hotmail.com</t>
  </si>
  <si>
    <t xml:space="preserve">A</t>
  </si>
  <si>
    <t xml:space="preserve">P</t>
  </si>
  <si>
    <t xml:space="preserve">Sofia Angelica</t>
  </si>
  <si>
    <t xml:space="preserve">Alegre</t>
  </si>
  <si>
    <t xml:space="preserve">alegresofiaangelica@gmail.com</t>
  </si>
  <si>
    <t xml:space="preserve">Robot 1</t>
  </si>
  <si>
    <t xml:space="preserve">Melody Berenice</t>
  </si>
  <si>
    <t xml:space="preserve">ALMARADO</t>
  </si>
  <si>
    <t xml:space="preserve">mabyvega74@gmail.com</t>
  </si>
  <si>
    <t xml:space="preserve">Robot 9</t>
  </si>
  <si>
    <t xml:space="preserve">Fabrizio Daniel</t>
  </si>
  <si>
    <t xml:space="preserve">ANTON</t>
  </si>
  <si>
    <t xml:space="preserve">faanton2009@gmail.com</t>
  </si>
  <si>
    <t xml:space="preserve">Robot 8</t>
  </si>
  <si>
    <t xml:space="preserve">Emiliano Yoel</t>
  </si>
  <si>
    <t xml:space="preserve">ARIAS LOTO</t>
  </si>
  <si>
    <t xml:space="preserve">lidiamax861@gmail.com</t>
  </si>
  <si>
    <t xml:space="preserve">M</t>
  </si>
  <si>
    <t xml:space="preserve">T</t>
  </si>
  <si>
    <t xml:space="preserve">Emilio Salvador</t>
  </si>
  <si>
    <t xml:space="preserve">BIANCO</t>
  </si>
  <si>
    <t xml:space="preserve">anamabel4020@yahoo.com.ar</t>
  </si>
  <si>
    <t xml:space="preserve">Tiziano</t>
  </si>
  <si>
    <t xml:space="preserve">Carrizo</t>
  </si>
  <si>
    <t xml:space="preserve">tizianoinac23@gmail.com</t>
  </si>
  <si>
    <t xml:space="preserve">Robot 6-7</t>
  </si>
  <si>
    <t xml:space="preserve">Alejo Nicolas</t>
  </si>
  <si>
    <t xml:space="preserve">DI CERBO</t>
  </si>
  <si>
    <t xml:space="preserve">alejodicerbo@gmail.com</t>
  </si>
  <si>
    <t xml:space="preserve">C</t>
  </si>
  <si>
    <t xml:space="preserve">olimpiadas</t>
  </si>
  <si>
    <t xml:space="preserve">Robot 5</t>
  </si>
  <si>
    <t xml:space="preserve">Tobías Baltazar</t>
  </si>
  <si>
    <t xml:space="preserve">FERNÁNDEZ</t>
  </si>
  <si>
    <t xml:space="preserve">nataliafsalguero@hotmail.com</t>
  </si>
  <si>
    <t xml:space="preserve">Gonzalo Agustín</t>
  </si>
  <si>
    <t xml:space="preserve">GOMEZ GONZALEZ</t>
  </si>
  <si>
    <t xml:space="preserve">SILGON71@YAHOO.COM.AR</t>
  </si>
  <si>
    <t xml:space="preserve">Robot 3 -Pelelo</t>
  </si>
  <si>
    <t xml:space="preserve">Dylan Ezequiel</t>
  </si>
  <si>
    <t xml:space="preserve">Gutiérrez</t>
  </si>
  <si>
    <t xml:space="preserve">dylangutierrez032@gmail.com</t>
  </si>
  <si>
    <t xml:space="preserve">Maximo Iván</t>
  </si>
  <si>
    <t xml:space="preserve">Linares</t>
  </si>
  <si>
    <t xml:space="preserve">maximolinares444@gmail.com</t>
  </si>
  <si>
    <t xml:space="preserve">Victoria Antonella</t>
  </si>
  <si>
    <t xml:space="preserve">MACIEL RUIZ</t>
  </si>
  <si>
    <t xml:space="preserve">vickymaciel2501@gmail.com</t>
  </si>
  <si>
    <t xml:space="preserve">Cristian Gabriel</t>
  </si>
  <si>
    <t xml:space="preserve">MARTINEZ</t>
  </si>
  <si>
    <t xml:space="preserve">martinezbrisa2019@gmail.com</t>
  </si>
  <si>
    <t xml:space="preserve">Robot 2</t>
  </si>
  <si>
    <t xml:space="preserve">Facundo Nicolas</t>
  </si>
  <si>
    <t xml:space="preserve">Martorelli</t>
  </si>
  <si>
    <t xml:space="preserve">natalia.martorelli1984@gmail.com</t>
  </si>
  <si>
    <t xml:space="preserve">Robot 4</t>
  </si>
  <si>
    <t xml:space="preserve">Juan Bautista</t>
  </si>
  <si>
    <t xml:space="preserve">Medina</t>
  </si>
  <si>
    <t xml:space="preserve">bautistamedina466@gmail.com</t>
  </si>
  <si>
    <t xml:space="preserve">Victoria Soledad</t>
  </si>
  <si>
    <t xml:space="preserve">MIGUEZ MADRID</t>
  </si>
  <si>
    <t xml:space="preserve">miguez.madrid.victoria@gmail.com</t>
  </si>
  <si>
    <t xml:space="preserve">Matias Benjamin</t>
  </si>
  <si>
    <t xml:space="preserve">Parera</t>
  </si>
  <si>
    <t xml:space="preserve">matute0201@gmail.com</t>
  </si>
  <si>
    <t xml:space="preserve">Lautaro Nicolas</t>
  </si>
  <si>
    <t xml:space="preserve">PELOZO</t>
  </si>
  <si>
    <t xml:space="preserve">ranlozo340@gmail.com</t>
  </si>
  <si>
    <t xml:space="preserve">Kevin Ezequiel</t>
  </si>
  <si>
    <t xml:space="preserve">PEREZ DE ROSAS</t>
  </si>
  <si>
    <t xml:space="preserve">kevinperezderosas5@gmail.com</t>
  </si>
  <si>
    <t xml:space="preserve">Valentin</t>
  </si>
  <si>
    <t xml:space="preserve">RÍOS PETRAY</t>
  </si>
  <si>
    <t xml:space="preserve">lucasrios1984@gmail.com</t>
  </si>
  <si>
    <t xml:space="preserve">Santiago Nahuel</t>
  </si>
  <si>
    <t xml:space="preserve">SUAREZ AGUILAR</t>
  </si>
  <si>
    <t xml:space="preserve">vanina.dolores.aguilar@hotmail.com</t>
  </si>
  <si>
    <t xml:space="preserve">Leon Agustin</t>
  </si>
  <si>
    <t xml:space="preserve">VILCHE</t>
  </si>
  <si>
    <t xml:space="preserve">leonavilche@gmail.com</t>
  </si>
  <si>
    <t xml:space="preserve">media falta</t>
  </si>
  <si>
    <t xml:space="preserve">ausentes</t>
  </si>
  <si>
    <t xml:space="preserve">total</t>
  </si>
  <si>
    <t xml:space="preserve">1-codigos</t>
  </si>
  <si>
    <t xml:space="preserve">2-alg boole</t>
  </si>
  <si>
    <t xml:space="preserve">3-compu</t>
  </si>
  <si>
    <t xml:space="preserve">4-salida</t>
  </si>
  <si>
    <t xml:space="preserve">Recup</t>
  </si>
  <si>
    <t xml:space="preserve">positivos</t>
  </si>
  <si>
    <t xml:space="preserve">4 + positivos</t>
  </si>
  <si>
    <t xml:space="preserve">promedio</t>
  </si>
  <si>
    <t xml:space="preserve">Valoracion</t>
  </si>
  <si>
    <t xml:space="preserve">Evaluacion</t>
  </si>
  <si>
    <t xml:space="preserve">Asistencia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</si>
  <si>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</si>
  <si>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</si>
  <si>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</si>
  <si>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</si>
  <si>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</si>
  <si>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3 de abril de 2025  20:12</t>
  </si>
  <si>
    <t xml:space="preserve">4 minutos 51 segundos</t>
  </si>
  <si>
    <t xml:space="preserve">30 de marzo de 2025  10:37</t>
  </si>
  <si>
    <t xml:space="preserve">7 minutos 53 segundos</t>
  </si>
  <si>
    <t xml:space="preserve">31 de marzo de 2025  12:11</t>
  </si>
  <si>
    <t xml:space="preserve">33 minutos 53 segundos</t>
  </si>
  <si>
    <t xml:space="preserve">4 de abril de 2025  15:59</t>
  </si>
  <si>
    <t xml:space="preserve">4 días 4 horas</t>
  </si>
  <si>
    <t xml:space="preserve">30 de marzo de 2025  14:25</t>
  </si>
  <si>
    <t xml:space="preserve">14 minutos 54 segundos</t>
  </si>
  <si>
    <t xml:space="preserve">28 de marzo de 2025  17:55</t>
  </si>
  <si>
    <t xml:space="preserve">22 minutos 38 segundos</t>
  </si>
  <si>
    <t xml:space="preserve">28 de marzo de 2025  17:43</t>
  </si>
  <si>
    <t xml:space="preserve">5 minutos 55 segundos</t>
  </si>
  <si>
    <t xml:space="preserve">4 de abril de 2025  09:23</t>
  </si>
  <si>
    <t xml:space="preserve">6 días 15 horas</t>
  </si>
  <si>
    <t xml:space="preserve">3 de abril de 2025  23:29</t>
  </si>
  <si>
    <t xml:space="preserve">6 días 5 horas</t>
  </si>
  <si>
    <t xml:space="preserve">4 de abril de 2025  00:26</t>
  </si>
  <si>
    <t xml:space="preserve">28 minutos 14 segundos</t>
  </si>
  <si>
    <t xml:space="preserve">4 de abril de 2025  16:54</t>
  </si>
  <si>
    <t xml:space="preserve">8 minutos 16 segundos</t>
  </si>
  <si>
    <t xml:space="preserve">31 de marzo de 2025  15:16</t>
  </si>
  <si>
    <t xml:space="preserve">2 días 21 horas</t>
  </si>
  <si>
    <t xml:space="preserve">4 de abril de 2025  12:34</t>
  </si>
  <si>
    <t xml:space="preserve">7 minutos 27 segundos</t>
  </si>
  <si>
    <t xml:space="preserve">4 de abril de 2025  17:17</t>
  </si>
  <si>
    <t xml:space="preserve">21 minutos 58 segundos</t>
  </si>
  <si>
    <t xml:space="preserve">4 de abril de 2025  16:29</t>
  </si>
  <si>
    <t xml:space="preserve">5 minutos 38 segundos</t>
  </si>
  <si>
    <t xml:space="preserve">3 de abril de 2025  20:20</t>
  </si>
  <si>
    <t xml:space="preserve">8 minutos 5 segundos</t>
  </si>
  <si>
    <t xml:space="preserve">4 de abril de 2025  17:04</t>
  </si>
  <si>
    <t xml:space="preserve">4 de abril de 2025  17:00</t>
  </si>
  <si>
    <t xml:space="preserve">6 minutos 6 segundos</t>
  </si>
  <si>
    <t xml:space="preserve">4 de abril de 2025  17:07</t>
  </si>
  <si>
    <t xml:space="preserve">4 de abril de 2025  16:47</t>
  </si>
  <si>
    <t xml:space="preserve">1 minutos 3 segundos</t>
  </si>
  <si>
    <t xml:space="preserve">4 de abril de 2025  16:45</t>
  </si>
  <si>
    <t xml:space="preserve">15 minutos</t>
  </si>
  <si>
    <t xml:space="preserve">4 de abril de 2025  16:52</t>
  </si>
  <si>
    <t xml:space="preserve">6 minutos 11 segundos</t>
  </si>
  <si>
    <t xml:space="preserve">3 de abril de 2025  23:55</t>
  </si>
  <si>
    <t xml:space="preserve">53 minutos 12 segundos</t>
  </si>
  <si>
    <t xml:space="preserve">1 de abril de 2025  10:47</t>
  </si>
  <si>
    <t xml:space="preserve">9 minutos 38 segundos</t>
  </si>
  <si>
    <t xml:space="preserve">28 de marzo de 2025  17:14</t>
  </si>
  <si>
    <t xml:space="preserve">10 minutos 21 segundos</t>
  </si>
  <si>
    <t xml:space="preserve">28 de marzo de 2025  17:22</t>
  </si>
  <si>
    <t xml:space="preserve">15 minutos 1 segundos</t>
  </si>
  <si>
    <t xml:space="preserve">28 de marzo de 2025  17:07</t>
  </si>
  <si>
    <t xml:space="preserve">11 minutos 34 segundos</t>
  </si>
  <si>
    <t xml:space="preserve">10 minutos 25 segundos</t>
  </si>
  <si>
    <t xml:space="preserve">28 de marzo de 2025  17:02</t>
  </si>
  <si>
    <t xml:space="preserve">6 minutos 15 segundos</t>
  </si>
  <si>
    <t xml:space="preserve">28 de marzo de 2025  17:15</t>
  </si>
  <si>
    <t xml:space="preserve">11 minutos 20 segundos</t>
  </si>
  <si>
    <t xml:space="preserve">28 de marzo de 2025  17:20</t>
  </si>
  <si>
    <t xml:space="preserve">24 minutos 28 segundos</t>
  </si>
  <si>
    <t xml:space="preserve">28 de marzo de 2025  17:12</t>
  </si>
  <si>
    <t xml:space="preserve">16 minutos 36 segundos</t>
  </si>
  <si>
    <t xml:space="preserve">25 minutos 35 segundos</t>
  </si>
  <si>
    <t xml:space="preserve">28 de marzo de 2025  17:18</t>
  </si>
  <si>
    <t xml:space="preserve">7 minutos 49 segundos</t>
  </si>
  <si>
    <t xml:space="preserve">4 de abril de 2025  00:37</t>
  </si>
  <si>
    <t xml:space="preserve">9 minutos 59 segundos</t>
  </si>
  <si>
    <t xml:space="preserve">28 de marzo de 2025  17:10</t>
  </si>
  <si>
    <t xml:space="preserve">14 minutos 14 segundos</t>
  </si>
  <si>
    <t xml:space="preserve">28 de marzo de 2025  17:04</t>
  </si>
  <si>
    <t xml:space="preserve">8 minutos 46 segundos</t>
  </si>
  <si>
    <t xml:space="preserve">3 minutos 53 segundos</t>
  </si>
  <si>
    <t xml:space="preserve">28 de marzo de 2025  17:23</t>
  </si>
  <si>
    <t xml:space="preserve">19 minutos 23 segundos</t>
  </si>
  <si>
    <t xml:space="preserve">28 de marzo de 2025  17:30</t>
  </si>
  <si>
    <t xml:space="preserve">6 minutos 7 segundos</t>
  </si>
  <si>
    <t xml:space="preserve">11 minutos 10 segundos</t>
  </si>
  <si>
    <t xml:space="preserve">28 de marzo de 2025  17:13</t>
  </si>
  <si>
    <t xml:space="preserve">18 minutos 44 segundos</t>
  </si>
  <si>
    <t xml:space="preserve">19 minutos 19 segundos</t>
  </si>
  <si>
    <t xml:space="preserve">18 minutos 39 segundos</t>
  </si>
  <si>
    <t xml:space="preserve">26 minutos 50 segundos</t>
  </si>
  <si>
    <t xml:space="preserve">15 minutos 14 segundos</t>
  </si>
  <si>
    <t xml:space="preserve">28 de marzo de 2025  17:28</t>
  </si>
  <si>
    <t xml:space="preserve">12 minutos 36 segundos</t>
  </si>
  <si>
    <t xml:space="preserve">2 de abril de 2025  19:23</t>
  </si>
  <si>
    <t xml:space="preserve">14 minutos 38 segundos</t>
  </si>
  <si>
    <t xml:space="preserve">25 minutos 5 segundos</t>
  </si>
  <si>
    <t xml:space="preserve">10 minutos 26 segundos</t>
  </si>
  <si>
    <t xml:space="preserve">28 de marzo de 2025  17:26</t>
  </si>
  <si>
    <t xml:space="preserve">8 minutos 56 segundos</t>
  </si>
  <si>
    <t xml:space="preserve">28 de marzo de 2025  17:35</t>
  </si>
  <si>
    <t xml:space="preserve">13 minutos 41 segundos</t>
  </si>
  <si>
    <t xml:space="preserve">28 de marzo de 2025  17:31</t>
  </si>
  <si>
    <t xml:space="preserve">14 minutos 21 segundos</t>
  </si>
  <si>
    <t xml:space="preserve">30 minutos 32 segundos</t>
  </si>
  <si>
    <t xml:space="preserve">4 de abril de 2025  00:42</t>
  </si>
  <si>
    <t xml:space="preserve">4 minutos 50 segundos</t>
  </si>
  <si>
    <t xml:space="preserve">31 de marzo de 2025  13:43</t>
  </si>
  <si>
    <t xml:space="preserve">15 minutos 41 segundos</t>
  </si>
  <si>
    <t xml:space="preserve">28 de marzo de 2025  17:37</t>
  </si>
  <si>
    <t xml:space="preserve">2 minutos 39 segundos</t>
  </si>
  <si>
    <t xml:space="preserve">28 de marzo de 2025  17:40</t>
  </si>
  <si>
    <t xml:space="preserve">2 minutos 30 segundos</t>
  </si>
  <si>
    <t xml:space="preserve">28 de marzo de 2025  17:33</t>
  </si>
  <si>
    <t xml:space="preserve">10 minutos 34 segundos</t>
  </si>
  <si>
    <t xml:space="preserve">4 de abril de 2025  12:25</t>
  </si>
  <si>
    <t xml:space="preserve">4 minutos 13 segundos</t>
  </si>
  <si>
    <t xml:space="preserve">28 de marzo de 2025  17:46</t>
  </si>
  <si>
    <t xml:space="preserve">21 minutos 34 segundos</t>
  </si>
  <si>
    <t xml:space="preserve">10 minutos 35 segundos</t>
  </si>
  <si>
    <t xml:space="preserve">6 días 23 horas</t>
  </si>
  <si>
    <t xml:space="preserve">28 de marzo de 2025  17:25</t>
  </si>
  <si>
    <t xml:space="preserve">6 minutos 23 segundos</t>
  </si>
  <si>
    <t xml:space="preserve">7 de mayo de 2025  12:48</t>
  </si>
  <si>
    <t xml:space="preserve">33 días 13 horas</t>
  </si>
  <si>
    <t xml:space="preserve">1 de abril de 2025  00:39</t>
  </si>
  <si>
    <t xml:space="preserve">3 días 7 horas</t>
  </si>
  <si>
    <t xml:space="preserve">3 de abril de 2025  23:20</t>
  </si>
  <si>
    <t xml:space="preserve">2 días 12 horas</t>
  </si>
  <si>
    <t xml:space="preserve">º</t>
  </si>
  <si>
    <t xml:space="preserve">20 de abril de 2025  23:06</t>
  </si>
  <si>
    <t xml:space="preserve">9 minutos 23 segundos</t>
  </si>
  <si>
    <t xml:space="preserve">20 de abril de 2025  21:13</t>
  </si>
  <si>
    <t xml:space="preserve">10 minutos 30 segundos</t>
  </si>
  <si>
    <t xml:space="preserve">20 de abril de 2025  21:32</t>
  </si>
  <si>
    <t xml:space="preserve">17 minutos 16 segundos</t>
  </si>
  <si>
    <t xml:space="preserve">16 de abril de 2025  16:05</t>
  </si>
  <si>
    <t xml:space="preserve">19 minutos 29 segundos</t>
  </si>
  <si>
    <t xml:space="preserve">20 de abril de 2025  01:02</t>
  </si>
  <si>
    <t xml:space="preserve">6 minutos 58 segundos</t>
  </si>
  <si>
    <t xml:space="preserve">20 de abril de 2025  21:39</t>
  </si>
  <si>
    <t xml:space="preserve">4 días 8 horas</t>
  </si>
  <si>
    <t xml:space="preserve">20 de abril de 2025  18:33</t>
  </si>
  <si>
    <t xml:space="preserve">12 minutos 8 segundos</t>
  </si>
  <si>
    <t xml:space="preserve">16 de abril de 2025  16:01</t>
  </si>
  <si>
    <t xml:space="preserve">17 minutos 22 segundos</t>
  </si>
  <si>
    <t xml:space="preserve">16 de abril de 2025  14:06</t>
  </si>
  <si>
    <t xml:space="preserve">1 hora</t>
  </si>
  <si>
    <t xml:space="preserve">20 de abril de 2025  20:51</t>
  </si>
  <si>
    <t xml:space="preserve">23 minutos 1 segundos</t>
  </si>
  <si>
    <t xml:space="preserve">20 de abril de 2025  21:45</t>
  </si>
  <si>
    <t xml:space="preserve">20 minutos 6 segundos</t>
  </si>
  <si>
    <t xml:space="preserve">Calificación/8,00</t>
  </si>
  <si>
    <t xml:space="preserve">7 de mayo de 2025  21:45</t>
  </si>
  <si>
    <t xml:space="preserve">8 minutos 1 segundos</t>
  </si>
  <si>
    <t xml:space="preserve">7 de mayo de 2025  21:57</t>
  </si>
  <si>
    <t xml:space="preserve">3 minutos 43 segundos</t>
  </si>
  <si>
    <t xml:space="preserve">7 de mayo de 2025  21:07</t>
  </si>
  <si>
    <t xml:space="preserve">7 minutos 10 segundos</t>
  </si>
  <si>
    <t xml:space="preserve">7 de mayo de 2025  21:14</t>
  </si>
  <si>
    <t xml:space="preserve">5 minutos 20 segundos</t>
  </si>
  <si>
    <t xml:space="preserve">7 de mayo de 2025  22:51</t>
  </si>
  <si>
    <t xml:space="preserve">2 minutos 22 segundos</t>
  </si>
  <si>
    <t xml:space="preserve">7 de mayo de 2025  22:59</t>
  </si>
  <si>
    <t xml:space="preserve">1 minutos 49 segundos</t>
  </si>
  <si>
    <t xml:space="preserve">7 de mayo de 2025  23:03</t>
  </si>
  <si>
    <t xml:space="preserve">1 minutos 40 segundos</t>
  </si>
  <si>
    <t xml:space="preserve">7 de mayo de 2025  22:23</t>
  </si>
  <si>
    <t xml:space="preserve">2 minutos 52 segundos</t>
  </si>
  <si>
    <t xml:space="preserve">7 de mayo de 2025  22:30</t>
  </si>
  <si>
    <t xml:space="preserve">2 minutos 28 segundos</t>
  </si>
  <si>
    <t xml:space="preserve">7 de mayo de 2025  22:18</t>
  </si>
  <si>
    <t xml:space="preserve">3 minutos 42 segundos</t>
  </si>
  <si>
    <t xml:space="preserve">7 de mayo de 2025  22:08</t>
  </si>
  <si>
    <t xml:space="preserve">2 minutos 38 segundos</t>
  </si>
  <si>
    <t xml:space="preserve">7 de mayo de 2025  22:04</t>
  </si>
  <si>
    <t xml:space="preserve">4 minutos 31 segundos</t>
  </si>
  <si>
    <t xml:space="preserve">7 de mayo de 2025  17:00</t>
  </si>
  <si>
    <t xml:space="preserve">2 minutos 57 segundos</t>
  </si>
  <si>
    <t xml:space="preserve">7 de mayo de 2025  16:56</t>
  </si>
  <si>
    <t xml:space="preserve">7 minutos 19 segundos</t>
  </si>
  <si>
    <t xml:space="preserve">29 de abril de 2025  23:22</t>
  </si>
  <si>
    <t xml:space="preserve">29 de abril de 2025  23:13</t>
  </si>
  <si>
    <t xml:space="preserve">12 minutos 28 segundos</t>
  </si>
  <si>
    <t xml:space="preserve">7 de mayo de 2025  13:08</t>
  </si>
  <si>
    <t xml:space="preserve">7 de mayo de 2025  13:01</t>
  </si>
  <si>
    <t xml:space="preserve">5 minutos 3 segundos</t>
  </si>
  <si>
    <t xml:space="preserve">7 de mayo de 2025  12:55</t>
  </si>
  <si>
    <t xml:space="preserve">5 minutos 41 segundos</t>
  </si>
  <si>
    <t xml:space="preserve">7 de mayo de 2025  17:09</t>
  </si>
  <si>
    <t xml:space="preserve">3 minutos 21 segundos</t>
  </si>
  <si>
    <t xml:space="preserve">7 de mayo de 2025  20:32</t>
  </si>
  <si>
    <t xml:space="preserve">3 minutos 25 segundos</t>
  </si>
  <si>
    <t xml:space="preserve">7 de mayo de 2025  21:43</t>
  </si>
  <si>
    <t xml:space="preserve">4 minutos 15 segundos</t>
  </si>
  <si>
    <t xml:space="preserve">41 minutos 17 segundos</t>
  </si>
  <si>
    <t xml:space="preserve">58 minutos 25 segundos</t>
  </si>
  <si>
    <t xml:space="preserve">32 minutos 50 segundos</t>
  </si>
  <si>
    <t xml:space="preserve">32 minutos 57 segundos</t>
  </si>
  <si>
    <t xml:space="preserve">58 minutos 33 segundos</t>
  </si>
  <si>
    <t xml:space="preserve">38 minutos 6 segundos</t>
  </si>
  <si>
    <t xml:space="preserve">56 minutos 30 segundos</t>
  </si>
  <si>
    <t xml:space="preserve">30 minutos 34 segundos</t>
  </si>
  <si>
    <t xml:space="preserve">51 minutos 17 segundos</t>
  </si>
  <si>
    <t xml:space="preserve">30 minutos 40 segundos</t>
  </si>
  <si>
    <t xml:space="preserve">42 minutos 3 segundos</t>
  </si>
  <si>
    <t xml:space="preserve">43 minutos 8 segundos</t>
  </si>
  <si>
    <t xml:space="preserve">29 minutos 4 segundos</t>
  </si>
  <si>
    <t xml:space="preserve">41 minutos 58 segundos</t>
  </si>
  <si>
    <t xml:space="preserve">48 minutos 34 segundos</t>
  </si>
  <si>
    <t xml:space="preserve">42 minutos 9 segundos</t>
  </si>
  <si>
    <t xml:space="preserve">49 minutos 1 segundos</t>
  </si>
  <si>
    <t xml:space="preserve">50 minutos 14 segundos</t>
  </si>
  <si>
    <t xml:space="preserve">43 minutos 47 segundos</t>
  </si>
  <si>
    <t xml:space="preserve">44 minutos 13 segundos</t>
  </si>
  <si>
    <t xml:space="preserve">39 minutos 4 segundos</t>
  </si>
  <si>
    <t xml:space="preserve">58 minutos 3 segundos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</si>
</sst>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General"/>
    <numFmt numFmtId="167" formatCode="hh:mm:ss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107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L29"/>
  <sheetViews>
    <sheetView showFormulas="false" showGridLines="true" showRowColHeaders="true" showZeros="true" rightToLeft="false" tabSelected="true" showOutlineSymbols="true" defaultGridColor="true" view="normal" topLeftCell="A7" colorId="64" zoomScale="85" zoomScaleNormal="85" zoomScalePageLayoutView="100" workbookViewId="0">
      <selection pane="topLeft" activeCell="AL32" activeCellId="0" sqref="AL32"/>
    </sheetView>
  </sheetViews>
  <sheetFormatPr defaultColWidth="8.8554687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16.35"/>
    <col collapsed="false" customWidth="true" hidden="false" outlineLevel="0" max="3" min="3" style="0" width="17.25"/>
    <col collapsed="false" customWidth="true" hidden="true" outlineLevel="0" max="4" min="4" style="0" width="32.67"/>
    <col collapsed="false" customWidth="false" hidden="true" outlineLevel="0" max="14" min="5" style="0" width="8.78"/>
    <col collapsed="false" customWidth="true" hidden="true" outlineLevel="0" max="15" min="15" style="0" width="10.52"/>
    <col collapsed="false" customWidth="false" hidden="true" outlineLevel="0" max="29" min="16" style="0" width="8.78"/>
    <col collapsed="false" customWidth="true" hidden="false" outlineLevel="0" max="36" min="36" style="0" width="14.59"/>
  </cols>
  <sheetData>
    <row r="2" customFormat="false" ht="15" hidden="false" customHeight="false" outlineLevel="0" collapsed="false">
      <c r="A2" s="0" t="s">
        <v>0</v>
      </c>
      <c r="B2" s="1" t="s">
        <v>1</v>
      </c>
      <c r="C2" s="1" t="s">
        <v>2</v>
      </c>
      <c r="D2" s="1" t="s">
        <v>3</v>
      </c>
      <c r="E2" s="2" t="n">
        <v>45784</v>
      </c>
      <c r="F2" s="2" t="n">
        <v>45791</v>
      </c>
      <c r="G2" s="2" t="n">
        <v>45793</v>
      </c>
      <c r="H2" s="2" t="n">
        <v>45798</v>
      </c>
      <c r="I2" s="0" t="s">
        <v>4</v>
      </c>
      <c r="J2" s="2" t="n">
        <v>45800</v>
      </c>
      <c r="K2" s="2" t="n">
        <v>45805</v>
      </c>
      <c r="L2" s="2" t="n">
        <v>45807</v>
      </c>
      <c r="M2" s="2" t="n">
        <v>45812</v>
      </c>
      <c r="N2" s="2" t="n">
        <v>45814</v>
      </c>
      <c r="O2" s="0" t="s">
        <v>4</v>
      </c>
      <c r="P2" s="2" t="n">
        <v>45819</v>
      </c>
      <c r="Q2" s="2" t="n">
        <v>45821</v>
      </c>
      <c r="R2" s="2" t="n">
        <v>45835</v>
      </c>
      <c r="S2" s="2" t="n">
        <v>45840</v>
      </c>
      <c r="T2" s="2" t="n">
        <v>45849</v>
      </c>
      <c r="U2" s="2" t="s">
        <v>5</v>
      </c>
      <c r="V2" s="0" t="s">
        <v>6</v>
      </c>
      <c r="W2" s="0" t="s">
        <v>7</v>
      </c>
      <c r="X2" s="0" t="s">
        <v>8</v>
      </c>
      <c r="Y2" s="0" t="s">
        <v>9</v>
      </c>
      <c r="Z2" s="0" t="s">
        <v>10</v>
      </c>
      <c r="AA2" s="0" t="n">
        <v>14</v>
      </c>
      <c r="AB2" s="2" t="n">
        <v>45854</v>
      </c>
      <c r="AC2" s="0" t="s">
        <v>4</v>
      </c>
      <c r="AD2" s="2" t="n">
        <v>45889</v>
      </c>
      <c r="AE2" s="2" t="n">
        <v>45896</v>
      </c>
      <c r="AF2" s="0" t="s">
        <v>11</v>
      </c>
      <c r="AG2" s="2" t="n">
        <v>45903</v>
      </c>
      <c r="AH2" s="0" t="s">
        <v>12</v>
      </c>
      <c r="AI2" s="2" t="n">
        <v>45905</v>
      </c>
      <c r="AJ2" s="0" t="s">
        <v>13</v>
      </c>
      <c r="AK2" s="2" t="n">
        <v>45910</v>
      </c>
    </row>
    <row r="3" customFormat="false" ht="15" hidden="false" customHeight="false" outlineLevel="0" collapsed="false">
      <c r="A3" s="0" t="n">
        <v>1</v>
      </c>
      <c r="B3" s="1" t="s">
        <v>14</v>
      </c>
      <c r="C3" s="1" t="s">
        <v>15</v>
      </c>
      <c r="D3" s="1" t="s">
        <v>16</v>
      </c>
      <c r="E3" s="0" t="s">
        <v>17</v>
      </c>
      <c r="F3" s="0" t="s">
        <v>17</v>
      </c>
      <c r="G3" s="0" t="s">
        <v>17</v>
      </c>
      <c r="H3" s="0" t="s">
        <v>18</v>
      </c>
      <c r="J3" s="0" t="s">
        <v>17</v>
      </c>
      <c r="K3" s="0" t="s">
        <v>18</v>
      </c>
      <c r="L3" s="0" t="s">
        <v>17</v>
      </c>
      <c r="M3" s="0" t="s">
        <v>17</v>
      </c>
      <c r="N3" s="0" t="s">
        <v>18</v>
      </c>
      <c r="P3" s="0" t="s">
        <v>17</v>
      </c>
      <c r="Q3" s="0" t="s">
        <v>17</v>
      </c>
      <c r="R3" s="0" t="s">
        <v>17</v>
      </c>
      <c r="S3" s="0" t="s">
        <v>17</v>
      </c>
      <c r="T3" s="0" t="s">
        <v>18</v>
      </c>
      <c r="U3" s="3" t="n">
        <f aca="false">COUNTIF(E3:T3,"C")</f>
        <v>0</v>
      </c>
      <c r="V3" s="3" t="n">
        <f aca="false">COUNTIF(E3:T3,"P")</f>
        <v>4</v>
      </c>
      <c r="W3" s="3" t="n">
        <f aca="false">COUNTIF(E3:T3,"M")</f>
        <v>0</v>
      </c>
      <c r="X3" s="3" t="n">
        <f aca="false">COUNTIF(E3:T3,"M")</f>
        <v>0</v>
      </c>
      <c r="Y3" s="3" t="n">
        <f aca="false">U3+V3+W3/2+X3/4</f>
        <v>4</v>
      </c>
      <c r="Z3" s="4" t="n">
        <f aca="false">ROUND(Y3*10/$AA$2,0)</f>
        <v>3</v>
      </c>
      <c r="AB3" s="0" t="s">
        <v>18</v>
      </c>
      <c r="AD3" s="0" t="s">
        <v>17</v>
      </c>
      <c r="AE3" s="0" t="s">
        <v>18</v>
      </c>
      <c r="AG3" s="0" t="s">
        <v>17</v>
      </c>
      <c r="AI3" s="0" t="s">
        <v>18</v>
      </c>
      <c r="AK3" s="0" t="s">
        <v>18</v>
      </c>
    </row>
    <row r="4" customFormat="false" ht="15" hidden="false" customHeight="false" outlineLevel="0" collapsed="false">
      <c r="A4" s="0" t="n">
        <v>2</v>
      </c>
      <c r="B4" s="1" t="s">
        <v>19</v>
      </c>
      <c r="C4" s="1" t="s">
        <v>20</v>
      </c>
      <c r="D4" s="1" t="s">
        <v>21</v>
      </c>
      <c r="E4" s="0" t="s">
        <v>18</v>
      </c>
      <c r="F4" s="0" t="s">
        <v>18</v>
      </c>
      <c r="G4" s="0" t="s">
        <v>18</v>
      </c>
      <c r="H4" s="0" t="s">
        <v>18</v>
      </c>
      <c r="J4" s="0" t="s">
        <v>18</v>
      </c>
      <c r="K4" s="0" t="s">
        <v>18</v>
      </c>
      <c r="L4" s="0" t="s">
        <v>18</v>
      </c>
      <c r="M4" s="0" t="s">
        <v>17</v>
      </c>
      <c r="N4" s="0" t="s">
        <v>18</v>
      </c>
      <c r="P4" s="0" t="s">
        <v>18</v>
      </c>
      <c r="Q4" s="0" t="s">
        <v>18</v>
      </c>
      <c r="R4" s="0" t="s">
        <v>18</v>
      </c>
      <c r="S4" s="0" t="s">
        <v>18</v>
      </c>
      <c r="T4" s="0" t="s">
        <v>18</v>
      </c>
      <c r="U4" s="3" t="n">
        <f aca="false">COUNTIF(E4:T4,"C")</f>
        <v>0</v>
      </c>
      <c r="V4" s="3" t="n">
        <f aca="false">COUNTIF(E4:T4,"P")</f>
        <v>13</v>
      </c>
      <c r="W4" s="3" t="n">
        <f aca="false">COUNTIF(E4:T4,"M")</f>
        <v>0</v>
      </c>
      <c r="X4" s="3" t="n">
        <f aca="false">COUNTIF(E4:T4,"M")</f>
        <v>0</v>
      </c>
      <c r="Y4" s="3" t="n">
        <f aca="false">U4+V4+W4/2+X4/4</f>
        <v>13</v>
      </c>
      <c r="Z4" s="4" t="n">
        <f aca="false">ROUND(Y4*10/$AA$2,0)</f>
        <v>9</v>
      </c>
      <c r="AB4" s="0" t="s">
        <v>18</v>
      </c>
      <c r="AD4" s="0" t="s">
        <v>18</v>
      </c>
      <c r="AE4" s="0" t="s">
        <v>18</v>
      </c>
      <c r="AG4" s="0" t="s">
        <v>18</v>
      </c>
      <c r="AH4" s="0" t="n">
        <v>1</v>
      </c>
      <c r="AI4" s="0" t="s">
        <v>18</v>
      </c>
      <c r="AJ4" s="0" t="s">
        <v>22</v>
      </c>
      <c r="AK4" s="0" t="s">
        <v>18</v>
      </c>
    </row>
    <row r="5" customFormat="false" ht="15" hidden="false" customHeight="false" outlineLevel="0" collapsed="false">
      <c r="A5" s="0" t="n">
        <v>3</v>
      </c>
      <c r="B5" s="1" t="s">
        <v>23</v>
      </c>
      <c r="C5" s="1" t="s">
        <v>24</v>
      </c>
      <c r="D5" s="1" t="s">
        <v>25</v>
      </c>
      <c r="E5" s="0" t="s">
        <v>18</v>
      </c>
      <c r="F5" s="0" t="s">
        <v>18</v>
      </c>
      <c r="G5" s="0" t="s">
        <v>18</v>
      </c>
      <c r="H5" s="0" t="s">
        <v>18</v>
      </c>
      <c r="J5" s="0" t="s">
        <v>18</v>
      </c>
      <c r="K5" s="0" t="s">
        <v>18</v>
      </c>
      <c r="L5" s="0" t="s">
        <v>17</v>
      </c>
      <c r="M5" s="0" t="s">
        <v>18</v>
      </c>
      <c r="N5" s="0" t="s">
        <v>18</v>
      </c>
      <c r="P5" s="0" t="s">
        <v>18</v>
      </c>
      <c r="Q5" s="0" t="s">
        <v>18</v>
      </c>
      <c r="R5" s="0" t="s">
        <v>17</v>
      </c>
      <c r="S5" s="0" t="s">
        <v>18</v>
      </c>
      <c r="T5" s="0" t="s">
        <v>18</v>
      </c>
      <c r="U5" s="3" t="n">
        <f aca="false">COUNTIF(E5:T5,"C")</f>
        <v>0</v>
      </c>
      <c r="V5" s="3" t="n">
        <f aca="false">COUNTIF(E5:T5,"P")</f>
        <v>12</v>
      </c>
      <c r="W5" s="3" t="n">
        <f aca="false">COUNTIF(E5:T5,"M")</f>
        <v>0</v>
      </c>
      <c r="X5" s="3" t="n">
        <f aca="false">COUNTIF(E5:T5,"M")</f>
        <v>0</v>
      </c>
      <c r="Y5" s="3" t="n">
        <f aca="false">U5+V5+W5/2+X5/4</f>
        <v>12</v>
      </c>
      <c r="Z5" s="4" t="n">
        <f aca="false">ROUND(Y5*10/$AA$2,0)</f>
        <v>9</v>
      </c>
      <c r="AB5" s="0" t="s">
        <v>18</v>
      </c>
      <c r="AD5" s="0" t="s">
        <v>18</v>
      </c>
      <c r="AE5" s="0" t="s">
        <v>18</v>
      </c>
      <c r="AG5" s="0" t="s">
        <v>18</v>
      </c>
      <c r="AI5" s="0" t="s">
        <v>18</v>
      </c>
      <c r="AJ5" s="0" t="s">
        <v>26</v>
      </c>
      <c r="AK5" s="0" t="s">
        <v>18</v>
      </c>
    </row>
    <row r="6" customFormat="false" ht="15" hidden="false" customHeight="false" outlineLevel="0" collapsed="false">
      <c r="A6" s="0" t="n">
        <v>4</v>
      </c>
      <c r="B6" s="1" t="s">
        <v>27</v>
      </c>
      <c r="C6" s="1" t="s">
        <v>28</v>
      </c>
      <c r="D6" s="1" t="s">
        <v>29</v>
      </c>
      <c r="E6" s="0" t="s">
        <v>18</v>
      </c>
      <c r="F6" s="0" t="s">
        <v>18</v>
      </c>
      <c r="G6" s="0" t="s">
        <v>18</v>
      </c>
      <c r="H6" s="0" t="s">
        <v>18</v>
      </c>
      <c r="J6" s="0" t="s">
        <v>18</v>
      </c>
      <c r="K6" s="0" t="s">
        <v>18</v>
      </c>
      <c r="L6" s="0" t="s">
        <v>17</v>
      </c>
      <c r="M6" s="0" t="s">
        <v>18</v>
      </c>
      <c r="N6" s="0" t="s">
        <v>17</v>
      </c>
      <c r="P6" s="0" t="s">
        <v>18</v>
      </c>
      <c r="Q6" s="0" t="s">
        <v>18</v>
      </c>
      <c r="R6" s="0" t="s">
        <v>18</v>
      </c>
      <c r="S6" s="0" t="s">
        <v>18</v>
      </c>
      <c r="T6" s="0" t="s">
        <v>18</v>
      </c>
      <c r="U6" s="3" t="n">
        <f aca="false">COUNTIF(E6:T6,"C")</f>
        <v>0</v>
      </c>
      <c r="V6" s="3" t="n">
        <f aca="false">COUNTIF(E6:T6,"P")</f>
        <v>12</v>
      </c>
      <c r="W6" s="3" t="n">
        <f aca="false">COUNTIF(E6:T6,"M")</f>
        <v>0</v>
      </c>
      <c r="X6" s="3" t="n">
        <f aca="false">COUNTIF(E6:T6,"M")</f>
        <v>0</v>
      </c>
      <c r="Y6" s="3" t="n">
        <f aca="false">U6+V6+W6/2+X6/4</f>
        <v>12</v>
      </c>
      <c r="Z6" s="4" t="n">
        <f aca="false">ROUND(Y6*10/$AA$2,0)</f>
        <v>9</v>
      </c>
      <c r="AB6" s="0" t="s">
        <v>18</v>
      </c>
      <c r="AD6" s="0" t="s">
        <v>18</v>
      </c>
      <c r="AE6" s="0" t="s">
        <v>18</v>
      </c>
      <c r="AG6" s="0" t="s">
        <v>18</v>
      </c>
      <c r="AH6" s="0" t="n">
        <v>1</v>
      </c>
      <c r="AI6" s="0" t="s">
        <v>18</v>
      </c>
      <c r="AJ6" s="0" t="s">
        <v>30</v>
      </c>
      <c r="AK6" s="0" t="s">
        <v>18</v>
      </c>
    </row>
    <row r="7" customFormat="false" ht="15" hidden="false" customHeight="false" outlineLevel="0" collapsed="false">
      <c r="A7" s="0" t="n">
        <v>5</v>
      </c>
      <c r="B7" s="1" t="s">
        <v>31</v>
      </c>
      <c r="C7" s="1" t="s">
        <v>32</v>
      </c>
      <c r="D7" s="1" t="s">
        <v>33</v>
      </c>
      <c r="E7" s="0" t="s">
        <v>18</v>
      </c>
      <c r="F7" s="0" t="s">
        <v>17</v>
      </c>
      <c r="G7" s="0" t="s">
        <v>18</v>
      </c>
      <c r="H7" s="0" t="s">
        <v>18</v>
      </c>
      <c r="J7" s="0" t="s">
        <v>18</v>
      </c>
      <c r="K7" s="0" t="s">
        <v>18</v>
      </c>
      <c r="L7" s="0" t="s">
        <v>18</v>
      </c>
      <c r="M7" s="0" t="s">
        <v>18</v>
      </c>
      <c r="N7" s="0" t="s">
        <v>18</v>
      </c>
      <c r="P7" s="0" t="s">
        <v>18</v>
      </c>
      <c r="Q7" s="0" t="s">
        <v>18</v>
      </c>
      <c r="R7" s="0" t="s">
        <v>18</v>
      </c>
      <c r="S7" s="0" t="s">
        <v>18</v>
      </c>
      <c r="T7" s="0" t="s">
        <v>18</v>
      </c>
      <c r="U7" s="3" t="n">
        <f aca="false">COUNTIF(E7:T7,"C")</f>
        <v>0</v>
      </c>
      <c r="V7" s="3" t="n">
        <f aca="false">COUNTIF(E7:T7,"P")</f>
        <v>13</v>
      </c>
      <c r="W7" s="3" t="n">
        <f aca="false">COUNTIF(E7:T7,"M")</f>
        <v>0</v>
      </c>
      <c r="X7" s="3" t="n">
        <f aca="false">COUNTIF(E7:T7,"M")</f>
        <v>0</v>
      </c>
      <c r="Y7" s="3" t="n">
        <f aca="false">U7+V7+W7/2+X7/4</f>
        <v>13</v>
      </c>
      <c r="Z7" s="4" t="n">
        <f aca="false">ROUND(Y7*10/$AA$2,0)</f>
        <v>9</v>
      </c>
      <c r="AB7" s="0" t="s">
        <v>18</v>
      </c>
      <c r="AD7" s="0" t="s">
        <v>18</v>
      </c>
      <c r="AE7" s="0" t="s">
        <v>34</v>
      </c>
      <c r="AF7" s="5" t="n">
        <v>0.541666666666667</v>
      </c>
      <c r="AG7" s="0" t="s">
        <v>34</v>
      </c>
      <c r="AI7" s="0" t="s">
        <v>18</v>
      </c>
      <c r="AK7" s="0" t="s">
        <v>35</v>
      </c>
      <c r="AL7" s="5" t="n">
        <v>0.552083333333333</v>
      </c>
    </row>
    <row r="8" customFormat="false" ht="15" hidden="false" customHeight="false" outlineLevel="0" collapsed="false">
      <c r="A8" s="0" t="n">
        <v>6</v>
      </c>
      <c r="B8" s="1" t="s">
        <v>36</v>
      </c>
      <c r="C8" s="1" t="s">
        <v>37</v>
      </c>
      <c r="D8" s="1" t="s">
        <v>38</v>
      </c>
      <c r="E8" s="0" t="s">
        <v>18</v>
      </c>
      <c r="F8" s="0" t="s">
        <v>18</v>
      </c>
      <c r="G8" s="0" t="s">
        <v>17</v>
      </c>
      <c r="H8" s="0" t="s">
        <v>18</v>
      </c>
      <c r="J8" s="0" t="s">
        <v>18</v>
      </c>
      <c r="K8" s="0" t="s">
        <v>18</v>
      </c>
      <c r="L8" s="0" t="s">
        <v>17</v>
      </c>
      <c r="M8" s="0" t="s">
        <v>18</v>
      </c>
      <c r="N8" s="0" t="s">
        <v>18</v>
      </c>
      <c r="P8" s="0" t="s">
        <v>18</v>
      </c>
      <c r="Q8" s="0" t="s">
        <v>18</v>
      </c>
      <c r="R8" s="0" t="s">
        <v>18</v>
      </c>
      <c r="S8" s="0" t="s">
        <v>18</v>
      </c>
      <c r="T8" s="0" t="s">
        <v>18</v>
      </c>
      <c r="U8" s="3" t="n">
        <f aca="false">COUNTIF(E8:T8,"C")</f>
        <v>0</v>
      </c>
      <c r="V8" s="3" t="n">
        <f aca="false">COUNTIF(E8:T8,"P")</f>
        <v>12</v>
      </c>
      <c r="W8" s="3" t="n">
        <f aca="false">COUNTIF(E8:T8,"M")</f>
        <v>0</v>
      </c>
      <c r="X8" s="3" t="n">
        <f aca="false">COUNTIF(E8:T8,"M")</f>
        <v>0</v>
      </c>
      <c r="Y8" s="3" t="n">
        <f aca="false">U8+V8+W8/2+X8/4</f>
        <v>12</v>
      </c>
      <c r="Z8" s="4" t="n">
        <f aca="false">ROUND(Y8*10/$AA$2,0)</f>
        <v>9</v>
      </c>
      <c r="AB8" s="0" t="s">
        <v>18</v>
      </c>
      <c r="AD8" s="0" t="s">
        <v>18</v>
      </c>
      <c r="AE8" s="0" t="s">
        <v>17</v>
      </c>
      <c r="AG8" s="0" t="s">
        <v>18</v>
      </c>
      <c r="AI8" s="0" t="s">
        <v>18</v>
      </c>
      <c r="AK8" s="0" t="s">
        <v>18</v>
      </c>
    </row>
    <row r="9" customFormat="false" ht="15" hidden="false" customHeight="false" outlineLevel="0" collapsed="false">
      <c r="A9" s="0" t="n">
        <v>7</v>
      </c>
      <c r="B9" s="1" t="s">
        <v>39</v>
      </c>
      <c r="C9" s="1" t="s">
        <v>40</v>
      </c>
      <c r="D9" s="1" t="s">
        <v>41</v>
      </c>
      <c r="E9" s="0" t="s">
        <v>18</v>
      </c>
      <c r="F9" s="0" t="s">
        <v>18</v>
      </c>
      <c r="G9" s="0" t="s">
        <v>18</v>
      </c>
      <c r="H9" s="0" t="s">
        <v>18</v>
      </c>
      <c r="J9" s="0" t="s">
        <v>18</v>
      </c>
      <c r="K9" s="0" t="s">
        <v>18</v>
      </c>
      <c r="L9" s="0" t="s">
        <v>18</v>
      </c>
      <c r="M9" s="0" t="s">
        <v>18</v>
      </c>
      <c r="N9" s="0" t="s">
        <v>18</v>
      </c>
      <c r="P9" s="0" t="s">
        <v>18</v>
      </c>
      <c r="Q9" s="0" t="s">
        <v>18</v>
      </c>
      <c r="R9" s="0" t="s">
        <v>18</v>
      </c>
      <c r="S9" s="0" t="s">
        <v>18</v>
      </c>
      <c r="T9" s="0" t="s">
        <v>18</v>
      </c>
      <c r="U9" s="3" t="n">
        <f aca="false">COUNTIF(E9:T9,"C")</f>
        <v>0</v>
      </c>
      <c r="V9" s="3" t="n">
        <f aca="false">COUNTIF(E9:T9,"P")</f>
        <v>14</v>
      </c>
      <c r="W9" s="3" t="n">
        <f aca="false">COUNTIF(E9:T9,"M")</f>
        <v>0</v>
      </c>
      <c r="X9" s="3" t="n">
        <f aca="false">COUNTIF(E9:T9,"M")</f>
        <v>0</v>
      </c>
      <c r="Y9" s="3" t="n">
        <f aca="false">U9+V9+W9/2+X9/4</f>
        <v>14</v>
      </c>
      <c r="Z9" s="4" t="n">
        <f aca="false">ROUND(Y9*10/$AA$2,0)</f>
        <v>10</v>
      </c>
      <c r="AB9" s="0" t="s">
        <v>18</v>
      </c>
      <c r="AD9" s="0" t="s">
        <v>18</v>
      </c>
      <c r="AE9" s="0" t="s">
        <v>18</v>
      </c>
      <c r="AG9" s="0" t="s">
        <v>18</v>
      </c>
      <c r="AH9" s="0" t="n">
        <v>2</v>
      </c>
      <c r="AI9" s="0" t="s">
        <v>18</v>
      </c>
      <c r="AJ9" s="0" t="s">
        <v>42</v>
      </c>
      <c r="AK9" s="0" t="s">
        <v>18</v>
      </c>
    </row>
    <row r="10" customFormat="false" ht="15" hidden="false" customHeight="false" outlineLevel="0" collapsed="false">
      <c r="A10" s="0" t="n">
        <v>8</v>
      </c>
      <c r="B10" s="1" t="s">
        <v>43</v>
      </c>
      <c r="C10" s="1" t="s">
        <v>44</v>
      </c>
      <c r="D10" s="1" t="s">
        <v>45</v>
      </c>
      <c r="E10" s="0" t="s">
        <v>18</v>
      </c>
      <c r="F10" s="0" t="s">
        <v>18</v>
      </c>
      <c r="G10" s="0" t="s">
        <v>18</v>
      </c>
      <c r="H10" s="0" t="s">
        <v>18</v>
      </c>
      <c r="J10" s="0" t="s">
        <v>18</v>
      </c>
      <c r="K10" s="0" t="s">
        <v>17</v>
      </c>
      <c r="L10" s="0" t="s">
        <v>17</v>
      </c>
      <c r="M10" s="0" t="s">
        <v>18</v>
      </c>
      <c r="N10" s="0" t="s">
        <v>46</v>
      </c>
      <c r="O10" s="0" t="s">
        <v>47</v>
      </c>
      <c r="P10" s="0" t="s">
        <v>18</v>
      </c>
      <c r="Q10" s="0" t="s">
        <v>18</v>
      </c>
      <c r="R10" s="0" t="s">
        <v>18</v>
      </c>
      <c r="S10" s="0" t="s">
        <v>18</v>
      </c>
      <c r="T10" s="0" t="s">
        <v>18</v>
      </c>
      <c r="U10" s="3" t="n">
        <f aca="false">COUNTIF(E10:T10,"C")</f>
        <v>1</v>
      </c>
      <c r="V10" s="3" t="n">
        <f aca="false">COUNTIF(E10:T10,"P")</f>
        <v>11</v>
      </c>
      <c r="W10" s="3" t="n">
        <f aca="false">COUNTIF(E10:T10,"M")</f>
        <v>0</v>
      </c>
      <c r="X10" s="3" t="n">
        <f aca="false">COUNTIF(E10:T10,"M")</f>
        <v>0</v>
      </c>
      <c r="Y10" s="3" t="n">
        <f aca="false">U10+V10+W10/2+X10/4</f>
        <v>12</v>
      </c>
      <c r="Z10" s="4" t="n">
        <f aca="false">ROUND(Y10*10/$AA$2,0)</f>
        <v>9</v>
      </c>
      <c r="AB10" s="0" t="s">
        <v>18</v>
      </c>
      <c r="AD10" s="0" t="s">
        <v>18</v>
      </c>
      <c r="AE10" s="0" t="s">
        <v>18</v>
      </c>
      <c r="AG10" s="0" t="s">
        <v>18</v>
      </c>
      <c r="AI10" s="0" t="s">
        <v>18</v>
      </c>
      <c r="AJ10" s="0" t="s">
        <v>48</v>
      </c>
      <c r="AK10" s="0" t="s">
        <v>18</v>
      </c>
    </row>
    <row r="11" customFormat="false" ht="15" hidden="false" customHeight="false" outlineLevel="0" collapsed="false">
      <c r="A11" s="0" t="n">
        <v>9</v>
      </c>
      <c r="B11" s="1" t="s">
        <v>49</v>
      </c>
      <c r="C11" s="1" t="s">
        <v>50</v>
      </c>
      <c r="D11" s="1" t="s">
        <v>51</v>
      </c>
      <c r="E11" s="0" t="s">
        <v>18</v>
      </c>
      <c r="F11" s="0" t="s">
        <v>18</v>
      </c>
      <c r="G11" s="0" t="s">
        <v>17</v>
      </c>
      <c r="H11" s="0" t="s">
        <v>17</v>
      </c>
      <c r="J11" s="0" t="s">
        <v>18</v>
      </c>
      <c r="K11" s="0" t="s">
        <v>17</v>
      </c>
      <c r="L11" s="0" t="s">
        <v>18</v>
      </c>
      <c r="M11" s="0" t="s">
        <v>17</v>
      </c>
      <c r="N11" s="0" t="s">
        <v>18</v>
      </c>
      <c r="P11" s="0" t="s">
        <v>18</v>
      </c>
      <c r="Q11" s="0" t="s">
        <v>18</v>
      </c>
      <c r="R11" s="0" t="s">
        <v>18</v>
      </c>
      <c r="S11" s="0" t="s">
        <v>18</v>
      </c>
      <c r="T11" s="0" t="s">
        <v>18</v>
      </c>
      <c r="U11" s="3" t="n">
        <f aca="false">COUNTIF(E11:T11,"C")</f>
        <v>0</v>
      </c>
      <c r="V11" s="3" t="n">
        <f aca="false">COUNTIF(E11:T11,"P")</f>
        <v>10</v>
      </c>
      <c r="W11" s="3" t="n">
        <f aca="false">COUNTIF(E11:T11,"M")</f>
        <v>0</v>
      </c>
      <c r="X11" s="3" t="n">
        <f aca="false">COUNTIF(E11:T11,"M")</f>
        <v>0</v>
      </c>
      <c r="Y11" s="3" t="n">
        <f aca="false">U11+V11+W11/2+X11/4</f>
        <v>10</v>
      </c>
      <c r="Z11" s="4" t="n">
        <f aca="false">ROUND(Y11*10/$AA$2,0)</f>
        <v>7</v>
      </c>
      <c r="AB11" s="0" t="s">
        <v>35</v>
      </c>
      <c r="AC11" s="5" t="n">
        <v>0.548611111111111</v>
      </c>
      <c r="AD11" s="0" t="s">
        <v>18</v>
      </c>
      <c r="AE11" s="0" t="s">
        <v>34</v>
      </c>
      <c r="AF11" s="5" t="n">
        <v>0.541666666666667</v>
      </c>
      <c r="AG11" s="0" t="s">
        <v>34</v>
      </c>
      <c r="AI11" s="0" t="s">
        <v>17</v>
      </c>
      <c r="AK11" s="0" t="s">
        <v>35</v>
      </c>
      <c r="AL11" s="5" t="n">
        <v>0.552083333333333</v>
      </c>
    </row>
    <row r="12" customFormat="false" ht="15" hidden="false" customHeight="false" outlineLevel="0" collapsed="false">
      <c r="A12" s="0" t="n">
        <v>10</v>
      </c>
      <c r="B12" s="1" t="s">
        <v>52</v>
      </c>
      <c r="C12" s="1" t="s">
        <v>53</v>
      </c>
      <c r="D12" s="1" t="s">
        <v>54</v>
      </c>
      <c r="E12" s="0" t="s">
        <v>18</v>
      </c>
      <c r="F12" s="0" t="s">
        <v>18</v>
      </c>
      <c r="G12" s="0" t="s">
        <v>17</v>
      </c>
      <c r="H12" s="0" t="s">
        <v>18</v>
      </c>
      <c r="J12" s="0" t="s">
        <v>17</v>
      </c>
      <c r="K12" s="0" t="s">
        <v>18</v>
      </c>
      <c r="L12" s="0" t="s">
        <v>18</v>
      </c>
      <c r="M12" s="0" t="s">
        <v>18</v>
      </c>
      <c r="N12" s="0" t="s">
        <v>18</v>
      </c>
      <c r="P12" s="0" t="s">
        <v>18</v>
      </c>
      <c r="Q12" s="0" t="s">
        <v>18</v>
      </c>
      <c r="R12" s="0" t="s">
        <v>17</v>
      </c>
      <c r="S12" s="0" t="s">
        <v>18</v>
      </c>
      <c r="T12" s="0" t="s">
        <v>17</v>
      </c>
      <c r="U12" s="3" t="n">
        <f aca="false">COUNTIF(E12:T12,"C")</f>
        <v>0</v>
      </c>
      <c r="V12" s="3" t="n">
        <f aca="false">COUNTIF(E12:T12,"P")</f>
        <v>10</v>
      </c>
      <c r="W12" s="3" t="n">
        <f aca="false">COUNTIF(E12:T12,"M")</f>
        <v>0</v>
      </c>
      <c r="X12" s="3" t="n">
        <f aca="false">COUNTIF(E12:T12,"M")</f>
        <v>0</v>
      </c>
      <c r="Y12" s="3" t="n">
        <f aca="false">U12+V12+W12/2+X12/4</f>
        <v>10</v>
      </c>
      <c r="Z12" s="4" t="n">
        <f aca="false">ROUND(Y12*10/$AA$2,0)</f>
        <v>7</v>
      </c>
      <c r="AB12" s="0" t="s">
        <v>18</v>
      </c>
      <c r="AD12" s="0" t="s">
        <v>18</v>
      </c>
      <c r="AE12" s="0" t="s">
        <v>17</v>
      </c>
      <c r="AG12" s="0" t="s">
        <v>18</v>
      </c>
      <c r="AI12" s="0" t="s">
        <v>18</v>
      </c>
      <c r="AJ12" s="0" t="s">
        <v>55</v>
      </c>
      <c r="AK12" s="0" t="s">
        <v>18</v>
      </c>
    </row>
    <row r="13" customFormat="false" ht="15" hidden="false" customHeight="false" outlineLevel="0" collapsed="false">
      <c r="A13" s="0" t="n">
        <v>11</v>
      </c>
      <c r="B13" s="1" t="s">
        <v>56</v>
      </c>
      <c r="C13" s="1" t="s">
        <v>57</v>
      </c>
      <c r="D13" s="1" t="s">
        <v>58</v>
      </c>
      <c r="E13" s="0" t="s">
        <v>18</v>
      </c>
      <c r="F13" s="0" t="s">
        <v>18</v>
      </c>
      <c r="G13" s="0" t="s">
        <v>17</v>
      </c>
      <c r="H13" s="0" t="s">
        <v>18</v>
      </c>
      <c r="J13" s="0" t="s">
        <v>18</v>
      </c>
      <c r="K13" s="0" t="s">
        <v>18</v>
      </c>
      <c r="L13" s="0" t="s">
        <v>17</v>
      </c>
      <c r="M13" s="0" t="s">
        <v>18</v>
      </c>
      <c r="N13" s="0" t="s">
        <v>17</v>
      </c>
      <c r="P13" s="0" t="s">
        <v>18</v>
      </c>
      <c r="Q13" s="0" t="s">
        <v>18</v>
      </c>
      <c r="R13" s="0" t="s">
        <v>17</v>
      </c>
      <c r="S13" s="0" t="s">
        <v>18</v>
      </c>
      <c r="T13" s="0" t="s">
        <v>18</v>
      </c>
      <c r="U13" s="3" t="n">
        <f aca="false">COUNTIF(E13:T13,"C")</f>
        <v>0</v>
      </c>
      <c r="V13" s="3" t="n">
        <f aca="false">COUNTIF(E13:T13,"P")</f>
        <v>10</v>
      </c>
      <c r="W13" s="3" t="n">
        <f aca="false">COUNTIF(E13:T13,"M")</f>
        <v>0</v>
      </c>
      <c r="X13" s="3" t="n">
        <f aca="false">COUNTIF(E13:T13,"M")</f>
        <v>0</v>
      </c>
      <c r="Y13" s="3" t="n">
        <f aca="false">U13+V13+W13/2+X13/4</f>
        <v>10</v>
      </c>
      <c r="Z13" s="4" t="n">
        <f aca="false">ROUND(Y13*10/$AA$2,0)</f>
        <v>7</v>
      </c>
      <c r="AB13" s="0" t="s">
        <v>18</v>
      </c>
      <c r="AD13" s="0" t="s">
        <v>18</v>
      </c>
      <c r="AE13" s="0" t="s">
        <v>34</v>
      </c>
      <c r="AF13" s="5" t="n">
        <v>0.541666666666667</v>
      </c>
      <c r="AG13" s="0" t="s">
        <v>18</v>
      </c>
      <c r="AI13" s="0" t="s">
        <v>18</v>
      </c>
      <c r="AK13" s="0" t="s">
        <v>18</v>
      </c>
    </row>
    <row r="14" customFormat="false" ht="15" hidden="false" customHeight="false" outlineLevel="0" collapsed="false">
      <c r="A14" s="0" t="n">
        <v>12</v>
      </c>
      <c r="B14" s="1" t="s">
        <v>59</v>
      </c>
      <c r="C14" s="1" t="s">
        <v>60</v>
      </c>
      <c r="D14" s="1" t="s">
        <v>61</v>
      </c>
      <c r="E14" s="0" t="s">
        <v>18</v>
      </c>
      <c r="F14" s="0" t="s">
        <v>18</v>
      </c>
      <c r="G14" s="0" t="s">
        <v>18</v>
      </c>
      <c r="H14" s="0" t="s">
        <v>18</v>
      </c>
      <c r="J14" s="0" t="s">
        <v>18</v>
      </c>
      <c r="K14" s="0" t="s">
        <v>18</v>
      </c>
      <c r="L14" s="0" t="s">
        <v>17</v>
      </c>
      <c r="M14" s="0" t="s">
        <v>18</v>
      </c>
      <c r="N14" s="0" t="s">
        <v>18</v>
      </c>
      <c r="P14" s="0" t="s">
        <v>18</v>
      </c>
      <c r="Q14" s="0" t="s">
        <v>18</v>
      </c>
      <c r="R14" s="0" t="s">
        <v>17</v>
      </c>
      <c r="S14" s="0" t="s">
        <v>18</v>
      </c>
      <c r="T14" s="0" t="s">
        <v>18</v>
      </c>
      <c r="U14" s="3" t="n">
        <f aca="false">COUNTIF(E14:T14,"C")</f>
        <v>0</v>
      </c>
      <c r="V14" s="3" t="n">
        <f aca="false">COUNTIF(E14:T14,"P")</f>
        <v>12</v>
      </c>
      <c r="W14" s="3" t="n">
        <f aca="false">COUNTIF(E14:T14,"M")</f>
        <v>0</v>
      </c>
      <c r="X14" s="3" t="n">
        <f aca="false">COUNTIF(E14:T14,"M")</f>
        <v>0</v>
      </c>
      <c r="Y14" s="3" t="n">
        <f aca="false">U14+V14+W14/2+X14/4</f>
        <v>12</v>
      </c>
      <c r="Z14" s="4" t="n">
        <f aca="false">ROUND(Y14*10/$AA$2,0)</f>
        <v>9</v>
      </c>
      <c r="AB14" s="0" t="s">
        <v>18</v>
      </c>
      <c r="AD14" s="0" t="s">
        <v>18</v>
      </c>
      <c r="AE14" s="0" t="s">
        <v>18</v>
      </c>
      <c r="AG14" s="0" t="s">
        <v>18</v>
      </c>
      <c r="AI14" s="0" t="s">
        <v>18</v>
      </c>
      <c r="AJ14" s="0" t="s">
        <v>48</v>
      </c>
      <c r="AK14" s="0" t="s">
        <v>18</v>
      </c>
    </row>
    <row r="15" customFormat="false" ht="15" hidden="false" customHeight="false" outlineLevel="0" collapsed="false">
      <c r="A15" s="0" t="n">
        <v>13</v>
      </c>
      <c r="B15" s="1" t="s">
        <v>62</v>
      </c>
      <c r="C15" s="1" t="s">
        <v>63</v>
      </c>
      <c r="D15" s="1" t="s">
        <v>64</v>
      </c>
      <c r="E15" s="0" t="s">
        <v>18</v>
      </c>
      <c r="F15" s="0" t="s">
        <v>18</v>
      </c>
      <c r="G15" s="0" t="s">
        <v>17</v>
      </c>
      <c r="H15" s="0" t="s">
        <v>18</v>
      </c>
      <c r="J15" s="0" t="s">
        <v>18</v>
      </c>
      <c r="K15" s="0" t="s">
        <v>18</v>
      </c>
      <c r="L15" s="0" t="s">
        <v>17</v>
      </c>
      <c r="M15" s="0" t="s">
        <v>18</v>
      </c>
      <c r="N15" s="0" t="s">
        <v>18</v>
      </c>
      <c r="P15" s="0" t="s">
        <v>18</v>
      </c>
      <c r="Q15" s="0" t="s">
        <v>18</v>
      </c>
      <c r="R15" s="0" t="s">
        <v>17</v>
      </c>
      <c r="S15" s="0" t="s">
        <v>18</v>
      </c>
      <c r="T15" s="0" t="s">
        <v>18</v>
      </c>
      <c r="U15" s="3" t="n">
        <f aca="false">COUNTIF(E15:T15,"C")</f>
        <v>0</v>
      </c>
      <c r="V15" s="3" t="n">
        <f aca="false">COUNTIF(E15:T15,"P")</f>
        <v>11</v>
      </c>
      <c r="W15" s="3" t="n">
        <f aca="false">COUNTIF(E15:T15,"M")</f>
        <v>0</v>
      </c>
      <c r="X15" s="3" t="n">
        <f aca="false">COUNTIF(E15:T15,"M")</f>
        <v>0</v>
      </c>
      <c r="Y15" s="3" t="n">
        <f aca="false">U15+V15+W15/2+X15/4</f>
        <v>11</v>
      </c>
      <c r="Z15" s="4" t="n">
        <f aca="false">ROUND(Y15*10/$AA$2,0)</f>
        <v>8</v>
      </c>
      <c r="AB15" s="0" t="s">
        <v>17</v>
      </c>
      <c r="AD15" s="0" t="s">
        <v>17</v>
      </c>
      <c r="AE15" s="0" t="s">
        <v>18</v>
      </c>
      <c r="AG15" s="0" t="s">
        <v>18</v>
      </c>
      <c r="AI15" s="0" t="s">
        <v>18</v>
      </c>
      <c r="AJ15" s="0" t="s">
        <v>26</v>
      </c>
      <c r="AK15" s="0" t="s">
        <v>18</v>
      </c>
    </row>
    <row r="16" customFormat="false" ht="15" hidden="false" customHeight="false" outlineLevel="0" collapsed="false">
      <c r="A16" s="0" t="n">
        <v>14</v>
      </c>
      <c r="B16" s="1" t="s">
        <v>65</v>
      </c>
      <c r="C16" s="1" t="s">
        <v>66</v>
      </c>
      <c r="D16" s="1" t="s">
        <v>67</v>
      </c>
      <c r="E16" s="0" t="s">
        <v>18</v>
      </c>
      <c r="F16" s="0" t="s">
        <v>18</v>
      </c>
      <c r="G16" s="0" t="s">
        <v>17</v>
      </c>
      <c r="H16" s="0" t="s">
        <v>18</v>
      </c>
      <c r="J16" s="0" t="s">
        <v>18</v>
      </c>
      <c r="K16" s="0" t="s">
        <v>18</v>
      </c>
      <c r="L16" s="0" t="s">
        <v>18</v>
      </c>
      <c r="M16" s="0" t="s">
        <v>18</v>
      </c>
      <c r="N16" s="0" t="s">
        <v>46</v>
      </c>
      <c r="P16" s="0" t="s">
        <v>18</v>
      </c>
      <c r="Q16" s="0" t="s">
        <v>18</v>
      </c>
      <c r="R16" s="0" t="s">
        <v>18</v>
      </c>
      <c r="S16" s="0" t="s">
        <v>18</v>
      </c>
      <c r="T16" s="0" t="s">
        <v>18</v>
      </c>
      <c r="U16" s="3" t="n">
        <f aca="false">COUNTIF(E16:T16,"C")</f>
        <v>1</v>
      </c>
      <c r="V16" s="3" t="n">
        <f aca="false">COUNTIF(E16:T16,"P")</f>
        <v>12</v>
      </c>
      <c r="W16" s="3" t="n">
        <f aca="false">COUNTIF(E16:T16,"M")</f>
        <v>0</v>
      </c>
      <c r="X16" s="3" t="n">
        <f aca="false">COUNTIF(E16:T16,"M")</f>
        <v>0</v>
      </c>
      <c r="Y16" s="3" t="n">
        <f aca="false">U16+V16+W16/2+X16/4</f>
        <v>13</v>
      </c>
      <c r="Z16" s="4" t="n">
        <f aca="false">ROUND(Y16*10/$AA$2,0)</f>
        <v>9</v>
      </c>
      <c r="AB16" s="0" t="s">
        <v>18</v>
      </c>
      <c r="AD16" s="0" t="s">
        <v>18</v>
      </c>
      <c r="AE16" s="0" t="s">
        <v>18</v>
      </c>
      <c r="AG16" s="0" t="s">
        <v>18</v>
      </c>
      <c r="AH16" s="0" t="n">
        <v>1</v>
      </c>
      <c r="AI16" s="0" t="s">
        <v>18</v>
      </c>
      <c r="AJ16" s="0" t="s">
        <v>68</v>
      </c>
      <c r="AK16" s="0" t="s">
        <v>18</v>
      </c>
    </row>
    <row r="17" customFormat="false" ht="15" hidden="false" customHeight="false" outlineLevel="0" collapsed="false">
      <c r="A17" s="0" t="n">
        <v>15</v>
      </c>
      <c r="B17" s="1" t="s">
        <v>69</v>
      </c>
      <c r="C17" s="1" t="s">
        <v>70</v>
      </c>
      <c r="D17" s="1" t="s">
        <v>71</v>
      </c>
      <c r="E17" s="0" t="s">
        <v>17</v>
      </c>
      <c r="F17" s="0" t="s">
        <v>18</v>
      </c>
      <c r="G17" s="0" t="s">
        <v>17</v>
      </c>
      <c r="H17" s="0" t="s">
        <v>18</v>
      </c>
      <c r="J17" s="0" t="s">
        <v>18</v>
      </c>
      <c r="K17" s="0" t="s">
        <v>17</v>
      </c>
      <c r="L17" s="0" t="s">
        <v>17</v>
      </c>
      <c r="M17" s="0" t="s">
        <v>18</v>
      </c>
      <c r="N17" s="0" t="s">
        <v>18</v>
      </c>
      <c r="P17" s="0" t="s">
        <v>18</v>
      </c>
      <c r="Q17" s="0" t="s">
        <v>17</v>
      </c>
      <c r="R17" s="0" t="s">
        <v>17</v>
      </c>
      <c r="S17" s="0" t="s">
        <v>18</v>
      </c>
      <c r="T17" s="0" t="s">
        <v>18</v>
      </c>
      <c r="U17" s="3" t="n">
        <f aca="false">COUNTIF(E17:T17,"C")</f>
        <v>0</v>
      </c>
      <c r="V17" s="3" t="n">
        <f aca="false">COUNTIF(E17:T17,"P")</f>
        <v>8</v>
      </c>
      <c r="W17" s="3" t="n">
        <f aca="false">COUNTIF(E17:T17,"M")</f>
        <v>0</v>
      </c>
      <c r="X17" s="3" t="n">
        <f aca="false">COUNTIF(E17:T17,"M")</f>
        <v>0</v>
      </c>
      <c r="Y17" s="3" t="n">
        <f aca="false">U17+V17+W17/2+X17/4</f>
        <v>8</v>
      </c>
      <c r="Z17" s="4" t="n">
        <f aca="false">ROUND(Y17*10/$AA$2,0)</f>
        <v>6</v>
      </c>
      <c r="AB17" s="0" t="s">
        <v>18</v>
      </c>
      <c r="AD17" s="0" t="s">
        <v>18</v>
      </c>
      <c r="AE17" s="0" t="s">
        <v>18</v>
      </c>
      <c r="AG17" s="0" t="s">
        <v>18</v>
      </c>
      <c r="AI17" s="0" t="s">
        <v>18</v>
      </c>
      <c r="AJ17" s="0" t="s">
        <v>72</v>
      </c>
      <c r="AK17" s="0" t="s">
        <v>18</v>
      </c>
    </row>
    <row r="18" customFormat="false" ht="15" hidden="false" customHeight="false" outlineLevel="0" collapsed="false">
      <c r="A18" s="0" t="n">
        <v>16</v>
      </c>
      <c r="B18" s="1" t="s">
        <v>73</v>
      </c>
      <c r="C18" s="1" t="s">
        <v>74</v>
      </c>
      <c r="D18" s="1" t="s">
        <v>75</v>
      </c>
      <c r="E18" s="0" t="s">
        <v>18</v>
      </c>
      <c r="F18" s="0" t="s">
        <v>18</v>
      </c>
      <c r="G18" s="0" t="s">
        <v>18</v>
      </c>
      <c r="H18" s="0" t="s">
        <v>18</v>
      </c>
      <c r="J18" s="0" t="s">
        <v>18</v>
      </c>
      <c r="K18" s="0" t="s">
        <v>18</v>
      </c>
      <c r="L18" s="0" t="s">
        <v>18</v>
      </c>
      <c r="M18" s="0" t="s">
        <v>18</v>
      </c>
      <c r="N18" s="0" t="s">
        <v>17</v>
      </c>
      <c r="P18" s="0" t="s">
        <v>17</v>
      </c>
      <c r="Q18" s="0" t="s">
        <v>18</v>
      </c>
      <c r="R18" s="0" t="s">
        <v>18</v>
      </c>
      <c r="S18" s="0" t="s">
        <v>18</v>
      </c>
      <c r="T18" s="0" t="s">
        <v>18</v>
      </c>
      <c r="U18" s="3" t="n">
        <f aca="false">COUNTIF(E18:T18,"C")</f>
        <v>0</v>
      </c>
      <c r="V18" s="3" t="n">
        <f aca="false">COUNTIF(E18:T18,"P")</f>
        <v>12</v>
      </c>
      <c r="W18" s="3" t="n">
        <f aca="false">COUNTIF(E18:T18,"M")</f>
        <v>0</v>
      </c>
      <c r="X18" s="3" t="n">
        <f aca="false">COUNTIF(E18:T18,"M")</f>
        <v>0</v>
      </c>
      <c r="Y18" s="3" t="n">
        <f aca="false">U18+V18+W18/2+X18/4</f>
        <v>12</v>
      </c>
      <c r="Z18" s="4" t="n">
        <f aca="false">ROUND(Y18*10/$AA$2,0)</f>
        <v>9</v>
      </c>
      <c r="AB18" s="0" t="s">
        <v>35</v>
      </c>
      <c r="AC18" s="5" t="n">
        <v>0.548611111111111</v>
      </c>
      <c r="AD18" s="0" t="s">
        <v>18</v>
      </c>
      <c r="AE18" s="0" t="s">
        <v>18</v>
      </c>
      <c r="AG18" s="0" t="s">
        <v>18</v>
      </c>
      <c r="AI18" s="0" t="s">
        <v>18</v>
      </c>
      <c r="AK18" s="0" t="s">
        <v>18</v>
      </c>
    </row>
    <row r="19" customFormat="false" ht="15" hidden="false" customHeight="false" outlineLevel="0" collapsed="false">
      <c r="A19" s="0" t="n">
        <v>17</v>
      </c>
      <c r="B19" s="1" t="s">
        <v>76</v>
      </c>
      <c r="C19" s="1" t="s">
        <v>77</v>
      </c>
      <c r="D19" s="1" t="s">
        <v>78</v>
      </c>
      <c r="E19" s="0" t="s">
        <v>18</v>
      </c>
      <c r="F19" s="0" t="s">
        <v>18</v>
      </c>
      <c r="G19" s="0" t="s">
        <v>17</v>
      </c>
      <c r="H19" s="0" t="s">
        <v>18</v>
      </c>
      <c r="J19" s="0" t="s">
        <v>18</v>
      </c>
      <c r="K19" s="0" t="s">
        <v>18</v>
      </c>
      <c r="L19" s="0" t="s">
        <v>17</v>
      </c>
      <c r="M19" s="0" t="s">
        <v>18</v>
      </c>
      <c r="N19" s="0" t="s">
        <v>18</v>
      </c>
      <c r="P19" s="0" t="s">
        <v>18</v>
      </c>
      <c r="Q19" s="0" t="s">
        <v>18</v>
      </c>
      <c r="R19" s="0" t="s">
        <v>17</v>
      </c>
      <c r="S19" s="0" t="s">
        <v>18</v>
      </c>
      <c r="T19" s="0" t="s">
        <v>17</v>
      </c>
      <c r="U19" s="3" t="n">
        <f aca="false">COUNTIF(E19:T19,"C")</f>
        <v>0</v>
      </c>
      <c r="V19" s="3" t="n">
        <f aca="false">COUNTIF(E19:T19,"P")</f>
        <v>10</v>
      </c>
      <c r="W19" s="3" t="n">
        <f aca="false">COUNTIF(E19:T19,"M")</f>
        <v>0</v>
      </c>
      <c r="X19" s="3" t="n">
        <f aca="false">COUNTIF(E19:T19,"M")</f>
        <v>0</v>
      </c>
      <c r="Y19" s="3" t="n">
        <f aca="false">U19+V19+W19/2+X19/4</f>
        <v>10</v>
      </c>
      <c r="Z19" s="4" t="n">
        <f aca="false">ROUND(Y19*10/$AA$2,0)</f>
        <v>7</v>
      </c>
      <c r="AB19" s="0" t="s">
        <v>17</v>
      </c>
      <c r="AD19" s="0" t="s">
        <v>17</v>
      </c>
      <c r="AE19" s="0" t="s">
        <v>18</v>
      </c>
      <c r="AG19" s="0" t="s">
        <v>18</v>
      </c>
      <c r="AI19" s="0" t="s">
        <v>18</v>
      </c>
      <c r="AJ19" s="0" t="s">
        <v>30</v>
      </c>
      <c r="AK19" s="0" t="s">
        <v>18</v>
      </c>
    </row>
    <row r="20" customFormat="false" ht="15" hidden="false" customHeight="false" outlineLevel="0" collapsed="false">
      <c r="A20" s="0" t="n">
        <v>18</v>
      </c>
      <c r="B20" s="1" t="s">
        <v>79</v>
      </c>
      <c r="C20" s="1" t="s">
        <v>80</v>
      </c>
      <c r="D20" s="1" t="s">
        <v>81</v>
      </c>
      <c r="E20" s="0" t="s">
        <v>18</v>
      </c>
      <c r="F20" s="0" t="s">
        <v>18</v>
      </c>
      <c r="G20" s="0" t="s">
        <v>18</v>
      </c>
      <c r="H20" s="0" t="s">
        <v>18</v>
      </c>
      <c r="J20" s="0" t="s">
        <v>18</v>
      </c>
      <c r="K20" s="0" t="s">
        <v>18</v>
      </c>
      <c r="L20" s="0" t="s">
        <v>17</v>
      </c>
      <c r="M20" s="0" t="s">
        <v>18</v>
      </c>
      <c r="N20" s="0" t="s">
        <v>18</v>
      </c>
      <c r="P20" s="0" t="s">
        <v>18</v>
      </c>
      <c r="Q20" s="0" t="s">
        <v>18</v>
      </c>
      <c r="R20" s="0" t="s">
        <v>17</v>
      </c>
      <c r="S20" s="0" t="s">
        <v>18</v>
      </c>
      <c r="T20" s="0" t="s">
        <v>18</v>
      </c>
      <c r="U20" s="3" t="n">
        <f aca="false">COUNTIF(E20:T20,"C")</f>
        <v>0</v>
      </c>
      <c r="V20" s="3" t="n">
        <f aca="false">COUNTIF(E20:T20,"P")</f>
        <v>12</v>
      </c>
      <c r="W20" s="3" t="n">
        <f aca="false">COUNTIF(E20:T20,"M")</f>
        <v>0</v>
      </c>
      <c r="X20" s="3" t="n">
        <f aca="false">COUNTIF(E20:T20,"M")</f>
        <v>0</v>
      </c>
      <c r="Y20" s="3" t="n">
        <f aca="false">U20+V20+W20/2+X20/4</f>
        <v>12</v>
      </c>
      <c r="Z20" s="4" t="n">
        <f aca="false">ROUND(Y20*10/$AA$2,0)</f>
        <v>9</v>
      </c>
      <c r="AB20" s="0" t="s">
        <v>18</v>
      </c>
      <c r="AD20" s="0" t="s">
        <v>17</v>
      </c>
      <c r="AE20" s="0" t="s">
        <v>18</v>
      </c>
      <c r="AG20" s="0" t="s">
        <v>18</v>
      </c>
      <c r="AI20" s="0" t="s">
        <v>18</v>
      </c>
      <c r="AJ20" s="0" t="s">
        <v>48</v>
      </c>
      <c r="AK20" s="0" t="s">
        <v>18</v>
      </c>
    </row>
    <row r="21" customFormat="false" ht="15" hidden="false" customHeight="false" outlineLevel="0" collapsed="false">
      <c r="A21" s="0" t="n">
        <v>19</v>
      </c>
      <c r="B21" s="1" t="s">
        <v>82</v>
      </c>
      <c r="C21" s="1" t="s">
        <v>83</v>
      </c>
      <c r="D21" s="1" t="s">
        <v>84</v>
      </c>
      <c r="E21" s="0" t="s">
        <v>18</v>
      </c>
      <c r="F21" s="0" t="s">
        <v>18</v>
      </c>
      <c r="G21" s="0" t="s">
        <v>17</v>
      </c>
      <c r="H21" s="0" t="s">
        <v>18</v>
      </c>
      <c r="J21" s="0" t="s">
        <v>18</v>
      </c>
      <c r="K21" s="0" t="s">
        <v>18</v>
      </c>
      <c r="L21" s="0" t="s">
        <v>18</v>
      </c>
      <c r="M21" s="0" t="s">
        <v>17</v>
      </c>
      <c r="N21" s="0" t="s">
        <v>18</v>
      </c>
      <c r="P21" s="0" t="s">
        <v>18</v>
      </c>
      <c r="Q21" s="0" t="s">
        <v>18</v>
      </c>
      <c r="R21" s="0" t="s">
        <v>17</v>
      </c>
      <c r="S21" s="0" t="s">
        <v>18</v>
      </c>
      <c r="T21" s="0" t="s">
        <v>17</v>
      </c>
      <c r="U21" s="3" t="n">
        <f aca="false">COUNTIF(E21:T21,"C")</f>
        <v>0</v>
      </c>
      <c r="V21" s="3" t="n">
        <f aca="false">COUNTIF(E21:T21,"P")</f>
        <v>10</v>
      </c>
      <c r="W21" s="3" t="n">
        <f aca="false">COUNTIF(E21:T21,"M")</f>
        <v>0</v>
      </c>
      <c r="X21" s="3" t="n">
        <f aca="false">COUNTIF(E21:T21,"M")</f>
        <v>0</v>
      </c>
      <c r="Y21" s="3" t="n">
        <f aca="false">U21+V21+W21/2+X21/4</f>
        <v>10</v>
      </c>
      <c r="Z21" s="4" t="n">
        <f aca="false">ROUND(Y21*10/$AA$2,0)</f>
        <v>7</v>
      </c>
      <c r="AB21" s="0" t="s">
        <v>18</v>
      </c>
      <c r="AD21" s="0" t="s">
        <v>18</v>
      </c>
      <c r="AE21" s="0" t="s">
        <v>18</v>
      </c>
      <c r="AG21" s="0" t="s">
        <v>18</v>
      </c>
      <c r="AI21" s="0" t="s">
        <v>18</v>
      </c>
      <c r="AJ21" s="0" t="s">
        <v>55</v>
      </c>
      <c r="AK21" s="0" t="s">
        <v>18</v>
      </c>
    </row>
    <row r="22" customFormat="false" ht="15" hidden="false" customHeight="false" outlineLevel="0" collapsed="false">
      <c r="A22" s="0" t="n">
        <v>20</v>
      </c>
      <c r="B22" s="1" t="s">
        <v>85</v>
      </c>
      <c r="C22" s="1" t="s">
        <v>86</v>
      </c>
      <c r="D22" s="1" t="s">
        <v>87</v>
      </c>
      <c r="E22" s="0" t="s">
        <v>18</v>
      </c>
      <c r="F22" s="0" t="s">
        <v>18</v>
      </c>
      <c r="G22" s="0" t="s">
        <v>18</v>
      </c>
      <c r="H22" s="0" t="s">
        <v>34</v>
      </c>
      <c r="I22" s="5" t="n">
        <v>0.545833333333333</v>
      </c>
      <c r="J22" s="0" t="s">
        <v>18</v>
      </c>
      <c r="K22" s="0" t="s">
        <v>18</v>
      </c>
      <c r="L22" s="0" t="s">
        <v>18</v>
      </c>
      <c r="M22" s="0" t="s">
        <v>18</v>
      </c>
      <c r="N22" s="0" t="s">
        <v>18</v>
      </c>
      <c r="P22" s="0" t="s">
        <v>18</v>
      </c>
      <c r="Q22" s="0" t="s">
        <v>18</v>
      </c>
      <c r="R22" s="0" t="s">
        <v>17</v>
      </c>
      <c r="S22" s="0" t="s">
        <v>18</v>
      </c>
      <c r="T22" s="0" t="s">
        <v>18</v>
      </c>
      <c r="U22" s="3" t="n">
        <f aca="false">COUNTIF(E22:T22,"C")</f>
        <v>0</v>
      </c>
      <c r="V22" s="3" t="n">
        <f aca="false">COUNTIF(E22:T22,"P")</f>
        <v>12</v>
      </c>
      <c r="W22" s="3" t="n">
        <f aca="false">COUNTIF(E22:T22,"M")</f>
        <v>1</v>
      </c>
      <c r="X22" s="3" t="n">
        <f aca="false">COUNTIF(E22:T22,"M")</f>
        <v>1</v>
      </c>
      <c r="Y22" s="3" t="n">
        <f aca="false">U22+V22+W22/2+X22/4</f>
        <v>12.75</v>
      </c>
      <c r="Z22" s="4" t="n">
        <f aca="false">ROUND(Y22*10/$AA$2,0)</f>
        <v>9</v>
      </c>
      <c r="AB22" s="0" t="s">
        <v>35</v>
      </c>
      <c r="AC22" s="5" t="n">
        <v>0.548611111111111</v>
      </c>
      <c r="AD22" s="0" t="s">
        <v>18</v>
      </c>
      <c r="AE22" s="0" t="s">
        <v>18</v>
      </c>
      <c r="AG22" s="0" t="s">
        <v>18</v>
      </c>
      <c r="AI22" s="0" t="s">
        <v>18</v>
      </c>
      <c r="AK22" s="0" t="s">
        <v>17</v>
      </c>
    </row>
    <row r="23" customFormat="false" ht="15" hidden="false" customHeight="false" outlineLevel="0" collapsed="false">
      <c r="A23" s="0" t="n">
        <v>21</v>
      </c>
      <c r="B23" s="1" t="s">
        <v>88</v>
      </c>
      <c r="C23" s="1" t="s">
        <v>89</v>
      </c>
      <c r="D23" s="1" t="s">
        <v>90</v>
      </c>
      <c r="E23" s="0" t="s">
        <v>18</v>
      </c>
      <c r="F23" s="0" t="s">
        <v>18</v>
      </c>
      <c r="G23" s="0" t="s">
        <v>17</v>
      </c>
      <c r="H23" s="0" t="s">
        <v>18</v>
      </c>
      <c r="J23" s="0" t="s">
        <v>18</v>
      </c>
      <c r="K23" s="0" t="s">
        <v>18</v>
      </c>
      <c r="L23" s="0" t="s">
        <v>17</v>
      </c>
      <c r="M23" s="0" t="s">
        <v>17</v>
      </c>
      <c r="N23" s="0" t="s">
        <v>18</v>
      </c>
      <c r="P23" s="0" t="s">
        <v>18</v>
      </c>
      <c r="Q23" s="0" t="s">
        <v>18</v>
      </c>
      <c r="R23" s="0" t="s">
        <v>18</v>
      </c>
      <c r="S23" s="0" t="s">
        <v>18</v>
      </c>
      <c r="T23" s="0" t="s">
        <v>18</v>
      </c>
      <c r="U23" s="3" t="n">
        <f aca="false">COUNTIF(E23:T23,"C")</f>
        <v>0</v>
      </c>
      <c r="V23" s="3" t="n">
        <f aca="false">COUNTIF(E23:T23,"P")</f>
        <v>11</v>
      </c>
      <c r="W23" s="3" t="n">
        <f aca="false">COUNTIF(E23:T23,"M")</f>
        <v>0</v>
      </c>
      <c r="X23" s="3" t="n">
        <f aca="false">COUNTIF(E23:T23,"M")</f>
        <v>0</v>
      </c>
      <c r="Y23" s="3" t="n">
        <f aca="false">U23+V23+W23/2+X23/4</f>
        <v>11</v>
      </c>
      <c r="Z23" s="4" t="n">
        <f aca="false">ROUND(Y23*10/$AA$2,0)</f>
        <v>8</v>
      </c>
      <c r="AB23" s="0" t="s">
        <v>18</v>
      </c>
      <c r="AD23" s="0" t="s">
        <v>18</v>
      </c>
      <c r="AE23" s="0" t="s">
        <v>18</v>
      </c>
      <c r="AG23" s="0" t="s">
        <v>18</v>
      </c>
      <c r="AI23" s="0" t="s">
        <v>17</v>
      </c>
      <c r="AJ23" s="0" t="s">
        <v>55</v>
      </c>
      <c r="AK23" s="0" t="s">
        <v>18</v>
      </c>
    </row>
    <row r="24" customFormat="false" ht="15" hidden="false" customHeight="false" outlineLevel="0" collapsed="false">
      <c r="A24" s="0" t="n">
        <v>22</v>
      </c>
      <c r="B24" s="1" t="s">
        <v>91</v>
      </c>
      <c r="C24" s="1" t="s">
        <v>92</v>
      </c>
      <c r="D24" s="1" t="s">
        <v>93</v>
      </c>
      <c r="E24" s="0" t="s">
        <v>18</v>
      </c>
      <c r="F24" s="0" t="s">
        <v>18</v>
      </c>
      <c r="G24" s="0" t="s">
        <v>17</v>
      </c>
      <c r="H24" s="0" t="s">
        <v>17</v>
      </c>
      <c r="J24" s="0" t="s">
        <v>18</v>
      </c>
      <c r="K24" s="0" t="s">
        <v>18</v>
      </c>
      <c r="L24" s="0" t="s">
        <v>17</v>
      </c>
      <c r="M24" s="0" t="s">
        <v>17</v>
      </c>
      <c r="N24" s="0" t="s">
        <v>18</v>
      </c>
      <c r="P24" s="0" t="s">
        <v>17</v>
      </c>
      <c r="Q24" s="0" t="s">
        <v>17</v>
      </c>
      <c r="R24" s="0" t="s">
        <v>18</v>
      </c>
      <c r="S24" s="0" t="s">
        <v>18</v>
      </c>
      <c r="T24" s="0" t="s">
        <v>18</v>
      </c>
      <c r="U24" s="3" t="n">
        <f aca="false">COUNTIF(E24:T24,"C")</f>
        <v>0</v>
      </c>
      <c r="V24" s="3" t="n">
        <f aca="false">COUNTIF(E24:T24,"P")</f>
        <v>8</v>
      </c>
      <c r="W24" s="3" t="n">
        <f aca="false">COUNTIF(E24:T24,"M")</f>
        <v>0</v>
      </c>
      <c r="X24" s="3" t="n">
        <f aca="false">COUNTIF(E24:T24,"M")</f>
        <v>0</v>
      </c>
      <c r="Y24" s="3" t="n">
        <f aca="false">U24+V24+W24/2+X24/4</f>
        <v>8</v>
      </c>
      <c r="Z24" s="4" t="n">
        <f aca="false">ROUND(Y24*10/$AA$2,0)</f>
        <v>6</v>
      </c>
      <c r="AB24" s="0" t="s">
        <v>18</v>
      </c>
      <c r="AD24" s="0" t="s">
        <v>18</v>
      </c>
      <c r="AE24" s="0" t="s">
        <v>34</v>
      </c>
      <c r="AF24" s="5" t="n">
        <v>0.541666666666667</v>
      </c>
      <c r="AG24" s="0" t="s">
        <v>34</v>
      </c>
      <c r="AI24" s="0" t="s">
        <v>18</v>
      </c>
      <c r="AJ24" s="0" t="s">
        <v>22</v>
      </c>
      <c r="AK24" s="0" t="s">
        <v>35</v>
      </c>
      <c r="AL24" s="5" t="n">
        <v>0.552083333333333</v>
      </c>
    </row>
    <row r="25" customFormat="false" ht="15" hidden="false" customHeight="false" outlineLevel="0" collapsed="false">
      <c r="A25" s="0" t="n">
        <v>23</v>
      </c>
      <c r="B25" s="1" t="s">
        <v>94</v>
      </c>
      <c r="C25" s="1" t="s">
        <v>95</v>
      </c>
      <c r="D25" s="1" t="s">
        <v>96</v>
      </c>
      <c r="E25" s="0" t="s">
        <v>18</v>
      </c>
      <c r="F25" s="0" t="s">
        <v>18</v>
      </c>
      <c r="G25" s="0" t="s">
        <v>18</v>
      </c>
      <c r="H25" s="0" t="s">
        <v>18</v>
      </c>
      <c r="J25" s="0" t="s">
        <v>18</v>
      </c>
      <c r="K25" s="0" t="s">
        <v>18</v>
      </c>
      <c r="L25" s="0" t="s">
        <v>18</v>
      </c>
      <c r="M25" s="0" t="s">
        <v>17</v>
      </c>
      <c r="N25" s="0" t="s">
        <v>18</v>
      </c>
      <c r="P25" s="0" t="s">
        <v>18</v>
      </c>
      <c r="Q25" s="0" t="s">
        <v>18</v>
      </c>
      <c r="R25" s="0" t="s">
        <v>18</v>
      </c>
      <c r="S25" s="0" t="s">
        <v>18</v>
      </c>
      <c r="T25" s="0" t="s">
        <v>18</v>
      </c>
      <c r="U25" s="3" t="n">
        <f aca="false">COUNTIF(E25:T25,"C")</f>
        <v>0</v>
      </c>
      <c r="V25" s="3" t="n">
        <f aca="false">COUNTIF(E25:T25,"P")</f>
        <v>13</v>
      </c>
      <c r="W25" s="3" t="n">
        <f aca="false">COUNTIF(E25:T25,"M")</f>
        <v>0</v>
      </c>
      <c r="X25" s="3" t="n">
        <f aca="false">COUNTIF(E25:T25,"M")</f>
        <v>0</v>
      </c>
      <c r="Y25" s="3" t="n">
        <f aca="false">U25+V25+W25/2+X25/4</f>
        <v>13</v>
      </c>
      <c r="Z25" s="4" t="n">
        <f aca="false">ROUND(Y25*10/$AA$2,0)</f>
        <v>9</v>
      </c>
      <c r="AB25" s="0" t="s">
        <v>18</v>
      </c>
      <c r="AD25" s="0" t="s">
        <v>18</v>
      </c>
      <c r="AE25" s="0" t="s">
        <v>18</v>
      </c>
      <c r="AG25" s="0" t="s">
        <v>18</v>
      </c>
      <c r="AI25" s="0" t="s">
        <v>18</v>
      </c>
      <c r="AJ25" s="0" t="s">
        <v>22</v>
      </c>
      <c r="AK25" s="0" t="s">
        <v>18</v>
      </c>
    </row>
    <row r="26" customFormat="false" ht="15" hidden="false" customHeight="false" outlineLevel="0" collapsed="false">
      <c r="B26" s="1"/>
      <c r="C26" s="1" t="s">
        <v>6</v>
      </c>
      <c r="D26" s="1"/>
      <c r="U26" s="3"/>
      <c r="V26" s="3"/>
      <c r="W26" s="3"/>
      <c r="X26" s="3"/>
      <c r="Y26" s="3"/>
      <c r="Z26" s="4"/>
      <c r="AE26" s="0" t="n">
        <f aca="false">COUNTIF(AE3:AE25,"P")</f>
        <v>17</v>
      </c>
      <c r="AG26" s="0" t="n">
        <f aca="false">COUNTIF(AG3:AG25,"P")</f>
        <v>19</v>
      </c>
      <c r="AI26" s="0" t="n">
        <f aca="false">COUNTIF(AI3:AI25,"P")</f>
        <v>21</v>
      </c>
      <c r="AK26" s="0" t="n">
        <f aca="false">COUNTIF(AK3:AK25,"P")</f>
        <v>19</v>
      </c>
    </row>
    <row r="27" customFormat="false" ht="15" hidden="false" customHeight="false" outlineLevel="0" collapsed="false">
      <c r="C27" s="0" t="s">
        <v>97</v>
      </c>
      <c r="D27" s="0" t="s">
        <v>98</v>
      </c>
      <c r="H27" s="0" t="n">
        <f aca="false">COUNTIF(H3:H25,"A")</f>
        <v>2</v>
      </c>
      <c r="J27" s="0" t="n">
        <f aca="false">COUNTIF(J3:J25,"A")</f>
        <v>2</v>
      </c>
      <c r="AE27" s="0" t="n">
        <f aca="false">COUNTIF(AE3:AE25,"m")</f>
        <v>4</v>
      </c>
      <c r="AG27" s="0" t="n">
        <f aca="false">COUNTIF(AG3:AG25,"m")</f>
        <v>3</v>
      </c>
      <c r="AI27" s="0" t="n">
        <f aca="false">COUNTIF(AI3:AI25,"m")</f>
        <v>0</v>
      </c>
      <c r="AK27" s="0" t="n">
        <f aca="false">COUNTIF(AK3:AK25,"m")</f>
        <v>0</v>
      </c>
    </row>
    <row r="28" customFormat="false" ht="15" hidden="false" customHeight="false" outlineLevel="0" collapsed="false">
      <c r="C28" s="0" t="s">
        <v>8</v>
      </c>
      <c r="AE28" s="0" t="n">
        <f aca="false">COUNTIF(AE3:AE25,"T")</f>
        <v>0</v>
      </c>
      <c r="AG28" s="0" t="n">
        <f aca="false">COUNTIF(AG3:AG25,"T")</f>
        <v>0</v>
      </c>
      <c r="AI28" s="0" t="n">
        <f aca="false">COUNTIF(AI3:AI25,"T")</f>
        <v>0</v>
      </c>
      <c r="AK28" s="0" t="n">
        <f aca="false">COUNTIF(AK3:AK25,"T")</f>
        <v>3</v>
      </c>
    </row>
    <row r="29" customFormat="false" ht="15" hidden="false" customHeight="false" outlineLevel="0" collapsed="false">
      <c r="C29" s="0" t="s">
        <v>99</v>
      </c>
      <c r="AE29" s="0" t="n">
        <f aca="false">SUM(AE25:AE28)</f>
        <v>21</v>
      </c>
      <c r="AG29" s="0" t="n">
        <f aca="false">SUM(AG25:AG28)</f>
        <v>22</v>
      </c>
      <c r="AI29" s="0" t="n">
        <f aca="false">SUM(AI25:AI28)</f>
        <v>21</v>
      </c>
      <c r="AK29" s="0" t="n">
        <f aca="false">SUM(AK25:AK28)</f>
        <v>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1" activeCellId="0" sqref="P1"/>
    </sheetView>
  </sheetViews>
  <sheetFormatPr defaultColWidth="9.66406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7.25"/>
    <col collapsed="false" customWidth="true" hidden="true" outlineLevel="0" max="10" min="3" style="0" width="9.39"/>
    <col collapsed="false" customWidth="true" hidden="true" outlineLevel="0" max="11" min="11" style="0" width="9.56"/>
    <col collapsed="false" customWidth="true" hidden="true" outlineLevel="0" max="13" min="12" style="0" width="9.58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100</v>
      </c>
      <c r="D1" s="0" t="s">
        <v>101</v>
      </c>
      <c r="E1" s="0" t="s">
        <v>102</v>
      </c>
      <c r="F1" s="0" t="s">
        <v>103</v>
      </c>
      <c r="G1" s="0" t="s">
        <v>104</v>
      </c>
      <c r="H1" s="0" t="s">
        <v>105</v>
      </c>
      <c r="I1" s="0" t="s">
        <v>106</v>
      </c>
      <c r="J1" s="0" t="s">
        <v>107</v>
      </c>
      <c r="K1" s="0" t="s">
        <v>108</v>
      </c>
      <c r="L1" s="0" t="s">
        <v>109</v>
      </c>
      <c r="M1" s="0" t="s">
        <v>110</v>
      </c>
      <c r="N1" s="0" t="s">
        <v>107</v>
      </c>
      <c r="O1" s="2" t="n">
        <v>45856</v>
      </c>
    </row>
    <row r="2" customFormat="false" ht="17.9" hidden="false" customHeight="false" outlineLevel="0" collapsed="false">
      <c r="A2" s="0" t="n">
        <v>1</v>
      </c>
      <c r="B2" s="1" t="s">
        <v>15</v>
      </c>
      <c r="C2" s="0" t="n">
        <v>9</v>
      </c>
      <c r="D2" s="0" t="n">
        <v>10</v>
      </c>
      <c r="E2" s="0" t="n">
        <v>8</v>
      </c>
      <c r="F2" s="0" t="n">
        <v>8</v>
      </c>
      <c r="H2" s="0" t="n">
        <v>4</v>
      </c>
      <c r="I2" s="0" t="n">
        <f aca="false">F2+H2/2</f>
        <v>10</v>
      </c>
      <c r="J2" s="6" t="n">
        <f aca="false">ROUND(AVERAGE(C2:E2,I2),0)</f>
        <v>9</v>
      </c>
      <c r="K2" s="6" t="str">
        <f aca="false">IF(J2&lt;7,"TEP","TEA")</f>
        <v>TEA</v>
      </c>
      <c r="L2" s="0" t="n">
        <v>9.25</v>
      </c>
      <c r="M2" s="0" t="n">
        <v>3</v>
      </c>
      <c r="N2" s="6" t="n">
        <f aca="false">ROUND(AVERAGE(M2,L2,J2),0)</f>
        <v>7</v>
      </c>
      <c r="O2" s="0" t="s">
        <v>18</v>
      </c>
    </row>
    <row r="3" customFormat="false" ht="17.9" hidden="false" customHeight="false" outlineLevel="0" collapsed="false">
      <c r="A3" s="0" t="n">
        <v>2</v>
      </c>
      <c r="B3" s="1" t="s">
        <v>20</v>
      </c>
      <c r="C3" s="0" t="n">
        <v>8</v>
      </c>
      <c r="D3" s="0" t="n">
        <v>8</v>
      </c>
      <c r="E3" s="0" t="n">
        <v>9</v>
      </c>
      <c r="F3" s="7" t="n">
        <v>7</v>
      </c>
      <c r="G3" s="2" t="n">
        <v>45784</v>
      </c>
      <c r="H3" s="0" t="n">
        <v>1</v>
      </c>
      <c r="I3" s="0" t="n">
        <f aca="false">F3+H3/2</f>
        <v>7.5</v>
      </c>
      <c r="J3" s="6" t="n">
        <f aca="false">ROUND(AVERAGE(C3:E3,I3),0)</f>
        <v>8</v>
      </c>
      <c r="K3" s="6" t="str">
        <f aca="false">IF(J3&lt;7,"TEP","TEA")</f>
        <v>TEA</v>
      </c>
      <c r="L3" s="0" t="n">
        <v>9</v>
      </c>
      <c r="M3" s="0" t="n">
        <v>9</v>
      </c>
      <c r="N3" s="6" t="n">
        <f aca="false">ROUND(AVERAGE(M3,L3,J3),0)</f>
        <v>9</v>
      </c>
      <c r="O3" s="0" t="s">
        <v>18</v>
      </c>
    </row>
    <row r="4" customFormat="false" ht="17.9" hidden="false" customHeight="false" outlineLevel="0" collapsed="false">
      <c r="A4" s="0" t="n">
        <v>3</v>
      </c>
      <c r="B4" s="1" t="s">
        <v>24</v>
      </c>
      <c r="C4" s="0" t="n">
        <v>8</v>
      </c>
      <c r="D4" s="0" t="n">
        <v>9</v>
      </c>
      <c r="E4" s="0" t="n">
        <v>10</v>
      </c>
      <c r="F4" s="0" t="n">
        <v>10</v>
      </c>
      <c r="H4" s="0" t="n">
        <v>3</v>
      </c>
      <c r="I4" s="0" t="n">
        <f aca="false">F4+H4/2</f>
        <v>11.5</v>
      </c>
      <c r="J4" s="6" t="n">
        <f aca="false">ROUND(AVERAGE(C4:E4,I4),0)</f>
        <v>10</v>
      </c>
      <c r="K4" s="6" t="str">
        <f aca="false">IF(J4&lt;7,"TEP","TEA")</f>
        <v>TEA</v>
      </c>
      <c r="L4" s="0" t="n">
        <v>10</v>
      </c>
      <c r="M4" s="0" t="n">
        <v>9</v>
      </c>
      <c r="N4" s="6" t="n">
        <f aca="false">ROUND(AVERAGE(M4,L4,J4),0)</f>
        <v>10</v>
      </c>
      <c r="O4" s="0" t="s">
        <v>17</v>
      </c>
    </row>
    <row r="5" customFormat="false" ht="17.9" hidden="false" customHeight="false" outlineLevel="0" collapsed="false">
      <c r="A5" s="0" t="n">
        <v>4</v>
      </c>
      <c r="B5" s="1" t="s">
        <v>28</v>
      </c>
      <c r="C5" s="0" t="n">
        <v>10</v>
      </c>
      <c r="D5" s="0" t="n">
        <v>9</v>
      </c>
      <c r="E5" s="0" t="n">
        <v>10</v>
      </c>
      <c r="F5" s="0" t="n">
        <v>1</v>
      </c>
      <c r="H5" s="0" t="n">
        <v>0</v>
      </c>
      <c r="I5" s="0" t="n">
        <f aca="false">F5+H5/2</f>
        <v>1</v>
      </c>
      <c r="J5" s="6" t="n">
        <f aca="false">ROUND(AVERAGE(C5:E5,I5),0)</f>
        <v>8</v>
      </c>
      <c r="K5" s="6" t="str">
        <f aca="false">IF(J5&lt;7,"TEP","TEA")</f>
        <v>TEA</v>
      </c>
      <c r="L5" s="0" t="n">
        <v>9.5</v>
      </c>
      <c r="M5" s="0" t="n">
        <v>9</v>
      </c>
      <c r="N5" s="6" t="n">
        <f aca="false">ROUND(AVERAGE(M5,L5,J5),0)</f>
        <v>9</v>
      </c>
      <c r="O5" s="0" t="s">
        <v>18</v>
      </c>
    </row>
    <row r="6" customFormat="false" ht="17.9" hidden="false" customHeight="false" outlineLevel="0" collapsed="false">
      <c r="A6" s="0" t="n">
        <v>5</v>
      </c>
      <c r="B6" s="1" t="s">
        <v>32</v>
      </c>
      <c r="C6" s="0" t="n">
        <v>9</v>
      </c>
      <c r="D6" s="0" t="n">
        <v>10</v>
      </c>
      <c r="E6" s="0" t="n">
        <v>10</v>
      </c>
      <c r="F6" s="7" t="n">
        <v>7</v>
      </c>
      <c r="G6" s="2" t="n">
        <v>45784</v>
      </c>
      <c r="H6" s="0" t="n">
        <v>0</v>
      </c>
      <c r="I6" s="0" t="n">
        <f aca="false">F6+H6/2</f>
        <v>7</v>
      </c>
      <c r="J6" s="6" t="n">
        <f aca="false">ROUND(AVERAGE(C6:E6,I6),0)</f>
        <v>9</v>
      </c>
      <c r="K6" s="6" t="str">
        <f aca="false">IF(J6&lt;7,"TEP","TEA")</f>
        <v>TEA</v>
      </c>
      <c r="L6" s="0" t="n">
        <v>8.75</v>
      </c>
      <c r="M6" s="0" t="n">
        <v>9</v>
      </c>
      <c r="N6" s="6" t="n">
        <f aca="false">ROUND(AVERAGE(M6,L6,J6),0)</f>
        <v>9</v>
      </c>
      <c r="O6" s="0" t="s">
        <v>18</v>
      </c>
    </row>
    <row r="7" customFormat="false" ht="17.9" hidden="false" customHeight="false" outlineLevel="0" collapsed="false">
      <c r="A7" s="0" t="n">
        <v>6</v>
      </c>
      <c r="B7" s="1" t="s">
        <v>37</v>
      </c>
      <c r="C7" s="0" t="n">
        <v>9</v>
      </c>
      <c r="D7" s="0" t="n">
        <v>10</v>
      </c>
      <c r="E7" s="0" t="n">
        <v>10</v>
      </c>
      <c r="F7" s="7" t="n">
        <v>7</v>
      </c>
      <c r="G7" s="2" t="n">
        <v>45784</v>
      </c>
      <c r="H7" s="0" t="n">
        <v>2</v>
      </c>
      <c r="I7" s="0" t="n">
        <f aca="false">F7+H7/2</f>
        <v>8</v>
      </c>
      <c r="J7" s="6" t="n">
        <f aca="false">ROUND(AVERAGE(C7:E7,I7),0)</f>
        <v>9</v>
      </c>
      <c r="K7" s="6" t="str">
        <f aca="false">IF(J7&lt;7,"TEP","TEA")</f>
        <v>TEA</v>
      </c>
      <c r="L7" s="0" t="n">
        <v>9.75</v>
      </c>
      <c r="M7" s="0" t="n">
        <v>9</v>
      </c>
      <c r="N7" s="6" t="n">
        <f aca="false">ROUND(AVERAGE(M7,L7,J7),0)</f>
        <v>9</v>
      </c>
      <c r="O7" s="0" t="s">
        <v>18</v>
      </c>
    </row>
    <row r="8" customFormat="false" ht="17.9" hidden="false" customHeight="false" outlineLevel="0" collapsed="false">
      <c r="A8" s="0" t="n">
        <v>7</v>
      </c>
      <c r="B8" s="1" t="s">
        <v>40</v>
      </c>
      <c r="C8" s="0" t="n">
        <v>9</v>
      </c>
      <c r="D8" s="0" t="n">
        <v>9</v>
      </c>
      <c r="E8" s="0" t="n">
        <v>10</v>
      </c>
      <c r="F8" s="8" t="n">
        <v>9</v>
      </c>
      <c r="G8" s="9" t="n">
        <v>45784</v>
      </c>
      <c r="H8" s="0" t="n">
        <v>2</v>
      </c>
      <c r="I8" s="0" t="n">
        <f aca="false">F8+H8/2</f>
        <v>10</v>
      </c>
      <c r="J8" s="6" t="n">
        <f aca="false">ROUND(AVERAGE(C8:E8,I8),0)</f>
        <v>10</v>
      </c>
      <c r="K8" s="6" t="str">
        <f aca="false">IF(J8&lt;7,"TEP","TEA")</f>
        <v>TEA</v>
      </c>
      <c r="L8" s="0" t="n">
        <v>9.75</v>
      </c>
      <c r="M8" s="0" t="n">
        <v>10</v>
      </c>
      <c r="N8" s="6" t="n">
        <f aca="false">ROUND(AVERAGE(M8,L8,J8),0)</f>
        <v>10</v>
      </c>
      <c r="O8" s="0" t="s">
        <v>18</v>
      </c>
    </row>
    <row r="9" customFormat="false" ht="17.9" hidden="false" customHeight="false" outlineLevel="0" collapsed="false">
      <c r="A9" s="0" t="n">
        <v>8</v>
      </c>
      <c r="B9" s="1" t="s">
        <v>44</v>
      </c>
      <c r="C9" s="0" t="n">
        <v>9</v>
      </c>
      <c r="D9" s="0" t="n">
        <v>10</v>
      </c>
      <c r="E9" s="0" t="n">
        <v>10</v>
      </c>
      <c r="F9" s="0" t="n">
        <v>10</v>
      </c>
      <c r="H9" s="0" t="n">
        <v>1</v>
      </c>
      <c r="I9" s="0" t="n">
        <f aca="false">F9+H9/2</f>
        <v>10.5</v>
      </c>
      <c r="J9" s="6" t="n">
        <f aca="false">ROUND(AVERAGE(C9:E9,I9),0)</f>
        <v>10</v>
      </c>
      <c r="K9" s="6" t="str">
        <f aca="false">IF(J9&lt;7,"TEP","TEA")</f>
        <v>TEA</v>
      </c>
      <c r="L9" s="0" t="n">
        <v>10</v>
      </c>
      <c r="M9" s="0" t="n">
        <v>9</v>
      </c>
      <c r="N9" s="6" t="n">
        <f aca="false">ROUND(AVERAGE(M9,L9,J9),0)</f>
        <v>10</v>
      </c>
      <c r="O9" s="0" t="s">
        <v>17</v>
      </c>
    </row>
    <row r="10" customFormat="false" ht="17.9" hidden="false" customHeight="false" outlineLevel="0" collapsed="false">
      <c r="A10" s="0" t="n">
        <v>9</v>
      </c>
      <c r="B10" s="1" t="s">
        <v>50</v>
      </c>
      <c r="C10" s="0" t="n">
        <v>9</v>
      </c>
      <c r="D10" s="0" t="n">
        <v>10</v>
      </c>
      <c r="E10" s="0" t="n">
        <v>10</v>
      </c>
      <c r="F10" s="0" t="n">
        <v>6</v>
      </c>
      <c r="H10" s="0" t="n">
        <v>3</v>
      </c>
      <c r="I10" s="0" t="n">
        <f aca="false">F10+H10/2</f>
        <v>7.5</v>
      </c>
      <c r="J10" s="6" t="n">
        <f aca="false">ROUND(AVERAGE(C10:E10,I10),0)</f>
        <v>9</v>
      </c>
      <c r="K10" s="6" t="str">
        <f aca="false">IF(J10&lt;7,"TEP","TEA")</f>
        <v>TEA</v>
      </c>
      <c r="L10" s="0" t="n">
        <v>8.75</v>
      </c>
      <c r="M10" s="0" t="n">
        <v>7</v>
      </c>
      <c r="N10" s="6" t="n">
        <f aca="false">ROUND(AVERAGE(M10,L10,J10),0)</f>
        <v>8</v>
      </c>
      <c r="O10" s="0" t="s">
        <v>18</v>
      </c>
    </row>
    <row r="11" customFormat="false" ht="17.9" hidden="false" customHeight="false" outlineLevel="0" collapsed="false">
      <c r="A11" s="0" t="n">
        <v>10</v>
      </c>
      <c r="B11" s="1" t="s">
        <v>53</v>
      </c>
      <c r="C11" s="0" t="n">
        <v>1</v>
      </c>
      <c r="D11" s="0" t="n">
        <v>10</v>
      </c>
      <c r="E11" s="0" t="n">
        <v>1</v>
      </c>
      <c r="F11" s="8" t="n">
        <v>7</v>
      </c>
      <c r="G11" s="9" t="n">
        <v>45856</v>
      </c>
      <c r="H11" s="8" t="n">
        <v>23</v>
      </c>
      <c r="I11" s="0" t="n">
        <f aca="false">F11+H11/2</f>
        <v>18.5</v>
      </c>
      <c r="J11" s="6" t="n">
        <f aca="false">ROUND(AVERAGE(C11:E11,I11),0)</f>
        <v>8</v>
      </c>
      <c r="K11" s="6" t="str">
        <f aca="false">IF(J11&lt;7,"TEP","TEA")</f>
        <v>TEA</v>
      </c>
      <c r="L11" s="0" t="n">
        <v>4.5</v>
      </c>
      <c r="M11" s="0" t="n">
        <v>7</v>
      </c>
      <c r="N11" s="6" t="n">
        <f aca="false">ROUND(AVERAGE(M11,L11,J11),0)</f>
        <v>7</v>
      </c>
      <c r="O11" s="0" t="s">
        <v>18</v>
      </c>
    </row>
    <row r="12" customFormat="false" ht="17.9" hidden="false" customHeight="false" outlineLevel="0" collapsed="false">
      <c r="A12" s="0" t="n">
        <v>11</v>
      </c>
      <c r="B12" s="1" t="s">
        <v>57</v>
      </c>
      <c r="C12" s="0" t="n">
        <v>10</v>
      </c>
      <c r="D12" s="0" t="n">
        <v>10</v>
      </c>
      <c r="E12" s="0" t="n">
        <v>9</v>
      </c>
      <c r="F12" s="0" t="n">
        <v>9</v>
      </c>
      <c r="H12" s="0" t="n">
        <v>2</v>
      </c>
      <c r="I12" s="0" t="n">
        <f aca="false">F12+H12/2</f>
        <v>10</v>
      </c>
      <c r="J12" s="6" t="n">
        <f aca="false">ROUND(AVERAGE(C12:E12,I12),0)</f>
        <v>10</v>
      </c>
      <c r="K12" s="6" t="str">
        <f aca="false">IF(J12&lt;7,"TEP","TEA")</f>
        <v>TEA</v>
      </c>
      <c r="L12" s="0" t="n">
        <v>8.75</v>
      </c>
      <c r="M12" s="0" t="n">
        <v>7</v>
      </c>
      <c r="N12" s="6" t="n">
        <f aca="false">ROUND(AVERAGE(M12,L12,J12),0)</f>
        <v>9</v>
      </c>
      <c r="O12" s="0" t="s">
        <v>18</v>
      </c>
    </row>
    <row r="13" customFormat="false" ht="17.9" hidden="false" customHeight="false" outlineLevel="0" collapsed="false">
      <c r="A13" s="0" t="n">
        <v>12</v>
      </c>
      <c r="B13" s="1" t="s">
        <v>60</v>
      </c>
      <c r="C13" s="0" t="n">
        <v>8</v>
      </c>
      <c r="D13" s="0" t="n">
        <v>10</v>
      </c>
      <c r="E13" s="0" t="n">
        <v>8</v>
      </c>
      <c r="F13" s="7" t="n">
        <v>5</v>
      </c>
      <c r="G13" s="2" t="n">
        <v>45776</v>
      </c>
      <c r="H13" s="0" t="n">
        <v>3</v>
      </c>
      <c r="I13" s="0" t="n">
        <f aca="false">F13+H13/2</f>
        <v>6.5</v>
      </c>
      <c r="J13" s="6" t="n">
        <f aca="false">ROUND(AVERAGE(C13:E13,I13),0)</f>
        <v>8</v>
      </c>
      <c r="K13" s="6" t="str">
        <f aca="false">IF(J13&lt;7,"TEP","TEA")</f>
        <v>TEA</v>
      </c>
      <c r="L13" s="0" t="n">
        <v>9</v>
      </c>
      <c r="M13" s="0" t="n">
        <v>9</v>
      </c>
      <c r="N13" s="6" t="n">
        <f aca="false">ROUND(AVERAGE(M13,L13,J13),0)</f>
        <v>9</v>
      </c>
      <c r="O13" s="0" t="s">
        <v>18</v>
      </c>
    </row>
    <row r="14" customFormat="false" ht="17.9" hidden="false" customHeight="false" outlineLevel="0" collapsed="false">
      <c r="A14" s="0" t="n">
        <v>13</v>
      </c>
      <c r="B14" s="1" t="s">
        <v>63</v>
      </c>
      <c r="C14" s="0" t="n">
        <v>9</v>
      </c>
      <c r="D14" s="0" t="n">
        <v>10</v>
      </c>
      <c r="E14" s="0" t="n">
        <v>10</v>
      </c>
      <c r="F14" s="0" t="n">
        <v>10</v>
      </c>
      <c r="H14" s="0" t="n">
        <v>3</v>
      </c>
      <c r="I14" s="0" t="n">
        <f aca="false">F14+H14/2</f>
        <v>11.5</v>
      </c>
      <c r="J14" s="6" t="n">
        <f aca="false">ROUND(AVERAGE(C14:E14,I14),0)</f>
        <v>10</v>
      </c>
      <c r="K14" s="6" t="str">
        <f aca="false">IF(J14&lt;7,"TEP","TEA")</f>
        <v>TEA</v>
      </c>
      <c r="L14" s="0" t="n">
        <v>10</v>
      </c>
      <c r="M14" s="0" t="n">
        <v>8</v>
      </c>
      <c r="N14" s="6" t="n">
        <f aca="false">ROUND(AVERAGE(M14,L14,J14),0)</f>
        <v>9</v>
      </c>
      <c r="O14" s="0" t="s">
        <v>18</v>
      </c>
    </row>
    <row r="15" customFormat="false" ht="17.9" hidden="false" customHeight="false" outlineLevel="0" collapsed="false">
      <c r="A15" s="0" t="n">
        <v>14</v>
      </c>
      <c r="B15" s="1" t="s">
        <v>66</v>
      </c>
      <c r="C15" s="0" t="n">
        <v>10</v>
      </c>
      <c r="D15" s="0" t="n">
        <v>10</v>
      </c>
      <c r="E15" s="0" t="n">
        <v>8</v>
      </c>
      <c r="F15" s="7" t="n">
        <v>7</v>
      </c>
      <c r="G15" s="2" t="n">
        <v>45784</v>
      </c>
      <c r="H15" s="0" t="n">
        <v>1</v>
      </c>
      <c r="I15" s="0" t="n">
        <f aca="false">F15+H15/2</f>
        <v>7.5</v>
      </c>
      <c r="J15" s="6" t="n">
        <f aca="false">ROUND(AVERAGE(C15:E15,I15),0)</f>
        <v>9</v>
      </c>
      <c r="K15" s="6" t="str">
        <f aca="false">IF(J15&lt;7,"TEP","TEA")</f>
        <v>TEA</v>
      </c>
      <c r="L15" s="0" t="n">
        <v>8</v>
      </c>
      <c r="M15" s="0" t="n">
        <v>9</v>
      </c>
      <c r="N15" s="6" t="n">
        <f aca="false">ROUND(AVERAGE(M15,L15,J15),0)</f>
        <v>9</v>
      </c>
      <c r="O15" s="0" t="s">
        <v>18</v>
      </c>
    </row>
    <row r="16" customFormat="false" ht="17.9" hidden="false" customHeight="false" outlineLevel="0" collapsed="false">
      <c r="A16" s="0" t="n">
        <v>15</v>
      </c>
      <c r="B16" s="1" t="s">
        <v>70</v>
      </c>
      <c r="C16" s="0" t="n">
        <v>4</v>
      </c>
      <c r="D16" s="0" t="n">
        <v>10</v>
      </c>
      <c r="E16" s="0" t="n">
        <v>7</v>
      </c>
      <c r="F16" s="0" t="n">
        <v>1</v>
      </c>
      <c r="H16" s="0" t="n">
        <v>0</v>
      </c>
      <c r="I16" s="0" t="n">
        <f aca="false">F16+H16/2</f>
        <v>1</v>
      </c>
      <c r="J16" s="6" t="n">
        <f aca="false">ROUND(AVERAGE(C16:E16,I16),0)</f>
        <v>6</v>
      </c>
      <c r="K16" s="6" t="str">
        <f aca="false">IF(J16&lt;7,"TEP","TEA")</f>
        <v>TEP</v>
      </c>
      <c r="L16" s="0" t="n">
        <v>8</v>
      </c>
      <c r="M16" s="0" t="n">
        <v>6</v>
      </c>
      <c r="N16" s="6" t="n">
        <f aca="false">ROUND(AVERAGE(M16,L16,J16),0)</f>
        <v>7</v>
      </c>
      <c r="O16" s="0" t="s">
        <v>18</v>
      </c>
    </row>
    <row r="17" customFormat="false" ht="17.9" hidden="false" customHeight="false" outlineLevel="0" collapsed="false">
      <c r="A17" s="0" t="n">
        <v>16</v>
      </c>
      <c r="B17" s="1" t="s">
        <v>74</v>
      </c>
      <c r="C17" s="0" t="n">
        <v>9</v>
      </c>
      <c r="D17" s="0" t="n">
        <v>10</v>
      </c>
      <c r="E17" s="0" t="n">
        <v>10</v>
      </c>
      <c r="F17" s="0" t="n">
        <v>1</v>
      </c>
      <c r="H17" s="0" t="n">
        <v>0</v>
      </c>
      <c r="I17" s="0" t="n">
        <f aca="false">F17+H17/2</f>
        <v>1</v>
      </c>
      <c r="J17" s="6" t="n">
        <f aca="false">ROUND(AVERAGE(C17:E17,I17),0)</f>
        <v>8</v>
      </c>
      <c r="K17" s="6" t="str">
        <f aca="false">IF(J17&lt;7,"TEP","TEA")</f>
        <v>TEA</v>
      </c>
      <c r="L17" s="0" t="n">
        <v>8.75</v>
      </c>
      <c r="M17" s="0" t="n">
        <v>9</v>
      </c>
      <c r="N17" s="6" t="n">
        <f aca="false">ROUND(AVERAGE(M17,L17,J17),0)</f>
        <v>9</v>
      </c>
      <c r="O17" s="0" t="s">
        <v>18</v>
      </c>
    </row>
    <row r="18" customFormat="false" ht="17.9" hidden="false" customHeight="false" outlineLevel="0" collapsed="false">
      <c r="A18" s="0" t="n">
        <v>17</v>
      </c>
      <c r="B18" s="1" t="s">
        <v>77</v>
      </c>
      <c r="C18" s="0" t="n">
        <v>10</v>
      </c>
      <c r="D18" s="0" t="n">
        <v>7</v>
      </c>
      <c r="E18" s="0" t="n">
        <v>8</v>
      </c>
      <c r="F18" s="7" t="n">
        <v>7</v>
      </c>
      <c r="G18" s="2" t="n">
        <v>45784</v>
      </c>
      <c r="H18" s="0" t="n">
        <v>4</v>
      </c>
      <c r="I18" s="0" t="n">
        <f aca="false">F18+H18/2</f>
        <v>9</v>
      </c>
      <c r="J18" s="6" t="n">
        <f aca="false">ROUND(AVERAGE(C18:E18,I18),0)</f>
        <v>9</v>
      </c>
      <c r="K18" s="6" t="str">
        <f aca="false">IF(J18&lt;7,"TEP","TEA")</f>
        <v>TEA</v>
      </c>
      <c r="L18" s="0" t="n">
        <v>8.75</v>
      </c>
      <c r="M18" s="0" t="n">
        <v>7</v>
      </c>
      <c r="N18" s="6" t="n">
        <f aca="false">ROUND(AVERAGE(M18,L18,J18),0)</f>
        <v>8</v>
      </c>
      <c r="O18" s="0" t="s">
        <v>18</v>
      </c>
    </row>
    <row r="19" customFormat="false" ht="17.9" hidden="false" customHeight="false" outlineLevel="0" collapsed="false">
      <c r="A19" s="0" t="n">
        <v>18</v>
      </c>
      <c r="B19" s="1" t="s">
        <v>80</v>
      </c>
      <c r="C19" s="0" t="n">
        <v>9</v>
      </c>
      <c r="D19" s="0" t="n">
        <v>10</v>
      </c>
      <c r="E19" s="0" t="n">
        <v>9</v>
      </c>
      <c r="F19" s="0" t="n">
        <v>10</v>
      </c>
      <c r="H19" s="0" t="n">
        <v>0</v>
      </c>
      <c r="I19" s="0" t="n">
        <f aca="false">F19+H19/2</f>
        <v>10</v>
      </c>
      <c r="J19" s="6" t="n">
        <f aca="false">ROUND(AVERAGE(C19:E19,I19),0)</f>
        <v>10</v>
      </c>
      <c r="K19" s="6" t="str">
        <f aca="false">IF(J19&lt;7,"TEP","TEA")</f>
        <v>TEA</v>
      </c>
      <c r="L19" s="0" t="n">
        <v>9.5</v>
      </c>
      <c r="M19" s="0" t="n">
        <v>9</v>
      </c>
      <c r="N19" s="6" t="n">
        <f aca="false">ROUND(AVERAGE(M19,L19,J19),0)</f>
        <v>10</v>
      </c>
      <c r="O19" s="0" t="s">
        <v>18</v>
      </c>
    </row>
    <row r="20" customFormat="false" ht="17.9" hidden="false" customHeight="false" outlineLevel="0" collapsed="false">
      <c r="A20" s="0" t="n">
        <v>19</v>
      </c>
      <c r="B20" s="1" t="s">
        <v>83</v>
      </c>
      <c r="C20" s="0" t="n">
        <v>7</v>
      </c>
      <c r="D20" s="0" t="n">
        <v>10</v>
      </c>
      <c r="E20" s="0" t="n">
        <v>7</v>
      </c>
      <c r="F20" s="7" t="n">
        <v>8</v>
      </c>
      <c r="G20" s="2" t="n">
        <v>45784</v>
      </c>
      <c r="H20" s="0" t="n">
        <v>2</v>
      </c>
      <c r="I20" s="0" t="n">
        <f aca="false">F20+H20/2</f>
        <v>9</v>
      </c>
      <c r="J20" s="6" t="n">
        <f aca="false">ROUND(AVERAGE(C20:E20,I20),0)</f>
        <v>8</v>
      </c>
      <c r="K20" s="6" t="str">
        <f aca="false">IF(J20&lt;7,"TEP","TEA")</f>
        <v>TEA</v>
      </c>
      <c r="L20" s="0" t="n">
        <v>8.75</v>
      </c>
      <c r="M20" s="0" t="n">
        <v>7</v>
      </c>
      <c r="N20" s="6" t="n">
        <f aca="false">ROUND(AVERAGE(M20,L20,J20),0)</f>
        <v>8</v>
      </c>
      <c r="O20" s="0" t="s">
        <v>18</v>
      </c>
    </row>
    <row r="21" customFormat="false" ht="17.9" hidden="false" customHeight="false" outlineLevel="0" collapsed="false">
      <c r="A21" s="0" t="n">
        <v>20</v>
      </c>
      <c r="B21" s="1" t="s">
        <v>86</v>
      </c>
      <c r="C21" s="0" t="n">
        <v>10</v>
      </c>
      <c r="D21" s="0" t="n">
        <v>9</v>
      </c>
      <c r="E21" s="0" t="n">
        <v>10</v>
      </c>
      <c r="F21" s="0" t="n">
        <v>1</v>
      </c>
      <c r="H21" s="0" t="n">
        <v>4</v>
      </c>
      <c r="I21" s="0" t="n">
        <f aca="false">F21+H21/2</f>
        <v>3</v>
      </c>
      <c r="J21" s="6" t="n">
        <f aca="false">ROUND(AVERAGE(C21:E21,I21),0)</f>
        <v>8</v>
      </c>
      <c r="K21" s="6" t="str">
        <f aca="false">IF(J21&lt;7,"TEP","TEA")</f>
        <v>TEA</v>
      </c>
      <c r="L21" s="0" t="n">
        <v>8.25</v>
      </c>
      <c r="M21" s="0" t="n">
        <v>9</v>
      </c>
      <c r="N21" s="6" t="n">
        <f aca="false">ROUND(AVERAGE(M21,L21,J21),0)</f>
        <v>8</v>
      </c>
      <c r="O21" s="0" t="s">
        <v>18</v>
      </c>
    </row>
    <row r="22" customFormat="false" ht="17.9" hidden="false" customHeight="false" outlineLevel="0" collapsed="false">
      <c r="A22" s="0" t="n">
        <v>21</v>
      </c>
      <c r="B22" s="1" t="s">
        <v>89</v>
      </c>
      <c r="C22" s="0" t="n">
        <v>10</v>
      </c>
      <c r="D22" s="0" t="n">
        <v>9</v>
      </c>
      <c r="E22" s="0" t="n">
        <v>0</v>
      </c>
      <c r="F22" s="7" t="n">
        <v>6</v>
      </c>
      <c r="G22" s="2" t="n">
        <v>45784</v>
      </c>
      <c r="H22" s="0" t="n">
        <v>2</v>
      </c>
      <c r="I22" s="0" t="n">
        <f aca="false">F22+H22/2</f>
        <v>7</v>
      </c>
      <c r="J22" s="6" t="n">
        <f aca="false">ROUND(AVERAGE(C22:E22,I22),0)</f>
        <v>7</v>
      </c>
      <c r="K22" s="6" t="str">
        <f aca="false">IF(J22&lt;7,"TEP","TEA")</f>
        <v>TEA</v>
      </c>
      <c r="L22" s="0" t="n">
        <v>8.75</v>
      </c>
      <c r="M22" s="0" t="n">
        <v>8</v>
      </c>
      <c r="N22" s="6" t="n">
        <f aca="false">ROUND(AVERAGE(M22,L22,J22),0)</f>
        <v>8</v>
      </c>
      <c r="O22" s="0" t="s">
        <v>18</v>
      </c>
    </row>
    <row r="23" customFormat="false" ht="17.9" hidden="false" customHeight="false" outlineLevel="0" collapsed="false">
      <c r="A23" s="0" t="n">
        <v>22</v>
      </c>
      <c r="B23" s="1" t="s">
        <v>92</v>
      </c>
      <c r="C23" s="0" t="n">
        <v>10</v>
      </c>
      <c r="D23" s="0" t="n">
        <v>10</v>
      </c>
      <c r="E23" s="0" t="n">
        <v>10</v>
      </c>
      <c r="F23" s="0" t="n">
        <v>10</v>
      </c>
      <c r="H23" s="0" t="n">
        <v>3</v>
      </c>
      <c r="I23" s="0" t="n">
        <f aca="false">F23+H23/2</f>
        <v>11.5</v>
      </c>
      <c r="J23" s="6" t="n">
        <f aca="false">ROUND(AVERAGE(C23:E23,I23),0)</f>
        <v>10</v>
      </c>
      <c r="K23" s="6" t="str">
        <f aca="false">IF(J23&lt;7,"TEP","TEA")</f>
        <v>TEA</v>
      </c>
      <c r="L23" s="0" t="n">
        <v>4.25</v>
      </c>
      <c r="M23" s="0" t="n">
        <v>6</v>
      </c>
      <c r="N23" s="6" t="n">
        <f aca="false">ROUND(AVERAGE(M23,L23,J23),0)</f>
        <v>7</v>
      </c>
      <c r="O23" s="0" t="s">
        <v>18</v>
      </c>
    </row>
    <row r="24" customFormat="false" ht="17.9" hidden="false" customHeight="false" outlineLevel="0" collapsed="false">
      <c r="A24" s="0" t="n">
        <v>23</v>
      </c>
      <c r="B24" s="1" t="s">
        <v>95</v>
      </c>
      <c r="C24" s="0" t="n">
        <v>10</v>
      </c>
      <c r="D24" s="0" t="n">
        <v>9</v>
      </c>
      <c r="E24" s="0" t="n">
        <v>9</v>
      </c>
      <c r="F24" s="0" t="n">
        <v>6</v>
      </c>
      <c r="H24" s="0" t="n">
        <v>0</v>
      </c>
      <c r="I24" s="0" t="n">
        <f aca="false">F24+H24/2</f>
        <v>6</v>
      </c>
      <c r="J24" s="6" t="n">
        <f aca="false">ROUND(AVERAGE(C24:E24,I24),0)</f>
        <v>9</v>
      </c>
      <c r="K24" s="6" t="str">
        <f aca="false">IF(J24&lt;7,"TEP","TEA")</f>
        <v>TEA</v>
      </c>
      <c r="L24" s="0" t="n">
        <v>7</v>
      </c>
      <c r="M24" s="0" t="n">
        <v>9</v>
      </c>
      <c r="N24" s="6" t="n">
        <f aca="false">ROUND(AVERAGE(M24,L24,J24),0)</f>
        <v>8</v>
      </c>
      <c r="O24" s="0" t="s">
        <v>18</v>
      </c>
    </row>
    <row r="25" customFormat="false" ht="15" hidden="false" customHeight="false" outlineLevel="0" collapsed="false">
      <c r="O25" s="0" t="n">
        <f aca="false">COUNTIF(O2:O24,"P")</f>
        <v>21</v>
      </c>
    </row>
  </sheetData>
  <conditionalFormatting sqref="K2:K24">
    <cfRule type="cellIs" priority="2" operator="equal" aboveAverage="0" equalAverage="0" bottom="0" percent="0" rank="0" text="" dxfId="2">
      <formula>"TEP"</formula>
    </cfRule>
  </conditionalFormatting>
  <conditionalFormatting sqref="N2:N24">
    <cfRule type="cellIs" priority="3" operator="greaterThan" aboveAverage="0" equalAverage="0" bottom="0" percent="0" rank="0" text="" dxfId="3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20" activeCellId="0" sqref="G20"/>
    </sheetView>
  </sheetViews>
  <sheetFormatPr defaultColWidth="9.6640625" defaultRowHeight="15" zeroHeight="false" outlineLevelRow="0" outlineLevelCol="0"/>
  <cols>
    <col collapsed="false" customWidth="true" hidden="false" outlineLevel="0" max="2" min="2" style="0" width="17.25"/>
    <col collapsed="false" customWidth="true" hidden="false" outlineLevel="0" max="3" min="3" style="0" width="15.9"/>
    <col collapsed="false" customWidth="true" hidden="false" outlineLevel="0" max="4" min="4" style="0" width="24.3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111</v>
      </c>
      <c r="E1" s="0" t="s">
        <v>112</v>
      </c>
      <c r="F1" s="0" t="s">
        <v>113</v>
      </c>
      <c r="G1" s="0" t="s">
        <v>107</v>
      </c>
      <c r="H1" s="0" t="s">
        <v>114</v>
      </c>
      <c r="I1" s="0" t="s">
        <v>115</v>
      </c>
    </row>
    <row r="2" customFormat="false" ht="15" hidden="false" customHeight="false" outlineLevel="0" collapsed="false">
      <c r="A2" s="0" t="n">
        <v>1</v>
      </c>
      <c r="B2" s="1" t="s">
        <v>15</v>
      </c>
      <c r="C2" s="0" t="s">
        <v>15</v>
      </c>
      <c r="D2" s="0" t="s">
        <v>116</v>
      </c>
      <c r="E2" s="0" t="s">
        <v>117</v>
      </c>
      <c r="F2" s="0" t="n">
        <v>9</v>
      </c>
      <c r="I2" s="0" t="n">
        <v>9</v>
      </c>
    </row>
    <row r="3" customFormat="false" ht="15" hidden="false" customHeight="false" outlineLevel="0" collapsed="false">
      <c r="A3" s="0" t="n">
        <v>2</v>
      </c>
      <c r="B3" s="1" t="s">
        <v>20</v>
      </c>
      <c r="C3" s="0" t="s">
        <v>20</v>
      </c>
      <c r="D3" s="0" t="s">
        <v>118</v>
      </c>
      <c r="E3" s="0" t="s">
        <v>119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24</v>
      </c>
      <c r="C4" s="0" t="s">
        <v>24</v>
      </c>
      <c r="D4" s="0" t="s">
        <v>120</v>
      </c>
      <c r="E4" s="0" t="s">
        <v>121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28</v>
      </c>
      <c r="C5" s="0" t="s">
        <v>28</v>
      </c>
      <c r="D5" s="0" t="s">
        <v>122</v>
      </c>
      <c r="E5" s="0" t="s">
        <v>123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32</v>
      </c>
      <c r="C6" s="0" t="s">
        <v>32</v>
      </c>
      <c r="D6" s="0" t="s">
        <v>124</v>
      </c>
      <c r="E6" s="0" t="s">
        <v>125</v>
      </c>
      <c r="F6" s="0" t="n">
        <v>9</v>
      </c>
      <c r="I6" s="0" t="n">
        <v>9</v>
      </c>
    </row>
    <row r="7" customFormat="false" ht="15" hidden="false" customHeight="false" outlineLevel="0" collapsed="false">
      <c r="A7" s="0" t="n">
        <v>6</v>
      </c>
      <c r="B7" s="1" t="s">
        <v>37</v>
      </c>
      <c r="C7" s="0" t="s">
        <v>37</v>
      </c>
      <c r="D7" s="0" t="s">
        <v>126</v>
      </c>
      <c r="E7" s="0" t="s">
        <v>127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7</v>
      </c>
      <c r="B8" s="1" t="s">
        <v>40</v>
      </c>
      <c r="C8" s="0" t="s">
        <v>40</v>
      </c>
      <c r="D8" s="0" t="s">
        <v>128</v>
      </c>
      <c r="E8" s="0" t="s">
        <v>129</v>
      </c>
      <c r="F8" s="0" t="n">
        <v>9</v>
      </c>
      <c r="I8" s="0" t="n">
        <v>9</v>
      </c>
    </row>
    <row r="9" customFormat="false" ht="15" hidden="false" customHeight="false" outlineLevel="0" collapsed="false">
      <c r="A9" s="0" t="n">
        <v>8</v>
      </c>
      <c r="B9" s="1" t="s">
        <v>44</v>
      </c>
      <c r="C9" s="0" t="s">
        <v>44</v>
      </c>
      <c r="D9" s="0" t="s">
        <v>130</v>
      </c>
      <c r="E9" s="0" t="s">
        <v>131</v>
      </c>
      <c r="F9" s="0" t="n">
        <v>9</v>
      </c>
      <c r="I9" s="0" t="n">
        <v>9</v>
      </c>
    </row>
    <row r="10" customFormat="false" ht="15" hidden="false" customHeight="false" outlineLevel="0" collapsed="false">
      <c r="A10" s="0" t="n">
        <v>9</v>
      </c>
      <c r="B10" s="1" t="s">
        <v>50</v>
      </c>
      <c r="C10" s="0" t="s">
        <v>50</v>
      </c>
      <c r="D10" s="0" t="s">
        <v>132</v>
      </c>
      <c r="E10" s="0" t="s">
        <v>133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10</v>
      </c>
      <c r="B11" s="1" t="s">
        <v>53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57</v>
      </c>
      <c r="C12" s="0" t="s">
        <v>57</v>
      </c>
      <c r="D12" s="0" t="s">
        <v>134</v>
      </c>
      <c r="E12" s="0" t="s">
        <v>135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12</v>
      </c>
      <c r="B13" s="1" t="s">
        <v>60</v>
      </c>
      <c r="C13" s="0" t="s">
        <v>60</v>
      </c>
      <c r="D13" s="0" t="s">
        <v>136</v>
      </c>
      <c r="E13" s="0" t="s">
        <v>137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13</v>
      </c>
      <c r="B14" s="1" t="s">
        <v>63</v>
      </c>
      <c r="C14" s="0" t="s">
        <v>63</v>
      </c>
      <c r="D14" s="0" t="s">
        <v>138</v>
      </c>
      <c r="E14" s="0" t="s">
        <v>139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14</v>
      </c>
      <c r="B15" s="1" t="s">
        <v>66</v>
      </c>
      <c r="C15" s="0" t="s">
        <v>66</v>
      </c>
      <c r="D15" s="0" t="s">
        <v>140</v>
      </c>
      <c r="E15" s="0" t="s">
        <v>141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15</v>
      </c>
      <c r="B16" s="1" t="s">
        <v>70</v>
      </c>
      <c r="C16" s="0" t="s">
        <v>70</v>
      </c>
      <c r="D16" s="0" t="s">
        <v>142</v>
      </c>
      <c r="E16" s="0" t="s">
        <v>143</v>
      </c>
      <c r="F16" s="0" t="n">
        <v>4</v>
      </c>
      <c r="I16" s="0" t="n">
        <v>4</v>
      </c>
    </row>
    <row r="17" customFormat="false" ht="15" hidden="false" customHeight="false" outlineLevel="0" collapsed="false">
      <c r="A17" s="0" t="n">
        <v>16</v>
      </c>
      <c r="B17" s="1" t="s">
        <v>74</v>
      </c>
      <c r="C17" s="0" t="s">
        <v>74</v>
      </c>
      <c r="D17" s="0" t="s">
        <v>144</v>
      </c>
      <c r="E17" s="0" t="s">
        <v>145</v>
      </c>
      <c r="F17" s="0" t="n">
        <v>9</v>
      </c>
      <c r="I17" s="0" t="n">
        <v>9</v>
      </c>
    </row>
    <row r="18" customFormat="false" ht="15" hidden="false" customHeight="false" outlineLevel="0" collapsed="false">
      <c r="A18" s="0" t="n">
        <v>17</v>
      </c>
      <c r="B18" s="1" t="s">
        <v>77</v>
      </c>
      <c r="C18" s="0" t="s">
        <v>77</v>
      </c>
      <c r="D18" s="0" t="s">
        <v>146</v>
      </c>
      <c r="E18" s="0" t="s">
        <v>147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18</v>
      </c>
      <c r="B19" s="1" t="s">
        <v>80</v>
      </c>
      <c r="C19" s="0" t="s">
        <v>80</v>
      </c>
      <c r="D19" s="0" t="s">
        <v>148</v>
      </c>
      <c r="E19" s="0" t="s">
        <v>147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19</v>
      </c>
      <c r="B20" s="1" t="s">
        <v>83</v>
      </c>
      <c r="C20" s="0" t="s">
        <v>83</v>
      </c>
      <c r="D20" s="0" t="s">
        <v>149</v>
      </c>
      <c r="E20" s="0" t="s">
        <v>150</v>
      </c>
      <c r="F20" s="0" t="n">
        <v>9</v>
      </c>
      <c r="G20" s="0" t="n">
        <f aca="false">AVERAGE(F20:F22)</f>
        <v>6.66666666666667</v>
      </c>
      <c r="H20" s="0" t="n">
        <v>2</v>
      </c>
      <c r="I20" s="0" t="n">
        <f aca="false">ROUND(MAX(H20,G20),0)</f>
        <v>7</v>
      </c>
    </row>
    <row r="21" customFormat="false" ht="15" hidden="false" customHeight="false" outlineLevel="0" collapsed="false">
      <c r="C21" s="0" t="s">
        <v>83</v>
      </c>
      <c r="D21" s="0" t="s">
        <v>151</v>
      </c>
      <c r="E21" s="0" t="s">
        <v>129</v>
      </c>
      <c r="F21" s="0" t="n">
        <v>9</v>
      </c>
    </row>
    <row r="22" customFormat="false" ht="15" hidden="false" customHeight="false" outlineLevel="0" collapsed="false">
      <c r="C22" s="0" t="s">
        <v>83</v>
      </c>
      <c r="D22" s="0" t="s">
        <v>152</v>
      </c>
      <c r="E22" s="0" t="s">
        <v>153</v>
      </c>
      <c r="F22" s="0" t="n">
        <v>2</v>
      </c>
    </row>
    <row r="23" customFormat="false" ht="15" hidden="false" customHeight="false" outlineLevel="0" collapsed="false">
      <c r="A23" s="0" t="n">
        <v>20</v>
      </c>
      <c r="B23" s="1" t="s">
        <v>86</v>
      </c>
      <c r="C23" s="0" t="s">
        <v>86</v>
      </c>
      <c r="D23" s="0" t="s">
        <v>154</v>
      </c>
      <c r="E23" s="0" t="s">
        <v>155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21</v>
      </c>
      <c r="B24" s="1" t="s">
        <v>89</v>
      </c>
      <c r="C24" s="0" t="s">
        <v>89</v>
      </c>
      <c r="D24" s="0" t="s">
        <v>156</v>
      </c>
      <c r="E24" s="0" t="s">
        <v>157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22</v>
      </c>
      <c r="B25" s="1" t="s">
        <v>92</v>
      </c>
      <c r="C25" s="0" t="s">
        <v>92</v>
      </c>
      <c r="D25" s="0" t="s">
        <v>158</v>
      </c>
      <c r="E25" s="0" t="s">
        <v>159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23</v>
      </c>
      <c r="B26" s="1" t="s">
        <v>95</v>
      </c>
      <c r="C26" s="0" t="s">
        <v>95</v>
      </c>
      <c r="D26" s="0" t="s">
        <v>160</v>
      </c>
      <c r="E26" s="0" t="s">
        <v>161</v>
      </c>
      <c r="F26" s="0" t="n">
        <v>10</v>
      </c>
      <c r="I26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F2" activeCellId="0" sqref="F2"/>
    </sheetView>
  </sheetViews>
  <sheetFormatPr defaultColWidth="9.66406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7.25"/>
    <col collapsed="false" customWidth="true" hidden="false" outlineLevel="0" max="4" min="4" style="0" width="24.3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111</v>
      </c>
      <c r="E1" s="0" t="s">
        <v>112</v>
      </c>
      <c r="F1" s="0" t="s">
        <v>113</v>
      </c>
    </row>
    <row r="2" customFormat="false" ht="15" hidden="false" customHeight="false" outlineLevel="0" collapsed="false">
      <c r="A2" s="0" t="n">
        <v>1</v>
      </c>
      <c r="B2" s="1" t="s">
        <v>15</v>
      </c>
      <c r="C2" s="0" t="s">
        <v>15</v>
      </c>
      <c r="D2" s="0" t="s">
        <v>162</v>
      </c>
      <c r="E2" s="0" t="s">
        <v>163</v>
      </c>
      <c r="F2" s="0" t="n">
        <v>10</v>
      </c>
    </row>
    <row r="3" customFormat="false" ht="15" hidden="false" customHeight="false" outlineLevel="0" collapsed="false">
      <c r="A3" s="0" t="n">
        <v>2</v>
      </c>
      <c r="B3" s="1" t="s">
        <v>20</v>
      </c>
      <c r="C3" s="0" t="s">
        <v>20</v>
      </c>
      <c r="D3" s="0" t="s">
        <v>164</v>
      </c>
      <c r="E3" s="0" t="s">
        <v>165</v>
      </c>
      <c r="F3" s="0" t="n">
        <v>8</v>
      </c>
    </row>
    <row r="4" customFormat="false" ht="15" hidden="false" customHeight="false" outlineLevel="0" collapsed="false">
      <c r="A4" s="0" t="n">
        <v>3</v>
      </c>
      <c r="B4" s="1" t="s">
        <v>24</v>
      </c>
      <c r="C4" s="0" t="s">
        <v>24</v>
      </c>
      <c r="D4" s="0" t="s">
        <v>166</v>
      </c>
      <c r="E4" s="0" t="s">
        <v>167</v>
      </c>
      <c r="F4" s="0" t="n">
        <v>9</v>
      </c>
    </row>
    <row r="5" customFormat="false" ht="15" hidden="false" customHeight="false" outlineLevel="0" collapsed="false">
      <c r="A5" s="0" t="n">
        <v>4</v>
      </c>
      <c r="B5" s="1" t="s">
        <v>28</v>
      </c>
      <c r="C5" s="0" t="s">
        <v>28</v>
      </c>
      <c r="D5" s="0" t="s">
        <v>166</v>
      </c>
      <c r="E5" s="0" t="s">
        <v>168</v>
      </c>
      <c r="F5" s="0" t="n">
        <v>9</v>
      </c>
    </row>
    <row r="6" customFormat="false" ht="15" hidden="false" customHeight="false" outlineLevel="0" collapsed="false">
      <c r="A6" s="0" t="n">
        <v>5</v>
      </c>
      <c r="B6" s="1" t="s">
        <v>32</v>
      </c>
      <c r="C6" s="0" t="s">
        <v>32</v>
      </c>
      <c r="D6" s="0" t="s">
        <v>169</v>
      </c>
      <c r="E6" s="0" t="s">
        <v>170</v>
      </c>
      <c r="F6" s="0" t="n">
        <v>10</v>
      </c>
    </row>
    <row r="7" customFormat="false" ht="15" hidden="false" customHeight="false" outlineLevel="0" collapsed="false">
      <c r="A7" s="0" t="n">
        <v>6</v>
      </c>
      <c r="B7" s="1" t="s">
        <v>37</v>
      </c>
      <c r="C7" s="0" t="s">
        <v>37</v>
      </c>
      <c r="D7" s="0" t="s">
        <v>171</v>
      </c>
      <c r="E7" s="0" t="s">
        <v>172</v>
      </c>
      <c r="F7" s="0" t="n">
        <v>10</v>
      </c>
    </row>
    <row r="8" customFormat="false" ht="15" hidden="false" customHeight="false" outlineLevel="0" collapsed="false">
      <c r="A8" s="0" t="n">
        <v>7</v>
      </c>
      <c r="B8" s="1" t="s">
        <v>40</v>
      </c>
      <c r="C8" s="0" t="s">
        <v>40</v>
      </c>
      <c r="D8" s="0" t="s">
        <v>173</v>
      </c>
      <c r="E8" s="0" t="s">
        <v>174</v>
      </c>
      <c r="F8" s="0" t="n">
        <v>9</v>
      </c>
    </row>
    <row r="9" customFormat="false" ht="15" hidden="false" customHeight="false" outlineLevel="0" collapsed="false">
      <c r="A9" s="0" t="n">
        <v>8</v>
      </c>
      <c r="B9" s="1" t="s">
        <v>44</v>
      </c>
      <c r="C9" s="0" t="s">
        <v>44</v>
      </c>
      <c r="D9" s="0" t="s">
        <v>175</v>
      </c>
      <c r="E9" s="0" t="s">
        <v>176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50</v>
      </c>
      <c r="C10" s="0" t="s">
        <v>50</v>
      </c>
      <c r="D10" s="0" t="s">
        <v>173</v>
      </c>
      <c r="E10" s="0" t="s">
        <v>177</v>
      </c>
      <c r="F10" s="0" t="n">
        <v>10</v>
      </c>
    </row>
    <row r="11" customFormat="false" ht="15" hidden="false" customHeight="false" outlineLevel="0" collapsed="false">
      <c r="A11" s="0" t="n">
        <v>10</v>
      </c>
      <c r="B11" s="1" t="s">
        <v>53</v>
      </c>
      <c r="C11" s="0" t="s">
        <v>53</v>
      </c>
      <c r="D11" s="0" t="s">
        <v>178</v>
      </c>
      <c r="E11" s="0" t="s">
        <v>179</v>
      </c>
      <c r="F11" s="0" t="n">
        <v>10</v>
      </c>
    </row>
    <row r="12" customFormat="false" ht="15" hidden="false" customHeight="false" outlineLevel="0" collapsed="false">
      <c r="A12" s="0" t="n">
        <v>11</v>
      </c>
      <c r="B12" s="1" t="s">
        <v>57</v>
      </c>
      <c r="C12" s="0" t="s">
        <v>57</v>
      </c>
      <c r="D12" s="0" t="s">
        <v>180</v>
      </c>
      <c r="E12" s="0" t="s">
        <v>181</v>
      </c>
      <c r="F12" s="0" t="n">
        <v>10</v>
      </c>
    </row>
    <row r="13" customFormat="false" ht="15" hidden="false" customHeight="false" outlineLevel="0" collapsed="false">
      <c r="A13" s="0" t="n">
        <v>12</v>
      </c>
      <c r="B13" s="1" t="s">
        <v>60</v>
      </c>
      <c r="C13" s="0" t="s">
        <v>60</v>
      </c>
      <c r="D13" s="0" t="s">
        <v>182</v>
      </c>
      <c r="E13" s="0" t="s">
        <v>183</v>
      </c>
      <c r="F13" s="0" t="n">
        <v>10</v>
      </c>
    </row>
    <row r="14" customFormat="false" ht="15" hidden="false" customHeight="false" outlineLevel="0" collapsed="false">
      <c r="A14" s="0" t="n">
        <v>13</v>
      </c>
      <c r="B14" s="1" t="s">
        <v>63</v>
      </c>
      <c r="C14" s="0" t="s">
        <v>63</v>
      </c>
      <c r="D14" s="0" t="s">
        <v>184</v>
      </c>
      <c r="E14" s="0" t="s">
        <v>185</v>
      </c>
      <c r="F14" s="0" t="n">
        <v>10</v>
      </c>
    </row>
    <row r="15" customFormat="false" ht="15" hidden="false" customHeight="false" outlineLevel="0" collapsed="false">
      <c r="A15" s="0" t="n">
        <v>14</v>
      </c>
      <c r="B15" s="1" t="s">
        <v>66</v>
      </c>
      <c r="C15" s="0" t="s">
        <v>66</v>
      </c>
      <c r="D15" s="0" t="s">
        <v>162</v>
      </c>
      <c r="E15" s="0" t="s">
        <v>186</v>
      </c>
      <c r="F15" s="0" t="n">
        <v>10</v>
      </c>
    </row>
    <row r="16" customFormat="false" ht="15" hidden="false" customHeight="false" outlineLevel="0" collapsed="false">
      <c r="A16" s="0" t="n">
        <v>15</v>
      </c>
      <c r="B16" s="1" t="s">
        <v>70</v>
      </c>
      <c r="C16" s="0" t="s">
        <v>70</v>
      </c>
      <c r="D16" s="0" t="s">
        <v>187</v>
      </c>
      <c r="E16" s="0" t="s">
        <v>188</v>
      </c>
      <c r="F16" s="0" t="n">
        <v>10</v>
      </c>
    </row>
    <row r="17" customFormat="false" ht="15" hidden="false" customHeight="false" outlineLevel="0" collapsed="false">
      <c r="A17" s="0" t="n">
        <v>16</v>
      </c>
      <c r="B17" s="1" t="s">
        <v>74</v>
      </c>
      <c r="C17" s="0" t="s">
        <v>74</v>
      </c>
      <c r="D17" s="0" t="s">
        <v>189</v>
      </c>
      <c r="E17" s="0" t="s">
        <v>190</v>
      </c>
      <c r="F17" s="0" t="n">
        <v>10</v>
      </c>
    </row>
    <row r="18" customFormat="false" ht="15" hidden="false" customHeight="false" outlineLevel="0" collapsed="false">
      <c r="A18" s="0" t="n">
        <v>17</v>
      </c>
      <c r="B18" s="1" t="s">
        <v>77</v>
      </c>
      <c r="C18" s="0" t="s">
        <v>77</v>
      </c>
      <c r="D18" s="0" t="s">
        <v>162</v>
      </c>
      <c r="E18" s="0" t="s">
        <v>191</v>
      </c>
      <c r="F18" s="0" t="n">
        <v>7</v>
      </c>
    </row>
    <row r="19" customFormat="false" ht="15" hidden="false" customHeight="false" outlineLevel="0" collapsed="false">
      <c r="A19" s="0" t="n">
        <v>18</v>
      </c>
      <c r="B19" s="1" t="s">
        <v>80</v>
      </c>
      <c r="C19" s="0" t="s">
        <v>80</v>
      </c>
      <c r="D19" s="0" t="s">
        <v>192</v>
      </c>
      <c r="E19" s="0" t="s">
        <v>179</v>
      </c>
      <c r="F19" s="0" t="n">
        <v>10</v>
      </c>
    </row>
    <row r="20" customFormat="false" ht="15" hidden="false" customHeight="false" outlineLevel="0" collapsed="false">
      <c r="A20" s="0" t="n">
        <v>19</v>
      </c>
      <c r="B20" s="1" t="s">
        <v>83</v>
      </c>
      <c r="C20" s="0" t="s">
        <v>83</v>
      </c>
      <c r="D20" s="0" t="s">
        <v>171</v>
      </c>
      <c r="E20" s="0" t="s">
        <v>193</v>
      </c>
      <c r="F20" s="0" t="n">
        <v>10</v>
      </c>
    </row>
    <row r="21" customFormat="false" ht="15" hidden="false" customHeight="false" outlineLevel="0" collapsed="false">
      <c r="A21" s="0" t="n">
        <v>20</v>
      </c>
      <c r="B21" s="1" t="s">
        <v>86</v>
      </c>
      <c r="C21" s="0" t="s">
        <v>86</v>
      </c>
      <c r="D21" s="0" t="s">
        <v>171</v>
      </c>
      <c r="E21" s="0" t="s">
        <v>194</v>
      </c>
      <c r="F21" s="0" t="n">
        <v>9</v>
      </c>
    </row>
    <row r="22" customFormat="false" ht="15" hidden="false" customHeight="false" outlineLevel="0" collapsed="false">
      <c r="A22" s="0" t="n">
        <v>21</v>
      </c>
      <c r="B22" s="1" t="s">
        <v>89</v>
      </c>
      <c r="C22" s="0" t="s">
        <v>89</v>
      </c>
      <c r="D22" s="0" t="s">
        <v>171</v>
      </c>
      <c r="E22" s="0" t="s">
        <v>195</v>
      </c>
      <c r="F22" s="0" t="n">
        <v>9</v>
      </c>
    </row>
    <row r="23" customFormat="false" ht="15" hidden="false" customHeight="false" outlineLevel="0" collapsed="false">
      <c r="A23" s="0" t="n">
        <v>22</v>
      </c>
      <c r="B23" s="1" t="s">
        <v>92</v>
      </c>
      <c r="C23" s="0" t="s">
        <v>92</v>
      </c>
      <c r="D23" s="0" t="s">
        <v>164</v>
      </c>
      <c r="E23" s="0" t="s">
        <v>196</v>
      </c>
      <c r="F23" s="0" t="n">
        <v>10</v>
      </c>
    </row>
    <row r="24" customFormat="false" ht="15" hidden="false" customHeight="false" outlineLevel="0" collapsed="false">
      <c r="A24" s="0" t="n">
        <v>23</v>
      </c>
      <c r="B24" s="1" t="s">
        <v>95</v>
      </c>
      <c r="C24" s="0" t="s">
        <v>95</v>
      </c>
      <c r="D24" s="0" t="s">
        <v>187</v>
      </c>
      <c r="E24" s="0" t="s">
        <v>197</v>
      </c>
      <c r="F24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4" activeCellId="0" sqref="G14"/>
    </sheetView>
  </sheetViews>
  <sheetFormatPr defaultColWidth="9.66406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17.25"/>
    <col collapsed="false" customWidth="true" hidden="false" outlineLevel="0" max="3" min="3" style="0" width="15.9"/>
    <col collapsed="false" customWidth="true" hidden="false" outlineLevel="0" max="4" min="4" style="0" width="24.3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111</v>
      </c>
      <c r="E1" s="0" t="s">
        <v>112</v>
      </c>
      <c r="F1" s="0" t="s">
        <v>113</v>
      </c>
      <c r="G1" s="0" t="s">
        <v>107</v>
      </c>
      <c r="H1" s="0" t="s">
        <v>114</v>
      </c>
      <c r="I1" s="0" t="s">
        <v>115</v>
      </c>
    </row>
    <row r="2" customFormat="false" ht="15" hidden="false" customHeight="false" outlineLevel="0" collapsed="false">
      <c r="A2" s="0" t="n">
        <v>1</v>
      </c>
      <c r="B2" s="1" t="s">
        <v>15</v>
      </c>
      <c r="C2" s="0" t="s">
        <v>15</v>
      </c>
      <c r="D2" s="0" t="s">
        <v>198</v>
      </c>
      <c r="E2" s="0" t="s">
        <v>199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20</v>
      </c>
      <c r="C3" s="0" t="s">
        <v>20</v>
      </c>
      <c r="D3" s="0" t="s">
        <v>200</v>
      </c>
      <c r="E3" s="0" t="s">
        <v>201</v>
      </c>
      <c r="F3" s="0" t="n">
        <v>9</v>
      </c>
      <c r="I3" s="0" t="n">
        <v>9</v>
      </c>
    </row>
    <row r="4" customFormat="false" ht="15" hidden="false" customHeight="false" outlineLevel="0" collapsed="false">
      <c r="A4" s="0" t="n">
        <v>3</v>
      </c>
      <c r="B4" s="1" t="s">
        <v>24</v>
      </c>
      <c r="C4" s="0" t="s">
        <v>24</v>
      </c>
      <c r="D4" s="0" t="s">
        <v>128</v>
      </c>
      <c r="E4" s="0" t="s">
        <v>202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28</v>
      </c>
      <c r="C5" s="0" t="s">
        <v>28</v>
      </c>
      <c r="D5" s="0" t="s">
        <v>171</v>
      </c>
      <c r="E5" s="0" t="s">
        <v>157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32</v>
      </c>
      <c r="C6" s="0" t="s">
        <v>32</v>
      </c>
      <c r="D6" s="0" t="s">
        <v>192</v>
      </c>
      <c r="E6" s="0" t="s">
        <v>203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6</v>
      </c>
      <c r="B7" s="1" t="s">
        <v>37</v>
      </c>
      <c r="C7" s="0" t="s">
        <v>37</v>
      </c>
      <c r="D7" s="0" t="s">
        <v>204</v>
      </c>
      <c r="E7" s="0" t="s">
        <v>205</v>
      </c>
      <c r="F7" s="0" t="n">
        <v>10</v>
      </c>
      <c r="I7" s="0" t="n">
        <v>10</v>
      </c>
    </row>
    <row r="8" customFormat="false" ht="15" hidden="false" customHeight="false" outlineLevel="0" collapsed="false">
      <c r="A8" s="0" t="n">
        <v>7</v>
      </c>
      <c r="B8" s="1" t="s">
        <v>40</v>
      </c>
      <c r="C8" s="0" t="s">
        <v>40</v>
      </c>
      <c r="D8" s="0" t="s">
        <v>206</v>
      </c>
      <c r="E8" s="0" t="s">
        <v>207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8</v>
      </c>
      <c r="B9" s="1" t="s">
        <v>44</v>
      </c>
      <c r="C9" s="0" t="s">
        <v>44</v>
      </c>
      <c r="D9" s="0" t="s">
        <v>208</v>
      </c>
      <c r="E9" s="0" t="s">
        <v>209</v>
      </c>
      <c r="F9" s="0" t="n">
        <v>10</v>
      </c>
      <c r="I9" s="0" t="n">
        <v>10</v>
      </c>
    </row>
    <row r="10" customFormat="false" ht="15" hidden="false" customHeight="false" outlineLevel="0" collapsed="false">
      <c r="A10" s="0" t="n">
        <v>9</v>
      </c>
      <c r="B10" s="1" t="s">
        <v>50</v>
      </c>
      <c r="C10" s="0" t="s">
        <v>50</v>
      </c>
      <c r="D10" s="0" t="s">
        <v>198</v>
      </c>
      <c r="E10" s="0" t="s">
        <v>210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10</v>
      </c>
      <c r="B11" s="1" t="s">
        <v>53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57</v>
      </c>
      <c r="C12" s="0" t="s">
        <v>57</v>
      </c>
      <c r="D12" s="0" t="s">
        <v>211</v>
      </c>
      <c r="E12" s="0" t="s">
        <v>212</v>
      </c>
      <c r="F12" s="0" t="n">
        <v>9</v>
      </c>
      <c r="I12" s="0" t="n">
        <v>9</v>
      </c>
    </row>
    <row r="13" customFormat="false" ht="15" hidden="false" customHeight="false" outlineLevel="0" collapsed="false">
      <c r="A13" s="0" t="n">
        <v>12</v>
      </c>
      <c r="B13" s="1" t="s">
        <v>60</v>
      </c>
      <c r="C13" s="0" t="s">
        <v>60</v>
      </c>
      <c r="D13" s="0" t="s">
        <v>213</v>
      </c>
      <c r="E13" s="0" t="s">
        <v>214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13</v>
      </c>
      <c r="B14" s="1" t="s">
        <v>63</v>
      </c>
      <c r="C14" s="0" t="s">
        <v>63</v>
      </c>
      <c r="D14" s="0" t="s">
        <v>215</v>
      </c>
      <c r="E14" s="0" t="s">
        <v>216</v>
      </c>
      <c r="F14" s="0" t="n">
        <v>10</v>
      </c>
      <c r="G14" s="0" t="n">
        <f aca="false">AVERAGE(F14:F16)</f>
        <v>9.66666666666667</v>
      </c>
      <c r="H14" s="0" t="n">
        <v>9</v>
      </c>
      <c r="I14" s="0" t="n">
        <f aca="false">ROUND(MAX(H14,G14),0)</f>
        <v>10</v>
      </c>
    </row>
    <row r="15" customFormat="false" ht="15" hidden="false" customHeight="false" outlineLevel="0" collapsed="false">
      <c r="C15" s="0" t="s">
        <v>63</v>
      </c>
      <c r="D15" s="0" t="s">
        <v>217</v>
      </c>
      <c r="E15" s="0" t="s">
        <v>218</v>
      </c>
      <c r="F15" s="0" t="n">
        <v>10</v>
      </c>
    </row>
    <row r="16" customFormat="false" ht="15" hidden="false" customHeight="false" outlineLevel="0" collapsed="false">
      <c r="C16" s="0" t="s">
        <v>63</v>
      </c>
      <c r="D16" s="0" t="s">
        <v>219</v>
      </c>
      <c r="E16" s="0" t="s">
        <v>220</v>
      </c>
      <c r="F16" s="0" t="n">
        <v>9</v>
      </c>
    </row>
    <row r="17" customFormat="false" ht="15" hidden="false" customHeight="false" outlineLevel="0" collapsed="false">
      <c r="A17" s="0" t="n">
        <v>14</v>
      </c>
      <c r="B17" s="1" t="s">
        <v>66</v>
      </c>
      <c r="C17" s="0" t="s">
        <v>66</v>
      </c>
      <c r="D17" s="0" t="s">
        <v>221</v>
      </c>
      <c r="E17" s="0" t="s">
        <v>222</v>
      </c>
      <c r="F17" s="0" t="n">
        <v>8</v>
      </c>
      <c r="I17" s="0" t="n">
        <v>8</v>
      </c>
    </row>
    <row r="18" customFormat="false" ht="15" hidden="false" customHeight="false" outlineLevel="0" collapsed="false">
      <c r="A18" s="0" t="n">
        <v>15</v>
      </c>
      <c r="B18" s="1" t="s">
        <v>70</v>
      </c>
      <c r="C18" s="0" t="s">
        <v>70</v>
      </c>
      <c r="D18" s="0" t="s">
        <v>223</v>
      </c>
      <c r="E18" s="0" t="s">
        <v>224</v>
      </c>
      <c r="F18" s="0" t="n">
        <v>7</v>
      </c>
      <c r="I18" s="0" t="n">
        <v>7</v>
      </c>
    </row>
    <row r="19" customFormat="false" ht="15" hidden="false" customHeight="false" outlineLevel="0" collapsed="false">
      <c r="A19" s="0" t="n">
        <v>16</v>
      </c>
      <c r="B19" s="1" t="s">
        <v>74</v>
      </c>
      <c r="C19" s="0" t="s">
        <v>74</v>
      </c>
      <c r="D19" s="0" t="s">
        <v>215</v>
      </c>
      <c r="E19" s="0" t="s">
        <v>170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17</v>
      </c>
      <c r="B20" s="1" t="s">
        <v>77</v>
      </c>
      <c r="C20" s="0" t="s">
        <v>77</v>
      </c>
      <c r="D20" s="0" t="s">
        <v>204</v>
      </c>
      <c r="E20" s="0" t="s">
        <v>225</v>
      </c>
      <c r="F20" s="0" t="n">
        <v>8</v>
      </c>
      <c r="I20" s="0" t="n">
        <v>8</v>
      </c>
    </row>
    <row r="21" customFormat="false" ht="15" hidden="false" customHeight="false" outlineLevel="0" collapsed="false">
      <c r="A21" s="0" t="n">
        <v>18</v>
      </c>
      <c r="B21" s="1" t="s">
        <v>80</v>
      </c>
      <c r="C21" s="0" t="s">
        <v>80</v>
      </c>
      <c r="D21" s="0" t="s">
        <v>136</v>
      </c>
      <c r="E21" s="0" t="s">
        <v>226</v>
      </c>
      <c r="F21" s="0" t="n">
        <v>9</v>
      </c>
      <c r="I21" s="0" t="n">
        <v>9</v>
      </c>
    </row>
    <row r="22" customFormat="false" ht="15" hidden="false" customHeight="false" outlineLevel="0" collapsed="false">
      <c r="A22" s="0" t="n">
        <v>19</v>
      </c>
      <c r="B22" s="1" t="s">
        <v>83</v>
      </c>
      <c r="C22" s="0" t="s">
        <v>83</v>
      </c>
      <c r="D22" s="0" t="s">
        <v>136</v>
      </c>
      <c r="E22" s="0" t="s">
        <v>226</v>
      </c>
      <c r="F22" s="0" t="n">
        <v>7</v>
      </c>
      <c r="I22" s="0" t="n">
        <v>7</v>
      </c>
    </row>
    <row r="23" customFormat="false" ht="15" hidden="false" customHeight="false" outlineLevel="0" collapsed="false">
      <c r="A23" s="0" t="n">
        <v>20</v>
      </c>
      <c r="B23" s="1" t="s">
        <v>86</v>
      </c>
      <c r="C23" s="0" t="s">
        <v>86</v>
      </c>
      <c r="D23" s="0" t="s">
        <v>227</v>
      </c>
      <c r="E23" s="0" t="s">
        <v>228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21</v>
      </c>
      <c r="B24" s="1" t="s">
        <v>89</v>
      </c>
      <c r="C24" s="0" t="s">
        <v>89</v>
      </c>
      <c r="D24" s="0" t="s">
        <v>229</v>
      </c>
      <c r="E24" s="0" t="s">
        <v>230</v>
      </c>
      <c r="F24" s="0" t="n">
        <v>0</v>
      </c>
      <c r="I24" s="0" t="n">
        <v>0</v>
      </c>
    </row>
    <row r="25" customFormat="false" ht="15" hidden="false" customHeight="false" outlineLevel="0" collapsed="false">
      <c r="A25" s="0" t="n">
        <v>22</v>
      </c>
      <c r="B25" s="1" t="s">
        <v>92</v>
      </c>
      <c r="C25" s="0" t="s">
        <v>92</v>
      </c>
      <c r="D25" s="0" t="s">
        <v>231</v>
      </c>
      <c r="E25" s="0" t="s">
        <v>232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23</v>
      </c>
      <c r="B26" s="1" t="s">
        <v>95</v>
      </c>
      <c r="C26" s="0" t="s">
        <v>95</v>
      </c>
      <c r="D26" s="0" t="s">
        <v>233</v>
      </c>
      <c r="E26" s="0" t="s">
        <v>234</v>
      </c>
      <c r="F26" s="0" t="n">
        <v>9</v>
      </c>
      <c r="I26" s="0" t="n">
        <v>9</v>
      </c>
    </row>
    <row r="27" customFormat="false" ht="15" hidden="false" customHeight="false" outlineLevel="0" collapsed="false">
      <c r="H27" s="0" t="s">
        <v>235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" activeCellId="0" sqref="G3"/>
    </sheetView>
  </sheetViews>
  <sheetFormatPr defaultColWidth="9.66406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17.25"/>
    <col collapsed="false" customWidth="true" hidden="false" outlineLevel="0" max="3" min="3" style="0" width="15.9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111</v>
      </c>
      <c r="E1" s="0" t="s">
        <v>112</v>
      </c>
      <c r="F1" s="0" t="s">
        <v>113</v>
      </c>
      <c r="G1" s="0" t="s">
        <v>107</v>
      </c>
      <c r="H1" s="0" t="s">
        <v>114</v>
      </c>
      <c r="I1" s="0" t="s">
        <v>115</v>
      </c>
    </row>
    <row r="2" customFormat="false" ht="15" hidden="false" customHeight="false" outlineLevel="0" collapsed="false">
      <c r="A2" s="0" t="n">
        <v>1</v>
      </c>
      <c r="B2" s="1" t="s">
        <v>15</v>
      </c>
      <c r="C2" s="0" t="s">
        <v>15</v>
      </c>
      <c r="D2" s="0" t="s">
        <v>236</v>
      </c>
      <c r="E2" s="0" t="s">
        <v>237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20</v>
      </c>
      <c r="C3" s="0" t="s">
        <v>20</v>
      </c>
      <c r="D3" s="0" t="s">
        <v>238</v>
      </c>
      <c r="E3" s="0" t="s">
        <v>239</v>
      </c>
      <c r="F3" s="0" t="n">
        <v>6</v>
      </c>
      <c r="G3" s="0" t="n">
        <f aca="false">AVERAGE(F3:F4)</f>
        <v>6</v>
      </c>
      <c r="H3" s="0" t="n">
        <v>6</v>
      </c>
      <c r="I3" s="0" t="n">
        <f aca="false">ROUND(MAX(H3,G3),0)</f>
        <v>6</v>
      </c>
    </row>
    <row r="4" customFormat="false" ht="15" hidden="false" customHeight="false" outlineLevel="0" collapsed="false">
      <c r="C4" s="0" t="s">
        <v>20</v>
      </c>
      <c r="D4" s="0" t="s">
        <v>240</v>
      </c>
      <c r="E4" s="0" t="s">
        <v>241</v>
      </c>
      <c r="F4" s="0" t="n">
        <v>6</v>
      </c>
    </row>
    <row r="5" customFormat="false" ht="15" hidden="false" customHeight="false" outlineLevel="0" collapsed="false">
      <c r="A5" s="0" t="n">
        <v>3</v>
      </c>
      <c r="B5" s="1" t="s">
        <v>24</v>
      </c>
      <c r="C5" s="0" t="s">
        <v>24</v>
      </c>
      <c r="D5" s="0" t="s">
        <v>242</v>
      </c>
      <c r="E5" s="0" t="s">
        <v>243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4</v>
      </c>
      <c r="B6" s="1" t="s">
        <v>28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5</v>
      </c>
      <c r="B7" s="1" t="s">
        <v>32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6</v>
      </c>
      <c r="B8" s="1" t="s">
        <v>37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40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8</v>
      </c>
      <c r="B10" s="1" t="s">
        <v>44</v>
      </c>
      <c r="C10" s="0" t="s">
        <v>44</v>
      </c>
      <c r="D10" s="0" t="s">
        <v>244</v>
      </c>
      <c r="E10" s="0" t="s">
        <v>245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9</v>
      </c>
      <c r="B11" s="1" t="s">
        <v>50</v>
      </c>
      <c r="C11" s="0" t="s">
        <v>50</v>
      </c>
      <c r="D11" s="0" t="s">
        <v>246</v>
      </c>
      <c r="E11" s="0" t="s">
        <v>247</v>
      </c>
      <c r="F11" s="0" t="n">
        <v>6</v>
      </c>
      <c r="I11" s="0" t="n">
        <v>6</v>
      </c>
    </row>
    <row r="12" customFormat="false" ht="15" hidden="false" customHeight="false" outlineLevel="0" collapsed="false">
      <c r="A12" s="0" t="n">
        <v>10</v>
      </c>
      <c r="B12" s="1" t="s">
        <v>53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57</v>
      </c>
      <c r="C13" s="0" t="s">
        <v>57</v>
      </c>
      <c r="D13" s="0" t="s">
        <v>248</v>
      </c>
      <c r="E13" s="0" t="s">
        <v>249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12</v>
      </c>
      <c r="B14" s="1" t="s">
        <v>60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13</v>
      </c>
      <c r="B15" s="1" t="s">
        <v>63</v>
      </c>
      <c r="C15" s="0" t="s">
        <v>63</v>
      </c>
      <c r="D15" s="0" t="s">
        <v>250</v>
      </c>
      <c r="E15" s="0" t="s">
        <v>251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14</v>
      </c>
      <c r="B16" s="1" t="s">
        <v>66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15</v>
      </c>
      <c r="B17" s="1" t="s">
        <v>70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16</v>
      </c>
      <c r="B18" s="1" t="s">
        <v>74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17</v>
      </c>
      <c r="B19" s="1" t="s">
        <v>77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18</v>
      </c>
      <c r="B20" s="1" t="s">
        <v>80</v>
      </c>
      <c r="C20" s="0" t="s">
        <v>80</v>
      </c>
      <c r="D20" s="0" t="s">
        <v>252</v>
      </c>
      <c r="E20" s="0" t="s">
        <v>253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19</v>
      </c>
      <c r="B21" s="1" t="s">
        <v>83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20</v>
      </c>
      <c r="B22" s="1" t="s">
        <v>86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21</v>
      </c>
      <c r="B23" s="1" t="s">
        <v>89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22</v>
      </c>
      <c r="B24" s="1" t="s">
        <v>92</v>
      </c>
      <c r="C24" s="0" t="s">
        <v>92</v>
      </c>
      <c r="D24" s="0" t="s">
        <v>254</v>
      </c>
      <c r="E24" s="0" t="s">
        <v>255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23</v>
      </c>
      <c r="B25" s="1" t="s">
        <v>95</v>
      </c>
      <c r="C25" s="0" t="s">
        <v>95</v>
      </c>
      <c r="D25" s="0" t="s">
        <v>256</v>
      </c>
      <c r="E25" s="0" t="s">
        <v>257</v>
      </c>
      <c r="F25" s="0" t="n">
        <v>6</v>
      </c>
      <c r="I25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G23" activeCellId="0" sqref="G23"/>
    </sheetView>
  </sheetViews>
  <sheetFormatPr defaultColWidth="9.6640625" defaultRowHeight="15" zeroHeight="false" outlineLevelRow="0" outlineLevelCol="0"/>
  <cols>
    <col collapsed="false" customWidth="true" hidden="false" outlineLevel="0" max="1" min="1" style="0" width="15.9"/>
    <col collapsed="false" customWidth="true" hidden="false" outlineLevel="0" max="2" min="2" style="0" width="22.64"/>
    <col collapsed="false" customWidth="true" hidden="false" outlineLevel="0" max="3" min="3" style="0" width="22.2"/>
  </cols>
  <sheetData>
    <row r="1" customFormat="false" ht="15" hidden="false" customHeight="false" outlineLevel="0" collapsed="false">
      <c r="A1" s="0" t="s">
        <v>2</v>
      </c>
      <c r="B1" s="0" t="s">
        <v>111</v>
      </c>
      <c r="C1" s="0" t="s">
        <v>112</v>
      </c>
      <c r="D1" s="0" t="s">
        <v>258</v>
      </c>
      <c r="E1" s="0" t="s">
        <v>107</v>
      </c>
      <c r="F1" s="0" t="s">
        <v>114</v>
      </c>
      <c r="G1" s="0" t="s">
        <v>115</v>
      </c>
    </row>
    <row r="2" customFormat="false" ht="15" hidden="false" customHeight="false" outlineLevel="0" collapsed="false">
      <c r="A2" s="0" t="s">
        <v>20</v>
      </c>
      <c r="B2" s="0" t="s">
        <v>259</v>
      </c>
      <c r="C2" s="0" t="s">
        <v>260</v>
      </c>
      <c r="D2" s="0" t="n">
        <v>8</v>
      </c>
      <c r="E2" s="0" t="n">
        <f aca="false">AVERAGE(D2:D5)</f>
        <v>6.75</v>
      </c>
      <c r="F2" s="0" t="n">
        <v>6</v>
      </c>
      <c r="G2" s="0" t="n">
        <f aca="false">ROUND(MAX(F2,E2),0)</f>
        <v>7</v>
      </c>
    </row>
    <row r="3" customFormat="false" ht="15" hidden="false" customHeight="false" outlineLevel="0" collapsed="false">
      <c r="A3" s="0" t="s">
        <v>20</v>
      </c>
      <c r="B3" s="0" t="s">
        <v>261</v>
      </c>
      <c r="C3" s="0" t="s">
        <v>262</v>
      </c>
      <c r="D3" s="0" t="n">
        <v>8</v>
      </c>
    </row>
    <row r="4" customFormat="false" ht="15" hidden="false" customHeight="false" outlineLevel="0" collapsed="false">
      <c r="A4" s="0" t="s">
        <v>20</v>
      </c>
      <c r="B4" s="0" t="s">
        <v>263</v>
      </c>
      <c r="C4" s="0" t="s">
        <v>264</v>
      </c>
      <c r="D4" s="0" t="n">
        <v>6</v>
      </c>
    </row>
    <row r="5" customFormat="false" ht="15" hidden="false" customHeight="false" outlineLevel="0" collapsed="false">
      <c r="A5" s="0" t="s">
        <v>20</v>
      </c>
      <c r="B5" s="0" t="s">
        <v>265</v>
      </c>
      <c r="C5" s="0" t="s">
        <v>266</v>
      </c>
      <c r="D5" s="0" t="n">
        <v>5</v>
      </c>
    </row>
    <row r="6" customFormat="false" ht="15" hidden="false" customHeight="false" outlineLevel="0" collapsed="false">
      <c r="A6" s="0" t="s">
        <v>32</v>
      </c>
      <c r="B6" s="0" t="s">
        <v>267</v>
      </c>
      <c r="C6" s="0" t="s">
        <v>268</v>
      </c>
      <c r="D6" s="0" t="n">
        <v>8</v>
      </c>
      <c r="E6" s="0" t="n">
        <f aca="false">AVERAGE(D6:D13)</f>
        <v>6.25</v>
      </c>
      <c r="F6" s="0" t="n">
        <v>7</v>
      </c>
      <c r="G6" s="0" t="n">
        <f aca="false">ROUND(MAX(F6,E6),0)</f>
        <v>7</v>
      </c>
    </row>
    <row r="7" customFormat="false" ht="15" hidden="false" customHeight="false" outlineLevel="0" collapsed="false">
      <c r="A7" s="0" t="s">
        <v>32</v>
      </c>
      <c r="B7" s="0" t="s">
        <v>269</v>
      </c>
      <c r="C7" s="0" t="s">
        <v>270</v>
      </c>
      <c r="D7" s="0" t="n">
        <v>8</v>
      </c>
    </row>
    <row r="8" customFormat="false" ht="15" hidden="false" customHeight="false" outlineLevel="0" collapsed="false">
      <c r="A8" s="0" t="s">
        <v>32</v>
      </c>
      <c r="B8" s="0" t="s">
        <v>271</v>
      </c>
      <c r="C8" s="0" t="s">
        <v>272</v>
      </c>
      <c r="D8" s="0" t="n">
        <v>8</v>
      </c>
    </row>
    <row r="9" customFormat="false" ht="15" hidden="false" customHeight="false" outlineLevel="0" collapsed="false">
      <c r="A9" s="0" t="s">
        <v>32</v>
      </c>
      <c r="B9" s="0" t="s">
        <v>273</v>
      </c>
      <c r="C9" s="0" t="s">
        <v>274</v>
      </c>
      <c r="D9" s="0" t="n">
        <v>7</v>
      </c>
    </row>
    <row r="10" customFormat="false" ht="15" hidden="false" customHeight="false" outlineLevel="0" collapsed="false">
      <c r="A10" s="0" t="s">
        <v>32</v>
      </c>
      <c r="B10" s="0" t="s">
        <v>275</v>
      </c>
      <c r="C10" s="0" t="s">
        <v>276</v>
      </c>
      <c r="D10" s="0" t="n">
        <v>7</v>
      </c>
    </row>
    <row r="11" customFormat="false" ht="15" hidden="false" customHeight="false" outlineLevel="0" collapsed="false">
      <c r="A11" s="0" t="s">
        <v>32</v>
      </c>
      <c r="B11" s="0" t="s">
        <v>277</v>
      </c>
      <c r="C11" s="0" t="s">
        <v>278</v>
      </c>
      <c r="D11" s="0" t="n">
        <v>5</v>
      </c>
    </row>
    <row r="12" customFormat="false" ht="15" hidden="false" customHeight="false" outlineLevel="0" collapsed="false">
      <c r="A12" s="0" t="s">
        <v>32</v>
      </c>
      <c r="B12" s="0" t="s">
        <v>279</v>
      </c>
      <c r="C12" s="0" t="s">
        <v>280</v>
      </c>
      <c r="D12" s="0" t="n">
        <v>4</v>
      </c>
    </row>
    <row r="13" customFormat="false" ht="15" hidden="false" customHeight="false" outlineLevel="0" collapsed="false">
      <c r="A13" s="0" t="s">
        <v>32</v>
      </c>
      <c r="B13" s="0" t="s">
        <v>281</v>
      </c>
      <c r="C13" s="0" t="s">
        <v>282</v>
      </c>
      <c r="D13" s="0" t="n">
        <v>3</v>
      </c>
    </row>
    <row r="14" customFormat="false" ht="15" hidden="false" customHeight="false" outlineLevel="0" collapsed="false">
      <c r="A14" s="0" t="s">
        <v>37</v>
      </c>
      <c r="B14" s="0" t="s">
        <v>283</v>
      </c>
      <c r="C14" s="0" t="s">
        <v>284</v>
      </c>
      <c r="D14" s="0" t="n">
        <v>8</v>
      </c>
      <c r="E14" s="0" t="n">
        <f aca="false">AVERAGE(D14:D15)</f>
        <v>7</v>
      </c>
      <c r="F14" s="0" t="n">
        <v>6</v>
      </c>
      <c r="G14" s="0" t="n">
        <f aca="false">ROUND(MAX(F14,E14),0)</f>
        <v>7</v>
      </c>
    </row>
    <row r="15" customFormat="false" ht="15" hidden="false" customHeight="false" outlineLevel="0" collapsed="false">
      <c r="A15" s="0" t="s">
        <v>37</v>
      </c>
      <c r="B15" s="0" t="s">
        <v>285</v>
      </c>
      <c r="C15" s="0" t="s">
        <v>286</v>
      </c>
      <c r="D15" s="0" t="n">
        <v>6</v>
      </c>
    </row>
    <row r="16" customFormat="false" ht="15" hidden="false" customHeight="false" outlineLevel="0" collapsed="false">
      <c r="A16" s="0" t="s">
        <v>60</v>
      </c>
      <c r="B16" s="0" t="s">
        <v>287</v>
      </c>
      <c r="C16" s="0" t="s">
        <v>137</v>
      </c>
      <c r="D16" s="0" t="n">
        <v>7</v>
      </c>
      <c r="E16" s="0" t="n">
        <f aca="false">AVERAGE(D16:D17)</f>
        <v>5</v>
      </c>
      <c r="F16" s="0" t="n">
        <v>3</v>
      </c>
      <c r="G16" s="0" t="n">
        <f aca="false">ROUND(MAX(F16,E16),0)</f>
        <v>5</v>
      </c>
    </row>
    <row r="17" customFormat="false" ht="15" hidden="false" customHeight="false" outlineLevel="0" collapsed="false">
      <c r="A17" s="0" t="s">
        <v>60</v>
      </c>
      <c r="B17" s="0" t="s">
        <v>288</v>
      </c>
      <c r="C17" s="0" t="s">
        <v>289</v>
      </c>
      <c r="D17" s="0" t="n">
        <v>3</v>
      </c>
    </row>
    <row r="18" customFormat="false" ht="15" hidden="false" customHeight="false" outlineLevel="0" collapsed="false">
      <c r="A18" s="0" t="s">
        <v>66</v>
      </c>
      <c r="B18" s="0" t="s">
        <v>290</v>
      </c>
      <c r="C18" s="0" t="s">
        <v>150</v>
      </c>
      <c r="D18" s="0" t="n">
        <v>8</v>
      </c>
      <c r="E18" s="0" t="n">
        <f aca="false">AVERAGE(D18:D20)</f>
        <v>6</v>
      </c>
      <c r="F18" s="0" t="n">
        <v>7</v>
      </c>
      <c r="G18" s="0" t="n">
        <f aca="false">ROUND(MAX(F18,E18),0)</f>
        <v>7</v>
      </c>
    </row>
    <row r="19" customFormat="false" ht="15" hidden="false" customHeight="false" outlineLevel="0" collapsed="false">
      <c r="A19" s="0" t="s">
        <v>66</v>
      </c>
      <c r="B19" s="0" t="s">
        <v>291</v>
      </c>
      <c r="C19" s="0" t="s">
        <v>292</v>
      </c>
      <c r="D19" s="0" t="n">
        <v>7</v>
      </c>
    </row>
    <row r="20" customFormat="false" ht="15" hidden="false" customHeight="false" outlineLevel="0" collapsed="false">
      <c r="A20" s="0" t="s">
        <v>66</v>
      </c>
      <c r="B20" s="0" t="s">
        <v>293</v>
      </c>
      <c r="C20" s="0" t="s">
        <v>294</v>
      </c>
      <c r="D20" s="0" t="n">
        <v>3</v>
      </c>
    </row>
    <row r="21" customFormat="false" ht="15" hidden="false" customHeight="false" outlineLevel="0" collapsed="false">
      <c r="A21" s="0" t="s">
        <v>77</v>
      </c>
      <c r="B21" s="0" t="s">
        <v>295</v>
      </c>
      <c r="C21" s="0" t="s">
        <v>296</v>
      </c>
      <c r="D21" s="0" t="n">
        <v>7</v>
      </c>
      <c r="G21" s="0" t="n">
        <v>7</v>
      </c>
    </row>
    <row r="22" customFormat="false" ht="15" hidden="false" customHeight="false" outlineLevel="0" collapsed="false">
      <c r="A22" s="0" t="s">
        <v>83</v>
      </c>
      <c r="B22" s="0" t="s">
        <v>297</v>
      </c>
      <c r="C22" s="0" t="s">
        <v>298</v>
      </c>
      <c r="D22" s="0" t="n">
        <v>8</v>
      </c>
      <c r="G22" s="0" t="n">
        <v>8</v>
      </c>
    </row>
    <row r="23" customFormat="false" ht="15" hidden="false" customHeight="false" outlineLevel="0" collapsed="false">
      <c r="A23" s="0" t="s">
        <v>89</v>
      </c>
      <c r="B23" s="0" t="s">
        <v>299</v>
      </c>
      <c r="C23" s="0" t="s">
        <v>300</v>
      </c>
      <c r="D23" s="0" t="n">
        <v>6</v>
      </c>
      <c r="G23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" activeCellId="0" sqref="E1"/>
    </sheetView>
  </sheetViews>
  <sheetFormatPr defaultColWidth="9.66406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7.25"/>
  </cols>
  <sheetData>
    <row r="1" customFormat="false" ht="15" hidden="false" customHeight="false" outlineLevel="0" collapsed="false">
      <c r="A1" s="0" t="s">
        <v>0</v>
      </c>
      <c r="B1" s="1" t="s">
        <v>2</v>
      </c>
      <c r="C1" s="2" t="n">
        <v>45737</v>
      </c>
      <c r="D1" s="2" t="n">
        <v>45742</v>
      </c>
      <c r="E1" s="2" t="n">
        <v>45751</v>
      </c>
      <c r="F1" s="0" t="s">
        <v>105</v>
      </c>
    </row>
    <row r="2" customFormat="false" ht="15" hidden="false" customHeight="false" outlineLevel="0" collapsed="false">
      <c r="A2" s="0" t="n">
        <v>1</v>
      </c>
      <c r="B2" s="1" t="s">
        <v>15</v>
      </c>
      <c r="C2" s="0" t="n">
        <v>2</v>
      </c>
      <c r="D2" s="0" t="n">
        <v>2</v>
      </c>
      <c r="F2" s="0" t="n">
        <f aca="false">SUM(C2:E2)</f>
        <v>4</v>
      </c>
    </row>
    <row r="3" customFormat="false" ht="15" hidden="false" customHeight="false" outlineLevel="0" collapsed="false">
      <c r="A3" s="0" t="n">
        <v>2</v>
      </c>
      <c r="B3" s="1" t="s">
        <v>20</v>
      </c>
      <c r="C3" s="0" t="n">
        <v>1</v>
      </c>
      <c r="F3" s="0" t="n">
        <f aca="false">SUM(C3:E3)</f>
        <v>1</v>
      </c>
    </row>
    <row r="4" customFormat="false" ht="15" hidden="false" customHeight="false" outlineLevel="0" collapsed="false">
      <c r="A4" s="0" t="n">
        <v>3</v>
      </c>
      <c r="B4" s="1" t="s">
        <v>24</v>
      </c>
      <c r="C4" s="0" t="n">
        <v>3</v>
      </c>
      <c r="F4" s="0" t="n">
        <f aca="false">SUM(C4:E4)</f>
        <v>3</v>
      </c>
    </row>
    <row r="5" customFormat="false" ht="15" hidden="false" customHeight="false" outlineLevel="0" collapsed="false">
      <c r="A5" s="0" t="n">
        <v>4</v>
      </c>
      <c r="B5" s="1" t="s">
        <v>28</v>
      </c>
      <c r="F5" s="0" t="n">
        <f aca="false">SUM(C5:E5)</f>
        <v>0</v>
      </c>
    </row>
    <row r="6" customFormat="false" ht="15" hidden="false" customHeight="false" outlineLevel="0" collapsed="false">
      <c r="A6" s="0" t="n">
        <v>5</v>
      </c>
      <c r="B6" s="1" t="s">
        <v>32</v>
      </c>
      <c r="F6" s="0" t="n">
        <f aca="false">SUM(C6:E6)</f>
        <v>0</v>
      </c>
    </row>
    <row r="7" customFormat="false" ht="15" hidden="false" customHeight="false" outlineLevel="0" collapsed="false">
      <c r="A7" s="0" t="n">
        <v>6</v>
      </c>
      <c r="B7" s="1" t="s">
        <v>37</v>
      </c>
      <c r="C7" s="0" t="n">
        <v>2</v>
      </c>
      <c r="F7" s="0" t="n">
        <f aca="false">SUM(C7:E7)</f>
        <v>2</v>
      </c>
    </row>
    <row r="8" customFormat="false" ht="15" hidden="false" customHeight="false" outlineLevel="0" collapsed="false">
      <c r="A8" s="0" t="n">
        <v>7</v>
      </c>
      <c r="B8" s="1" t="s">
        <v>40</v>
      </c>
      <c r="C8" s="0" t="n">
        <v>2</v>
      </c>
      <c r="F8" s="0" t="n">
        <f aca="false">SUM(C8:E8)</f>
        <v>2</v>
      </c>
    </row>
    <row r="9" customFormat="false" ht="15" hidden="false" customHeight="false" outlineLevel="0" collapsed="false">
      <c r="A9" s="0" t="n">
        <v>8</v>
      </c>
      <c r="B9" s="1" t="s">
        <v>44</v>
      </c>
      <c r="D9" s="0" t="n">
        <v>1</v>
      </c>
      <c r="F9" s="0" t="n">
        <f aca="false">SUM(C9:E9)</f>
        <v>1</v>
      </c>
    </row>
    <row r="10" customFormat="false" ht="15" hidden="false" customHeight="false" outlineLevel="0" collapsed="false">
      <c r="A10" s="0" t="n">
        <v>9</v>
      </c>
      <c r="B10" s="1" t="s">
        <v>50</v>
      </c>
      <c r="C10" s="0" t="n">
        <v>2</v>
      </c>
      <c r="D10" s="0" t="n">
        <v>1</v>
      </c>
      <c r="F10" s="0" t="n">
        <f aca="false">SUM(C10:E10)</f>
        <v>3</v>
      </c>
    </row>
    <row r="11" customFormat="false" ht="15" hidden="false" customHeight="false" outlineLevel="0" collapsed="false">
      <c r="A11" s="0" t="n">
        <v>10</v>
      </c>
      <c r="B11" s="1" t="s">
        <v>53</v>
      </c>
      <c r="C11" s="0" t="n">
        <v>3</v>
      </c>
      <c r="F11" s="0" t="n">
        <f aca="false">SUM(C11:E11)</f>
        <v>3</v>
      </c>
    </row>
    <row r="12" customFormat="false" ht="15" hidden="false" customHeight="false" outlineLevel="0" collapsed="false">
      <c r="A12" s="0" t="n">
        <v>11</v>
      </c>
      <c r="B12" s="1" t="s">
        <v>57</v>
      </c>
      <c r="C12" s="0" t="n">
        <v>2</v>
      </c>
      <c r="F12" s="0" t="n">
        <f aca="false">SUM(C12:E12)</f>
        <v>2</v>
      </c>
    </row>
    <row r="13" customFormat="false" ht="15" hidden="false" customHeight="false" outlineLevel="0" collapsed="false">
      <c r="A13" s="0" t="n">
        <v>12</v>
      </c>
      <c r="B13" s="1" t="s">
        <v>60</v>
      </c>
      <c r="C13" s="0" t="n">
        <v>3</v>
      </c>
      <c r="F13" s="0" t="n">
        <f aca="false">SUM(C13:E13)</f>
        <v>3</v>
      </c>
    </row>
    <row r="14" customFormat="false" ht="15" hidden="false" customHeight="false" outlineLevel="0" collapsed="false">
      <c r="A14" s="0" t="n">
        <v>13</v>
      </c>
      <c r="B14" s="1" t="s">
        <v>63</v>
      </c>
      <c r="C14" s="0" t="n">
        <v>3</v>
      </c>
      <c r="F14" s="0" t="n">
        <f aca="false">SUM(C14:E14)</f>
        <v>3</v>
      </c>
    </row>
    <row r="15" customFormat="false" ht="15" hidden="false" customHeight="false" outlineLevel="0" collapsed="false">
      <c r="A15" s="0" t="n">
        <v>14</v>
      </c>
      <c r="B15" s="1" t="s">
        <v>66</v>
      </c>
      <c r="D15" s="0" t="n">
        <v>1</v>
      </c>
      <c r="F15" s="0" t="n">
        <f aca="false">SUM(C15:E15)</f>
        <v>1</v>
      </c>
    </row>
    <row r="16" customFormat="false" ht="15" hidden="false" customHeight="false" outlineLevel="0" collapsed="false">
      <c r="A16" s="0" t="n">
        <v>15</v>
      </c>
      <c r="B16" s="1" t="s">
        <v>70</v>
      </c>
      <c r="F16" s="0" t="n">
        <f aca="false">SUM(C16:E16)</f>
        <v>0</v>
      </c>
    </row>
    <row r="17" customFormat="false" ht="15" hidden="false" customHeight="false" outlineLevel="0" collapsed="false">
      <c r="A17" s="0" t="n">
        <v>16</v>
      </c>
      <c r="B17" s="1" t="s">
        <v>74</v>
      </c>
      <c r="F17" s="0" t="n">
        <f aca="false">SUM(C17:E17)</f>
        <v>0</v>
      </c>
    </row>
    <row r="18" customFormat="false" ht="15" hidden="false" customHeight="false" outlineLevel="0" collapsed="false">
      <c r="A18" s="0" t="n">
        <v>17</v>
      </c>
      <c r="B18" s="1" t="s">
        <v>77</v>
      </c>
      <c r="C18" s="0" t="n">
        <v>2</v>
      </c>
      <c r="D18" s="0" t="n">
        <v>2</v>
      </c>
      <c r="F18" s="0" t="n">
        <f aca="false">SUM(C18:E18)</f>
        <v>4</v>
      </c>
    </row>
    <row r="19" customFormat="false" ht="15" hidden="false" customHeight="false" outlineLevel="0" collapsed="false">
      <c r="A19" s="0" t="n">
        <v>18</v>
      </c>
      <c r="B19" s="1" t="s">
        <v>80</v>
      </c>
      <c r="F19" s="0" t="n">
        <f aca="false">SUM(C19:E19)</f>
        <v>0</v>
      </c>
    </row>
    <row r="20" customFormat="false" ht="15" hidden="false" customHeight="false" outlineLevel="0" collapsed="false">
      <c r="A20" s="0" t="n">
        <v>19</v>
      </c>
      <c r="B20" s="1" t="s">
        <v>83</v>
      </c>
      <c r="C20" s="0" t="n">
        <v>3</v>
      </c>
      <c r="E20" s="0" t="n">
        <v>-1</v>
      </c>
      <c r="F20" s="0" t="n">
        <f aca="false">SUM(C20:E20)</f>
        <v>2</v>
      </c>
    </row>
    <row r="21" customFormat="false" ht="15" hidden="false" customHeight="false" outlineLevel="0" collapsed="false">
      <c r="A21" s="0" t="n">
        <v>20</v>
      </c>
      <c r="B21" s="1" t="s">
        <v>86</v>
      </c>
      <c r="C21" s="0" t="n">
        <v>2</v>
      </c>
      <c r="D21" s="0" t="n">
        <v>2</v>
      </c>
      <c r="F21" s="0" t="n">
        <f aca="false">SUM(C21:E21)</f>
        <v>4</v>
      </c>
    </row>
    <row r="22" customFormat="false" ht="15" hidden="false" customHeight="false" outlineLevel="0" collapsed="false">
      <c r="A22" s="0" t="n">
        <v>21</v>
      </c>
      <c r="B22" s="1" t="s">
        <v>89</v>
      </c>
      <c r="C22" s="0" t="n">
        <v>3</v>
      </c>
      <c r="E22" s="0" t="n">
        <v>-1</v>
      </c>
      <c r="F22" s="0" t="n">
        <f aca="false">SUM(C22:E22)</f>
        <v>2</v>
      </c>
    </row>
    <row r="23" customFormat="false" ht="15" hidden="false" customHeight="false" outlineLevel="0" collapsed="false">
      <c r="A23" s="0" t="n">
        <v>22</v>
      </c>
      <c r="B23" s="1" t="s">
        <v>92</v>
      </c>
      <c r="C23" s="0" t="n">
        <v>3</v>
      </c>
      <c r="F23" s="0" t="n">
        <f aca="false">SUM(C23:E23)</f>
        <v>3</v>
      </c>
    </row>
    <row r="24" customFormat="false" ht="15" hidden="false" customHeight="false" outlineLevel="0" collapsed="false">
      <c r="A24" s="0" t="n">
        <v>23</v>
      </c>
      <c r="B24" s="1" t="s">
        <v>95</v>
      </c>
      <c r="F24" s="0" t="n">
        <f aca="false">SUM(C24:E24)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8" colorId="64" zoomScale="85" zoomScaleNormal="85" zoomScalePageLayoutView="100" workbookViewId="0">
      <selection pane="topLeft" activeCell="F2" activeCellId="0" sqref="F2"/>
    </sheetView>
  </sheetViews>
  <sheetFormatPr defaultColWidth="9.445312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7.6"/>
    <col collapsed="false" customWidth="true" hidden="false" outlineLevel="0" max="4" min="4" style="0" width="16.57"/>
    <col collapsed="false" customWidth="true" hidden="false" outlineLevel="0" max="5" min="5" style="0" width="22.51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112</v>
      </c>
      <c r="F1" s="0" t="s">
        <v>113</v>
      </c>
    </row>
    <row r="2" customFormat="false" ht="15" hidden="false" customHeight="false" outlineLevel="0" collapsed="false">
      <c r="A2" s="0" t="n">
        <v>1</v>
      </c>
      <c r="B2" s="1" t="s">
        <v>15</v>
      </c>
      <c r="C2" s="0" t="s">
        <v>15</v>
      </c>
      <c r="D2" s="0" t="s">
        <v>14</v>
      </c>
      <c r="E2" s="0" t="s">
        <v>301</v>
      </c>
      <c r="F2" s="0" t="n">
        <v>9.25</v>
      </c>
    </row>
    <row r="3" customFormat="false" ht="15" hidden="false" customHeight="false" outlineLevel="0" collapsed="false">
      <c r="A3" s="0" t="n">
        <v>2</v>
      </c>
      <c r="B3" s="1" t="s">
        <v>20</v>
      </c>
      <c r="C3" s="0" t="s">
        <v>20</v>
      </c>
      <c r="D3" s="0" t="s">
        <v>19</v>
      </c>
      <c r="E3" s="0" t="s">
        <v>302</v>
      </c>
      <c r="F3" s="0" t="n">
        <v>9</v>
      </c>
    </row>
    <row r="4" customFormat="false" ht="15" hidden="false" customHeight="false" outlineLevel="0" collapsed="false">
      <c r="A4" s="0" t="n">
        <v>3</v>
      </c>
      <c r="B4" s="1" t="s">
        <v>24</v>
      </c>
      <c r="C4" s="0" t="s">
        <v>24</v>
      </c>
      <c r="D4" s="0" t="s">
        <v>23</v>
      </c>
      <c r="E4" s="0" t="s">
        <v>303</v>
      </c>
      <c r="F4" s="0" t="n">
        <v>10</v>
      </c>
    </row>
    <row r="5" customFormat="false" ht="15" hidden="false" customHeight="false" outlineLevel="0" collapsed="false">
      <c r="A5" s="0" t="n">
        <v>4</v>
      </c>
      <c r="B5" s="1" t="s">
        <v>28</v>
      </c>
      <c r="C5" s="0" t="s">
        <v>28</v>
      </c>
      <c r="D5" s="0" t="s">
        <v>27</v>
      </c>
      <c r="E5" s="0" t="s">
        <v>304</v>
      </c>
      <c r="F5" s="0" t="n">
        <v>9.5</v>
      </c>
    </row>
    <row r="6" customFormat="false" ht="15" hidden="false" customHeight="false" outlineLevel="0" collapsed="false">
      <c r="A6" s="0" t="n">
        <v>5</v>
      </c>
      <c r="B6" s="1" t="s">
        <v>32</v>
      </c>
      <c r="C6" s="0" t="s">
        <v>32</v>
      </c>
      <c r="D6" s="0" t="s">
        <v>31</v>
      </c>
      <c r="E6" s="0" t="s">
        <v>305</v>
      </c>
      <c r="F6" s="0" t="n">
        <v>8.75</v>
      </c>
    </row>
    <row r="7" customFormat="false" ht="15" hidden="false" customHeight="false" outlineLevel="0" collapsed="false">
      <c r="A7" s="0" t="n">
        <v>6</v>
      </c>
      <c r="B7" s="1" t="s">
        <v>37</v>
      </c>
      <c r="C7" s="0" t="s">
        <v>37</v>
      </c>
      <c r="D7" s="0" t="s">
        <v>36</v>
      </c>
      <c r="E7" s="0" t="s">
        <v>306</v>
      </c>
      <c r="F7" s="0" t="n">
        <v>9.75</v>
      </c>
    </row>
    <row r="8" customFormat="false" ht="15" hidden="false" customHeight="false" outlineLevel="0" collapsed="false">
      <c r="A8" s="0" t="n">
        <v>7</v>
      </c>
      <c r="B8" s="1" t="s">
        <v>40</v>
      </c>
      <c r="C8" s="0" t="s">
        <v>40</v>
      </c>
      <c r="D8" s="0" t="s">
        <v>39</v>
      </c>
      <c r="E8" s="0" t="s">
        <v>307</v>
      </c>
      <c r="F8" s="0" t="n">
        <v>9.75</v>
      </c>
    </row>
    <row r="9" customFormat="false" ht="15" hidden="false" customHeight="false" outlineLevel="0" collapsed="false">
      <c r="A9" s="0" t="n">
        <v>8</v>
      </c>
      <c r="B9" s="1" t="s">
        <v>44</v>
      </c>
      <c r="C9" s="0" t="s">
        <v>44</v>
      </c>
      <c r="D9" s="0" t="s">
        <v>43</v>
      </c>
      <c r="E9" s="0" t="s">
        <v>308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50</v>
      </c>
      <c r="C10" s="0" t="s">
        <v>50</v>
      </c>
      <c r="D10" s="0" t="s">
        <v>49</v>
      </c>
      <c r="E10" s="0" t="s">
        <v>309</v>
      </c>
      <c r="F10" s="0" t="n">
        <v>8.75</v>
      </c>
    </row>
    <row r="11" customFormat="false" ht="15" hidden="false" customHeight="false" outlineLevel="0" collapsed="false">
      <c r="A11" s="0" t="n">
        <v>10</v>
      </c>
      <c r="B11" s="1" t="s">
        <v>53</v>
      </c>
      <c r="C11" s="0" t="s">
        <v>53</v>
      </c>
      <c r="D11" s="0" t="s">
        <v>52</v>
      </c>
      <c r="E11" s="0" t="s">
        <v>310</v>
      </c>
      <c r="F11" s="0" t="n">
        <v>4.5</v>
      </c>
    </row>
    <row r="12" customFormat="false" ht="15" hidden="false" customHeight="false" outlineLevel="0" collapsed="false">
      <c r="A12" s="0" t="n">
        <v>11</v>
      </c>
      <c r="B12" s="1" t="s">
        <v>57</v>
      </c>
      <c r="C12" s="0" t="s">
        <v>57</v>
      </c>
      <c r="D12" s="0" t="s">
        <v>56</v>
      </c>
      <c r="E12" s="0" t="s">
        <v>311</v>
      </c>
      <c r="F12" s="0" t="n">
        <v>8.75</v>
      </c>
    </row>
    <row r="13" customFormat="false" ht="15" hidden="false" customHeight="false" outlineLevel="0" collapsed="false">
      <c r="A13" s="0" t="n">
        <v>12</v>
      </c>
      <c r="B13" s="1" t="s">
        <v>60</v>
      </c>
      <c r="C13" s="0" t="s">
        <v>60</v>
      </c>
      <c r="D13" s="0" t="s">
        <v>59</v>
      </c>
      <c r="E13" s="0" t="s">
        <v>312</v>
      </c>
      <c r="F13" s="0" t="n">
        <v>9</v>
      </c>
    </row>
    <row r="14" customFormat="false" ht="15" hidden="false" customHeight="false" outlineLevel="0" collapsed="false">
      <c r="A14" s="0" t="n">
        <v>13</v>
      </c>
      <c r="B14" s="1" t="s">
        <v>63</v>
      </c>
      <c r="C14" s="0" t="s">
        <v>63</v>
      </c>
      <c r="D14" s="0" t="s">
        <v>62</v>
      </c>
      <c r="E14" s="0" t="s">
        <v>313</v>
      </c>
      <c r="F14" s="0" t="n">
        <v>10</v>
      </c>
    </row>
    <row r="15" customFormat="false" ht="15" hidden="false" customHeight="false" outlineLevel="0" collapsed="false">
      <c r="A15" s="0" t="n">
        <v>14</v>
      </c>
      <c r="B15" s="1" t="s">
        <v>66</v>
      </c>
      <c r="C15" s="0" t="s">
        <v>66</v>
      </c>
      <c r="D15" s="0" t="s">
        <v>65</v>
      </c>
      <c r="E15" s="0" t="s">
        <v>314</v>
      </c>
      <c r="F15" s="0" t="n">
        <v>8</v>
      </c>
    </row>
    <row r="16" customFormat="false" ht="15" hidden="false" customHeight="false" outlineLevel="0" collapsed="false">
      <c r="A16" s="0" t="n">
        <v>15</v>
      </c>
      <c r="B16" s="1" t="s">
        <v>70</v>
      </c>
      <c r="C16" s="0" t="s">
        <v>70</v>
      </c>
      <c r="D16" s="0" t="s">
        <v>69</v>
      </c>
      <c r="E16" s="0" t="s">
        <v>315</v>
      </c>
      <c r="F16" s="0" t="n">
        <v>8</v>
      </c>
    </row>
    <row r="17" customFormat="false" ht="15" hidden="false" customHeight="false" outlineLevel="0" collapsed="false">
      <c r="A17" s="0" t="n">
        <v>16</v>
      </c>
      <c r="B17" s="1" t="s">
        <v>74</v>
      </c>
      <c r="C17" s="0" t="s">
        <v>74</v>
      </c>
      <c r="D17" s="0" t="s">
        <v>73</v>
      </c>
      <c r="E17" s="0" t="s">
        <v>316</v>
      </c>
      <c r="F17" s="0" t="n">
        <v>8.75</v>
      </c>
    </row>
    <row r="18" customFormat="false" ht="15" hidden="false" customHeight="false" outlineLevel="0" collapsed="false">
      <c r="A18" s="0" t="n">
        <v>17</v>
      </c>
      <c r="B18" s="1" t="s">
        <v>77</v>
      </c>
      <c r="C18" s="0" t="s">
        <v>77</v>
      </c>
      <c r="D18" s="0" t="s">
        <v>76</v>
      </c>
      <c r="E18" s="0" t="s">
        <v>317</v>
      </c>
      <c r="F18" s="0" t="n">
        <v>8.75</v>
      </c>
    </row>
    <row r="19" customFormat="false" ht="15" hidden="false" customHeight="false" outlineLevel="0" collapsed="false">
      <c r="A19" s="0" t="n">
        <v>18</v>
      </c>
      <c r="B19" s="1" t="s">
        <v>80</v>
      </c>
      <c r="C19" s="0" t="s">
        <v>80</v>
      </c>
      <c r="D19" s="0" t="s">
        <v>79</v>
      </c>
      <c r="E19" s="0" t="s">
        <v>318</v>
      </c>
      <c r="F19" s="0" t="n">
        <v>9.5</v>
      </c>
    </row>
    <row r="20" customFormat="false" ht="15" hidden="false" customHeight="false" outlineLevel="0" collapsed="false">
      <c r="A20" s="0" t="n">
        <v>19</v>
      </c>
      <c r="B20" s="1" t="s">
        <v>83</v>
      </c>
      <c r="C20" s="0" t="s">
        <v>83</v>
      </c>
      <c r="D20" s="0" t="s">
        <v>82</v>
      </c>
      <c r="E20" s="0" t="s">
        <v>319</v>
      </c>
      <c r="F20" s="0" t="n">
        <v>8.75</v>
      </c>
    </row>
    <row r="21" customFormat="false" ht="15" hidden="false" customHeight="false" outlineLevel="0" collapsed="false">
      <c r="A21" s="0" t="n">
        <v>20</v>
      </c>
      <c r="B21" s="1" t="s">
        <v>86</v>
      </c>
      <c r="C21" s="0" t="s">
        <v>86</v>
      </c>
      <c r="D21" s="0" t="s">
        <v>85</v>
      </c>
      <c r="E21" s="0" t="s">
        <v>320</v>
      </c>
      <c r="F21" s="0" t="n">
        <v>8.25</v>
      </c>
    </row>
    <row r="22" customFormat="false" ht="15" hidden="false" customHeight="false" outlineLevel="0" collapsed="false">
      <c r="A22" s="0" t="n">
        <v>21</v>
      </c>
      <c r="B22" s="1" t="s">
        <v>89</v>
      </c>
      <c r="C22" s="0" t="s">
        <v>89</v>
      </c>
      <c r="D22" s="0" t="s">
        <v>88</v>
      </c>
      <c r="E22" s="0" t="s">
        <v>306</v>
      </c>
      <c r="F22" s="0" t="n">
        <v>8.75</v>
      </c>
    </row>
    <row r="23" customFormat="false" ht="15" hidden="false" customHeight="false" outlineLevel="0" collapsed="false">
      <c r="A23" s="0" t="n">
        <v>22</v>
      </c>
      <c r="B23" s="1" t="s">
        <v>92</v>
      </c>
      <c r="C23" s="0" t="s">
        <v>92</v>
      </c>
      <c r="D23" s="0" t="s">
        <v>91</v>
      </c>
      <c r="E23" s="0" t="s">
        <v>321</v>
      </c>
      <c r="F23" s="0" t="n">
        <v>4.25</v>
      </c>
    </row>
    <row r="24" customFormat="false" ht="15" hidden="false" customHeight="false" outlineLevel="0" collapsed="false">
      <c r="A24" s="0" t="n">
        <v>23</v>
      </c>
      <c r="B24" s="1" t="s">
        <v>95</v>
      </c>
      <c r="C24" s="0" t="s">
        <v>95</v>
      </c>
      <c r="D24" s="0" t="s">
        <v>94</v>
      </c>
      <c r="E24" s="0" t="s">
        <v>322</v>
      </c>
      <c r="F24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2025-05-05T16:24:58Z</dcterms:created>
  <dc:creator/>
  <dc:description/>
  <dc:language>es-AR</dc:language>
  <cp:lastModifiedBy/>
  <dcterms:modified xsi:type="dcterms:W3CDTF">2025-09-10T13:17:28Z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