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" sheetId="2" state="visible" r:id="rId3"/>
    <sheet name="1-Gananicia con feedback" sheetId="3" state="visible" r:id="rId4"/>
    <sheet name="2-impEnt" sheetId="4" state="visible" r:id="rId5"/>
    <sheet name="3-impSal" sheetId="5" state="visible" r:id="rId6"/>
    <sheet name="Recup 2" sheetId="6" state="visible" r:id="rId7"/>
    <sheet name="Recup 3" sheetId="7" state="visible" r:id="rId8"/>
    <sheet name="positivos" sheetId="8" state="visible" r:id="rId9"/>
    <sheet name="4-fuente Swi" sheetId="9" state="visible" r:id="rId10"/>
    <sheet name="5-inversor" sheetId="10" state="visible" r:id="rId11"/>
    <sheet name="Evaluacion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<sst xmlns="http://schemas.openxmlformats.org/spreadsheetml/2006/main" count="1215" uniqueCount="288">
  <si>
    <t xml:space="preserve">totales</t>
  </si>
  <si>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</si>
  <si>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</si>
  <si>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</si>
  <si>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</si>
  <si>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</si>
  <si>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presentes</t>
  </si>
  <si>
    <t xml:space="preserve">media</t>
  </si>
  <si>
    <t xml:space="preserve">tarde</t>
  </si>
  <si>
    <t xml:space="preserve">presentes tota</t>
  </si>
  <si>
    <t xml:space="preserve">nota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</si>
  <si>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</si>
  <si>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</si>
  <si>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</si>
  <si>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</si>
  <si>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A</t>
  </si>
  <si>
    <t xml:space="preserve">Thaiel Omar</t>
  </si>
  <si>
    <t xml:space="preserve">ANGELES</t>
  </si>
  <si>
    <t xml:space="preserve">thaielomar44@gmail.com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</si>
  <si>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</si>
  <si>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</si>
  <si>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</si>
  <si>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</si>
  <si>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</si>
  <si>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</si>
  <si>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M</t>
  </si>
  <si>
    <t xml:space="preserve">Tarde 14:14</t>
  </si>
  <si>
    <t xml:space="preserve">Rodrigo Jesus</t>
  </si>
  <si>
    <t xml:space="preserve">Bernal</t>
  </si>
  <si>
    <t xml:space="preserve">rodribernalel10@gmail.com</t>
  </si>
  <si>
    <t xml:space="preserve">operado </t>
  </si>
  <si>
    <t xml:space="preserve">Yoel Santiago</t>
  </si>
  <si>
    <t xml:space="preserve">Caballero</t>
  </si>
  <si>
    <t xml:space="preserve">yoecaballero@hotmail.com</t>
  </si>
  <si>
    <t xml:space="preserve">Tarde 14:10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</si>
  <si>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</si>
  <si>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</si>
  <si>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</si>
  <si>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</si>
  <si>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</si>
  <si>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</si>
  <si>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</si>
  <si>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</si>
  <si>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</si>
  <si>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</si>
  <si>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</si>
  <si>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</si>
  <si>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</si>
  <si>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</si>
  <si>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</si>
  <si>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</si>
  <si>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</si>
  <si>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</si>
  <si>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</si>
  <si>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</si>
  <si>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</si>
  <si>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</si>
  <si>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</si>
  <si>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</si>
  <si>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</si>
  <si>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</si>
  <si>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</si>
  <si>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</si>
  <si>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</si>
  <si>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</si>
  <si>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</si>
  <si>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</si>
  <si>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</si>
  <si>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</si>
  <si>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</si>
  <si>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</si>
  <si>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</si>
  <si>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</si>
  <si>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</si>
  <si>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</si>
  <si>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</si>
  <si>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</si>
  <si>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</si>
  <si>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</si>
  <si>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</si>
  <si>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</si>
  <si>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</si>
  <si>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</si>
  <si>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</si>
  <si>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</si>
  <si>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</si>
  <si>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</si>
  <si>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</si>
  <si>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</si>
  <si>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</si>
  <si>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</si>
  <si>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</si>
  <si>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</si>
  <si>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</si>
  <si>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</si>
  <si>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Nro</t>
  </si>
  <si>
    <t xml:space="preserve">1-ganancia</t>
  </si>
  <si>
    <t xml:space="preserve">Recup 1</t>
  </si>
  <si>
    <t xml:space="preserve">2-imp de entrada</t>
  </si>
  <si>
    <t xml:space="preserve">Recup 2</t>
  </si>
  <si>
    <t xml:space="preserve">3- imp de sal</t>
  </si>
  <si>
    <t xml:space="preserve">Recup 3</t>
  </si>
  <si>
    <t xml:space="preserve">positivos</t>
  </si>
  <si>
    <t xml:space="preserve">Nota 3 mas positivos</t>
  </si>
  <si>
    <t xml:space="preserve">premiados</t>
  </si>
  <si>
    <t xml:space="preserve">promedios</t>
  </si>
  <si>
    <t xml:space="preserve">Valoracion peda</t>
  </si>
  <si>
    <t xml:space="preserve">4-fuen</t>
  </si>
  <si>
    <t xml:space="preserve">Recup</t>
  </si>
  <si>
    <t xml:space="preserve">5-inversor-</t>
  </si>
  <si>
    <t xml:space="preserve">evaluacion</t>
  </si>
  <si>
    <t xml:space="preserve">asistencia</t>
  </si>
  <si>
    <t xml:space="preserve">promedio</t>
  </si>
  <si>
    <t xml:space="preserve">comparador</t>
  </si>
  <si>
    <t xml:space="preserve">circuito andando</t>
  </si>
  <si>
    <t xml:space="preserve">Grupo</t>
  </si>
  <si>
    <t xml:space="preserve">8-arinc</t>
  </si>
  <si>
    <t xml:space="preserve">G 2</t>
  </si>
  <si>
    <t xml:space="preserve">falta circuito</t>
  </si>
  <si>
    <t xml:space="preserve">G 2 </t>
  </si>
  <si>
    <t xml:space="preserve">mal el circuito</t>
  </si>
  <si>
    <t xml:space="preserve">G 1</t>
  </si>
  <si>
    <t xml:space="preserve">circuito no funciona</t>
  </si>
  <si>
    <t xml:space="preserve">falta ldr</t>
  </si>
  <si>
    <t xml:space="preserve">G2</t>
  </si>
  <si>
    <t xml:space="preserve">presentar carpeta</t>
  </si>
  <si>
    <t xml:space="preserve">falta entregar</t>
  </si>
  <si>
    <t xml:space="preserve">Tiempo requerido</t>
  </si>
  <si>
    <t xml:space="preserve">Calificación/10,00</t>
  </si>
  <si>
    <t xml:space="preserve">segunda </t>
  </si>
  <si>
    <t xml:space="preserve">final</t>
  </si>
  <si>
    <t xml:space="preserve">7 minutos</t>
  </si>
  <si>
    <t xml:space="preserve">9 minutos 59 segundos</t>
  </si>
  <si>
    <t xml:space="preserve">6 minutos 23 segundos</t>
  </si>
  <si>
    <t xml:space="preserve">7 minutos 11 segundos</t>
  </si>
  <si>
    <t xml:space="preserve">6 minutos 35 segundos</t>
  </si>
  <si>
    <t xml:space="preserve">4 minutos 14 segundos</t>
  </si>
  <si>
    <t xml:space="preserve">8 minutos 22 segundos</t>
  </si>
  <si>
    <t xml:space="preserve">8 minutos 50 segundos</t>
  </si>
  <si>
    <t xml:space="preserve">9 minutos 46 segundos</t>
  </si>
  <si>
    <t xml:space="preserve">7 minutos 44 segundos</t>
  </si>
  <si>
    <t xml:space="preserve">9 minutos 26 segundos</t>
  </si>
  <si>
    <t xml:space="preserve">8 minutos</t>
  </si>
  <si>
    <t xml:space="preserve">8 minutos 41 segundos</t>
  </si>
  <si>
    <t xml:space="preserve">4 minutos 53 segundos</t>
  </si>
  <si>
    <t xml:space="preserve">5 minutos 43 segundos</t>
  </si>
  <si>
    <t xml:space="preserve">3 minutos 36 segundos</t>
  </si>
  <si>
    <t xml:space="preserve">10 minutos</t>
  </si>
  <si>
    <t xml:space="preserve">6 minutos 24 segundos</t>
  </si>
  <si>
    <t xml:space="preserve">7 minutos 40 segundos</t>
  </si>
  <si>
    <t xml:space="preserve">10 minutos 1 segundos</t>
  </si>
  <si>
    <t xml:space="preserve">6 minutos 12 segundos</t>
  </si>
  <si>
    <t xml:space="preserve">8 minutos 36 segundos</t>
  </si>
  <si>
    <t xml:space="preserve">3 minutos 57 segundos</t>
  </si>
  <si>
    <t xml:space="preserve">1 hora 31 minutos</t>
  </si>
  <si>
    <t xml:space="preserve">8 minutos 25 segundos</t>
  </si>
  <si>
    <t xml:space="preserve">5 minutos 7 segundos</t>
  </si>
  <si>
    <t xml:space="preserve">5 minutos 23 segundos</t>
  </si>
  <si>
    <t xml:space="preserve">5 minutos 27 segundos</t>
  </si>
  <si>
    <t xml:space="preserve">8 minutos 30 segundos</t>
  </si>
  <si>
    <t xml:space="preserve">7 minutos 3 segundos</t>
  </si>
  <si>
    <t xml:space="preserve">5 minutos 17 segundos</t>
  </si>
  <si>
    <t xml:space="preserve">5 minutos 38 segundos</t>
  </si>
  <si>
    <t xml:space="preserve">5 minutos 55 segundos</t>
  </si>
  <si>
    <t xml:space="preserve">4 minutos 2 segundos</t>
  </si>
  <si>
    <t xml:space="preserve">4 minutos 40 segundos</t>
  </si>
  <si>
    <t xml:space="preserve">6 minutos 56 segundos</t>
  </si>
  <si>
    <t xml:space="preserve">5 minutos 44 segundos</t>
  </si>
  <si>
    <t xml:space="preserve">9 minutos 49 segundos</t>
  </si>
  <si>
    <t xml:space="preserve">7 minutos 24 segundos</t>
  </si>
  <si>
    <t xml:space="preserve">5 minutos 46 segundos</t>
  </si>
  <si>
    <t xml:space="preserve">7 minutos 46 segundos</t>
  </si>
  <si>
    <t xml:space="preserve">7 minutos 32 segundos</t>
  </si>
  <si>
    <t xml:space="preserve">6 minutos 53 segundos</t>
  </si>
  <si>
    <t xml:space="preserve">6 minutos 21 segundos</t>
  </si>
  <si>
    <t xml:space="preserve">6 minutos 43 segundos</t>
  </si>
  <si>
    <t xml:space="preserve">4 minutos 8 segundos</t>
  </si>
  <si>
    <t xml:space="preserve">7 minutos 8 segundos</t>
  </si>
  <si>
    <t xml:space="preserve">5 minutos 34 segundos</t>
  </si>
  <si>
    <t xml:space="preserve">4 minutos 37 segundos</t>
  </si>
  <si>
    <t xml:space="preserve">6 minutos 6 segundos</t>
  </si>
  <si>
    <t xml:space="preserve">7 minutos 49 segundos</t>
  </si>
  <si>
    <t xml:space="preserve">4 minutos 9 segundos</t>
  </si>
  <si>
    <t xml:space="preserve">6 minutos 36 segundos</t>
  </si>
  <si>
    <t xml:space="preserve">7 minutos 15 segundos</t>
  </si>
  <si>
    <t xml:space="preserve">9 minutos 9 segundos</t>
  </si>
  <si>
    <t xml:space="preserve">8 minutos 29 segundos</t>
  </si>
  <si>
    <t xml:space="preserve">7 minutos 12 segundos</t>
  </si>
  <si>
    <t xml:space="preserve">3 minutos 21 segundos</t>
  </si>
  <si>
    <t xml:space="preserve">9 minutos 1 segundos</t>
  </si>
  <si>
    <t xml:space="preserve">7 minutos 13 segundos</t>
  </si>
  <si>
    <t xml:space="preserve">8 minutos 34 segundos</t>
  </si>
  <si>
    <t xml:space="preserve">9 minutos 12 segundos</t>
  </si>
  <si>
    <t xml:space="preserve">59 segundos</t>
  </si>
  <si>
    <t xml:space="preserve">8 minutos 21 segundos</t>
  </si>
  <si>
    <t xml:space="preserve">9 minutos 30 segundos</t>
  </si>
  <si>
    <t xml:space="preserve">6 minutos 55 segundos</t>
  </si>
  <si>
    <t xml:space="preserve">7 minutos 21 segundos</t>
  </si>
  <si>
    <t xml:space="preserve">8 minutos 9 segundos</t>
  </si>
  <si>
    <t xml:space="preserve">8 minutos 32 segundos</t>
  </si>
  <si>
    <t xml:space="preserve">8 minutos 3 segundos</t>
  </si>
  <si>
    <t xml:space="preserve">6 minutos 54 segundos</t>
  </si>
  <si>
    <t xml:space="preserve">8 minutos 17 segundos</t>
  </si>
  <si>
    <t xml:space="preserve">6 minutos 50 segundos</t>
  </si>
  <si>
    <t xml:space="preserve">7 minutos 47 segundos</t>
  </si>
  <si>
    <t xml:space="preserve">8 minutos 6 segundos</t>
  </si>
  <si>
    <t xml:space="preserve">4 minutos 47 segundos</t>
  </si>
  <si>
    <t xml:space="preserve">5 minutos 58 segundos</t>
  </si>
  <si>
    <t xml:space="preserve">8 minutos 53 segundos</t>
  </si>
  <si>
    <t xml:space="preserve">9 minutos 17 segundos</t>
  </si>
  <si>
    <t xml:space="preserve">9 minutos 37 segundos</t>
  </si>
  <si>
    <t xml:space="preserve">8 minutos 55 segundos</t>
  </si>
  <si>
    <t xml:space="preserve">8 minutos 26 segundos</t>
  </si>
  <si>
    <t xml:space="preserve">7 minutos 57 segundos</t>
  </si>
  <si>
    <t xml:space="preserve">5 minutos 29 segundos</t>
  </si>
  <si>
    <t xml:space="preserve">7 minutos 35 segundos</t>
  </si>
  <si>
    <t xml:space="preserve">6 minutos 38 segundos</t>
  </si>
  <si>
    <t xml:space="preserve">Finalizado</t>
  </si>
  <si>
    <t xml:space="preserve">7 de mayo de 2025  22:39</t>
  </si>
  <si>
    <t xml:space="preserve">1 minutos 6 segundos</t>
  </si>
  <si>
    <t xml:space="preserve">7 de mayo de 2025  20:07</t>
  </si>
  <si>
    <t xml:space="preserve">3 minutos 50 segundos</t>
  </si>
  <si>
    <t xml:space="preserve">7 de mayo de 2025  20:03</t>
  </si>
  <si>
    <t xml:space="preserve">3 minutos 58 segundos</t>
  </si>
  <si>
    <t xml:space="preserve">7 de mayo de 2025  19:39</t>
  </si>
  <si>
    <t xml:space="preserve">7 de mayo de 2025  15:34</t>
  </si>
  <si>
    <t xml:space="preserve">7 de mayo de 2025  19:48</t>
  </si>
  <si>
    <t xml:space="preserve">6 minutos 10 segundos</t>
  </si>
  <si>
    <t xml:space="preserve">7 de mayo de 2025  23:05</t>
  </si>
  <si>
    <t xml:space="preserve">8 minutos 1 segundos</t>
  </si>
  <si>
    <t xml:space="preserve">7 de mayo de 2025  20:02</t>
  </si>
  <si>
    <t xml:space="preserve">6 minutos 9 segundos</t>
  </si>
  <si>
    <t xml:space="preserve">4 minutos 15 segundos</t>
  </si>
  <si>
    <t xml:space="preserve">7 de mayo de 2025  19:56</t>
  </si>
  <si>
    <t xml:space="preserve">2 minutos 10 segundos</t>
  </si>
  <si>
    <t xml:space="preserve">7 de mayo de 2025  22:41</t>
  </si>
  <si>
    <t xml:space="preserve">40 segundos</t>
  </si>
  <si>
    <t xml:space="preserve">7 de mayo de 2025  20:26</t>
  </si>
  <si>
    <t xml:space="preserve">7 de mayo de 2025  20:16</t>
  </si>
  <si>
    <t xml:space="preserve">7 minutos 4 segundos</t>
  </si>
  <si>
    <t xml:space="preserve">7 de mayo de 2025  15:45</t>
  </si>
  <si>
    <t xml:space="preserve">7 de mayo de 2025  15:39</t>
  </si>
  <si>
    <t xml:space="preserve">5 minutos 11 segundos</t>
  </si>
  <si>
    <t xml:space="preserve">total</t>
  </si>
  <si>
    <t xml:space="preserve">correcciones</t>
  </si>
  <si>
    <t xml:space="preserve">total corregido</t>
  </si>
  <si>
    <t xml:space="preserve">segundo</t>
  </si>
  <si>
    <t xml:space="preserve">5 horas 21 minutos</t>
  </si>
  <si>
    <t xml:space="preserve">6 minutos 15 segundos</t>
  </si>
  <si>
    <t xml:space="preserve">6 minutos 22 segundos</t>
  </si>
  <si>
    <t xml:space="preserve">12 minutos 17 segundos</t>
  </si>
  <si>
    <t xml:space="preserve">5 minutos 14 segundos</t>
  </si>
  <si>
    <t xml:space="preserve">6 minutos 32 segundos</t>
  </si>
  <si>
    <t xml:space="preserve">6 minutos 13 segundos</t>
  </si>
  <si>
    <t xml:space="preserve">8 minutos 19 segundos</t>
  </si>
  <si>
    <t xml:space="preserve">2 minutos 19 segundos</t>
  </si>
  <si>
    <t xml:space="preserve">3 minutos 19 segundos</t>
  </si>
  <si>
    <t xml:space="preserve">9 minutos 11 segundos</t>
  </si>
  <si>
    <t xml:space="preserve">6 minutos 41 segundos</t>
  </si>
  <si>
    <t xml:space="preserve">9 minutos 47 segundos</t>
  </si>
  <si>
    <t xml:space="preserve">3 minutos 45 segundos</t>
  </si>
  <si>
    <t xml:space="preserve">1 minutos 19 segundos</t>
  </si>
  <si>
    <t xml:space="preserve">6 minutos 2 segundos</t>
  </si>
  <si>
    <t xml:space="preserve">5 minutos 53 segundos</t>
  </si>
  <si>
    <t xml:space="preserve">6 minutos 59 segundos</t>
  </si>
  <si>
    <t xml:space="preserve">3 minutos 51 segundos</t>
  </si>
  <si>
    <t xml:space="preserve">1 hora 37 minutos</t>
  </si>
  <si>
    <t xml:space="preserve">59 minutos 49 segundos</t>
  </si>
  <si>
    <t xml:space="preserve">32 minutos 32 segundos</t>
  </si>
  <si>
    <t xml:space="preserve">56 minutos 57 segundos</t>
  </si>
  <si>
    <t xml:space="preserve">29 minutos 3 segundos</t>
  </si>
  <si>
    <t xml:space="preserve">30 minutos 49 segundos</t>
  </si>
  <si>
    <t xml:space="preserve">32 minutos 30 segundos</t>
  </si>
  <si>
    <t xml:space="preserve">1 hora</t>
  </si>
  <si>
    <t xml:space="preserve">34 minutos 1 segundos</t>
  </si>
  <si>
    <t xml:space="preserve">45 minutos 6 segundos</t>
  </si>
  <si>
    <t xml:space="preserve">45 minutos 2 segundos</t>
  </si>
  <si>
    <t xml:space="preserve">27 minutos 57 segundos</t>
  </si>
  <si>
    <t xml:space="preserve">1 hora 6 minutos</t>
  </si>
  <si>
    <t xml:space="preserve">38 minutos 49 segundos</t>
  </si>
  <si>
    <t xml:space="preserve">34 minutos 32 segundos</t>
  </si>
  <si>
    <t xml:space="preserve">30 minutos 38 segundos</t>
  </si>
  <si>
    <t xml:space="preserve">59 minutos 34 segundos</t>
  </si>
  <si>
    <t xml:space="preserve">47 minutos 23 segundos</t>
  </si>
  <si>
    <t xml:space="preserve">29 minutos 39 segundos</t>
  </si>
  <si>
    <t xml:space="preserve">48 minutos 46 segundos</t>
  </si>
  <si>
    <t xml:space="preserve">40 minutos 16 segundos</t>
  </si>
  <si>
    <t xml:space="preserve">40 minutos 12 segundos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</si>
</sst>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General"/>
    <numFmt numFmtId="167" formatCode="hh:mm:ss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C107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8BC34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BC34A"/>
      <rgbColor rgb="FFFFC107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9" colorId="64" zoomScale="85" zoomScaleNormal="85" zoomScalePageLayoutView="100" workbookViewId="0">
      <selection pane="topLeft" activeCell="Y29" activeCellId="0" sqref="Y29"/>
    </sheetView>
  </sheetViews>
  <sheetFormatPr defaultColWidth="8.796875" defaultRowHeight="15" zeroHeight="false" outlineLevelRow="0" outlineLevelCol="0"/>
  <cols>
    <col collapsed="false" customWidth="true" hidden="false" outlineLevel="0" max="1" min="1" style="0" width="4.87"/>
    <col collapsed="false" customWidth="true" hidden="true" outlineLevel="0" max="2" min="2" style="0" width="21.98"/>
    <col collapsed="false" customWidth="true" hidden="false" outlineLevel="0" max="3" min="3" style="0" width="18.6"/>
    <col collapsed="false" customWidth="true" hidden="true" outlineLevel="0" max="4" min="4" style="0" width="33.12"/>
    <col collapsed="false" customWidth="true" hidden="true" outlineLevel="0" max="5" min="5" style="0" width="8.72"/>
    <col collapsed="false" customWidth="true" hidden="true" outlineLevel="0" max="6" min="6" style="0" width="10.95"/>
    <col collapsed="false" customWidth="true" hidden="true" outlineLevel="0" max="19" min="7" style="0" width="8.72"/>
  </cols>
  <sheetData>
    <row r="1" customFormat="false" ht="15" hidden="false" customHeight="false" outlineLevel="0" collapsed="false">
      <c r="B1" s="1"/>
      <c r="C1" s="1"/>
      <c r="D1" s="1"/>
      <c r="E1" s="2"/>
      <c r="G1" s="2"/>
      <c r="I1" s="2"/>
      <c r="J1" s="2"/>
      <c r="K1" s="2"/>
      <c r="L1" s="2"/>
      <c r="M1" s="2"/>
      <c r="N1" s="2"/>
      <c r="P1" s="2"/>
      <c r="U1" s="3"/>
      <c r="V1" s="0" t="s">
        <v>0</v>
      </c>
      <c r="W1" s="0" t="n">
        <v>9</v>
      </c>
      <c r="X1" s="0" t="n">
        <v>10</v>
      </c>
    </row>
    <row r="2" customFormat="false" ht="15" hidden="false" customHeight="false" outlineLevel="0" collapsed="false">
      <c r="A2" s="0" t="s">
        <v>1</v>
      </c>
      <c r="B2" s="1" t="s">
        <v>2</v>
      </c>
      <c r="C2" s="1" t="s">
        <v>3</v>
      </c>
      <c r="D2" s="1" t="s">
        <v>4</v>
      </c>
      <c r="E2" s="2" t="n">
        <v>45784</v>
      </c>
      <c r="F2" s="0" t="s">
        <v>5</v>
      </c>
      <c r="G2" s="2" t="n">
        <v>45791</v>
      </c>
      <c r="H2" s="0" t="s">
        <v>5</v>
      </c>
      <c r="I2" s="2" t="n">
        <v>45798</v>
      </c>
      <c r="J2" s="2" t="n">
        <v>45805</v>
      </c>
      <c r="K2" s="2" t="n">
        <v>45812</v>
      </c>
      <c r="L2" s="2" t="n">
        <v>45819</v>
      </c>
      <c r="M2" s="2" t="n">
        <v>45833</v>
      </c>
      <c r="N2" s="2" t="n">
        <v>45840</v>
      </c>
      <c r="O2" s="0" t="s">
        <v>5</v>
      </c>
      <c r="P2" s="2" t="n">
        <v>45854</v>
      </c>
      <c r="Q2" s="0" t="s">
        <v>6</v>
      </c>
      <c r="R2" s="0" t="s">
        <v>7</v>
      </c>
      <c r="S2" s="0" t="s">
        <v>8</v>
      </c>
      <c r="T2" s="0" t="s">
        <v>9</v>
      </c>
      <c r="U2" s="3" t="s">
        <v>10</v>
      </c>
      <c r="V2" s="2" t="n">
        <v>45889</v>
      </c>
      <c r="W2" s="2" t="n">
        <v>45896</v>
      </c>
      <c r="X2" s="2" t="n">
        <v>45903</v>
      </c>
      <c r="Y2" s="2" t="n">
        <v>45910</v>
      </c>
    </row>
    <row r="3" customFormat="false" ht="15" hidden="false" customHeight="false" outlineLevel="0" collapsed="false">
      <c r="A3" s="0" t="n">
        <v>1</v>
      </c>
      <c r="B3" s="1" t="s">
        <v>11</v>
      </c>
      <c r="C3" s="1" t="s">
        <v>12</v>
      </c>
      <c r="D3" s="1" t="s">
        <v>13</v>
      </c>
      <c r="E3" s="0" t="s">
        <v>14</v>
      </c>
      <c r="G3" s="0" t="s">
        <v>14</v>
      </c>
      <c r="I3" s="0" t="s">
        <v>14</v>
      </c>
      <c r="J3" s="0" t="s">
        <v>14</v>
      </c>
      <c r="K3" s="0" t="s">
        <v>14</v>
      </c>
      <c r="L3" s="0" t="s">
        <v>14</v>
      </c>
      <c r="M3" s="0" t="s">
        <v>14</v>
      </c>
      <c r="N3" s="0" t="s">
        <v>14</v>
      </c>
      <c r="P3" s="0" t="s">
        <v>14</v>
      </c>
      <c r="Q3" s="0" t="n">
        <f aca="false">COUNTIF(E3:P3,"P")</f>
        <v>9</v>
      </c>
      <c r="R3" s="0" t="n">
        <f aca="false">COUNTIF(E3:P3,"M")</f>
        <v>0</v>
      </c>
      <c r="S3" s="0" t="n">
        <f aca="false">COUNTIF(E3:P3,"T")</f>
        <v>0</v>
      </c>
      <c r="T3" s="0" t="n">
        <f aca="false">ROUND(Q3+R3/2*S3/4,0)</f>
        <v>9</v>
      </c>
      <c r="U3" s="3" t="n">
        <f aca="false">ROUND(T3*10/$W$1,0)</f>
        <v>10</v>
      </c>
      <c r="V3" s="0" t="s">
        <v>15</v>
      </c>
      <c r="W3" s="0" t="s">
        <v>15</v>
      </c>
      <c r="X3" s="0" t="s">
        <v>14</v>
      </c>
      <c r="Y3" s="0" t="s">
        <v>14</v>
      </c>
    </row>
    <row r="4" customFormat="false" ht="15" hidden="false" customHeight="false" outlineLevel="0" collapsed="false">
      <c r="A4" s="0" t="n">
        <v>2</v>
      </c>
      <c r="B4" s="1" t="s">
        <v>16</v>
      </c>
      <c r="C4" s="1" t="s">
        <v>17</v>
      </c>
      <c r="D4" s="1" t="s">
        <v>18</v>
      </c>
      <c r="E4" s="0" t="s">
        <v>14</v>
      </c>
      <c r="G4" s="0" t="s">
        <v>14</v>
      </c>
      <c r="I4" s="0" t="s">
        <v>14</v>
      </c>
      <c r="J4" s="0" t="s">
        <v>15</v>
      </c>
      <c r="K4" s="0" t="s">
        <v>14</v>
      </c>
      <c r="L4" s="0" t="s">
        <v>14</v>
      </c>
      <c r="M4" s="0" t="s">
        <v>14</v>
      </c>
      <c r="N4" s="0" t="s">
        <v>14</v>
      </c>
      <c r="P4" s="0" t="s">
        <v>14</v>
      </c>
      <c r="Q4" s="0" t="n">
        <f aca="false">COUNTIF(E4:P4,"P")</f>
        <v>8</v>
      </c>
      <c r="R4" s="0" t="n">
        <f aca="false">COUNTIF(E4:P4,"M")</f>
        <v>0</v>
      </c>
      <c r="S4" s="0" t="n">
        <f aca="false">COUNTIF(E4:P4,"T")</f>
        <v>0</v>
      </c>
      <c r="T4" s="0" t="n">
        <f aca="false">ROUND(Q4+R4/2*S4/4,0)</f>
        <v>8</v>
      </c>
      <c r="U4" s="3" t="n">
        <f aca="false">ROUND(T4*10/$W$1,0)</f>
        <v>9</v>
      </c>
      <c r="V4" s="0" t="s">
        <v>14</v>
      </c>
      <c r="W4" s="0" t="s">
        <v>14</v>
      </c>
      <c r="X4" s="0" t="s">
        <v>15</v>
      </c>
      <c r="Y4" s="0" t="s">
        <v>14</v>
      </c>
    </row>
    <row r="5" customFormat="false" ht="15" hidden="false" customHeight="false" outlineLevel="0" collapsed="false">
      <c r="A5" s="0" t="n">
        <v>3</v>
      </c>
      <c r="B5" s="1" t="s">
        <v>19</v>
      </c>
      <c r="C5" s="1" t="s">
        <v>20</v>
      </c>
      <c r="D5" s="1" t="s">
        <v>21</v>
      </c>
      <c r="E5" s="0" t="s">
        <v>14</v>
      </c>
      <c r="G5" s="0" t="s">
        <v>14</v>
      </c>
      <c r="I5" s="0" t="s">
        <v>14</v>
      </c>
      <c r="J5" s="0" t="s">
        <v>14</v>
      </c>
      <c r="K5" s="0" t="s">
        <v>14</v>
      </c>
      <c r="L5" s="0" t="s">
        <v>14</v>
      </c>
      <c r="M5" s="0" t="s">
        <v>14</v>
      </c>
      <c r="N5" s="0" t="s">
        <v>14</v>
      </c>
      <c r="P5" s="0" t="s">
        <v>14</v>
      </c>
      <c r="Q5" s="0" t="n">
        <f aca="false">COUNTIF(E5:P5,"P")</f>
        <v>9</v>
      </c>
      <c r="R5" s="0" t="n">
        <f aca="false">COUNTIF(E5:P5,"M")</f>
        <v>0</v>
      </c>
      <c r="S5" s="0" t="n">
        <f aca="false">COUNTIF(E5:P5,"T")</f>
        <v>0</v>
      </c>
      <c r="T5" s="0" t="n">
        <f aca="false">ROUND(Q5+R5/2*S5/4,0)</f>
        <v>9</v>
      </c>
      <c r="U5" s="3" t="n">
        <f aca="false">ROUND(T5*10/$W$1,0)</f>
        <v>10</v>
      </c>
      <c r="V5" s="0" t="s">
        <v>15</v>
      </c>
      <c r="W5" s="0" t="s">
        <v>14</v>
      </c>
      <c r="X5" s="0" t="s">
        <v>14</v>
      </c>
      <c r="Y5" s="0" t="s">
        <v>14</v>
      </c>
    </row>
    <row r="6" customFormat="false" ht="15" hidden="false" customHeight="false" outlineLevel="0" collapsed="false">
      <c r="A6" s="0" t="n">
        <v>4</v>
      </c>
      <c r="B6" s="1" t="s">
        <v>22</v>
      </c>
      <c r="C6" s="1" t="s">
        <v>23</v>
      </c>
      <c r="D6" s="1" t="s">
        <v>24</v>
      </c>
      <c r="E6" s="0" t="s">
        <v>25</v>
      </c>
      <c r="F6" s="0" t="s">
        <v>26</v>
      </c>
      <c r="G6" s="0" t="s">
        <v>14</v>
      </c>
      <c r="I6" s="0" t="s">
        <v>14</v>
      </c>
      <c r="J6" s="0" t="s">
        <v>14</v>
      </c>
      <c r="K6" s="0" t="s">
        <v>14</v>
      </c>
      <c r="L6" s="0" t="s">
        <v>14</v>
      </c>
      <c r="M6" s="0" t="s">
        <v>14</v>
      </c>
      <c r="N6" s="0" t="s">
        <v>14</v>
      </c>
      <c r="P6" s="0" t="s">
        <v>14</v>
      </c>
      <c r="Q6" s="0" t="n">
        <f aca="false">COUNTIF(E6:P6,"P")</f>
        <v>8</v>
      </c>
      <c r="R6" s="0" t="n">
        <f aca="false">COUNTIF(E6:P6,"M")</f>
        <v>1</v>
      </c>
      <c r="S6" s="0" t="n">
        <f aca="false">COUNTIF(E6:P6,"T")</f>
        <v>0</v>
      </c>
      <c r="T6" s="0" t="n">
        <f aca="false">ROUND(Q6+R6/2*S6/4,0)</f>
        <v>8</v>
      </c>
      <c r="U6" s="3" t="n">
        <f aca="false">ROUND(T6*10/$W$1,0)</f>
        <v>9</v>
      </c>
      <c r="V6" s="0" t="s">
        <v>15</v>
      </c>
      <c r="W6" s="0" t="s">
        <v>14</v>
      </c>
      <c r="X6" s="0" t="s">
        <v>14</v>
      </c>
      <c r="Y6" s="0" t="s">
        <v>14</v>
      </c>
    </row>
    <row r="7" customFormat="false" ht="15" hidden="false" customHeight="false" outlineLevel="0" collapsed="false">
      <c r="A7" s="0" t="n">
        <v>5</v>
      </c>
      <c r="B7" s="1" t="s">
        <v>27</v>
      </c>
      <c r="C7" s="1" t="s">
        <v>28</v>
      </c>
      <c r="D7" s="1" t="s">
        <v>29</v>
      </c>
      <c r="E7" s="0" t="s">
        <v>14</v>
      </c>
      <c r="G7" s="0" t="s">
        <v>14</v>
      </c>
      <c r="I7" s="0" t="s">
        <v>14</v>
      </c>
      <c r="J7" s="0" t="s">
        <v>14</v>
      </c>
      <c r="K7" s="0" t="s">
        <v>14</v>
      </c>
      <c r="L7" s="0" t="s">
        <v>14</v>
      </c>
      <c r="M7" s="0" t="s">
        <v>14</v>
      </c>
      <c r="N7" s="0" t="s">
        <v>14</v>
      </c>
      <c r="O7" s="0" t="s">
        <v>30</v>
      </c>
      <c r="P7" s="0" t="s">
        <v>14</v>
      </c>
      <c r="Q7" s="0" t="n">
        <f aca="false">COUNTIF(E7:P7,"P")</f>
        <v>9</v>
      </c>
      <c r="R7" s="0" t="n">
        <f aca="false">COUNTIF(E7:P7,"M")</f>
        <v>0</v>
      </c>
      <c r="S7" s="0" t="n">
        <f aca="false">COUNTIF(E7:P7,"T")</f>
        <v>0</v>
      </c>
      <c r="T7" s="0" t="n">
        <f aca="false">ROUND(Q7+R7/2*S7/4,0)</f>
        <v>9</v>
      </c>
      <c r="U7" s="3" t="n">
        <f aca="false">ROUND(T7*10/$W$1,0)</f>
        <v>10</v>
      </c>
      <c r="V7" s="0" t="s">
        <v>14</v>
      </c>
      <c r="W7" s="0" t="s">
        <v>14</v>
      </c>
      <c r="X7" s="0" t="s">
        <v>14</v>
      </c>
      <c r="Y7" s="0" t="s">
        <v>14</v>
      </c>
    </row>
    <row r="8" customFormat="false" ht="15" hidden="false" customHeight="false" outlineLevel="0" collapsed="false">
      <c r="A8" s="0" t="n">
        <v>6</v>
      </c>
      <c r="B8" s="1" t="s">
        <v>31</v>
      </c>
      <c r="C8" s="1" t="s">
        <v>32</v>
      </c>
      <c r="D8" s="1" t="s">
        <v>33</v>
      </c>
      <c r="E8" s="0" t="s">
        <v>15</v>
      </c>
      <c r="G8" s="0" t="s">
        <v>25</v>
      </c>
      <c r="H8" s="0" t="s">
        <v>34</v>
      </c>
      <c r="I8" s="0" t="s">
        <v>14</v>
      </c>
      <c r="J8" s="0" t="s">
        <v>14</v>
      </c>
      <c r="K8" s="0" t="s">
        <v>14</v>
      </c>
      <c r="L8" s="0" t="s">
        <v>14</v>
      </c>
      <c r="M8" s="0" t="s">
        <v>14</v>
      </c>
      <c r="N8" s="0" t="s">
        <v>14</v>
      </c>
      <c r="P8" s="0" t="s">
        <v>14</v>
      </c>
      <c r="Q8" s="0" t="n">
        <f aca="false">COUNTIF(E8:P8,"P")</f>
        <v>7</v>
      </c>
      <c r="R8" s="0" t="n">
        <f aca="false">COUNTIF(E8:P8,"M")</f>
        <v>1</v>
      </c>
      <c r="S8" s="0" t="n">
        <f aca="false">COUNTIF(E8:P8,"T")</f>
        <v>0</v>
      </c>
      <c r="T8" s="0" t="n">
        <f aca="false">ROUND(Q8+R8/2*S8/4,0)</f>
        <v>7</v>
      </c>
      <c r="U8" s="3" t="n">
        <f aca="false">ROUND(T8*10/$W$1,0)</f>
        <v>8</v>
      </c>
      <c r="V8" s="0" t="s">
        <v>14</v>
      </c>
      <c r="W8" s="0" t="s">
        <v>14</v>
      </c>
      <c r="X8" s="0" t="s">
        <v>14</v>
      </c>
      <c r="Y8" s="0" t="s">
        <v>15</v>
      </c>
    </row>
    <row r="9" customFormat="false" ht="15" hidden="false" customHeight="false" outlineLevel="0" collapsed="false">
      <c r="A9" s="0" t="n">
        <v>7</v>
      </c>
      <c r="B9" s="1" t="s">
        <v>35</v>
      </c>
      <c r="C9" s="1" t="s">
        <v>36</v>
      </c>
      <c r="D9" s="1" t="s">
        <v>37</v>
      </c>
      <c r="E9" s="0" t="s">
        <v>14</v>
      </c>
      <c r="G9" s="0" t="s">
        <v>14</v>
      </c>
      <c r="I9" s="0" t="s">
        <v>14</v>
      </c>
      <c r="J9" s="0" t="s">
        <v>14</v>
      </c>
      <c r="K9" s="0" t="s">
        <v>14</v>
      </c>
      <c r="L9" s="0" t="s">
        <v>14</v>
      </c>
      <c r="M9" s="0" t="s">
        <v>14</v>
      </c>
      <c r="N9" s="0" t="s">
        <v>14</v>
      </c>
      <c r="P9" s="0" t="s">
        <v>14</v>
      </c>
      <c r="Q9" s="0" t="n">
        <f aca="false">COUNTIF(E9:P9,"P")</f>
        <v>9</v>
      </c>
      <c r="R9" s="0" t="n">
        <f aca="false">COUNTIF(E9:P9,"M")</f>
        <v>0</v>
      </c>
      <c r="S9" s="0" t="n">
        <f aca="false">COUNTIF(E9:P9,"T")</f>
        <v>0</v>
      </c>
      <c r="T9" s="0" t="n">
        <f aca="false">ROUND(Q9+R9/2*S9/4,0)</f>
        <v>9</v>
      </c>
      <c r="U9" s="3" t="n">
        <f aca="false">ROUND(T9*10/$W$1,0)</f>
        <v>10</v>
      </c>
      <c r="V9" s="0" t="s">
        <v>14</v>
      </c>
      <c r="W9" s="0" t="s">
        <v>14</v>
      </c>
      <c r="X9" s="0" t="s">
        <v>14</v>
      </c>
      <c r="Y9" s="0" t="s">
        <v>14</v>
      </c>
    </row>
    <row r="10" customFormat="false" ht="15" hidden="false" customHeight="false" outlineLevel="0" collapsed="false">
      <c r="A10" s="0" t="n">
        <v>8</v>
      </c>
      <c r="B10" s="1" t="s">
        <v>38</v>
      </c>
      <c r="C10" s="1" t="s">
        <v>39</v>
      </c>
      <c r="D10" s="1" t="s">
        <v>40</v>
      </c>
      <c r="E10" s="0" t="s">
        <v>14</v>
      </c>
      <c r="G10" s="0" t="s">
        <v>14</v>
      </c>
      <c r="I10" s="0" t="s">
        <v>14</v>
      </c>
      <c r="J10" s="0" t="s">
        <v>14</v>
      </c>
      <c r="K10" s="0" t="s">
        <v>14</v>
      </c>
      <c r="L10" s="0" t="s">
        <v>14</v>
      </c>
      <c r="M10" s="0" t="s">
        <v>14</v>
      </c>
      <c r="N10" s="0" t="s">
        <v>14</v>
      </c>
      <c r="P10" s="0" t="s">
        <v>14</v>
      </c>
      <c r="Q10" s="0" t="n">
        <f aca="false">COUNTIF(E10:P10,"P")</f>
        <v>9</v>
      </c>
      <c r="R10" s="0" t="n">
        <f aca="false">COUNTIF(E10:P10,"M")</f>
        <v>0</v>
      </c>
      <c r="S10" s="0" t="n">
        <f aca="false">COUNTIF(E10:P10,"T")</f>
        <v>0</v>
      </c>
      <c r="T10" s="0" t="n">
        <f aca="false">ROUND(Q10+R10/2*S10/4,0)</f>
        <v>9</v>
      </c>
      <c r="U10" s="3" t="n">
        <f aca="false">ROUND(T10*10/$W$1,0)</f>
        <v>10</v>
      </c>
      <c r="V10" s="0" t="s">
        <v>14</v>
      </c>
      <c r="W10" s="0" t="s">
        <v>14</v>
      </c>
      <c r="X10" s="0" t="s">
        <v>14</v>
      </c>
      <c r="Y10" s="0" t="s">
        <v>14</v>
      </c>
    </row>
    <row r="11" customFormat="false" ht="15" hidden="false" customHeight="false" outlineLevel="0" collapsed="false">
      <c r="A11" s="0" t="n">
        <v>9</v>
      </c>
      <c r="B11" s="1" t="s">
        <v>41</v>
      </c>
      <c r="C11" s="1" t="s">
        <v>42</v>
      </c>
      <c r="D11" s="1" t="s">
        <v>43</v>
      </c>
      <c r="E11" s="0" t="s">
        <v>14</v>
      </c>
      <c r="G11" s="0" t="s">
        <v>14</v>
      </c>
      <c r="I11" s="0" t="s">
        <v>14</v>
      </c>
      <c r="J11" s="0" t="s">
        <v>14</v>
      </c>
      <c r="K11" s="0" t="s">
        <v>14</v>
      </c>
      <c r="L11" s="0" t="s">
        <v>14</v>
      </c>
      <c r="M11" s="0" t="s">
        <v>14</v>
      </c>
      <c r="N11" s="0" t="s">
        <v>14</v>
      </c>
      <c r="P11" s="0" t="s">
        <v>14</v>
      </c>
      <c r="Q11" s="0" t="n">
        <f aca="false">COUNTIF(E11:P11,"P")</f>
        <v>9</v>
      </c>
      <c r="R11" s="0" t="n">
        <f aca="false">COUNTIF(E11:P11,"M")</f>
        <v>0</v>
      </c>
      <c r="S11" s="0" t="n">
        <f aca="false">COUNTIF(E11:P11,"T")</f>
        <v>0</v>
      </c>
      <c r="T11" s="0" t="n">
        <f aca="false">ROUND(Q11+R11/2*S11/4,0)</f>
        <v>9</v>
      </c>
      <c r="U11" s="3" t="n">
        <f aca="false">ROUND(T11*10/$W$1,0)</f>
        <v>10</v>
      </c>
      <c r="V11" s="0" t="s">
        <v>14</v>
      </c>
      <c r="W11" s="0" t="s">
        <v>14</v>
      </c>
      <c r="X11" s="0" t="s">
        <v>14</v>
      </c>
      <c r="Y11" s="0" t="s">
        <v>14</v>
      </c>
    </row>
    <row r="12" customFormat="false" ht="15" hidden="false" customHeight="false" outlineLevel="0" collapsed="false">
      <c r="A12" s="0" t="n">
        <v>10</v>
      </c>
      <c r="B12" s="1" t="s">
        <v>44</v>
      </c>
      <c r="C12" s="1" t="s">
        <v>45</v>
      </c>
      <c r="D12" s="1" t="s">
        <v>46</v>
      </c>
      <c r="E12" s="0" t="s">
        <v>14</v>
      </c>
      <c r="G12" s="0" t="s">
        <v>14</v>
      </c>
      <c r="I12" s="0" t="s">
        <v>14</v>
      </c>
      <c r="J12" s="0" t="s">
        <v>14</v>
      </c>
      <c r="K12" s="0" t="s">
        <v>14</v>
      </c>
      <c r="L12" s="0" t="s">
        <v>14</v>
      </c>
      <c r="M12" s="0" t="s">
        <v>14</v>
      </c>
      <c r="N12" s="0" t="s">
        <v>14</v>
      </c>
      <c r="P12" s="0" t="s">
        <v>14</v>
      </c>
      <c r="Q12" s="0" t="n">
        <f aca="false">COUNTIF(E12:P12,"P")</f>
        <v>9</v>
      </c>
      <c r="R12" s="0" t="n">
        <f aca="false">COUNTIF(E12:P12,"M")</f>
        <v>0</v>
      </c>
      <c r="S12" s="0" t="n">
        <f aca="false">COUNTIF(E12:P12,"T")</f>
        <v>0</v>
      </c>
      <c r="T12" s="0" t="n">
        <f aca="false">ROUND(Q12+R12/2*S12/4,0)</f>
        <v>9</v>
      </c>
      <c r="U12" s="3" t="n">
        <f aca="false">ROUND(T12*10/$W$1,0)</f>
        <v>10</v>
      </c>
      <c r="V12" s="0" t="s">
        <v>15</v>
      </c>
      <c r="W12" s="0" t="s">
        <v>14</v>
      </c>
      <c r="X12" s="0" t="s">
        <v>14</v>
      </c>
      <c r="Y12" s="0" t="s">
        <v>14</v>
      </c>
    </row>
    <row r="13" customFormat="false" ht="15" hidden="false" customHeight="false" outlineLevel="0" collapsed="false">
      <c r="A13" s="0" t="n">
        <v>11</v>
      </c>
      <c r="B13" s="1" t="s">
        <v>47</v>
      </c>
      <c r="C13" s="1" t="s">
        <v>48</v>
      </c>
      <c r="D13" s="1" t="s">
        <v>49</v>
      </c>
      <c r="E13" s="0" t="s">
        <v>14</v>
      </c>
      <c r="G13" s="0" t="s">
        <v>14</v>
      </c>
      <c r="I13" s="0" t="s">
        <v>14</v>
      </c>
      <c r="J13" s="0" t="s">
        <v>14</v>
      </c>
      <c r="K13" s="0" t="s">
        <v>14</v>
      </c>
      <c r="L13" s="0" t="s">
        <v>14</v>
      </c>
      <c r="M13" s="0" t="s">
        <v>14</v>
      </c>
      <c r="N13" s="0" t="s">
        <v>14</v>
      </c>
      <c r="P13" s="0" t="s">
        <v>14</v>
      </c>
      <c r="Q13" s="0" t="n">
        <f aca="false">COUNTIF(E13:P13,"P")</f>
        <v>9</v>
      </c>
      <c r="R13" s="0" t="n">
        <f aca="false">COUNTIF(E13:P13,"M")</f>
        <v>0</v>
      </c>
      <c r="S13" s="0" t="n">
        <f aca="false">COUNTIF(E13:P13,"T")</f>
        <v>0</v>
      </c>
      <c r="T13" s="0" t="n">
        <f aca="false">ROUND(Q13+R13/2*S13/4,0)</f>
        <v>9</v>
      </c>
      <c r="U13" s="3" t="n">
        <f aca="false">ROUND(T13*10/$W$1,0)</f>
        <v>10</v>
      </c>
      <c r="V13" s="0" t="s">
        <v>15</v>
      </c>
      <c r="W13" s="0" t="s">
        <v>14</v>
      </c>
      <c r="X13" s="0" t="s">
        <v>14</v>
      </c>
      <c r="Y13" s="0" t="s">
        <v>14</v>
      </c>
    </row>
    <row r="14" customFormat="false" ht="15" hidden="false" customHeight="false" outlineLevel="0" collapsed="false">
      <c r="A14" s="0" t="n">
        <v>12</v>
      </c>
      <c r="B14" s="1" t="s">
        <v>50</v>
      </c>
      <c r="C14" s="1" t="s">
        <v>51</v>
      </c>
      <c r="D14" s="1" t="s">
        <v>52</v>
      </c>
      <c r="E14" s="0" t="s">
        <v>14</v>
      </c>
      <c r="G14" s="0" t="s">
        <v>14</v>
      </c>
      <c r="I14" s="0" t="s">
        <v>14</v>
      </c>
      <c r="J14" s="0" t="s">
        <v>14</v>
      </c>
      <c r="K14" s="0" t="s">
        <v>14</v>
      </c>
      <c r="L14" s="0" t="s">
        <v>15</v>
      </c>
      <c r="M14" s="0" t="s">
        <v>14</v>
      </c>
      <c r="N14" s="0" t="s">
        <v>15</v>
      </c>
      <c r="P14" s="0" t="s">
        <v>14</v>
      </c>
      <c r="Q14" s="0" t="n">
        <f aca="false">COUNTIF(E14:P14,"P")</f>
        <v>7</v>
      </c>
      <c r="R14" s="0" t="n">
        <f aca="false">COUNTIF(E14:P14,"M")</f>
        <v>0</v>
      </c>
      <c r="S14" s="0" t="n">
        <f aca="false">COUNTIF(E14:P14,"T")</f>
        <v>0</v>
      </c>
      <c r="T14" s="0" t="n">
        <f aca="false">ROUND(Q14+R14/2*S14/4,0)</f>
        <v>7</v>
      </c>
      <c r="U14" s="3" t="n">
        <f aca="false">ROUND(T14*10/$W$1,0)</f>
        <v>8</v>
      </c>
      <c r="V14" s="0" t="s">
        <v>15</v>
      </c>
      <c r="W14" s="0" t="s">
        <v>15</v>
      </c>
      <c r="X14" s="0" t="s">
        <v>14</v>
      </c>
      <c r="Y14" s="0" t="s">
        <v>15</v>
      </c>
    </row>
    <row r="15" customFormat="false" ht="15" hidden="false" customHeight="false" outlineLevel="0" collapsed="false">
      <c r="A15" s="0" t="n">
        <v>13</v>
      </c>
      <c r="B15" s="1" t="s">
        <v>53</v>
      </c>
      <c r="C15" s="1" t="s">
        <v>54</v>
      </c>
      <c r="D15" s="1" t="s">
        <v>55</v>
      </c>
      <c r="E15" s="0" t="s">
        <v>14</v>
      </c>
      <c r="G15" s="0" t="s">
        <v>14</v>
      </c>
      <c r="I15" s="0" t="s">
        <v>14</v>
      </c>
      <c r="J15" s="0" t="s">
        <v>14</v>
      </c>
      <c r="K15" s="0" t="s">
        <v>14</v>
      </c>
      <c r="L15" s="0" t="s">
        <v>14</v>
      </c>
      <c r="M15" s="0" t="s">
        <v>14</v>
      </c>
      <c r="N15" s="0" t="s">
        <v>14</v>
      </c>
      <c r="P15" s="0" t="s">
        <v>14</v>
      </c>
      <c r="Q15" s="0" t="n">
        <f aca="false">COUNTIF(E15:P15,"P")</f>
        <v>9</v>
      </c>
      <c r="R15" s="0" t="n">
        <f aca="false">COUNTIF(E15:P15,"M")</f>
        <v>0</v>
      </c>
      <c r="S15" s="0" t="n">
        <f aca="false">COUNTIF(E15:P15,"T")</f>
        <v>0</v>
      </c>
      <c r="T15" s="0" t="n">
        <f aca="false">ROUND(Q15+R15/2*S15/4,0)</f>
        <v>9</v>
      </c>
      <c r="U15" s="3" t="n">
        <f aca="false">ROUND(T15*10/$W$1,0)</f>
        <v>10</v>
      </c>
      <c r="V15" s="0" t="s">
        <v>15</v>
      </c>
      <c r="W15" s="0" t="s">
        <v>14</v>
      </c>
      <c r="X15" s="0" t="s">
        <v>14</v>
      </c>
      <c r="Y15" s="0" t="s">
        <v>14</v>
      </c>
    </row>
    <row r="16" customFormat="false" ht="15" hidden="false" customHeight="false" outlineLevel="0" collapsed="false">
      <c r="A16" s="0" t="n">
        <v>14</v>
      </c>
      <c r="B16" s="1" t="s">
        <v>56</v>
      </c>
      <c r="C16" s="1" t="s">
        <v>57</v>
      </c>
      <c r="D16" s="1" t="s">
        <v>58</v>
      </c>
      <c r="E16" s="0" t="s">
        <v>14</v>
      </c>
      <c r="G16" s="0" t="s">
        <v>14</v>
      </c>
      <c r="I16" s="0" t="s">
        <v>14</v>
      </c>
      <c r="J16" s="0" t="s">
        <v>14</v>
      </c>
      <c r="K16" s="0" t="s">
        <v>14</v>
      </c>
      <c r="L16" s="0" t="s">
        <v>14</v>
      </c>
      <c r="M16" s="0" t="s">
        <v>14</v>
      </c>
      <c r="N16" s="0" t="s">
        <v>14</v>
      </c>
      <c r="P16" s="0" t="s">
        <v>14</v>
      </c>
      <c r="Q16" s="0" t="n">
        <f aca="false">COUNTIF(E16:P16,"P")</f>
        <v>9</v>
      </c>
      <c r="R16" s="0" t="n">
        <f aca="false">COUNTIF(E16:P16,"M")</f>
        <v>0</v>
      </c>
      <c r="S16" s="0" t="n">
        <f aca="false">COUNTIF(E16:P16,"T")</f>
        <v>0</v>
      </c>
      <c r="T16" s="0" t="n">
        <f aca="false">ROUND(Q16+R16/2*S16/4,0)</f>
        <v>9</v>
      </c>
      <c r="U16" s="3" t="n">
        <f aca="false">ROUND(T16*10/$W$1,0)</f>
        <v>10</v>
      </c>
      <c r="V16" s="0" t="s">
        <v>15</v>
      </c>
      <c r="W16" s="0" t="s">
        <v>14</v>
      </c>
      <c r="X16" s="0" t="s">
        <v>14</v>
      </c>
      <c r="Y16" s="0" t="s">
        <v>14</v>
      </c>
    </row>
    <row r="17" customFormat="false" ht="15" hidden="false" customHeight="false" outlineLevel="0" collapsed="false">
      <c r="A17" s="0" t="n">
        <v>15</v>
      </c>
      <c r="B17" s="1" t="s">
        <v>59</v>
      </c>
      <c r="C17" s="1" t="s">
        <v>60</v>
      </c>
      <c r="D17" s="1" t="s">
        <v>61</v>
      </c>
      <c r="E17" s="0" t="s">
        <v>14</v>
      </c>
      <c r="G17" s="0" t="s">
        <v>15</v>
      </c>
      <c r="I17" s="0" t="s">
        <v>14</v>
      </c>
      <c r="J17" s="0" t="s">
        <v>15</v>
      </c>
      <c r="K17" s="0" t="s">
        <v>14</v>
      </c>
      <c r="L17" s="0" t="s">
        <v>14</v>
      </c>
      <c r="M17" s="0" t="s">
        <v>14</v>
      </c>
      <c r="N17" s="0" t="s">
        <v>15</v>
      </c>
      <c r="P17" s="0" t="s">
        <v>14</v>
      </c>
      <c r="Q17" s="0" t="n">
        <f aca="false">COUNTIF(E17:P17,"P")</f>
        <v>6</v>
      </c>
      <c r="R17" s="0" t="n">
        <f aca="false">COUNTIF(E17:P17,"M")</f>
        <v>0</v>
      </c>
      <c r="S17" s="0" t="n">
        <f aca="false">COUNTIF(E17:P17,"T")</f>
        <v>0</v>
      </c>
      <c r="T17" s="0" t="n">
        <f aca="false">ROUND(Q17+R17/2*S17/4,0)</f>
        <v>6</v>
      </c>
      <c r="U17" s="3" t="n">
        <f aca="false">ROUND(T17*10/$W$1,0)</f>
        <v>7</v>
      </c>
      <c r="V17" s="0" t="s">
        <v>14</v>
      </c>
      <c r="W17" s="0" t="s">
        <v>14</v>
      </c>
      <c r="X17" s="0" t="s">
        <v>15</v>
      </c>
      <c r="Y17" s="0" t="s">
        <v>14</v>
      </c>
    </row>
    <row r="18" customFormat="false" ht="15" hidden="false" customHeight="false" outlineLevel="0" collapsed="false">
      <c r="A18" s="0" t="n">
        <v>16</v>
      </c>
      <c r="B18" s="1" t="s">
        <v>62</v>
      </c>
      <c r="C18" s="1" t="s">
        <v>63</v>
      </c>
      <c r="D18" s="1" t="s">
        <v>64</v>
      </c>
      <c r="E18" s="0" t="s">
        <v>14</v>
      </c>
      <c r="G18" s="0" t="s">
        <v>14</v>
      </c>
      <c r="I18" s="0" t="s">
        <v>14</v>
      </c>
      <c r="J18" s="0" t="s">
        <v>14</v>
      </c>
      <c r="K18" s="0" t="s">
        <v>14</v>
      </c>
      <c r="L18" s="0" t="s">
        <v>14</v>
      </c>
      <c r="M18" s="0" t="s">
        <v>14</v>
      </c>
      <c r="N18" s="0" t="s">
        <v>14</v>
      </c>
      <c r="P18" s="0" t="s">
        <v>14</v>
      </c>
      <c r="Q18" s="0" t="n">
        <f aca="false">COUNTIF(E18:P18,"P")</f>
        <v>9</v>
      </c>
      <c r="R18" s="0" t="n">
        <f aca="false">COUNTIF(E18:P18,"M")</f>
        <v>0</v>
      </c>
      <c r="S18" s="0" t="n">
        <f aca="false">COUNTIF(E18:P18,"T")</f>
        <v>0</v>
      </c>
      <c r="T18" s="0" t="n">
        <f aca="false">ROUND(Q18+R18/2*S18/4,0)</f>
        <v>9</v>
      </c>
      <c r="U18" s="3" t="n">
        <f aca="false">ROUND(T18*10/$W$1,0)</f>
        <v>10</v>
      </c>
      <c r="V18" s="0" t="s">
        <v>15</v>
      </c>
      <c r="W18" s="0" t="s">
        <v>14</v>
      </c>
      <c r="X18" s="0" t="s">
        <v>14</v>
      </c>
      <c r="Y18" s="0" t="s">
        <v>14</v>
      </c>
    </row>
    <row r="19" customFormat="false" ht="15" hidden="false" customHeight="false" outlineLevel="0" collapsed="false">
      <c r="A19" s="0" t="n">
        <v>17</v>
      </c>
      <c r="B19" s="1" t="s">
        <v>65</v>
      </c>
      <c r="C19" s="1" t="s">
        <v>66</v>
      </c>
      <c r="D19" s="1" t="s">
        <v>67</v>
      </c>
      <c r="E19" s="0" t="s">
        <v>14</v>
      </c>
      <c r="G19" s="0" t="s">
        <v>14</v>
      </c>
      <c r="I19" s="0" t="s">
        <v>14</v>
      </c>
      <c r="J19" s="0" t="s">
        <v>14</v>
      </c>
      <c r="K19" s="0" t="s">
        <v>14</v>
      </c>
      <c r="L19" s="0" t="s">
        <v>14</v>
      </c>
      <c r="M19" s="0" t="s">
        <v>14</v>
      </c>
      <c r="N19" s="0" t="s">
        <v>14</v>
      </c>
      <c r="P19" s="0" t="s">
        <v>15</v>
      </c>
      <c r="Q19" s="0" t="n">
        <f aca="false">COUNTIF(E19:P19,"P")</f>
        <v>8</v>
      </c>
      <c r="R19" s="0" t="n">
        <f aca="false">COUNTIF(E19:P19,"M")</f>
        <v>0</v>
      </c>
      <c r="S19" s="0" t="n">
        <f aca="false">COUNTIF(E19:P19,"T")</f>
        <v>0</v>
      </c>
      <c r="T19" s="0" t="n">
        <f aca="false">ROUND(Q19+R19/2*S19/4,0)</f>
        <v>8</v>
      </c>
      <c r="U19" s="3" t="n">
        <f aca="false">ROUND(T19*10/$W$1,0)</f>
        <v>9</v>
      </c>
      <c r="V19" s="0" t="s">
        <v>15</v>
      </c>
      <c r="W19" s="0" t="s">
        <v>14</v>
      </c>
      <c r="X19" s="0" t="s">
        <v>14</v>
      </c>
      <c r="Y19" s="0" t="s">
        <v>14</v>
      </c>
    </row>
    <row r="20" customFormat="false" ht="15" hidden="false" customHeight="false" outlineLevel="0" collapsed="false">
      <c r="A20" s="0" t="n">
        <v>18</v>
      </c>
      <c r="B20" s="1" t="s">
        <v>68</v>
      </c>
      <c r="C20" s="1" t="s">
        <v>69</v>
      </c>
      <c r="D20" s="1" t="s">
        <v>70</v>
      </c>
      <c r="E20" s="0" t="s">
        <v>15</v>
      </c>
      <c r="G20" s="0" t="s">
        <v>14</v>
      </c>
      <c r="I20" s="0" t="s">
        <v>14</v>
      </c>
      <c r="J20" s="0" t="s">
        <v>14</v>
      </c>
      <c r="K20" s="0" t="s">
        <v>14</v>
      </c>
      <c r="L20" s="0" t="s">
        <v>14</v>
      </c>
      <c r="M20" s="0" t="s">
        <v>15</v>
      </c>
      <c r="N20" s="0" t="s">
        <v>15</v>
      </c>
      <c r="P20" s="0" t="s">
        <v>15</v>
      </c>
      <c r="Q20" s="0" t="n">
        <f aca="false">COUNTIF(E20:P20,"P")</f>
        <v>5</v>
      </c>
      <c r="R20" s="0" t="n">
        <f aca="false">COUNTIF(E20:P20,"M")</f>
        <v>0</v>
      </c>
      <c r="S20" s="0" t="n">
        <f aca="false">COUNTIF(E20:P20,"T")</f>
        <v>0</v>
      </c>
      <c r="T20" s="0" t="n">
        <f aca="false">ROUND(Q20+R20/2*S20/4,0)</f>
        <v>5</v>
      </c>
      <c r="U20" s="3" t="n">
        <f aca="false">ROUND(T20*10/$W$1,0)</f>
        <v>6</v>
      </c>
      <c r="V20" s="0" t="s">
        <v>14</v>
      </c>
      <c r="W20" s="0" t="s">
        <v>14</v>
      </c>
      <c r="X20" s="0" t="s">
        <v>14</v>
      </c>
      <c r="Y20" s="0" t="s">
        <v>14</v>
      </c>
    </row>
    <row r="21" customFormat="false" ht="15" hidden="false" customHeight="false" outlineLevel="0" collapsed="false">
      <c r="A21" s="0" t="n">
        <v>19</v>
      </c>
      <c r="B21" s="1" t="s">
        <v>71</v>
      </c>
      <c r="C21" s="1" t="s">
        <v>72</v>
      </c>
      <c r="D21" s="1" t="s">
        <v>73</v>
      </c>
      <c r="E21" s="0" t="s">
        <v>14</v>
      </c>
      <c r="G21" s="0" t="s">
        <v>14</v>
      </c>
      <c r="I21" s="0" t="s">
        <v>14</v>
      </c>
      <c r="J21" s="0" t="s">
        <v>14</v>
      </c>
      <c r="K21" s="0" t="s">
        <v>14</v>
      </c>
      <c r="L21" s="0" t="s">
        <v>14</v>
      </c>
      <c r="M21" s="0" t="s">
        <v>14</v>
      </c>
      <c r="N21" s="0" t="s">
        <v>14</v>
      </c>
      <c r="P21" s="0" t="s">
        <v>14</v>
      </c>
      <c r="Q21" s="0" t="n">
        <f aca="false">COUNTIF(E21:P21,"P")</f>
        <v>9</v>
      </c>
      <c r="R21" s="0" t="n">
        <f aca="false">COUNTIF(E21:P21,"M")</f>
        <v>0</v>
      </c>
      <c r="S21" s="0" t="n">
        <f aca="false">COUNTIF(E21:P21,"T")</f>
        <v>0</v>
      </c>
      <c r="T21" s="0" t="n">
        <f aca="false">ROUND(Q21+R21/2*S21/4,0)</f>
        <v>9</v>
      </c>
      <c r="U21" s="3" t="n">
        <f aca="false">ROUND(T21*10/$W$1,0)</f>
        <v>10</v>
      </c>
      <c r="V21" s="0" t="s">
        <v>15</v>
      </c>
      <c r="W21" s="0" t="s">
        <v>14</v>
      </c>
      <c r="X21" s="0" t="s">
        <v>14</v>
      </c>
      <c r="Y21" s="0" t="s">
        <v>14</v>
      </c>
    </row>
    <row r="22" customFormat="false" ht="15" hidden="false" customHeight="false" outlineLevel="0" collapsed="false">
      <c r="A22" s="0" t="n">
        <v>20</v>
      </c>
      <c r="B22" s="1" t="s">
        <v>74</v>
      </c>
      <c r="C22" s="1" t="s">
        <v>75</v>
      </c>
      <c r="D22" s="1" t="s">
        <v>76</v>
      </c>
      <c r="E22" s="0" t="s">
        <v>14</v>
      </c>
      <c r="G22" s="0" t="s">
        <v>15</v>
      </c>
      <c r="I22" s="0" t="s">
        <v>14</v>
      </c>
      <c r="J22" s="0" t="s">
        <v>14</v>
      </c>
      <c r="K22" s="0" t="s">
        <v>14</v>
      </c>
      <c r="L22" s="0" t="s">
        <v>14</v>
      </c>
      <c r="M22" s="0" t="s">
        <v>14</v>
      </c>
      <c r="N22" s="0" t="s">
        <v>14</v>
      </c>
      <c r="P22" s="0" t="s">
        <v>14</v>
      </c>
      <c r="Q22" s="0" t="n">
        <f aca="false">COUNTIF(E22:P22,"P")</f>
        <v>8</v>
      </c>
      <c r="R22" s="0" t="n">
        <f aca="false">COUNTIF(E22:P22,"M")</f>
        <v>0</v>
      </c>
      <c r="S22" s="0" t="n">
        <f aca="false">COUNTIF(E22:P22,"T")</f>
        <v>0</v>
      </c>
      <c r="T22" s="0" t="n">
        <f aca="false">ROUND(Q22+R22/2*S22/4,0)</f>
        <v>8</v>
      </c>
      <c r="U22" s="3" t="n">
        <f aca="false">ROUND(T22*10/$W$1,0)</f>
        <v>9</v>
      </c>
      <c r="V22" s="0" t="s">
        <v>15</v>
      </c>
      <c r="W22" s="0" t="s">
        <v>14</v>
      </c>
      <c r="X22" s="0" t="s">
        <v>14</v>
      </c>
      <c r="Y22" s="0" t="s">
        <v>14</v>
      </c>
    </row>
    <row r="23" customFormat="false" ht="15" hidden="false" customHeight="false" outlineLevel="0" collapsed="false">
      <c r="A23" s="0" t="n">
        <v>21</v>
      </c>
      <c r="B23" s="1" t="s">
        <v>77</v>
      </c>
      <c r="C23" s="1" t="s">
        <v>78</v>
      </c>
      <c r="D23" s="1" t="s">
        <v>79</v>
      </c>
      <c r="E23" s="0" t="s">
        <v>14</v>
      </c>
      <c r="G23" s="0" t="s">
        <v>14</v>
      </c>
      <c r="I23" s="0" t="s">
        <v>14</v>
      </c>
      <c r="J23" s="0" t="s">
        <v>14</v>
      </c>
      <c r="K23" s="0" t="s">
        <v>15</v>
      </c>
      <c r="L23" s="0" t="s">
        <v>14</v>
      </c>
      <c r="M23" s="0" t="s">
        <v>14</v>
      </c>
      <c r="N23" s="0" t="s">
        <v>14</v>
      </c>
      <c r="P23" s="0" t="s">
        <v>14</v>
      </c>
      <c r="Q23" s="0" t="n">
        <f aca="false">COUNTIF(E23:P23,"P")</f>
        <v>8</v>
      </c>
      <c r="R23" s="0" t="n">
        <f aca="false">COUNTIF(E23:P23,"M")</f>
        <v>0</v>
      </c>
      <c r="S23" s="0" t="n">
        <f aca="false">COUNTIF(E23:P23,"T")</f>
        <v>0</v>
      </c>
      <c r="T23" s="0" t="n">
        <f aca="false">ROUND(Q23+R23/2*S23/4,0)</f>
        <v>8</v>
      </c>
      <c r="U23" s="3" t="n">
        <f aca="false">ROUND(T23*10/$W$1,0)</f>
        <v>9</v>
      </c>
      <c r="V23" s="0" t="s">
        <v>15</v>
      </c>
      <c r="W23" s="0" t="s">
        <v>14</v>
      </c>
      <c r="X23" s="0" t="s">
        <v>14</v>
      </c>
      <c r="Y23" s="0" t="s">
        <v>14</v>
      </c>
    </row>
    <row r="24" customFormat="false" ht="15" hidden="false" customHeight="false" outlineLevel="0" collapsed="false">
      <c r="A24" s="0" t="n">
        <v>22</v>
      </c>
      <c r="B24" s="1" t="s">
        <v>80</v>
      </c>
      <c r="C24" s="1" t="s">
        <v>81</v>
      </c>
      <c r="D24" s="1" t="s">
        <v>82</v>
      </c>
      <c r="E24" s="0" t="s">
        <v>14</v>
      </c>
      <c r="G24" s="0" t="s">
        <v>14</v>
      </c>
      <c r="I24" s="0" t="s">
        <v>14</v>
      </c>
      <c r="J24" s="0" t="s">
        <v>14</v>
      </c>
      <c r="K24" s="0" t="s">
        <v>14</v>
      </c>
      <c r="L24" s="0" t="s">
        <v>14</v>
      </c>
      <c r="M24" s="0" t="s">
        <v>14</v>
      </c>
      <c r="N24" s="0" t="s">
        <v>14</v>
      </c>
      <c r="P24" s="0" t="s">
        <v>14</v>
      </c>
      <c r="Q24" s="0" t="n">
        <f aca="false">COUNTIF(E24:P24,"P")</f>
        <v>9</v>
      </c>
      <c r="R24" s="0" t="n">
        <f aca="false">COUNTIF(E24:P24,"M")</f>
        <v>0</v>
      </c>
      <c r="S24" s="0" t="n">
        <f aca="false">COUNTIF(E24:P24,"T")</f>
        <v>0</v>
      </c>
      <c r="T24" s="0" t="n">
        <f aca="false">ROUND(Q24+R24/2*S24/4,0)</f>
        <v>9</v>
      </c>
      <c r="U24" s="3" t="n">
        <f aca="false">ROUND(T24*10/$W$1,0)</f>
        <v>10</v>
      </c>
      <c r="V24" s="0" t="s">
        <v>14</v>
      </c>
      <c r="W24" s="0" t="s">
        <v>14</v>
      </c>
      <c r="X24" s="0" t="s">
        <v>14</v>
      </c>
      <c r="Y24" s="0" t="s">
        <v>14</v>
      </c>
    </row>
    <row r="25" customFormat="false" ht="15" hidden="false" customHeight="false" outlineLevel="0" collapsed="false">
      <c r="A25" s="0" t="n">
        <v>23</v>
      </c>
      <c r="B25" s="1" t="s">
        <v>83</v>
      </c>
      <c r="C25" s="1" t="s">
        <v>84</v>
      </c>
      <c r="D25" s="1" t="s">
        <v>85</v>
      </c>
      <c r="E25" s="0" t="s">
        <v>14</v>
      </c>
      <c r="G25" s="0" t="s">
        <v>14</v>
      </c>
      <c r="I25" s="0" t="s">
        <v>14</v>
      </c>
      <c r="J25" s="0" t="s">
        <v>14</v>
      </c>
      <c r="K25" s="0" t="s">
        <v>14</v>
      </c>
      <c r="L25" s="0" t="s">
        <v>14</v>
      </c>
      <c r="M25" s="0" t="s">
        <v>14</v>
      </c>
      <c r="N25" s="0" t="s">
        <v>14</v>
      </c>
      <c r="P25" s="0" t="s">
        <v>14</v>
      </c>
      <c r="Q25" s="0" t="n">
        <f aca="false">COUNTIF(E25:P25,"P")</f>
        <v>9</v>
      </c>
      <c r="R25" s="0" t="n">
        <f aca="false">COUNTIF(E25:P25,"M")</f>
        <v>0</v>
      </c>
      <c r="S25" s="0" t="n">
        <f aca="false">COUNTIF(E25:P25,"T")</f>
        <v>0</v>
      </c>
      <c r="T25" s="0" t="n">
        <f aca="false">ROUND(Q25+R25/2*S25/4,0)</f>
        <v>9</v>
      </c>
      <c r="U25" s="3" t="n">
        <f aca="false">ROUND(T25*10/$W$1,0)</f>
        <v>10</v>
      </c>
      <c r="V25" s="0" t="s">
        <v>15</v>
      </c>
      <c r="W25" s="0" t="s">
        <v>15</v>
      </c>
      <c r="X25" s="0" t="s">
        <v>14</v>
      </c>
      <c r="Y25" s="0" t="s">
        <v>14</v>
      </c>
    </row>
    <row r="26" customFormat="false" ht="15" hidden="false" customHeight="false" outlineLevel="0" collapsed="false">
      <c r="A26" s="0" t="n">
        <v>24</v>
      </c>
      <c r="B26" s="1" t="s">
        <v>86</v>
      </c>
      <c r="C26" s="1" t="s">
        <v>87</v>
      </c>
      <c r="D26" s="1" t="s">
        <v>88</v>
      </c>
      <c r="E26" s="0" t="s">
        <v>14</v>
      </c>
      <c r="G26" s="0" t="s">
        <v>14</v>
      </c>
      <c r="I26" s="0" t="s">
        <v>14</v>
      </c>
      <c r="J26" s="0" t="s">
        <v>14</v>
      </c>
      <c r="K26" s="0" t="s">
        <v>14</v>
      </c>
      <c r="L26" s="0" t="s">
        <v>14</v>
      </c>
      <c r="M26" s="0" t="s">
        <v>14</v>
      </c>
      <c r="N26" s="0" t="s">
        <v>14</v>
      </c>
      <c r="P26" s="0" t="s">
        <v>14</v>
      </c>
      <c r="Q26" s="0" t="n">
        <f aca="false">COUNTIF(E26:P26,"P")</f>
        <v>9</v>
      </c>
      <c r="R26" s="0" t="n">
        <f aca="false">COUNTIF(E26:P26,"M")</f>
        <v>0</v>
      </c>
      <c r="S26" s="0" t="n">
        <f aca="false">COUNTIF(E26:P26,"T")</f>
        <v>0</v>
      </c>
      <c r="T26" s="0" t="n">
        <f aca="false">ROUND(Q26+R26/2*S26/4,0)</f>
        <v>9</v>
      </c>
      <c r="U26" s="3" t="n">
        <f aca="false">ROUND(T26*10/$W$1,0)</f>
        <v>10</v>
      </c>
      <c r="V26" s="0" t="s">
        <v>14</v>
      </c>
      <c r="W26" s="0" t="s">
        <v>14</v>
      </c>
      <c r="X26" s="0" t="s">
        <v>14</v>
      </c>
      <c r="Y26" s="0" t="s">
        <v>14</v>
      </c>
    </row>
    <row r="27" customFormat="false" ht="15" hidden="false" customHeight="false" outlineLevel="0" collapsed="false">
      <c r="A27" s="0" t="n">
        <v>25</v>
      </c>
      <c r="B27" s="1" t="s">
        <v>89</v>
      </c>
      <c r="C27" s="1" t="s">
        <v>90</v>
      </c>
      <c r="D27" s="1" t="s">
        <v>91</v>
      </c>
      <c r="E27" s="0" t="s">
        <v>14</v>
      </c>
      <c r="G27" s="0" t="s">
        <v>14</v>
      </c>
      <c r="I27" s="0" t="s">
        <v>14</v>
      </c>
      <c r="J27" s="0" t="s">
        <v>14</v>
      </c>
      <c r="K27" s="0" t="s">
        <v>14</v>
      </c>
      <c r="L27" s="0" t="s">
        <v>14</v>
      </c>
      <c r="M27" s="0" t="s">
        <v>14</v>
      </c>
      <c r="N27" s="0" t="s">
        <v>15</v>
      </c>
      <c r="P27" s="0" t="s">
        <v>14</v>
      </c>
      <c r="Q27" s="0" t="n">
        <f aca="false">COUNTIF(E27:P27,"P")</f>
        <v>8</v>
      </c>
      <c r="R27" s="0" t="n">
        <f aca="false">COUNTIF(E27:P27,"M")</f>
        <v>0</v>
      </c>
      <c r="S27" s="0" t="n">
        <f aca="false">COUNTIF(E27:P27,"T")</f>
        <v>0</v>
      </c>
      <c r="T27" s="0" t="n">
        <f aca="false">ROUND(Q27+R27/2*S27/4,0)</f>
        <v>8</v>
      </c>
      <c r="U27" s="3" t="n">
        <f aca="false">ROUND(T27*10/$W$1,0)</f>
        <v>9</v>
      </c>
      <c r="V27" s="0" t="s">
        <v>14</v>
      </c>
      <c r="W27" s="0" t="s">
        <v>14</v>
      </c>
      <c r="X27" s="0" t="s">
        <v>14</v>
      </c>
      <c r="Y27" s="0" t="s">
        <v>14</v>
      </c>
    </row>
    <row r="28" customFormat="false" ht="15" hidden="false" customHeight="false" outlineLevel="0" collapsed="false">
      <c r="A28" s="0" t="n">
        <v>26</v>
      </c>
      <c r="B28" s="1" t="s">
        <v>92</v>
      </c>
      <c r="C28" s="1" t="s">
        <v>93</v>
      </c>
      <c r="D28" s="1" t="s">
        <v>94</v>
      </c>
      <c r="E28" s="0" t="s">
        <v>14</v>
      </c>
      <c r="G28" s="0" t="s">
        <v>15</v>
      </c>
      <c r="I28" s="0" t="s">
        <v>14</v>
      </c>
      <c r="J28" s="0" t="s">
        <v>15</v>
      </c>
      <c r="K28" s="0" t="s">
        <v>14</v>
      </c>
      <c r="L28" s="0" t="s">
        <v>15</v>
      </c>
      <c r="M28" s="0" t="s">
        <v>14</v>
      </c>
      <c r="N28" s="0" t="s">
        <v>14</v>
      </c>
      <c r="P28" s="0" t="s">
        <v>15</v>
      </c>
      <c r="Q28" s="0" t="n">
        <f aca="false">COUNTIF(E28:P28,"P")</f>
        <v>5</v>
      </c>
      <c r="R28" s="0" t="n">
        <f aca="false">COUNTIF(E28:P28,"M")</f>
        <v>0</v>
      </c>
      <c r="S28" s="0" t="n">
        <f aca="false">COUNTIF(E28:P28,"T")</f>
        <v>0</v>
      </c>
      <c r="T28" s="0" t="n">
        <f aca="false">ROUND(Q28+R28/2*S28/4,0)</f>
        <v>5</v>
      </c>
      <c r="U28" s="3" t="n">
        <f aca="false">ROUND(T28*10/$W$1,0)</f>
        <v>6</v>
      </c>
      <c r="V28" s="0" t="s">
        <v>14</v>
      </c>
      <c r="W28" s="0" t="s">
        <v>14</v>
      </c>
      <c r="X28" s="0" t="s">
        <v>14</v>
      </c>
      <c r="Y28" s="0" t="s">
        <v>14</v>
      </c>
    </row>
    <row r="29" customFormat="false" ht="15" hidden="false" customHeight="false" outlineLevel="0" collapsed="false">
      <c r="E29" s="0" t="n">
        <f aca="false">COUNTIF(E3:E28,"p")</f>
        <v>23</v>
      </c>
      <c r="G29" s="0" t="n">
        <f aca="false">COUNTIF(G3:G28,"p")</f>
        <v>22</v>
      </c>
      <c r="I29" s="0" t="n">
        <f aca="false">COUNTIF(I3:I28,"p")</f>
        <v>26</v>
      </c>
      <c r="J29" s="0" t="n">
        <f aca="false">COUNTIF(J3:J28,"p")</f>
        <v>23</v>
      </c>
      <c r="K29" s="0" t="n">
        <f aca="false">COUNTIF(K3:K28,"p")</f>
        <v>25</v>
      </c>
      <c r="L29" s="0" t="n">
        <f aca="false">COUNTIF(L3:L28,"p")</f>
        <v>24</v>
      </c>
      <c r="M29" s="0" t="n">
        <f aca="false">COUNTIF(M3:M28,"p")</f>
        <v>25</v>
      </c>
      <c r="N29" s="0" t="n">
        <f aca="false">COUNTIF(N3:N28,"p")</f>
        <v>22</v>
      </c>
      <c r="P29" s="0" t="n">
        <f aca="false">COUNTIF(P3:P28,"p")</f>
        <v>23</v>
      </c>
      <c r="V29" s="0" t="n">
        <f aca="false">COUNTIF(V3:V28,"P")</f>
        <v>12</v>
      </c>
      <c r="W29" s="0" t="n">
        <f aca="false">COUNTIF(W3:W28,"P")</f>
        <v>23</v>
      </c>
      <c r="X29" s="0" t="n">
        <f aca="false">COUNTIF(X3:X28,"P")</f>
        <v>24</v>
      </c>
      <c r="Y29" s="0" t="n">
        <f aca="false">COUNTIF(Y3:Y28,"P")</f>
        <v>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31" activeCellId="0" sqref="I31"/>
    </sheetView>
  </sheetViews>
  <sheetFormatPr defaultColWidth="9.4609375" defaultRowHeight="12.8" zeroHeight="false" outlineLevelRow="0" outlineLevelCol="0"/>
  <cols>
    <col collapsed="false" customWidth="true" hidden="false" outlineLevel="0" max="3" min="2" style="0" width="19.88"/>
    <col collapsed="false" customWidth="true" hidden="false" outlineLevel="0" max="4" min="4" style="0" width="14.86"/>
    <col collapsed="false" customWidth="true" hidden="false" outlineLevel="0" max="6" min="6" style="0" width="16.84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127</v>
      </c>
      <c r="F1" s="0" t="s">
        <v>128</v>
      </c>
      <c r="G1" s="0" t="s">
        <v>112</v>
      </c>
      <c r="H1" s="0" t="s">
        <v>246</v>
      </c>
      <c r="I1" s="0" t="s">
        <v>130</v>
      </c>
    </row>
    <row r="2" customFormat="false" ht="15" hidden="false" customHeight="false" outlineLevel="0" collapsed="false">
      <c r="A2" s="0" t="n">
        <v>1</v>
      </c>
      <c r="B2" s="1" t="s">
        <v>12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17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20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23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28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32</v>
      </c>
      <c r="C7" s="0" t="s">
        <v>32</v>
      </c>
      <c r="D7" s="0" t="s">
        <v>31</v>
      </c>
      <c r="E7" s="0" t="s">
        <v>259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7</v>
      </c>
      <c r="B8" s="1" t="s">
        <v>36</v>
      </c>
      <c r="C8" s="0" t="s">
        <v>36</v>
      </c>
      <c r="D8" s="0" t="s">
        <v>35</v>
      </c>
      <c r="E8" s="0" t="s">
        <v>150</v>
      </c>
      <c r="F8" s="0" t="n">
        <v>9</v>
      </c>
      <c r="G8" s="0" t="n">
        <f aca="false">AVERAGE(F8:F9)</f>
        <v>7.5</v>
      </c>
      <c r="H8" s="0" t="n">
        <v>6</v>
      </c>
      <c r="I8" s="0" t="n">
        <f aca="false">ROUND(MAX(H8,G8),0)</f>
        <v>8</v>
      </c>
    </row>
    <row r="9" customFormat="false" ht="15" hidden="false" customHeight="false" outlineLevel="0" collapsed="false">
      <c r="C9" s="0" t="s">
        <v>36</v>
      </c>
      <c r="D9" s="0" t="s">
        <v>35</v>
      </c>
      <c r="E9" s="0" t="s">
        <v>131</v>
      </c>
      <c r="F9" s="0" t="n">
        <v>6</v>
      </c>
    </row>
    <row r="10" customFormat="false" ht="15" hidden="false" customHeight="false" outlineLevel="0" collapsed="false">
      <c r="A10" s="0" t="n">
        <v>8</v>
      </c>
      <c r="B10" s="1" t="s">
        <v>39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9</v>
      </c>
      <c r="B11" s="1" t="s">
        <v>42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10</v>
      </c>
      <c r="B12" s="1" t="s">
        <v>45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26</v>
      </c>
      <c r="B13" s="1" t="s">
        <v>48</v>
      </c>
      <c r="C13" s="0" t="s">
        <v>48</v>
      </c>
      <c r="D13" s="0" t="s">
        <v>47</v>
      </c>
      <c r="E13" s="0" t="s">
        <v>260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11</v>
      </c>
      <c r="B14" s="1" t="s">
        <v>51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12</v>
      </c>
      <c r="B15" s="1" t="s">
        <v>54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13</v>
      </c>
      <c r="B16" s="1" t="s">
        <v>57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14</v>
      </c>
      <c r="B17" s="1" t="s">
        <v>60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15</v>
      </c>
      <c r="B18" s="1" t="s">
        <v>63</v>
      </c>
      <c r="C18" s="0" t="s">
        <v>63</v>
      </c>
      <c r="D18" s="0" t="s">
        <v>62</v>
      </c>
      <c r="E18" s="0" t="s">
        <v>261</v>
      </c>
      <c r="F18" s="0" t="n">
        <v>10</v>
      </c>
      <c r="G18" s="0" t="n">
        <f aca="false">AVERAGE(F18:F21)</f>
        <v>7.75</v>
      </c>
      <c r="H18" s="0" t="n">
        <v>9</v>
      </c>
      <c r="I18" s="0" t="n">
        <f aca="false">ROUND(MAX(H18,G18),0)</f>
        <v>9</v>
      </c>
    </row>
    <row r="19" customFormat="false" ht="15" hidden="false" customHeight="false" outlineLevel="0" collapsed="false">
      <c r="C19" s="0" t="s">
        <v>63</v>
      </c>
      <c r="D19" s="0" t="s">
        <v>62</v>
      </c>
      <c r="E19" s="0" t="s">
        <v>147</v>
      </c>
      <c r="F19" s="0" t="n">
        <v>3</v>
      </c>
    </row>
    <row r="20" customFormat="false" ht="15" hidden="false" customHeight="false" outlineLevel="0" collapsed="false">
      <c r="C20" s="0" t="s">
        <v>63</v>
      </c>
      <c r="D20" s="0" t="s">
        <v>62</v>
      </c>
      <c r="E20" s="0" t="s">
        <v>262</v>
      </c>
      <c r="F20" s="0" t="n">
        <v>9</v>
      </c>
    </row>
    <row r="21" customFormat="false" ht="15" hidden="false" customHeight="false" outlineLevel="0" collapsed="false">
      <c r="C21" s="0" t="s">
        <v>63</v>
      </c>
      <c r="D21" s="0" t="s">
        <v>62</v>
      </c>
      <c r="E21" s="0" t="s">
        <v>263</v>
      </c>
      <c r="F21" s="0" t="n">
        <v>9</v>
      </c>
    </row>
    <row r="22" customFormat="false" ht="15" hidden="false" customHeight="false" outlineLevel="0" collapsed="false">
      <c r="A22" s="0" t="n">
        <v>16</v>
      </c>
      <c r="B22" s="1" t="s">
        <v>66</v>
      </c>
      <c r="C22" s="0" t="s">
        <v>66</v>
      </c>
      <c r="D22" s="0" t="s">
        <v>65</v>
      </c>
      <c r="E22" s="0" t="s">
        <v>264</v>
      </c>
      <c r="F22" s="0" t="n">
        <v>10</v>
      </c>
      <c r="I22" s="0" t="n">
        <v>10</v>
      </c>
    </row>
    <row r="23" customFormat="false" ht="15" hidden="false" customHeight="false" outlineLevel="0" collapsed="false">
      <c r="A23" s="0" t="n">
        <v>17</v>
      </c>
      <c r="B23" s="1" t="s">
        <v>69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18</v>
      </c>
      <c r="B24" s="1" t="s">
        <v>72</v>
      </c>
      <c r="C24" s="0" t="s">
        <v>72</v>
      </c>
      <c r="D24" s="0" t="s">
        <v>71</v>
      </c>
      <c r="E24" s="0" t="s">
        <v>265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19</v>
      </c>
      <c r="B25" s="1" t="s">
        <v>75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20</v>
      </c>
      <c r="B26" s="1" t="s">
        <v>78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21</v>
      </c>
      <c r="B27" s="1" t="s">
        <v>81</v>
      </c>
      <c r="F27" s="0" t="n">
        <v>1</v>
      </c>
      <c r="I27" s="0" t="n">
        <v>1</v>
      </c>
    </row>
    <row r="28" customFormat="false" ht="15" hidden="false" customHeight="false" outlineLevel="0" collapsed="false">
      <c r="A28" s="0" t="n">
        <v>22</v>
      </c>
      <c r="B28" s="1" t="s">
        <v>84</v>
      </c>
      <c r="C28" s="0" t="s">
        <v>84</v>
      </c>
      <c r="D28" s="0" t="s">
        <v>83</v>
      </c>
      <c r="E28" s="0" t="s">
        <v>266</v>
      </c>
      <c r="F28" s="0" t="n">
        <v>9</v>
      </c>
      <c r="I28" s="0" t="n">
        <v>9</v>
      </c>
    </row>
    <row r="29" customFormat="false" ht="15" hidden="false" customHeight="false" outlineLevel="0" collapsed="false">
      <c r="A29" s="0" t="n">
        <v>23</v>
      </c>
      <c r="B29" s="1" t="s">
        <v>87</v>
      </c>
      <c r="C29" s="0" t="s">
        <v>87</v>
      </c>
      <c r="D29" s="0" t="s">
        <v>86</v>
      </c>
      <c r="E29" s="0" t="s">
        <v>132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24</v>
      </c>
      <c r="B30" s="1" t="s">
        <v>90</v>
      </c>
      <c r="F30" s="0" t="n">
        <v>1</v>
      </c>
      <c r="I30" s="0" t="n">
        <v>1</v>
      </c>
    </row>
    <row r="31" customFormat="false" ht="15" hidden="false" customHeight="false" outlineLevel="0" collapsed="false">
      <c r="A31" s="0" t="n">
        <v>25</v>
      </c>
      <c r="B31" s="1" t="s">
        <v>93</v>
      </c>
      <c r="F31" s="0" t="n">
        <v>1</v>
      </c>
      <c r="I31" s="0" t="n">
        <v>1</v>
      </c>
    </row>
    <row r="32" customFormat="false" ht="12.8" hidden="false" customHeight="false" outlineLevel="0" collapsed="false">
      <c r="H32" s="0" t="s">
        <v>243</v>
      </c>
      <c r="I32" s="0" t="n">
        <f aca="false">COUNTIF(I2:I31,"&gt;0")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" activeCellId="0" sqref="F2"/>
    </sheetView>
  </sheetViews>
  <sheetFormatPr defaultColWidth="9.4609375" defaultRowHeight="12.8" zeroHeight="false" outlineLevelRow="0" outlineLevelCol="0"/>
  <cols>
    <col collapsed="false" customWidth="true" hidden="false" outlineLevel="0" max="3" min="2" style="0" width="19.88"/>
    <col collapsed="false" customWidth="true" hidden="false" outlineLevel="0" max="5" min="4" style="0" width="23.19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127</v>
      </c>
      <c r="F1" s="0" t="s">
        <v>128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s">
        <v>12</v>
      </c>
      <c r="D2" s="0" t="s">
        <v>11</v>
      </c>
      <c r="E2" s="0" t="s">
        <v>267</v>
      </c>
      <c r="F2" s="0" t="n">
        <v>3.5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16</v>
      </c>
      <c r="E3" s="0" t="s">
        <v>268</v>
      </c>
      <c r="F3" s="0" t="n">
        <v>3.5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19</v>
      </c>
      <c r="E4" s="0" t="s">
        <v>269</v>
      </c>
      <c r="F4" s="0" t="n">
        <v>8.25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22</v>
      </c>
      <c r="E5" s="0" t="s">
        <v>270</v>
      </c>
      <c r="F5" s="0" t="n">
        <v>2.25</v>
      </c>
    </row>
    <row r="6" customFormat="false" ht="15" hidden="false" customHeight="false" outlineLevel="0" collapsed="false">
      <c r="A6" s="0" t="n">
        <v>5</v>
      </c>
      <c r="B6" s="1" t="s">
        <v>28</v>
      </c>
      <c r="C6" s="0" t="s">
        <v>28</v>
      </c>
      <c r="D6" s="0" t="s">
        <v>27</v>
      </c>
      <c r="E6" s="0" t="s">
        <v>271</v>
      </c>
      <c r="F6" s="0" t="n">
        <v>2.75</v>
      </c>
    </row>
    <row r="7" customFormat="false" ht="15" hidden="false" customHeight="false" outlineLevel="0" collapsed="false">
      <c r="A7" s="0" t="n">
        <v>6</v>
      </c>
      <c r="B7" s="1" t="s">
        <v>32</v>
      </c>
      <c r="C7" s="0" t="s">
        <v>32</v>
      </c>
      <c r="D7" s="0" t="s">
        <v>31</v>
      </c>
      <c r="E7" s="0" t="s">
        <v>272</v>
      </c>
      <c r="F7" s="0" t="n">
        <v>2</v>
      </c>
    </row>
    <row r="8" customFormat="false" ht="15" hidden="false" customHeight="false" outlineLevel="0" collapsed="false">
      <c r="A8" s="0" t="n">
        <v>7</v>
      </c>
      <c r="B8" s="1" t="s">
        <v>36</v>
      </c>
      <c r="C8" s="0" t="s">
        <v>36</v>
      </c>
      <c r="D8" s="0" t="s">
        <v>35</v>
      </c>
      <c r="E8" s="0" t="s">
        <v>273</v>
      </c>
      <c r="F8" s="0" t="n">
        <v>8.5</v>
      </c>
    </row>
    <row r="9" customFormat="false" ht="15" hidden="false" customHeight="false" outlineLevel="0" collapsed="false">
      <c r="A9" s="0" t="n">
        <v>8</v>
      </c>
      <c r="B9" s="1" t="s">
        <v>39</v>
      </c>
      <c r="C9" s="0" t="s">
        <v>39</v>
      </c>
      <c r="D9" s="0" t="s">
        <v>38</v>
      </c>
      <c r="E9" s="0" t="s">
        <v>274</v>
      </c>
      <c r="F9" s="0" t="n">
        <v>6.75</v>
      </c>
    </row>
    <row r="10" customFormat="false" ht="15" hidden="false" customHeight="false" outlineLevel="0" collapsed="false">
      <c r="A10" s="0" t="n">
        <v>9</v>
      </c>
      <c r="B10" s="1" t="s">
        <v>42</v>
      </c>
      <c r="C10" s="0" t="s">
        <v>42</v>
      </c>
      <c r="D10" s="0" t="s">
        <v>41</v>
      </c>
      <c r="E10" s="0" t="s">
        <v>275</v>
      </c>
      <c r="F10" s="0" t="n">
        <v>9</v>
      </c>
    </row>
    <row r="11" customFormat="false" ht="15" hidden="false" customHeight="false" outlineLevel="0" collapsed="false">
      <c r="A11" s="0" t="n">
        <v>10</v>
      </c>
      <c r="B11" s="1" t="s">
        <v>45</v>
      </c>
      <c r="C11" s="0" t="s">
        <v>45</v>
      </c>
      <c r="D11" s="0" t="s">
        <v>44</v>
      </c>
      <c r="E11" s="0" t="s">
        <v>276</v>
      </c>
      <c r="F11" s="0" t="n">
        <v>3.25</v>
      </c>
    </row>
    <row r="12" customFormat="false" ht="15" hidden="false" customHeight="false" outlineLevel="0" collapsed="false">
      <c r="A12" s="0" t="n">
        <v>26</v>
      </c>
      <c r="B12" s="1" t="s">
        <v>48</v>
      </c>
      <c r="C12" s="0" t="s">
        <v>48</v>
      </c>
      <c r="D12" s="0" t="s">
        <v>47</v>
      </c>
      <c r="E12" s="0" t="s">
        <v>277</v>
      </c>
      <c r="F12" s="0" t="n">
        <v>7.5</v>
      </c>
    </row>
    <row r="13" customFormat="false" ht="15" hidden="false" customHeight="false" outlineLevel="0" collapsed="false">
      <c r="A13" s="0" t="n">
        <v>11</v>
      </c>
      <c r="B13" s="1" t="s">
        <v>51</v>
      </c>
      <c r="C13" s="0" t="s">
        <v>51</v>
      </c>
      <c r="D13" s="0" t="s">
        <v>50</v>
      </c>
      <c r="E13" s="0" t="s">
        <v>278</v>
      </c>
      <c r="F13" s="0" t="n">
        <v>8.75</v>
      </c>
    </row>
    <row r="14" customFormat="false" ht="15" hidden="false" customHeight="false" outlineLevel="0" collapsed="false">
      <c r="A14" s="0" t="n">
        <v>12</v>
      </c>
      <c r="B14" s="1" t="s">
        <v>54</v>
      </c>
      <c r="C14" s="0" t="s">
        <v>54</v>
      </c>
      <c r="D14" s="0" t="s">
        <v>53</v>
      </c>
      <c r="E14" s="0" t="s">
        <v>279</v>
      </c>
      <c r="F14" s="0" t="n">
        <v>4.5</v>
      </c>
    </row>
    <row r="15" customFormat="false" ht="15" hidden="false" customHeight="false" outlineLevel="0" collapsed="false">
      <c r="A15" s="0" t="n">
        <v>13</v>
      </c>
      <c r="B15" s="1" t="s">
        <v>57</v>
      </c>
      <c r="C15" s="0" t="s">
        <v>57</v>
      </c>
      <c r="D15" s="0" t="s">
        <v>56</v>
      </c>
      <c r="E15" s="0" t="s">
        <v>280</v>
      </c>
      <c r="F15" s="0" t="n">
        <v>6</v>
      </c>
    </row>
    <row r="16" customFormat="false" ht="15" hidden="false" customHeight="false" outlineLevel="0" collapsed="false">
      <c r="A16" s="0" t="n">
        <v>14</v>
      </c>
      <c r="B16" s="1" t="s">
        <v>60</v>
      </c>
      <c r="C16" s="0" t="s">
        <v>60</v>
      </c>
      <c r="D16" s="0" t="s">
        <v>59</v>
      </c>
      <c r="E16" s="0" t="s">
        <v>281</v>
      </c>
      <c r="F16" s="0" t="n">
        <v>3.25</v>
      </c>
    </row>
    <row r="17" customFormat="false" ht="15" hidden="false" customHeight="false" outlineLevel="0" collapsed="false">
      <c r="A17" s="0" t="n">
        <v>15</v>
      </c>
      <c r="B17" s="1" t="s">
        <v>63</v>
      </c>
      <c r="C17" s="0" t="s">
        <v>63</v>
      </c>
      <c r="D17" s="0" t="s">
        <v>62</v>
      </c>
      <c r="E17" s="0" t="s">
        <v>282</v>
      </c>
      <c r="F17" s="0" t="n">
        <v>5.25</v>
      </c>
    </row>
    <row r="18" customFormat="false" ht="15" hidden="false" customHeight="false" outlineLevel="0" collapsed="false">
      <c r="A18" s="0" t="n">
        <v>16</v>
      </c>
      <c r="B18" s="1" t="s">
        <v>66</v>
      </c>
      <c r="C18" s="0" t="s">
        <v>66</v>
      </c>
      <c r="D18" s="0" t="s">
        <v>65</v>
      </c>
      <c r="E18" s="0" t="s">
        <v>273</v>
      </c>
      <c r="F18" s="0" t="n">
        <v>8</v>
      </c>
    </row>
    <row r="19" customFormat="false" ht="15" hidden="false" customHeight="false" outlineLevel="0" collapsed="false">
      <c r="A19" s="0" t="n">
        <v>17</v>
      </c>
      <c r="B19" s="1" t="s">
        <v>69</v>
      </c>
      <c r="C19" s="0" t="s">
        <v>69</v>
      </c>
      <c r="D19" s="0" t="s">
        <v>68</v>
      </c>
      <c r="E19" s="0" t="s">
        <v>283</v>
      </c>
      <c r="F19" s="0" t="n">
        <v>7</v>
      </c>
    </row>
    <row r="20" customFormat="false" ht="15" hidden="false" customHeight="false" outlineLevel="0" collapsed="false">
      <c r="A20" s="0" t="n">
        <v>18</v>
      </c>
      <c r="B20" s="1" t="s">
        <v>72</v>
      </c>
      <c r="C20" s="0" t="s">
        <v>72</v>
      </c>
      <c r="D20" s="0" t="s">
        <v>71</v>
      </c>
      <c r="E20" s="0" t="s">
        <v>273</v>
      </c>
      <c r="F20" s="0" t="n">
        <v>5.5</v>
      </c>
    </row>
    <row r="21" customFormat="false" ht="15" hidden="false" customHeight="false" outlineLevel="0" collapsed="false">
      <c r="A21" s="0" t="n">
        <v>19</v>
      </c>
      <c r="B21" s="1" t="s">
        <v>75</v>
      </c>
      <c r="C21" s="0" t="s">
        <v>75</v>
      </c>
      <c r="D21" s="0" t="s">
        <v>74</v>
      </c>
      <c r="E21" s="0" t="s">
        <v>284</v>
      </c>
      <c r="F21" s="0" t="n">
        <v>2.5</v>
      </c>
    </row>
    <row r="22" customFormat="false" ht="15" hidden="false" customHeight="false" outlineLevel="0" collapsed="false">
      <c r="A22" s="0" t="n">
        <v>20</v>
      </c>
      <c r="B22" s="1" t="s">
        <v>78</v>
      </c>
      <c r="C22" s="0" t="s">
        <v>78</v>
      </c>
      <c r="D22" s="0" t="s">
        <v>77</v>
      </c>
      <c r="E22" s="0" t="s">
        <v>285</v>
      </c>
      <c r="F22" s="0" t="n">
        <v>8.25</v>
      </c>
    </row>
    <row r="23" customFormat="false" ht="15" hidden="false" customHeight="false" outlineLevel="0" collapsed="false">
      <c r="A23" s="0" t="n">
        <v>21</v>
      </c>
      <c r="B23" s="1" t="s">
        <v>81</v>
      </c>
      <c r="C23" s="0" t="s">
        <v>81</v>
      </c>
      <c r="D23" s="0" t="s">
        <v>80</v>
      </c>
      <c r="E23" s="0" t="s">
        <v>286</v>
      </c>
      <c r="F23" s="0" t="n">
        <v>7.75</v>
      </c>
    </row>
    <row r="24" customFormat="false" ht="15" hidden="false" customHeight="false" outlineLevel="0" collapsed="false">
      <c r="A24" s="0" t="n">
        <v>22</v>
      </c>
      <c r="B24" s="1" t="s">
        <v>84</v>
      </c>
      <c r="C24" s="0" t="s">
        <v>84</v>
      </c>
      <c r="D24" s="0" t="s">
        <v>83</v>
      </c>
      <c r="E24" s="0" t="s">
        <v>273</v>
      </c>
      <c r="F24" s="0" t="n">
        <v>8.75</v>
      </c>
    </row>
    <row r="25" customFormat="false" ht="15" hidden="false" customHeight="false" outlineLevel="0" collapsed="false">
      <c r="A25" s="0" t="n">
        <v>23</v>
      </c>
      <c r="B25" s="1" t="s">
        <v>87</v>
      </c>
      <c r="C25" s="0" t="s">
        <v>87</v>
      </c>
      <c r="D25" s="0" t="s">
        <v>86</v>
      </c>
      <c r="E25" s="0" t="s">
        <v>273</v>
      </c>
      <c r="F25" s="0" t="n">
        <v>9.5</v>
      </c>
    </row>
    <row r="26" customFormat="false" ht="15" hidden="false" customHeight="false" outlineLevel="0" collapsed="false">
      <c r="A26" s="0" t="n">
        <v>24</v>
      </c>
      <c r="B26" s="1" t="s">
        <v>90</v>
      </c>
      <c r="C26" s="0" t="s">
        <v>90</v>
      </c>
      <c r="D26" s="0" t="s">
        <v>89</v>
      </c>
      <c r="E26" s="0" t="s">
        <v>287</v>
      </c>
      <c r="F26" s="0" t="n">
        <v>9</v>
      </c>
    </row>
    <row r="27" customFormat="false" ht="15" hidden="false" customHeight="false" outlineLevel="0" collapsed="false">
      <c r="A27" s="0" t="n">
        <v>25</v>
      </c>
      <c r="B27" s="1" t="s">
        <v>93</v>
      </c>
      <c r="F2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9:Y35"/>
  <sheetViews>
    <sheetView showFormulas="false" showGridLines="true" showRowColHeaders="true" showZeros="true" rightToLeft="false" tabSelected="true" showOutlineSymbols="true" defaultGridColor="true" view="normal" topLeftCell="A13" colorId="64" zoomScale="85" zoomScaleNormal="85" zoomScalePageLayoutView="100" workbookViewId="0">
      <selection pane="topLeft" activeCell="X24" activeCellId="0" sqref="X24"/>
    </sheetView>
  </sheetViews>
  <sheetFormatPr defaultColWidth="9.636718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8.6"/>
    <col collapsed="false" customWidth="true" hidden="true" outlineLevel="0" max="3" min="3" style="0" width="10.61"/>
    <col collapsed="false" customWidth="true" hidden="true" outlineLevel="0" max="4" min="4" style="0" width="9.4"/>
    <col collapsed="false" customWidth="true" hidden="true" outlineLevel="0" max="5" min="5" style="0" width="15.79"/>
    <col collapsed="false" customWidth="true" hidden="true" outlineLevel="0" max="9" min="6" style="0" width="9.4"/>
    <col collapsed="false" customWidth="true" hidden="true" outlineLevel="0" max="10" min="10" style="0" width="12.79"/>
    <col collapsed="false" customWidth="true" hidden="true" outlineLevel="0" max="11" min="11" style="0" width="9.4"/>
    <col collapsed="false" customWidth="false" hidden="true" outlineLevel="0" max="21" min="12" style="0" width="9.59"/>
    <col collapsed="false" customWidth="true" hidden="false" outlineLevel="0" max="22" min="22" style="0" width="12.21"/>
    <col collapsed="false" customWidth="true" hidden="false" outlineLevel="0" max="23" min="23" style="0" width="18.26"/>
  </cols>
  <sheetData>
    <row r="9" customFormat="false" ht="15" hidden="false" customHeight="false" outlineLevel="0" collapsed="false">
      <c r="A9" s="0" t="s">
        <v>95</v>
      </c>
      <c r="B9" s="1" t="s">
        <v>3</v>
      </c>
      <c r="C9" s="0" t="s">
        <v>96</v>
      </c>
      <c r="D9" s="0" t="s">
        <v>97</v>
      </c>
      <c r="E9" s="0" t="s">
        <v>98</v>
      </c>
      <c r="F9" s="0" t="s">
        <v>99</v>
      </c>
      <c r="G9" s="0" t="s">
        <v>100</v>
      </c>
      <c r="H9" s="0" t="s">
        <v>101</v>
      </c>
      <c r="I9" s="0" t="s">
        <v>102</v>
      </c>
      <c r="J9" s="0" t="s">
        <v>103</v>
      </c>
      <c r="K9" s="0" t="s">
        <v>104</v>
      </c>
      <c r="L9" s="0" t="s">
        <v>105</v>
      </c>
      <c r="M9" s="0" t="s">
        <v>106</v>
      </c>
      <c r="N9" s="0" t="s">
        <v>107</v>
      </c>
      <c r="O9" s="0" t="s">
        <v>108</v>
      </c>
      <c r="P9" s="0" t="s">
        <v>109</v>
      </c>
      <c r="Q9" s="0" t="s">
        <v>108</v>
      </c>
      <c r="R9" s="0" t="s">
        <v>110</v>
      </c>
      <c r="S9" s="0" t="s">
        <v>111</v>
      </c>
      <c r="T9" s="0" t="s">
        <v>112</v>
      </c>
      <c r="U9" s="2" t="n">
        <v>45875</v>
      </c>
      <c r="V9" s="0" t="s">
        <v>113</v>
      </c>
      <c r="W9" s="0" t="s">
        <v>114</v>
      </c>
      <c r="X9" s="0" t="s">
        <v>115</v>
      </c>
      <c r="Y9" s="0" t="s">
        <v>116</v>
      </c>
    </row>
    <row r="10" customFormat="false" ht="17.9" hidden="false" customHeight="false" outlineLevel="0" collapsed="false">
      <c r="A10" s="0" t="n">
        <v>1</v>
      </c>
      <c r="B10" s="1" t="s">
        <v>12</v>
      </c>
      <c r="C10" s="0" t="n">
        <v>9</v>
      </c>
      <c r="E10" s="0" t="n">
        <v>9</v>
      </c>
      <c r="G10" s="0" t="n">
        <v>7</v>
      </c>
      <c r="I10" s="0" t="n">
        <v>4</v>
      </c>
      <c r="J10" s="0" t="n">
        <f aca="false">ROUND(I10/2+G10,0)</f>
        <v>9</v>
      </c>
      <c r="L10" s="4" t="n">
        <f aca="false">ROUND(AVERAGE(C10,E10,J10),0)</f>
        <v>9</v>
      </c>
      <c r="M10" s="4" t="str">
        <f aca="false">IF(L10&gt;6,"TEA","TEP")</f>
        <v>TEA</v>
      </c>
      <c r="N10" s="5" t="n">
        <v>7</v>
      </c>
      <c r="O10" s="6" t="n">
        <v>45849</v>
      </c>
      <c r="P10" s="5" t="n">
        <v>7</v>
      </c>
      <c r="Q10" s="6" t="n">
        <v>45849</v>
      </c>
      <c r="R10" s="0" t="n">
        <v>3.5</v>
      </c>
      <c r="S10" s="0" t="n">
        <v>10</v>
      </c>
      <c r="T10" s="4" t="n">
        <f aca="false">ROUND(AVERAGE(S10,R10,P10,N10,L10),0)</f>
        <v>7</v>
      </c>
      <c r="V10" s="0" t="n">
        <v>1</v>
      </c>
    </row>
    <row r="11" customFormat="false" ht="17.9" hidden="false" customHeight="false" outlineLevel="0" collapsed="false">
      <c r="A11" s="0" t="n">
        <v>2</v>
      </c>
      <c r="B11" s="1" t="s">
        <v>17</v>
      </c>
      <c r="C11" s="0" t="n">
        <v>1</v>
      </c>
      <c r="E11" s="7" t="n">
        <v>3</v>
      </c>
      <c r="F11" s="2" t="n">
        <v>45784</v>
      </c>
      <c r="G11" s="7" t="n">
        <v>3</v>
      </c>
      <c r="H11" s="2" t="n">
        <v>45784</v>
      </c>
      <c r="I11" s="0" t="n">
        <v>0</v>
      </c>
      <c r="J11" s="0" t="n">
        <f aca="false">I11/2+G11</f>
        <v>3</v>
      </c>
      <c r="L11" s="4" t="n">
        <f aca="false">ROUND(AVERAGE(C11,E11,J11),0)</f>
        <v>2</v>
      </c>
      <c r="M11" s="4" t="str">
        <f aca="false">IF(L11&gt;6,"TEA","TEP")</f>
        <v>TEP</v>
      </c>
      <c r="N11" s="0" t="n">
        <v>1</v>
      </c>
      <c r="P11" s="0" t="n">
        <v>1</v>
      </c>
      <c r="R11" s="0" t="n">
        <v>3.5</v>
      </c>
      <c r="S11" s="0" t="n">
        <v>9</v>
      </c>
      <c r="T11" s="4" t="n">
        <f aca="false">ROUND(AVERAGE(S11,R11,P11,N11,L11),0)</f>
        <v>3</v>
      </c>
      <c r="U11" s="0" t="s">
        <v>15</v>
      </c>
      <c r="V11" s="0" t="n">
        <v>1</v>
      </c>
      <c r="X11" s="0" t="s">
        <v>117</v>
      </c>
      <c r="Y11" s="0" t="n">
        <v>9</v>
      </c>
    </row>
    <row r="12" customFormat="false" ht="17.9" hidden="false" customHeight="false" outlineLevel="0" collapsed="false">
      <c r="A12" s="0" t="n">
        <v>3</v>
      </c>
      <c r="B12" s="1" t="s">
        <v>20</v>
      </c>
      <c r="C12" s="0" t="n">
        <v>8</v>
      </c>
      <c r="E12" s="0" t="n">
        <v>3</v>
      </c>
      <c r="G12" s="0" t="n">
        <v>1</v>
      </c>
      <c r="I12" s="0" t="n">
        <v>33</v>
      </c>
      <c r="J12" s="0" t="n">
        <f aca="false">I12/2+G12</f>
        <v>17.5</v>
      </c>
      <c r="L12" s="4" t="n">
        <f aca="false">ROUND(AVERAGE(C12,E12,J12),0)</f>
        <v>10</v>
      </c>
      <c r="M12" s="4" t="str">
        <f aca="false">IF(L12&gt;6,"TEA","TEP")</f>
        <v>TEA</v>
      </c>
      <c r="N12" s="5" t="n">
        <v>5</v>
      </c>
      <c r="O12" s="6" t="n">
        <v>45849</v>
      </c>
      <c r="P12" s="5" t="n">
        <v>4</v>
      </c>
      <c r="Q12" s="6" t="n">
        <v>45849</v>
      </c>
      <c r="R12" s="0" t="n">
        <v>8.25</v>
      </c>
      <c r="S12" s="0" t="n">
        <v>10</v>
      </c>
      <c r="T12" s="4" t="n">
        <f aca="false">ROUND(AVERAGE(S12,R12,P12,N12,L12),0)</f>
        <v>7</v>
      </c>
      <c r="V12" s="0" t="n">
        <v>1</v>
      </c>
    </row>
    <row r="13" customFormat="false" ht="17.9" hidden="false" customHeight="false" outlineLevel="0" collapsed="false">
      <c r="A13" s="0" t="n">
        <v>4</v>
      </c>
      <c r="B13" s="1" t="s">
        <v>23</v>
      </c>
      <c r="C13" s="0" t="n">
        <v>10</v>
      </c>
      <c r="E13" s="0" t="n">
        <v>7</v>
      </c>
      <c r="G13" s="0" t="n">
        <v>7</v>
      </c>
      <c r="I13" s="0" t="n">
        <v>15</v>
      </c>
      <c r="J13" s="0" t="n">
        <f aca="false">I13/2+G13</f>
        <v>14.5</v>
      </c>
      <c r="L13" s="4" t="n">
        <f aca="false">ROUND(AVERAGE(C13,E13,J13),0)</f>
        <v>11</v>
      </c>
      <c r="M13" s="4" t="str">
        <f aca="false">IF(L13&gt;6,"TEA","TEP")</f>
        <v>TEA</v>
      </c>
      <c r="N13" s="5" t="n">
        <v>7</v>
      </c>
      <c r="O13" s="6" t="n">
        <v>45849</v>
      </c>
      <c r="P13" s="5" t="n">
        <v>7</v>
      </c>
      <c r="Q13" s="6" t="n">
        <v>45849</v>
      </c>
      <c r="R13" s="0" t="n">
        <v>2.25</v>
      </c>
      <c r="S13" s="0" t="n">
        <v>9</v>
      </c>
      <c r="T13" s="4" t="n">
        <f aca="false">ROUND(AVERAGE(S13,R13,P13,N13,L13),0)</f>
        <v>7</v>
      </c>
      <c r="V13" s="0" t="n">
        <v>8</v>
      </c>
      <c r="W13" s="0" t="s">
        <v>118</v>
      </c>
      <c r="X13" s="0" t="s">
        <v>117</v>
      </c>
      <c r="Y13" s="0" t="n">
        <v>9</v>
      </c>
    </row>
    <row r="14" customFormat="false" ht="17.9" hidden="false" customHeight="false" outlineLevel="0" collapsed="false">
      <c r="A14" s="0" t="n">
        <v>5</v>
      </c>
      <c r="B14" s="1" t="s">
        <v>28</v>
      </c>
      <c r="C14" s="0" t="n">
        <v>8</v>
      </c>
      <c r="E14" s="0" t="n">
        <v>8</v>
      </c>
      <c r="G14" s="0" t="n">
        <v>9</v>
      </c>
      <c r="I14" s="0" t="n">
        <v>8</v>
      </c>
      <c r="J14" s="0" t="n">
        <f aca="false">I14/2+G14</f>
        <v>13</v>
      </c>
      <c r="L14" s="4" t="n">
        <f aca="false">ROUND(AVERAGE(C14,E14,J14),0)</f>
        <v>10</v>
      </c>
      <c r="M14" s="4" t="str">
        <f aca="false">IF(L14&gt;6,"TEA","TEP")</f>
        <v>TEA</v>
      </c>
      <c r="N14" s="0" t="n">
        <v>8</v>
      </c>
      <c r="P14" s="0" t="n">
        <v>1</v>
      </c>
      <c r="R14" s="0" t="n">
        <v>2.75</v>
      </c>
      <c r="S14" s="0" t="n">
        <v>10</v>
      </c>
      <c r="T14" s="4" t="n">
        <f aca="false">ROUND(AVERAGE(S14,R14,P14,N14,L14),0)</f>
        <v>6</v>
      </c>
      <c r="U14" s="0" t="s">
        <v>15</v>
      </c>
      <c r="V14" s="0" t="n">
        <v>1</v>
      </c>
      <c r="X14" s="0" t="s">
        <v>119</v>
      </c>
      <c r="Y14" s="0" t="n">
        <v>9</v>
      </c>
    </row>
    <row r="15" customFormat="false" ht="17.9" hidden="false" customHeight="false" outlineLevel="0" collapsed="false">
      <c r="A15" s="0" t="n">
        <v>6</v>
      </c>
      <c r="B15" s="1" t="s">
        <v>32</v>
      </c>
      <c r="C15" s="0" t="n">
        <v>1</v>
      </c>
      <c r="E15" s="0" t="n">
        <v>7</v>
      </c>
      <c r="G15" s="0" t="n">
        <v>7</v>
      </c>
      <c r="I15" s="0" t="n">
        <v>0</v>
      </c>
      <c r="J15" s="0" t="n">
        <f aca="false">I15/2+G15</f>
        <v>7</v>
      </c>
      <c r="L15" s="4" t="n">
        <f aca="false">ROUND(AVERAGE(C15,E15,J15),0)</f>
        <v>5</v>
      </c>
      <c r="M15" s="4" t="str">
        <f aca="false">IF(L15&gt;6,"TEA","TEP")</f>
        <v>TEP</v>
      </c>
      <c r="N15" s="0" t="n">
        <v>6.33</v>
      </c>
      <c r="P15" s="0" t="n">
        <v>9</v>
      </c>
      <c r="R15" s="0" t="n">
        <v>2</v>
      </c>
      <c r="S15" s="0" t="n">
        <v>8</v>
      </c>
      <c r="T15" s="4" t="n">
        <f aca="false">ROUND(AVERAGE(S15,R15,P15,N15,L15),0)</f>
        <v>6</v>
      </c>
      <c r="U15" s="0" t="s">
        <v>15</v>
      </c>
      <c r="V15" s="0" t="n">
        <v>1</v>
      </c>
    </row>
    <row r="16" customFormat="false" ht="17.9" hidden="false" customHeight="false" outlineLevel="0" collapsed="false">
      <c r="A16" s="0" t="n">
        <v>7</v>
      </c>
      <c r="B16" s="1" t="s">
        <v>36</v>
      </c>
      <c r="C16" s="0" t="n">
        <v>10</v>
      </c>
      <c r="E16" s="0" t="n">
        <v>10</v>
      </c>
      <c r="G16" s="0" t="n">
        <v>5</v>
      </c>
      <c r="I16" s="0" t="n">
        <v>20</v>
      </c>
      <c r="J16" s="0" t="n">
        <f aca="false">I16/2+G16</f>
        <v>15</v>
      </c>
      <c r="L16" s="4" t="n">
        <f aca="false">ROUND(AVERAGE(C16,E16,J16),0)</f>
        <v>12</v>
      </c>
      <c r="M16" s="4" t="str">
        <f aca="false">IF(L16&gt;6,"TEA","TEP")</f>
        <v>TEA</v>
      </c>
      <c r="N16" s="5" t="n">
        <v>4</v>
      </c>
      <c r="O16" s="6" t="n">
        <v>45849</v>
      </c>
      <c r="P16" s="0" t="n">
        <v>8</v>
      </c>
      <c r="R16" s="0" t="n">
        <v>8.5</v>
      </c>
      <c r="S16" s="0" t="n">
        <v>10</v>
      </c>
      <c r="T16" s="4" t="n">
        <f aca="false">ROUND(AVERAGE(S16,R16,P16,N16,L16),0)</f>
        <v>9</v>
      </c>
      <c r="V16" s="0" t="n">
        <v>4</v>
      </c>
      <c r="W16" s="0" t="s">
        <v>120</v>
      </c>
    </row>
    <row r="17" customFormat="false" ht="17.9" hidden="false" customHeight="false" outlineLevel="0" collapsed="false">
      <c r="A17" s="0" t="n">
        <v>8</v>
      </c>
      <c r="B17" s="1" t="s">
        <v>39</v>
      </c>
      <c r="C17" s="0" t="n">
        <v>8</v>
      </c>
      <c r="E17" s="7" t="n">
        <v>8</v>
      </c>
      <c r="F17" s="2" t="n">
        <v>45784</v>
      </c>
      <c r="G17" s="7" t="n">
        <v>8</v>
      </c>
      <c r="H17" s="2" t="n">
        <v>45784</v>
      </c>
      <c r="I17" s="0" t="n">
        <v>12</v>
      </c>
      <c r="J17" s="0" t="n">
        <f aca="false">I17/2+G17</f>
        <v>14</v>
      </c>
      <c r="L17" s="4" t="n">
        <f aca="false">ROUND(AVERAGE(C17,E17,J17),0)</f>
        <v>10</v>
      </c>
      <c r="M17" s="4" t="str">
        <f aca="false">IF(L17&gt;6,"TEA","TEP")</f>
        <v>TEA</v>
      </c>
      <c r="N17" s="5" t="n">
        <v>9</v>
      </c>
      <c r="O17" s="6" t="n">
        <v>45850</v>
      </c>
      <c r="P17" s="5" t="n">
        <v>7</v>
      </c>
      <c r="Q17" s="6" t="n">
        <v>45850</v>
      </c>
      <c r="R17" s="0" t="n">
        <v>6.75</v>
      </c>
      <c r="S17" s="0" t="n">
        <v>10</v>
      </c>
      <c r="T17" s="4" t="n">
        <f aca="false">ROUND(AVERAGE(S17,R17,P17,N17,L17),0)</f>
        <v>9</v>
      </c>
      <c r="V17" s="0" t="n">
        <v>1</v>
      </c>
    </row>
    <row r="18" customFormat="false" ht="17.9" hidden="false" customHeight="false" outlineLevel="0" collapsed="false">
      <c r="A18" s="0" t="n">
        <v>9</v>
      </c>
      <c r="B18" s="1" t="s">
        <v>42</v>
      </c>
      <c r="C18" s="0" t="n">
        <v>9</v>
      </c>
      <c r="E18" s="0" t="n">
        <v>9</v>
      </c>
      <c r="G18" s="0" t="n">
        <v>9</v>
      </c>
      <c r="I18" s="0" t="n">
        <v>35</v>
      </c>
      <c r="J18" s="0" t="n">
        <f aca="false">I18/2+G18</f>
        <v>26.5</v>
      </c>
      <c r="L18" s="4" t="n">
        <f aca="false">ROUND(AVERAGE(C18,E18,J18),0)</f>
        <v>15</v>
      </c>
      <c r="M18" s="4" t="str">
        <f aca="false">IF(L18&gt;6,"TEA","TEP")</f>
        <v>TEA</v>
      </c>
      <c r="N18" s="0" t="n">
        <f aca="false">ROUND(MAX(M18,L18),0)</f>
        <v>15</v>
      </c>
      <c r="P18" s="5" t="n">
        <v>9</v>
      </c>
      <c r="Q18" s="6" t="n">
        <v>45850</v>
      </c>
      <c r="R18" s="0" t="n">
        <v>9</v>
      </c>
      <c r="S18" s="0" t="n">
        <v>10</v>
      </c>
      <c r="T18" s="4" t="n">
        <f aca="false">ROUND(AVERAGE(S18,R18,P18,N18,L18),0)</f>
        <v>12</v>
      </c>
      <c r="V18" s="0" t="n">
        <v>10</v>
      </c>
      <c r="X18" s="0" t="s">
        <v>121</v>
      </c>
      <c r="Y18" s="0" t="n">
        <v>8</v>
      </c>
    </row>
    <row r="19" customFormat="false" ht="17.9" hidden="false" customHeight="false" outlineLevel="0" collapsed="false">
      <c r="A19" s="0" t="n">
        <v>10</v>
      </c>
      <c r="B19" s="1" t="s">
        <v>45</v>
      </c>
      <c r="C19" s="0" t="n">
        <v>5</v>
      </c>
      <c r="E19" s="0" t="n">
        <v>6</v>
      </c>
      <c r="G19" s="0" t="n">
        <v>6</v>
      </c>
      <c r="I19" s="0" t="n">
        <v>14</v>
      </c>
      <c r="J19" s="0" t="n">
        <f aca="false">I19/2+G19</f>
        <v>13</v>
      </c>
      <c r="L19" s="4" t="n">
        <f aca="false">ROUND(AVERAGE(C19,E19,J19),0)</f>
        <v>8</v>
      </c>
      <c r="M19" s="4" t="str">
        <f aca="false">IF(L19&gt;6,"TEA","TEP")</f>
        <v>TEA</v>
      </c>
      <c r="N19" s="5" t="n">
        <v>5</v>
      </c>
      <c r="O19" s="6" t="n">
        <v>45849</v>
      </c>
      <c r="P19" s="5" t="n">
        <v>5</v>
      </c>
      <c r="Q19" s="6" t="n">
        <v>45877</v>
      </c>
      <c r="R19" s="0" t="n">
        <v>3.25</v>
      </c>
      <c r="S19" s="0" t="n">
        <v>10</v>
      </c>
      <c r="T19" s="4" t="n">
        <f aca="false">ROUND(AVERAGE(S19,R19,P19,N19,L19),0)</f>
        <v>6</v>
      </c>
      <c r="U19" s="0" t="s">
        <v>15</v>
      </c>
      <c r="V19" s="0" t="n">
        <v>1</v>
      </c>
    </row>
    <row r="20" customFormat="false" ht="17.9" hidden="false" customHeight="false" outlineLevel="0" collapsed="false">
      <c r="A20" s="0" t="n">
        <v>26</v>
      </c>
      <c r="B20" s="1" t="s">
        <v>48</v>
      </c>
      <c r="C20" s="0" t="n">
        <v>9</v>
      </c>
      <c r="E20" s="0" t="n">
        <v>9</v>
      </c>
      <c r="G20" s="0" t="n">
        <v>8</v>
      </c>
      <c r="I20" s="0" t="n">
        <v>24</v>
      </c>
      <c r="J20" s="0" t="n">
        <f aca="false">I20/2+G20</f>
        <v>20</v>
      </c>
      <c r="L20" s="4" t="n">
        <f aca="false">ROUND(AVERAGE(C20,E20,J20),0)</f>
        <v>13</v>
      </c>
      <c r="M20" s="4" t="str">
        <f aca="false">IF(L20&gt;6,"TEA","TEP")</f>
        <v>TEA</v>
      </c>
      <c r="N20" s="0" t="n">
        <v>1</v>
      </c>
      <c r="P20" s="0" t="n">
        <v>10</v>
      </c>
      <c r="R20" s="0" t="n">
        <v>7.5</v>
      </c>
      <c r="S20" s="0" t="n">
        <v>10</v>
      </c>
      <c r="T20" s="4" t="n">
        <f aca="false">ROUND(AVERAGE(S20,R20,P20,N20,L20),0)</f>
        <v>8</v>
      </c>
      <c r="V20" s="0" t="n">
        <v>1</v>
      </c>
    </row>
    <row r="21" customFormat="false" ht="17.9" hidden="false" customHeight="false" outlineLevel="0" collapsed="false">
      <c r="A21" s="0" t="n">
        <v>11</v>
      </c>
      <c r="B21" s="1" t="s">
        <v>51</v>
      </c>
      <c r="C21" s="7" t="n">
        <v>8</v>
      </c>
      <c r="D21" s="2" t="n">
        <v>45782</v>
      </c>
      <c r="E21" s="7" t="n">
        <v>8</v>
      </c>
      <c r="F21" s="2" t="n">
        <v>45784</v>
      </c>
      <c r="G21" s="0" t="n">
        <v>8</v>
      </c>
      <c r="I21" s="0" t="n">
        <v>0</v>
      </c>
      <c r="J21" s="0" t="n">
        <f aca="false">I21/2+G21</f>
        <v>8</v>
      </c>
      <c r="L21" s="4" t="n">
        <f aca="false">ROUND(AVERAGE(C21,E21,J21),0)</f>
        <v>8</v>
      </c>
      <c r="M21" s="4" t="str">
        <f aca="false">IF(L21&gt;6,"TEA","TEP")</f>
        <v>TEA</v>
      </c>
      <c r="N21" s="0" t="n">
        <v>8.8</v>
      </c>
      <c r="P21" s="5" t="n">
        <v>6</v>
      </c>
      <c r="Q21" s="6" t="n">
        <v>45849</v>
      </c>
      <c r="R21" s="0" t="n">
        <v>8.75</v>
      </c>
      <c r="S21" s="0" t="n">
        <v>8</v>
      </c>
      <c r="T21" s="4" t="n">
        <f aca="false">ROUND(AVERAGE(S21,R21,P21,N21,L21),0)</f>
        <v>8</v>
      </c>
      <c r="V21" s="0" t="n">
        <v>1</v>
      </c>
      <c r="X21" s="0" t="s">
        <v>121</v>
      </c>
      <c r="Y21" s="0" t="n">
        <v>8</v>
      </c>
    </row>
    <row r="22" customFormat="false" ht="17.9" hidden="false" customHeight="false" outlineLevel="0" collapsed="false">
      <c r="A22" s="0" t="n">
        <v>12</v>
      </c>
      <c r="B22" s="1" t="s">
        <v>54</v>
      </c>
      <c r="C22" s="0" t="n">
        <v>9</v>
      </c>
      <c r="E22" s="0" t="n">
        <v>10</v>
      </c>
      <c r="G22" s="0" t="n">
        <v>7</v>
      </c>
      <c r="I22" s="0" t="n">
        <v>87</v>
      </c>
      <c r="J22" s="0" t="n">
        <f aca="false">I22/2+G22</f>
        <v>50.5</v>
      </c>
      <c r="L22" s="4" t="n">
        <f aca="false">ROUND(AVERAGE(C22,E22,J22),0)</f>
        <v>23</v>
      </c>
      <c r="M22" s="4" t="str">
        <f aca="false">IF(L22&gt;6,"TEA","TEP")</f>
        <v>TEA</v>
      </c>
      <c r="N22" s="5" t="n">
        <v>9</v>
      </c>
      <c r="O22" s="6" t="n">
        <v>45850</v>
      </c>
      <c r="P22" s="5" t="n">
        <v>9</v>
      </c>
      <c r="Q22" s="6" t="n">
        <v>45850</v>
      </c>
      <c r="R22" s="0" t="n">
        <v>4.5</v>
      </c>
      <c r="S22" s="0" t="n">
        <v>10</v>
      </c>
      <c r="T22" s="4" t="n">
        <f aca="false">ROUND(AVERAGE(S22,R22,P22,N22,L22),0)</f>
        <v>11</v>
      </c>
      <c r="V22" s="0" t="n">
        <v>7</v>
      </c>
      <c r="W22" s="0" t="s">
        <v>122</v>
      </c>
    </row>
    <row r="23" customFormat="false" ht="17.9" hidden="false" customHeight="false" outlineLevel="0" collapsed="false">
      <c r="A23" s="0" t="n">
        <v>13</v>
      </c>
      <c r="B23" s="1" t="s">
        <v>57</v>
      </c>
      <c r="C23" s="0" t="n">
        <v>10</v>
      </c>
      <c r="E23" s="0" t="n">
        <v>7</v>
      </c>
      <c r="G23" s="0" t="n">
        <v>5</v>
      </c>
      <c r="I23" s="0" t="n">
        <v>62</v>
      </c>
      <c r="J23" s="0" t="n">
        <f aca="false">I23/2+G23</f>
        <v>36</v>
      </c>
      <c r="K23" s="0" t="n">
        <v>10</v>
      </c>
      <c r="L23" s="4" t="n">
        <f aca="false">ROUND(AVERAGE(C23,E23,J23,K23),0)</f>
        <v>16</v>
      </c>
      <c r="M23" s="4" t="str">
        <f aca="false">IF(L23&gt;6,"TEA","TEP")</f>
        <v>TEA</v>
      </c>
      <c r="N23" s="0" t="n">
        <v>6.8</v>
      </c>
      <c r="P23" s="0" t="n">
        <v>1</v>
      </c>
      <c r="R23" s="0" t="n">
        <v>6</v>
      </c>
      <c r="S23" s="0" t="n">
        <v>10</v>
      </c>
      <c r="T23" s="4" t="n">
        <f aca="false">ROUND(AVERAGE(S23,R23,P23,N23,L23),0)</f>
        <v>8</v>
      </c>
      <c r="V23" s="0" t="n">
        <v>8</v>
      </c>
      <c r="W23" s="0" t="s">
        <v>123</v>
      </c>
      <c r="X23" s="0" t="s">
        <v>124</v>
      </c>
      <c r="Y23" s="0" t="n">
        <v>10</v>
      </c>
    </row>
    <row r="24" customFormat="false" ht="17.9" hidden="false" customHeight="false" outlineLevel="0" collapsed="false">
      <c r="A24" s="0" t="n">
        <v>14</v>
      </c>
      <c r="B24" s="1" t="s">
        <v>60</v>
      </c>
      <c r="C24" s="0" t="n">
        <v>8</v>
      </c>
      <c r="E24" s="0" t="n">
        <v>8</v>
      </c>
      <c r="G24" s="7" t="n">
        <v>9</v>
      </c>
      <c r="H24" s="2" t="n">
        <v>45784</v>
      </c>
      <c r="I24" s="0" t="n">
        <v>3</v>
      </c>
      <c r="J24" s="0" t="n">
        <f aca="false">I24/2+G24</f>
        <v>10.5</v>
      </c>
      <c r="L24" s="4" t="n">
        <f aca="false">ROUND(AVERAGE(C24,E24,J24),0)</f>
        <v>9</v>
      </c>
      <c r="M24" s="4" t="str">
        <f aca="false">IF(L24&gt;6,"TEA","TEP")</f>
        <v>TEA</v>
      </c>
      <c r="N24" s="0" t="n">
        <v>1</v>
      </c>
      <c r="P24" s="5" t="n">
        <v>5</v>
      </c>
      <c r="Q24" s="6" t="n">
        <v>45849</v>
      </c>
      <c r="R24" s="0" t="n">
        <v>3.25</v>
      </c>
      <c r="S24" s="0" t="n">
        <v>7</v>
      </c>
      <c r="T24" s="4" t="n">
        <f aca="false">ROUND(AVERAGE(S24,R24,P24,N24,L24),0)</f>
        <v>5</v>
      </c>
      <c r="U24" s="0" t="s">
        <v>15</v>
      </c>
      <c r="V24" s="0" t="n">
        <v>1</v>
      </c>
    </row>
    <row r="25" customFormat="false" ht="17.9" hidden="false" customHeight="false" outlineLevel="0" collapsed="false">
      <c r="A25" s="0" t="n">
        <v>15</v>
      </c>
      <c r="B25" s="1" t="s">
        <v>63</v>
      </c>
      <c r="C25" s="0" t="n">
        <v>10</v>
      </c>
      <c r="E25" s="7" t="n">
        <v>8</v>
      </c>
      <c r="F25" s="2" t="n">
        <v>45784</v>
      </c>
      <c r="G25" s="0" t="n">
        <v>7</v>
      </c>
      <c r="I25" s="0" t="n">
        <v>2</v>
      </c>
      <c r="J25" s="0" t="n">
        <f aca="false">I25/2+G25</f>
        <v>8</v>
      </c>
      <c r="L25" s="4" t="n">
        <f aca="false">ROUND(AVERAGE(C25,E25,J25),0)</f>
        <v>9</v>
      </c>
      <c r="M25" s="4" t="str">
        <f aca="false">IF(L25&gt;6,"TEA","TEP")</f>
        <v>TEA</v>
      </c>
      <c r="N25" s="0" t="n">
        <f aca="false">ROUND(MAX(M26,L26),0)</f>
        <v>9</v>
      </c>
      <c r="P25" s="0" t="n">
        <v>9</v>
      </c>
      <c r="R25" s="0" t="n">
        <v>5.25</v>
      </c>
      <c r="S25" s="0" t="n">
        <v>10</v>
      </c>
      <c r="T25" s="4" t="n">
        <f aca="false">ROUND(AVERAGE(S25,R25,P25,N25,L25),0)</f>
        <v>8</v>
      </c>
      <c r="V25" s="0" t="n">
        <v>1</v>
      </c>
    </row>
    <row r="26" customFormat="false" ht="17.9" hidden="false" customHeight="false" outlineLevel="0" collapsed="false">
      <c r="A26" s="0" t="n">
        <v>16</v>
      </c>
      <c r="B26" s="1" t="s">
        <v>66</v>
      </c>
      <c r="C26" s="0" t="n">
        <v>10</v>
      </c>
      <c r="E26" s="0" t="n">
        <v>8</v>
      </c>
      <c r="G26" s="0" t="n">
        <v>9</v>
      </c>
      <c r="I26" s="0" t="n">
        <v>1</v>
      </c>
      <c r="J26" s="0" t="n">
        <f aca="false">I26/2+G26</f>
        <v>9.5</v>
      </c>
      <c r="L26" s="4" t="n">
        <f aca="false">ROUND(AVERAGE(C26,E26,J26),0)</f>
        <v>9</v>
      </c>
      <c r="M26" s="4" t="str">
        <f aca="false">IF(L26&gt;6,"TEA","TEP")</f>
        <v>TEA</v>
      </c>
      <c r="N26" s="0" t="n">
        <v>1</v>
      </c>
      <c r="P26" s="0" t="n">
        <v>10</v>
      </c>
      <c r="R26" s="0" t="n">
        <v>8</v>
      </c>
      <c r="S26" s="0" t="n">
        <v>9</v>
      </c>
      <c r="T26" s="4" t="n">
        <f aca="false">ROUND(AVERAGE(S26,R26,P26,N26,L26),0)</f>
        <v>7</v>
      </c>
      <c r="V26" s="0" t="n">
        <v>1</v>
      </c>
    </row>
    <row r="27" customFormat="false" ht="17.9" hidden="false" customHeight="false" outlineLevel="0" collapsed="false">
      <c r="A27" s="0" t="n">
        <v>17</v>
      </c>
      <c r="B27" s="1" t="s">
        <v>69</v>
      </c>
      <c r="C27" s="0" t="n">
        <v>8</v>
      </c>
      <c r="E27" s="0" t="n">
        <v>9</v>
      </c>
      <c r="G27" s="0" t="n">
        <v>5</v>
      </c>
      <c r="I27" s="0" t="n">
        <v>25</v>
      </c>
      <c r="J27" s="0" t="n">
        <f aca="false">I27/2+G27</f>
        <v>17.5</v>
      </c>
      <c r="K27" s="0" t="n">
        <v>10</v>
      </c>
      <c r="L27" s="4" t="n">
        <f aca="false">ROUND(AVERAGE(C27,E27,J27,K27),0)</f>
        <v>11</v>
      </c>
      <c r="M27" s="4" t="str">
        <f aca="false">IF(L27&gt;6,"TEA","TEP")</f>
        <v>TEA</v>
      </c>
      <c r="N27" s="0" t="n">
        <v>7</v>
      </c>
      <c r="P27" s="0" t="n">
        <v>1</v>
      </c>
      <c r="R27" s="0" t="n">
        <v>7</v>
      </c>
      <c r="S27" s="0" t="n">
        <v>6</v>
      </c>
      <c r="T27" s="4" t="n">
        <f aca="false">ROUND(AVERAGE(S27,R27,P27,N27,L27),0)</f>
        <v>6</v>
      </c>
      <c r="U27" s="0" t="s">
        <v>15</v>
      </c>
      <c r="V27" s="0" t="n">
        <v>9</v>
      </c>
      <c r="W27" s="0" t="s">
        <v>125</v>
      </c>
      <c r="X27" s="0" t="s">
        <v>121</v>
      </c>
      <c r="Y27" s="0" t="n">
        <v>8</v>
      </c>
    </row>
    <row r="28" customFormat="false" ht="17.9" hidden="false" customHeight="false" outlineLevel="0" collapsed="false">
      <c r="A28" s="0" t="n">
        <v>18</v>
      </c>
      <c r="B28" s="1" t="s">
        <v>72</v>
      </c>
      <c r="C28" s="0" t="n">
        <v>8</v>
      </c>
      <c r="E28" s="0" t="n">
        <v>10</v>
      </c>
      <c r="G28" s="0" t="n">
        <v>10</v>
      </c>
      <c r="I28" s="0" t="n">
        <v>2</v>
      </c>
      <c r="J28" s="0" t="n">
        <f aca="false">I28/2+G28</f>
        <v>11</v>
      </c>
      <c r="L28" s="4" t="n">
        <f aca="false">ROUND(AVERAGE(C28,E28,J28),0)</f>
        <v>10</v>
      </c>
      <c r="M28" s="4" t="str">
        <f aca="false">IF(L28&gt;6,"TEA","TEP")</f>
        <v>TEA</v>
      </c>
      <c r="N28" s="5" t="n">
        <v>10</v>
      </c>
      <c r="P28" s="0" t="n">
        <v>10</v>
      </c>
      <c r="R28" s="0" t="n">
        <v>5.5</v>
      </c>
      <c r="S28" s="0" t="n">
        <v>10</v>
      </c>
      <c r="T28" s="4" t="n">
        <f aca="false">ROUND(AVERAGE(S28,R28,P28,N28,L28),0)</f>
        <v>9</v>
      </c>
      <c r="V28" s="0" t="n">
        <v>1</v>
      </c>
    </row>
    <row r="29" customFormat="false" ht="17.9" hidden="false" customHeight="false" outlineLevel="0" collapsed="false">
      <c r="A29" s="0" t="n">
        <v>19</v>
      </c>
      <c r="B29" s="1" t="s">
        <v>75</v>
      </c>
      <c r="C29" s="0" t="n">
        <v>1</v>
      </c>
      <c r="E29" s="0" t="n">
        <v>1</v>
      </c>
      <c r="G29" s="0" t="n">
        <v>1</v>
      </c>
      <c r="I29" s="0" t="n">
        <v>8</v>
      </c>
      <c r="J29" s="0" t="n">
        <f aca="false">I29/2+G29</f>
        <v>5</v>
      </c>
      <c r="L29" s="4" t="n">
        <f aca="false">ROUND(AVERAGE(C29,E29,J29),0)</f>
        <v>2</v>
      </c>
      <c r="M29" s="4" t="str">
        <f aca="false">IF(L29&gt;6,"TEA","TEP")</f>
        <v>TEP</v>
      </c>
      <c r="N29" s="0" t="n">
        <v>1</v>
      </c>
      <c r="P29" s="0" t="n">
        <v>1</v>
      </c>
      <c r="R29" s="0" t="n">
        <v>2.5</v>
      </c>
      <c r="S29" s="0" t="n">
        <v>9</v>
      </c>
      <c r="T29" s="4" t="n">
        <f aca="false">ROUND(AVERAGE(S29,R29,P29,N29,L29),0)</f>
        <v>3</v>
      </c>
      <c r="U29" s="0" t="s">
        <v>15</v>
      </c>
      <c r="V29" s="0" t="n">
        <v>1</v>
      </c>
      <c r="X29" s="0" t="s">
        <v>117</v>
      </c>
      <c r="Y29" s="0" t="n">
        <v>9</v>
      </c>
    </row>
    <row r="30" customFormat="false" ht="17.9" hidden="false" customHeight="false" outlineLevel="0" collapsed="false">
      <c r="A30" s="0" t="n">
        <v>20</v>
      </c>
      <c r="B30" s="1" t="s">
        <v>78</v>
      </c>
      <c r="C30" s="0" t="n">
        <v>9</v>
      </c>
      <c r="E30" s="0" t="n">
        <v>8</v>
      </c>
      <c r="G30" s="0" t="n">
        <v>7</v>
      </c>
      <c r="I30" s="0" t="n">
        <v>10</v>
      </c>
      <c r="J30" s="0" t="n">
        <f aca="false">I30/2+G30</f>
        <v>12</v>
      </c>
      <c r="L30" s="4" t="n">
        <f aca="false">ROUND(AVERAGE(C30,E30,J30),0)</f>
        <v>10</v>
      </c>
      <c r="M30" s="4" t="str">
        <f aca="false">IF(L30&gt;6,"TEA","TEP")</f>
        <v>TEA</v>
      </c>
      <c r="N30" s="0" t="n">
        <v>7</v>
      </c>
      <c r="P30" s="5" t="n">
        <v>7</v>
      </c>
      <c r="Q30" s="6" t="n">
        <v>45849</v>
      </c>
      <c r="R30" s="0" t="n">
        <v>8.25</v>
      </c>
      <c r="S30" s="0" t="n">
        <v>9</v>
      </c>
      <c r="T30" s="4" t="n">
        <f aca="false">ROUND(AVERAGE(S30,R30,P30,N30,L30),0)</f>
        <v>8</v>
      </c>
      <c r="V30" s="0" t="n">
        <v>1</v>
      </c>
      <c r="W30" s="0" t="s">
        <v>126</v>
      </c>
    </row>
    <row r="31" customFormat="false" ht="17.9" hidden="false" customHeight="false" outlineLevel="0" collapsed="false">
      <c r="A31" s="0" t="n">
        <v>21</v>
      </c>
      <c r="B31" s="1" t="s">
        <v>81</v>
      </c>
      <c r="C31" s="0" t="n">
        <v>10</v>
      </c>
      <c r="E31" s="0" t="n">
        <v>10</v>
      </c>
      <c r="G31" s="0" t="n">
        <v>9</v>
      </c>
      <c r="I31" s="0" t="n">
        <v>20</v>
      </c>
      <c r="J31" s="0" t="n">
        <f aca="false">I31/2+G31</f>
        <v>19</v>
      </c>
      <c r="L31" s="4" t="n">
        <f aca="false">ROUND(AVERAGE(C31,E31,J31),0)</f>
        <v>13</v>
      </c>
      <c r="M31" s="4" t="str">
        <f aca="false">IF(L31&gt;6,"TEA","TEP")</f>
        <v>TEA</v>
      </c>
      <c r="N31" s="0" t="n">
        <v>8.67</v>
      </c>
      <c r="P31" s="0" t="n">
        <v>1</v>
      </c>
      <c r="R31" s="0" t="n">
        <v>7.75</v>
      </c>
      <c r="S31" s="0" t="n">
        <v>10</v>
      </c>
      <c r="T31" s="4" t="n">
        <f aca="false">ROUND(AVERAGE(S31,R31,P31,N31,L31),0)</f>
        <v>8</v>
      </c>
      <c r="V31" s="0" t="n">
        <v>10</v>
      </c>
      <c r="X31" s="0" t="s">
        <v>121</v>
      </c>
      <c r="Y31" s="0" t="n">
        <v>8</v>
      </c>
    </row>
    <row r="32" customFormat="false" ht="17.9" hidden="false" customHeight="false" outlineLevel="0" collapsed="false">
      <c r="A32" s="0" t="n">
        <v>22</v>
      </c>
      <c r="B32" s="1" t="s">
        <v>84</v>
      </c>
      <c r="C32" s="0" t="n">
        <v>10</v>
      </c>
      <c r="E32" s="0" t="n">
        <v>10</v>
      </c>
      <c r="G32" s="0" t="n">
        <v>10</v>
      </c>
      <c r="I32" s="0" t="n">
        <v>97</v>
      </c>
      <c r="J32" s="0" t="n">
        <f aca="false">I32/2+G32</f>
        <v>58.5</v>
      </c>
      <c r="L32" s="4" t="n">
        <f aca="false">ROUND(AVERAGE(C32,E32,J32),0)</f>
        <v>26</v>
      </c>
      <c r="M32" s="4" t="str">
        <f aca="false">IF(L32&gt;6,"TEA","TEP")</f>
        <v>TEA</v>
      </c>
      <c r="N32" s="0" t="n">
        <v>8.33</v>
      </c>
      <c r="P32" s="0" t="n">
        <v>9</v>
      </c>
      <c r="R32" s="0" t="n">
        <v>8.75</v>
      </c>
      <c r="S32" s="0" t="n">
        <v>10</v>
      </c>
      <c r="T32" s="4" t="n">
        <f aca="false">ROUND(AVERAGE(S32,R32,P32,N32,L32),0)</f>
        <v>12</v>
      </c>
      <c r="V32" s="0" t="n">
        <v>10</v>
      </c>
    </row>
    <row r="33" customFormat="false" ht="17.9" hidden="false" customHeight="false" outlineLevel="0" collapsed="false">
      <c r="A33" s="0" t="n">
        <v>23</v>
      </c>
      <c r="B33" s="1" t="s">
        <v>87</v>
      </c>
      <c r="C33" s="0" t="n">
        <v>9</v>
      </c>
      <c r="E33" s="0" t="n">
        <v>9</v>
      </c>
      <c r="G33" s="0" t="n">
        <v>10</v>
      </c>
      <c r="I33" s="0" t="n">
        <v>103</v>
      </c>
      <c r="J33" s="0" t="n">
        <f aca="false">I33/2+G33</f>
        <v>61.5</v>
      </c>
      <c r="K33" s="0" t="n">
        <v>10</v>
      </c>
      <c r="L33" s="4" t="n">
        <f aca="false">ROUND(AVERAGE(C33,E33,J33,K33),0)</f>
        <v>22</v>
      </c>
      <c r="M33" s="4" t="str">
        <f aca="false">IF(L33&gt;6,"TEA","TEP")</f>
        <v>TEA</v>
      </c>
      <c r="N33" s="0" t="n">
        <f aca="false">ROUND(MAX(M35,L35),0)</f>
        <v>5</v>
      </c>
      <c r="P33" s="0" t="n">
        <v>10</v>
      </c>
      <c r="R33" s="0" t="n">
        <v>9.5</v>
      </c>
      <c r="S33" s="0" t="n">
        <v>10</v>
      </c>
      <c r="T33" s="4" t="n">
        <f aca="false">ROUND(AVERAGE(S33,R33,P33,N33,L33),0)</f>
        <v>11</v>
      </c>
      <c r="V33" s="0" t="n">
        <v>10</v>
      </c>
    </row>
    <row r="34" customFormat="false" ht="17.9" hidden="false" customHeight="false" outlineLevel="0" collapsed="false">
      <c r="A34" s="0" t="n">
        <v>24</v>
      </c>
      <c r="B34" s="1" t="s">
        <v>90</v>
      </c>
      <c r="C34" s="0" t="n">
        <v>8</v>
      </c>
      <c r="E34" s="0" t="n">
        <v>10</v>
      </c>
      <c r="G34" s="0" t="n">
        <v>7</v>
      </c>
      <c r="I34" s="0" t="n">
        <v>14</v>
      </c>
      <c r="J34" s="0" t="n">
        <f aca="false">I34/2+G34</f>
        <v>14</v>
      </c>
      <c r="L34" s="4" t="n">
        <f aca="false">ROUND(AVERAGE(C34,E34,J34),0)</f>
        <v>11</v>
      </c>
      <c r="M34" s="4" t="str">
        <f aca="false">IF(L34&gt;6,"TEA","TEP")</f>
        <v>TEA</v>
      </c>
      <c r="N34" s="0" t="n">
        <v>9</v>
      </c>
      <c r="P34" s="5" t="n">
        <v>6</v>
      </c>
      <c r="Q34" s="6" t="n">
        <v>45849</v>
      </c>
      <c r="R34" s="0" t="n">
        <v>9</v>
      </c>
      <c r="S34" s="0" t="n">
        <v>9</v>
      </c>
      <c r="T34" s="4" t="n">
        <f aca="false">ROUND(AVERAGE(S34,R34,P34,N34,L34),0)</f>
        <v>9</v>
      </c>
      <c r="V34" s="0" t="n">
        <v>10</v>
      </c>
      <c r="X34" s="0" t="s">
        <v>121</v>
      </c>
      <c r="Y34" s="0" t="n">
        <v>8</v>
      </c>
    </row>
    <row r="35" customFormat="false" ht="17.9" hidden="false" customHeight="false" outlineLevel="0" collapsed="false">
      <c r="A35" s="0" t="n">
        <v>25</v>
      </c>
      <c r="B35" s="1" t="s">
        <v>93</v>
      </c>
      <c r="C35" s="0" t="n">
        <v>10</v>
      </c>
      <c r="E35" s="0" t="n">
        <v>1</v>
      </c>
      <c r="G35" s="0" t="n">
        <v>5</v>
      </c>
      <c r="I35" s="0" t="n">
        <v>0</v>
      </c>
      <c r="J35" s="0" t="n">
        <f aca="false">I35/2+G35</f>
        <v>5</v>
      </c>
      <c r="L35" s="4" t="n">
        <f aca="false">ROUND(AVERAGE(C35,E35,J35),0)</f>
        <v>5</v>
      </c>
      <c r="M35" s="4" t="str">
        <f aca="false">IF(L35&gt;6,"TEA","TEP")</f>
        <v>TEP</v>
      </c>
      <c r="N35" s="0" t="n">
        <v>9</v>
      </c>
      <c r="P35" s="0" t="n">
        <v>1</v>
      </c>
      <c r="R35" s="0" t="n">
        <v>1</v>
      </c>
      <c r="S35" s="0" t="n">
        <v>6</v>
      </c>
      <c r="T35" s="4" t="n">
        <f aca="false">ROUND(AVERAGE(S35,R35,P35,N35,L35),0)</f>
        <v>4</v>
      </c>
      <c r="U35" s="0" t="s">
        <v>15</v>
      </c>
      <c r="V35" s="0" t="n">
        <v>1</v>
      </c>
    </row>
  </sheetData>
  <conditionalFormatting sqref="L10:L35">
    <cfRule type="cellIs" priority="2" operator="lessThan" aboveAverage="0" equalAverage="0" bottom="0" percent="0" rank="0" text="" dxfId="0">
      <formula>7</formula>
    </cfRule>
  </conditionalFormatting>
  <conditionalFormatting sqref="M10:M35">
    <cfRule type="cellIs" priority="3" operator="equal" aboveAverage="0" equalAverage="0" bottom="0" percent="0" rank="0" text="" dxfId="0">
      <formula>"TEP"</formula>
    </cfRule>
  </conditionalFormatting>
  <conditionalFormatting sqref="T10:T35">
    <cfRule type="cellIs" priority="4" operator="greaterThan" aboveAverage="0" equalAverage="0" bottom="0" percent="0" rank="0" text="" dxfId="1">
      <formula>6</formula>
    </cfRule>
    <cfRule type="cellIs" priority="5" operator="between" aboveAverage="0" equalAverage="0" bottom="0" percent="0" rank="0" text="" dxfId="2">
      <formula>7</formula>
      <formula>4</formula>
    </cfRule>
    <cfRule type="cellIs" priority="6" operator="lessThan" aboveAverage="0" equalAverage="0" bottom="0" percent="0" rank="0" text="" dxfId="3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H29" activeCellId="0" sqref="H29"/>
    </sheetView>
  </sheetViews>
  <sheetFormatPr defaultColWidth="9.63671875" defaultRowHeight="15" zeroHeight="false" outlineLevelRow="0" outlineLevelCol="0"/>
  <cols>
    <col collapsed="false" customWidth="true" hidden="false" outlineLevel="0" max="2" min="1" style="0" width="18.6"/>
  </cols>
  <sheetData>
    <row r="1" customFormat="false" ht="15" hidden="false" customHeight="false" outlineLevel="0" collapsed="false">
      <c r="B1" s="0" t="s">
        <v>3</v>
      </c>
      <c r="C1" s="0" t="s">
        <v>2</v>
      </c>
      <c r="D1" s="0" t="s">
        <v>127</v>
      </c>
      <c r="E1" s="0" t="s">
        <v>128</v>
      </c>
      <c r="F1" s="0" t="s">
        <v>112</v>
      </c>
      <c r="G1" s="0" t="s">
        <v>129</v>
      </c>
      <c r="H1" s="0" t="s">
        <v>130</v>
      </c>
    </row>
    <row r="2" customFormat="false" ht="15" hidden="false" customHeight="false" outlineLevel="0" collapsed="false">
      <c r="A2" s="1" t="s">
        <v>12</v>
      </c>
      <c r="B2" s="0" t="s">
        <v>12</v>
      </c>
      <c r="C2" s="0" t="s">
        <v>11</v>
      </c>
      <c r="D2" s="0" t="s">
        <v>131</v>
      </c>
      <c r="E2" s="0" t="n">
        <v>9</v>
      </c>
      <c r="H2" s="0" t="n">
        <v>9</v>
      </c>
    </row>
    <row r="3" customFormat="false" ht="15" hidden="false" customHeight="false" outlineLevel="0" collapsed="false">
      <c r="A3" s="1" t="s">
        <v>17</v>
      </c>
      <c r="E3" s="0" t="n">
        <v>1</v>
      </c>
      <c r="H3" s="0" t="n">
        <v>1</v>
      </c>
    </row>
    <row r="4" customFormat="false" ht="15" hidden="false" customHeight="false" outlineLevel="0" collapsed="false">
      <c r="A4" s="0" t="s">
        <v>20</v>
      </c>
      <c r="B4" s="0" t="s">
        <v>20</v>
      </c>
      <c r="C4" s="0" t="s">
        <v>19</v>
      </c>
      <c r="D4" s="0" t="s">
        <v>132</v>
      </c>
      <c r="E4" s="0" t="n">
        <v>8</v>
      </c>
      <c r="H4" s="0" t="n">
        <v>8</v>
      </c>
    </row>
    <row r="5" customFormat="false" ht="15" hidden="false" customHeight="false" outlineLevel="0" collapsed="false">
      <c r="A5" s="0" t="s">
        <v>23</v>
      </c>
      <c r="B5" s="0" t="s">
        <v>23</v>
      </c>
      <c r="C5" s="0" t="s">
        <v>22</v>
      </c>
      <c r="D5" s="0" t="s">
        <v>133</v>
      </c>
      <c r="E5" s="0" t="n">
        <v>10</v>
      </c>
      <c r="H5" s="0" t="n">
        <v>10</v>
      </c>
    </row>
    <row r="6" customFormat="false" ht="15" hidden="false" customHeight="false" outlineLevel="0" collapsed="false">
      <c r="A6" s="0" t="s">
        <v>28</v>
      </c>
      <c r="B6" s="0" t="s">
        <v>28</v>
      </c>
      <c r="C6" s="0" t="s">
        <v>27</v>
      </c>
      <c r="D6" s="0" t="s">
        <v>134</v>
      </c>
      <c r="E6" s="0" t="n">
        <v>8</v>
      </c>
      <c r="H6" s="0" t="n">
        <v>8</v>
      </c>
    </row>
    <row r="7" customFormat="false" ht="15" hidden="false" customHeight="false" outlineLevel="0" collapsed="false">
      <c r="A7" s="0" t="s">
        <v>32</v>
      </c>
      <c r="E7" s="0" t="n">
        <v>1</v>
      </c>
      <c r="H7" s="0" t="n">
        <v>1</v>
      </c>
    </row>
    <row r="8" customFormat="false" ht="15" hidden="false" customHeight="false" outlineLevel="0" collapsed="false">
      <c r="A8" s="0" t="s">
        <v>36</v>
      </c>
      <c r="B8" s="0" t="s">
        <v>36</v>
      </c>
      <c r="C8" s="0" t="s">
        <v>35</v>
      </c>
      <c r="D8" s="0" t="s">
        <v>135</v>
      </c>
      <c r="E8" s="0" t="n">
        <v>10</v>
      </c>
      <c r="H8" s="0" t="n">
        <v>10</v>
      </c>
    </row>
    <row r="9" customFormat="false" ht="15" hidden="false" customHeight="false" outlineLevel="0" collapsed="false">
      <c r="A9" s="0" t="s">
        <v>39</v>
      </c>
      <c r="B9" s="0" t="s">
        <v>39</v>
      </c>
      <c r="C9" s="0" t="s">
        <v>38</v>
      </c>
      <c r="D9" s="0" t="s">
        <v>136</v>
      </c>
      <c r="E9" s="0" t="n">
        <v>8</v>
      </c>
      <c r="H9" s="0" t="n">
        <v>8</v>
      </c>
    </row>
    <row r="10" customFormat="false" ht="15" hidden="false" customHeight="false" outlineLevel="0" collapsed="false">
      <c r="A10" s="0" t="s">
        <v>42</v>
      </c>
      <c r="B10" s="0" t="s">
        <v>42</v>
      </c>
      <c r="C10" s="0" t="s">
        <v>41</v>
      </c>
      <c r="D10" s="0" t="s">
        <v>137</v>
      </c>
      <c r="E10" s="0" t="n">
        <v>9</v>
      </c>
      <c r="H10" s="0" t="n">
        <v>9</v>
      </c>
    </row>
    <row r="11" customFormat="false" ht="15" hidden="false" customHeight="false" outlineLevel="0" collapsed="false">
      <c r="A11" s="0" t="s">
        <v>45</v>
      </c>
      <c r="B11" s="0" t="s">
        <v>45</v>
      </c>
      <c r="C11" s="0" t="s">
        <v>44</v>
      </c>
      <c r="D11" s="0" t="s">
        <v>138</v>
      </c>
      <c r="E11" s="0" t="n">
        <v>5</v>
      </c>
      <c r="H11" s="0" t="n">
        <v>5</v>
      </c>
    </row>
    <row r="12" customFormat="false" ht="15" hidden="false" customHeight="false" outlineLevel="0" collapsed="false">
      <c r="A12" s="0" t="s">
        <v>48</v>
      </c>
      <c r="B12" s="0" t="s">
        <v>48</v>
      </c>
      <c r="C12" s="0" t="s">
        <v>47</v>
      </c>
      <c r="D12" s="0" t="s">
        <v>139</v>
      </c>
      <c r="E12" s="0" t="n">
        <v>9</v>
      </c>
      <c r="H12" s="0" t="n">
        <v>9</v>
      </c>
    </row>
    <row r="13" customFormat="false" ht="15" hidden="false" customHeight="false" outlineLevel="0" collapsed="false">
      <c r="A13" s="0" t="s">
        <v>51</v>
      </c>
      <c r="E13" s="0" t="n">
        <v>1</v>
      </c>
      <c r="H13" s="0" t="n">
        <v>1</v>
      </c>
    </row>
    <row r="14" customFormat="false" ht="15" hidden="false" customHeight="false" outlineLevel="0" collapsed="false">
      <c r="A14" s="0" t="s">
        <v>54</v>
      </c>
      <c r="B14" s="0" t="s">
        <v>54</v>
      </c>
      <c r="C14" s="0" t="s">
        <v>53</v>
      </c>
      <c r="D14" s="0" t="s">
        <v>140</v>
      </c>
      <c r="E14" s="0" t="n">
        <v>9</v>
      </c>
      <c r="H14" s="0" t="n">
        <v>9</v>
      </c>
    </row>
    <row r="15" customFormat="false" ht="15" hidden="false" customHeight="false" outlineLevel="0" collapsed="false">
      <c r="A15" s="0" t="s">
        <v>57</v>
      </c>
      <c r="B15" s="0" t="s">
        <v>57</v>
      </c>
      <c r="C15" s="0" t="s">
        <v>56</v>
      </c>
      <c r="D15" s="0" t="s">
        <v>141</v>
      </c>
      <c r="E15" s="0" t="n">
        <v>10</v>
      </c>
      <c r="H15" s="0" t="n">
        <v>10</v>
      </c>
    </row>
    <row r="16" customFormat="false" ht="15" hidden="false" customHeight="false" outlineLevel="0" collapsed="false">
      <c r="A16" s="0" t="s">
        <v>60</v>
      </c>
      <c r="B16" s="0" t="s">
        <v>60</v>
      </c>
      <c r="C16" s="0" t="s">
        <v>59</v>
      </c>
      <c r="D16" s="0" t="s">
        <v>142</v>
      </c>
      <c r="E16" s="0" t="n">
        <v>8</v>
      </c>
      <c r="H16" s="0" t="n">
        <v>8</v>
      </c>
    </row>
    <row r="17" customFormat="false" ht="15" hidden="false" customHeight="false" outlineLevel="0" collapsed="false">
      <c r="A17" s="0" t="s">
        <v>63</v>
      </c>
      <c r="B17" s="0" t="s">
        <v>63</v>
      </c>
      <c r="C17" s="0" t="s">
        <v>62</v>
      </c>
      <c r="D17" s="0" t="s">
        <v>143</v>
      </c>
      <c r="E17" s="0" t="n">
        <v>10</v>
      </c>
      <c r="H17" s="0" t="n">
        <v>10</v>
      </c>
    </row>
    <row r="18" customFormat="false" ht="15" hidden="false" customHeight="false" outlineLevel="0" collapsed="false">
      <c r="A18" s="0" t="s">
        <v>66</v>
      </c>
      <c r="B18" s="0" t="s">
        <v>66</v>
      </c>
      <c r="C18" s="0" t="s">
        <v>65</v>
      </c>
      <c r="D18" s="0" t="s">
        <v>144</v>
      </c>
      <c r="E18" s="0" t="n">
        <v>10</v>
      </c>
      <c r="H18" s="0" t="n">
        <v>10</v>
      </c>
    </row>
    <row r="19" customFormat="false" ht="15" hidden="false" customHeight="false" outlineLevel="0" collapsed="false">
      <c r="A19" s="0" t="s">
        <v>69</v>
      </c>
      <c r="B19" s="0" t="s">
        <v>69</v>
      </c>
      <c r="C19" s="0" t="s">
        <v>68</v>
      </c>
      <c r="D19" s="0" t="s">
        <v>145</v>
      </c>
      <c r="E19" s="0" t="n">
        <v>8</v>
      </c>
      <c r="H19" s="0" t="n">
        <v>8</v>
      </c>
    </row>
    <row r="20" customFormat="false" ht="15" hidden="false" customHeight="false" outlineLevel="0" collapsed="false">
      <c r="A20" s="0" t="s">
        <v>72</v>
      </c>
      <c r="B20" s="0" t="s">
        <v>72</v>
      </c>
      <c r="C20" s="0" t="s">
        <v>71</v>
      </c>
      <c r="D20" s="0" t="s">
        <v>146</v>
      </c>
      <c r="E20" s="0" t="n">
        <v>10</v>
      </c>
      <c r="F20" s="0" t="n">
        <f aca="false">AVERAGE(E20:E21)</f>
        <v>8</v>
      </c>
      <c r="G20" s="0" t="n">
        <v>6</v>
      </c>
      <c r="H20" s="0" t="n">
        <f aca="false">MAX(G20,F20)</f>
        <v>8</v>
      </c>
    </row>
    <row r="21" customFormat="false" ht="15" hidden="false" customHeight="false" outlineLevel="0" collapsed="false">
      <c r="B21" s="0" t="s">
        <v>72</v>
      </c>
      <c r="C21" s="0" t="s">
        <v>71</v>
      </c>
      <c r="D21" s="0" t="s">
        <v>147</v>
      </c>
      <c r="E21" s="0" t="n">
        <v>6</v>
      </c>
    </row>
    <row r="22" customFormat="false" ht="15" hidden="false" customHeight="false" outlineLevel="0" collapsed="false">
      <c r="A22" s="0" t="s">
        <v>75</v>
      </c>
      <c r="E22" s="0" t="n">
        <v>1</v>
      </c>
      <c r="H22" s="0" t="n">
        <v>1</v>
      </c>
    </row>
    <row r="23" customFormat="false" ht="15" hidden="false" customHeight="false" outlineLevel="0" collapsed="false">
      <c r="A23" s="0" t="s">
        <v>78</v>
      </c>
      <c r="B23" s="0" t="s">
        <v>78</v>
      </c>
      <c r="C23" s="0" t="s">
        <v>77</v>
      </c>
      <c r="D23" s="0" t="s">
        <v>148</v>
      </c>
      <c r="E23" s="0" t="n">
        <v>10</v>
      </c>
      <c r="F23" s="0" t="n">
        <f aca="false">AVERAGE(E23:E26)</f>
        <v>6.75</v>
      </c>
      <c r="G23" s="0" t="n">
        <v>9</v>
      </c>
      <c r="H23" s="0" t="n">
        <f aca="false">MAX(G23,F23)</f>
        <v>9</v>
      </c>
    </row>
    <row r="24" customFormat="false" ht="15" hidden="false" customHeight="false" outlineLevel="0" collapsed="false">
      <c r="B24" s="0" t="s">
        <v>78</v>
      </c>
      <c r="C24" s="0" t="s">
        <v>77</v>
      </c>
      <c r="D24" s="0" t="s">
        <v>133</v>
      </c>
      <c r="E24" s="0" t="n">
        <v>9</v>
      </c>
    </row>
    <row r="25" customFormat="false" ht="15" hidden="false" customHeight="false" outlineLevel="0" collapsed="false">
      <c r="B25" s="0" t="s">
        <v>78</v>
      </c>
      <c r="C25" s="0" t="s">
        <v>77</v>
      </c>
      <c r="D25" s="0" t="s">
        <v>149</v>
      </c>
      <c r="E25" s="0" t="n">
        <v>7</v>
      </c>
    </row>
    <row r="26" customFormat="false" ht="15" hidden="false" customHeight="false" outlineLevel="0" collapsed="false">
      <c r="B26" s="0" t="s">
        <v>78</v>
      </c>
      <c r="C26" s="0" t="s">
        <v>77</v>
      </c>
      <c r="D26" s="0" t="s">
        <v>150</v>
      </c>
      <c r="E26" s="0" t="n">
        <v>1</v>
      </c>
    </row>
    <row r="27" customFormat="false" ht="15" hidden="false" customHeight="false" outlineLevel="0" collapsed="false">
      <c r="A27" s="0" t="s">
        <v>81</v>
      </c>
      <c r="B27" s="0" t="s">
        <v>81</v>
      </c>
      <c r="C27" s="0" t="s">
        <v>80</v>
      </c>
      <c r="D27" s="0" t="s">
        <v>151</v>
      </c>
      <c r="E27" s="0" t="n">
        <v>10</v>
      </c>
      <c r="H27" s="0" t="n">
        <v>10</v>
      </c>
    </row>
    <row r="28" customFormat="false" ht="15" hidden="false" customHeight="false" outlineLevel="0" collapsed="false">
      <c r="A28" s="0" t="s">
        <v>84</v>
      </c>
      <c r="B28" s="0" t="s">
        <v>84</v>
      </c>
      <c r="C28" s="0" t="s">
        <v>83</v>
      </c>
      <c r="D28" s="0" t="s">
        <v>152</v>
      </c>
      <c r="E28" s="0" t="n">
        <v>10</v>
      </c>
      <c r="H28" s="0" t="n">
        <v>10</v>
      </c>
    </row>
    <row r="29" customFormat="false" ht="15" hidden="false" customHeight="false" outlineLevel="0" collapsed="false">
      <c r="A29" s="0" t="s">
        <v>87</v>
      </c>
      <c r="B29" s="0" t="s">
        <v>87</v>
      </c>
      <c r="C29" s="0" t="s">
        <v>86</v>
      </c>
      <c r="D29" s="0" t="s">
        <v>153</v>
      </c>
      <c r="E29" s="0" t="n">
        <v>10</v>
      </c>
      <c r="F29" s="0" t="n">
        <f aca="false">AVERAGE(E29:E31)</f>
        <v>7</v>
      </c>
      <c r="G29" s="0" t="n">
        <v>9</v>
      </c>
      <c r="H29" s="0" t="n">
        <f aca="false">MAX(G29,F29)</f>
        <v>9</v>
      </c>
    </row>
    <row r="30" customFormat="false" ht="15" hidden="false" customHeight="false" outlineLevel="0" collapsed="false">
      <c r="B30" s="0" t="s">
        <v>87</v>
      </c>
      <c r="C30" s="0" t="s">
        <v>86</v>
      </c>
      <c r="D30" s="0" t="s">
        <v>147</v>
      </c>
      <c r="E30" s="0" t="n">
        <v>9</v>
      </c>
      <c r="F30" s="8"/>
    </row>
    <row r="31" customFormat="false" ht="15" hidden="false" customHeight="false" outlineLevel="0" collapsed="false">
      <c r="B31" s="0" t="s">
        <v>87</v>
      </c>
      <c r="C31" s="0" t="s">
        <v>86</v>
      </c>
      <c r="D31" s="0" t="s">
        <v>154</v>
      </c>
      <c r="E31" s="0" t="n">
        <v>2</v>
      </c>
    </row>
    <row r="32" customFormat="false" ht="15" hidden="false" customHeight="false" outlineLevel="0" collapsed="false">
      <c r="A32" s="0" t="s">
        <v>90</v>
      </c>
      <c r="B32" s="0" t="s">
        <v>90</v>
      </c>
      <c r="C32" s="0" t="s">
        <v>89</v>
      </c>
      <c r="D32" s="0" t="s">
        <v>155</v>
      </c>
      <c r="E32" s="0" t="n">
        <v>8</v>
      </c>
      <c r="H32" s="0" t="n">
        <v>8</v>
      </c>
    </row>
    <row r="33" customFormat="false" ht="15" hidden="false" customHeight="false" outlineLevel="0" collapsed="false">
      <c r="A33" s="0" t="s">
        <v>93</v>
      </c>
      <c r="B33" s="0" t="s">
        <v>93</v>
      </c>
      <c r="C33" s="0" t="s">
        <v>92</v>
      </c>
      <c r="D33" s="0" t="s">
        <v>156</v>
      </c>
      <c r="E33" s="0" t="n">
        <v>10</v>
      </c>
      <c r="H33" s="0" t="n">
        <v>10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3"/>
  <sheetViews>
    <sheetView showFormulas="false" showGridLines="true" showRowColHeaders="true" showZeros="true" rightToLeft="false" tabSelected="false" showOutlineSymbols="true" defaultGridColor="true" view="normal" topLeftCell="A25" colorId="64" zoomScale="85" zoomScaleNormal="85" zoomScalePageLayoutView="100" workbookViewId="0">
      <selection pane="topLeft" activeCell="G40" activeCellId="0" sqref="G40"/>
    </sheetView>
  </sheetViews>
  <sheetFormatPr defaultColWidth="9.62109375" defaultRowHeight="12.8" zeroHeight="false" outlineLevelRow="0" outlineLevelCol="0"/>
  <cols>
    <col collapsed="false" customWidth="true" hidden="false" outlineLevel="0" max="1" min="1" style="0" width="18.6"/>
    <col collapsed="false" customWidth="true" hidden="false" outlineLevel="0" max="2" min="2" style="0" width="18"/>
  </cols>
  <sheetData>
    <row r="1" customFormat="false" ht="15" hidden="false" customHeight="false" outlineLevel="0" collapsed="false">
      <c r="B1" s="0" t="s">
        <v>3</v>
      </c>
      <c r="C1" s="0" t="s">
        <v>127</v>
      </c>
      <c r="D1" s="0" t="s">
        <v>128</v>
      </c>
      <c r="E1" s="0" t="s">
        <v>112</v>
      </c>
      <c r="F1" s="0" t="s">
        <v>129</v>
      </c>
      <c r="G1" s="0" t="s">
        <v>130</v>
      </c>
    </row>
    <row r="2" customFormat="false" ht="15" hidden="false" customHeight="false" outlineLevel="0" collapsed="false">
      <c r="A2" s="1" t="s">
        <v>12</v>
      </c>
      <c r="B2" s="0" t="s">
        <v>12</v>
      </c>
      <c r="C2" s="0" t="s">
        <v>157</v>
      </c>
      <c r="D2" s="0" t="n">
        <v>9</v>
      </c>
      <c r="G2" s="0" t="n">
        <v>9</v>
      </c>
    </row>
    <row r="3" customFormat="false" ht="15" hidden="false" customHeight="false" outlineLevel="0" collapsed="false">
      <c r="A3" s="1" t="s">
        <v>17</v>
      </c>
      <c r="D3" s="0" t="n">
        <v>1</v>
      </c>
      <c r="G3" s="0" t="n">
        <v>1</v>
      </c>
    </row>
    <row r="4" customFormat="false" ht="15" hidden="false" customHeight="false" outlineLevel="0" collapsed="false">
      <c r="A4" s="1" t="s">
        <v>20</v>
      </c>
      <c r="B4" s="0" t="s">
        <v>20</v>
      </c>
      <c r="C4" s="0" t="s">
        <v>158</v>
      </c>
      <c r="D4" s="0" t="n">
        <v>4</v>
      </c>
      <c r="E4" s="0" t="n">
        <f aca="false">AVERAGE(D4:D5)</f>
        <v>3</v>
      </c>
      <c r="F4" s="0" t="n">
        <v>2</v>
      </c>
      <c r="G4" s="0" t="n">
        <f aca="false">MAX(F4,E4)</f>
        <v>3</v>
      </c>
    </row>
    <row r="5" customFormat="false" ht="15" hidden="false" customHeight="false" outlineLevel="0" collapsed="false">
      <c r="B5" s="0" t="s">
        <v>20</v>
      </c>
      <c r="C5" s="0" t="s">
        <v>159</v>
      </c>
      <c r="D5" s="0" t="n">
        <v>2</v>
      </c>
    </row>
    <row r="6" customFormat="false" ht="15" hidden="false" customHeight="false" outlineLevel="0" collapsed="false">
      <c r="A6" s="1" t="s">
        <v>23</v>
      </c>
      <c r="B6" s="0" t="s">
        <v>23</v>
      </c>
      <c r="C6" s="0" t="s">
        <v>160</v>
      </c>
      <c r="D6" s="0" t="n">
        <v>7</v>
      </c>
      <c r="G6" s="0" t="n">
        <v>7</v>
      </c>
    </row>
    <row r="7" customFormat="false" ht="15" hidden="false" customHeight="false" outlineLevel="0" collapsed="false">
      <c r="A7" s="1" t="s">
        <v>28</v>
      </c>
      <c r="B7" s="0" t="s">
        <v>28</v>
      </c>
      <c r="C7" s="0" t="s">
        <v>161</v>
      </c>
      <c r="D7" s="0" t="n">
        <v>8</v>
      </c>
      <c r="G7" s="0" t="n">
        <v>8</v>
      </c>
    </row>
    <row r="8" customFormat="false" ht="15" hidden="false" customHeight="false" outlineLevel="0" collapsed="false">
      <c r="A8" s="1" t="s">
        <v>32</v>
      </c>
      <c r="B8" s="0" t="s">
        <v>32</v>
      </c>
      <c r="C8" s="0" t="s">
        <v>162</v>
      </c>
      <c r="D8" s="0" t="n">
        <v>7</v>
      </c>
      <c r="G8" s="0" t="n">
        <v>7</v>
      </c>
    </row>
    <row r="9" customFormat="false" ht="15" hidden="false" customHeight="false" outlineLevel="0" collapsed="false">
      <c r="A9" s="1" t="s">
        <v>36</v>
      </c>
      <c r="B9" s="0" t="s">
        <v>36</v>
      </c>
      <c r="C9" s="0" t="s">
        <v>163</v>
      </c>
      <c r="D9" s="0" t="n">
        <v>10</v>
      </c>
      <c r="G9" s="0" t="n">
        <v>10</v>
      </c>
    </row>
    <row r="10" customFormat="false" ht="15" hidden="false" customHeight="false" outlineLevel="0" collapsed="false">
      <c r="A10" s="1" t="s">
        <v>39</v>
      </c>
      <c r="D10" s="0" t="n">
        <v>1</v>
      </c>
      <c r="G10" s="0" t="n">
        <v>1</v>
      </c>
    </row>
    <row r="11" customFormat="false" ht="15" hidden="false" customHeight="false" outlineLevel="0" collapsed="false">
      <c r="A11" s="1" t="s">
        <v>42</v>
      </c>
      <c r="B11" s="0" t="s">
        <v>42</v>
      </c>
      <c r="C11" s="0" t="s">
        <v>146</v>
      </c>
      <c r="D11" s="0" t="n">
        <v>10</v>
      </c>
      <c r="E11" s="0" t="n">
        <f aca="false">AVERAGE(D11:D15)</f>
        <v>6.4</v>
      </c>
      <c r="F11" s="0" t="n">
        <v>9</v>
      </c>
      <c r="G11" s="0" t="n">
        <f aca="false">MAX(F11,E11)</f>
        <v>9</v>
      </c>
    </row>
    <row r="12" customFormat="false" ht="15" hidden="false" customHeight="false" outlineLevel="0" collapsed="false">
      <c r="B12" s="0" t="s">
        <v>42</v>
      </c>
      <c r="C12" s="0" t="s">
        <v>164</v>
      </c>
      <c r="D12" s="0" t="n">
        <v>9</v>
      </c>
    </row>
    <row r="13" customFormat="false" ht="15" hidden="false" customHeight="false" outlineLevel="0" collapsed="false">
      <c r="B13" s="0" t="s">
        <v>42</v>
      </c>
      <c r="C13" s="0" t="s">
        <v>146</v>
      </c>
      <c r="D13" s="0" t="n">
        <v>6</v>
      </c>
    </row>
    <row r="14" customFormat="false" ht="15" hidden="false" customHeight="false" outlineLevel="0" collapsed="false">
      <c r="B14" s="0" t="s">
        <v>42</v>
      </c>
      <c r="C14" s="0" t="s">
        <v>165</v>
      </c>
      <c r="D14" s="0" t="n">
        <v>4</v>
      </c>
    </row>
    <row r="15" customFormat="false" ht="15" hidden="false" customHeight="false" outlineLevel="0" collapsed="false">
      <c r="B15" s="0" t="s">
        <v>42</v>
      </c>
      <c r="C15" s="0" t="s">
        <v>166</v>
      </c>
      <c r="D15" s="0" t="n">
        <v>3</v>
      </c>
    </row>
    <row r="16" customFormat="false" ht="15" hidden="false" customHeight="false" outlineLevel="0" collapsed="false">
      <c r="A16" s="1" t="s">
        <v>45</v>
      </c>
      <c r="B16" s="0" t="s">
        <v>45</v>
      </c>
      <c r="C16" s="0" t="s">
        <v>150</v>
      </c>
      <c r="D16" s="0" t="n">
        <v>6</v>
      </c>
      <c r="G16" s="0" t="n">
        <v>6</v>
      </c>
    </row>
    <row r="17" customFormat="false" ht="15" hidden="false" customHeight="false" outlineLevel="0" collapsed="false">
      <c r="A17" s="1" t="s">
        <v>48</v>
      </c>
      <c r="B17" s="0" t="s">
        <v>48</v>
      </c>
      <c r="C17" s="0" t="s">
        <v>167</v>
      </c>
      <c r="D17" s="0" t="n">
        <v>9</v>
      </c>
      <c r="G17" s="0" t="n">
        <v>9</v>
      </c>
    </row>
    <row r="18" customFormat="false" ht="15" hidden="false" customHeight="false" outlineLevel="0" collapsed="false">
      <c r="A18" s="1" t="s">
        <v>51</v>
      </c>
      <c r="B18" s="0" t="s">
        <v>51</v>
      </c>
      <c r="C18" s="0" t="s">
        <v>168</v>
      </c>
      <c r="D18" s="0" t="n">
        <v>4</v>
      </c>
      <c r="E18" s="0" t="n">
        <f aca="false">AVERAGE(D18:D19)</f>
        <v>3</v>
      </c>
      <c r="F18" s="0" t="n">
        <v>2</v>
      </c>
      <c r="G18" s="0" t="n">
        <f aca="false">MAX(F18,E18)</f>
        <v>3</v>
      </c>
    </row>
    <row r="19" customFormat="false" ht="15" hidden="false" customHeight="false" outlineLevel="0" collapsed="false">
      <c r="B19" s="0" t="s">
        <v>51</v>
      </c>
      <c r="C19" s="0" t="s">
        <v>169</v>
      </c>
      <c r="D19" s="0" t="n">
        <v>2</v>
      </c>
    </row>
    <row r="20" customFormat="false" ht="15" hidden="false" customHeight="false" outlineLevel="0" collapsed="false">
      <c r="A20" s="1" t="s">
        <v>54</v>
      </c>
      <c r="B20" s="0" t="s">
        <v>54</v>
      </c>
      <c r="C20" s="0" t="s">
        <v>155</v>
      </c>
      <c r="D20" s="0" t="n">
        <v>10</v>
      </c>
      <c r="G20" s="0" t="n">
        <v>10</v>
      </c>
    </row>
    <row r="21" customFormat="false" ht="15" hidden="false" customHeight="false" outlineLevel="0" collapsed="false">
      <c r="A21" s="1" t="s">
        <v>57</v>
      </c>
      <c r="B21" s="0" t="s">
        <v>57</v>
      </c>
      <c r="C21" s="0" t="s">
        <v>170</v>
      </c>
      <c r="D21" s="0" t="n">
        <v>10</v>
      </c>
      <c r="E21" s="0" t="n">
        <f aca="false">AVERAGE(D21:D24)</f>
        <v>6.5</v>
      </c>
      <c r="F21" s="0" t="n">
        <v>7</v>
      </c>
      <c r="G21" s="0" t="n">
        <f aca="false">MAX(F21,E21)</f>
        <v>7</v>
      </c>
    </row>
    <row r="22" customFormat="false" ht="15" hidden="false" customHeight="false" outlineLevel="0" collapsed="false">
      <c r="B22" s="0" t="s">
        <v>57</v>
      </c>
      <c r="C22" s="0" t="s">
        <v>171</v>
      </c>
      <c r="D22" s="0" t="n">
        <v>7</v>
      </c>
    </row>
    <row r="23" customFormat="false" ht="15" hidden="false" customHeight="false" outlineLevel="0" collapsed="false">
      <c r="B23" s="0" t="s">
        <v>57</v>
      </c>
      <c r="C23" s="0" t="s">
        <v>172</v>
      </c>
      <c r="D23" s="0" t="n">
        <v>5</v>
      </c>
    </row>
    <row r="24" customFormat="false" ht="15" hidden="false" customHeight="false" outlineLevel="0" collapsed="false">
      <c r="B24" s="0" t="s">
        <v>57</v>
      </c>
      <c r="C24" s="0" t="s">
        <v>173</v>
      </c>
      <c r="D24" s="0" t="n">
        <v>4</v>
      </c>
    </row>
    <row r="25" customFormat="false" ht="15" hidden="false" customHeight="false" outlineLevel="0" collapsed="false">
      <c r="A25" s="1" t="s">
        <v>60</v>
      </c>
      <c r="B25" s="0" t="s">
        <v>60</v>
      </c>
      <c r="C25" s="0" t="s">
        <v>174</v>
      </c>
      <c r="D25" s="0" t="n">
        <v>8</v>
      </c>
      <c r="G25" s="0" t="n">
        <v>8</v>
      </c>
    </row>
    <row r="26" customFormat="false" ht="15" hidden="false" customHeight="false" outlineLevel="0" collapsed="false">
      <c r="A26" s="1" t="s">
        <v>63</v>
      </c>
      <c r="D26" s="0" t="n">
        <v>1</v>
      </c>
      <c r="G26" s="0" t="n">
        <v>1</v>
      </c>
    </row>
    <row r="27" customFormat="false" ht="15" hidden="false" customHeight="false" outlineLevel="0" collapsed="false">
      <c r="A27" s="1" t="s">
        <v>66</v>
      </c>
      <c r="B27" s="0" t="s">
        <v>66</v>
      </c>
      <c r="C27" s="0" t="s">
        <v>150</v>
      </c>
      <c r="D27" s="0" t="n">
        <v>8</v>
      </c>
      <c r="G27" s="0" t="n">
        <v>8</v>
      </c>
    </row>
    <row r="28" customFormat="false" ht="15" hidden="false" customHeight="false" outlineLevel="0" collapsed="false">
      <c r="A28" s="1" t="s">
        <v>69</v>
      </c>
      <c r="B28" s="0" t="s">
        <v>69</v>
      </c>
      <c r="C28" s="0" t="s">
        <v>175</v>
      </c>
      <c r="D28" s="0" t="n">
        <v>9</v>
      </c>
      <c r="G28" s="0" t="n">
        <v>9</v>
      </c>
    </row>
    <row r="29" customFormat="false" ht="15" hidden="false" customHeight="false" outlineLevel="0" collapsed="false">
      <c r="A29" s="1" t="s">
        <v>72</v>
      </c>
      <c r="B29" s="0" t="s">
        <v>72</v>
      </c>
      <c r="C29" s="0" t="s">
        <v>176</v>
      </c>
      <c r="D29" s="0" t="n">
        <v>10</v>
      </c>
      <c r="G29" s="0" t="n">
        <v>10</v>
      </c>
    </row>
    <row r="30" customFormat="false" ht="15" hidden="false" customHeight="false" outlineLevel="0" collapsed="false">
      <c r="A30" s="1" t="s">
        <v>75</v>
      </c>
      <c r="D30" s="0" t="n">
        <v>1</v>
      </c>
      <c r="G30" s="0" t="n">
        <v>1</v>
      </c>
    </row>
    <row r="31" customFormat="false" ht="15" hidden="false" customHeight="false" outlineLevel="0" collapsed="false">
      <c r="A31" s="1" t="s">
        <v>78</v>
      </c>
      <c r="B31" s="0" t="s">
        <v>78</v>
      </c>
      <c r="C31" s="0" t="s">
        <v>177</v>
      </c>
      <c r="D31" s="0" t="n">
        <v>8</v>
      </c>
      <c r="G31" s="0" t="n">
        <v>8</v>
      </c>
    </row>
    <row r="32" customFormat="false" ht="15" hidden="false" customHeight="false" outlineLevel="0" collapsed="false">
      <c r="A32" s="1" t="s">
        <v>81</v>
      </c>
      <c r="B32" s="0" t="s">
        <v>81</v>
      </c>
      <c r="C32" s="0" t="s">
        <v>178</v>
      </c>
      <c r="D32" s="0" t="n">
        <v>10</v>
      </c>
      <c r="G32" s="0" t="n">
        <v>10</v>
      </c>
    </row>
    <row r="33" customFormat="false" ht="15" hidden="false" customHeight="false" outlineLevel="0" collapsed="false">
      <c r="A33" s="1" t="s">
        <v>84</v>
      </c>
      <c r="B33" s="0" t="s">
        <v>84</v>
      </c>
      <c r="C33" s="0" t="s">
        <v>147</v>
      </c>
      <c r="D33" s="0" t="n">
        <v>10</v>
      </c>
      <c r="G33" s="0" t="n">
        <v>10</v>
      </c>
    </row>
    <row r="34" customFormat="false" ht="15" hidden="false" customHeight="false" outlineLevel="0" collapsed="false">
      <c r="A34" s="1" t="s">
        <v>87</v>
      </c>
      <c r="B34" s="0" t="s">
        <v>87</v>
      </c>
      <c r="C34" s="0" t="s">
        <v>179</v>
      </c>
      <c r="D34" s="0" t="n">
        <v>10</v>
      </c>
      <c r="E34" s="0" t="n">
        <f aca="false">AVERAGE(D34:D40)</f>
        <v>9.14285714285714</v>
      </c>
      <c r="F34" s="0" t="n">
        <v>9</v>
      </c>
      <c r="G34" s="0" t="n">
        <f aca="false">ROUND(MAX(F34,E34),0)</f>
        <v>9</v>
      </c>
    </row>
    <row r="35" customFormat="false" ht="15" hidden="false" customHeight="false" outlineLevel="0" collapsed="false">
      <c r="B35" s="0" t="s">
        <v>87</v>
      </c>
      <c r="C35" s="0" t="s">
        <v>180</v>
      </c>
      <c r="D35" s="0" t="n">
        <v>10</v>
      </c>
    </row>
    <row r="36" customFormat="false" ht="15" hidden="false" customHeight="false" outlineLevel="0" collapsed="false">
      <c r="B36" s="0" t="s">
        <v>87</v>
      </c>
      <c r="C36" s="0" t="s">
        <v>150</v>
      </c>
      <c r="D36" s="0" t="n">
        <v>9</v>
      </c>
    </row>
    <row r="37" customFormat="false" ht="15" hidden="false" customHeight="false" outlineLevel="0" collapsed="false">
      <c r="B37" s="0" t="s">
        <v>87</v>
      </c>
      <c r="C37" s="0" t="s">
        <v>181</v>
      </c>
      <c r="D37" s="0" t="n">
        <v>9</v>
      </c>
    </row>
    <row r="38" customFormat="false" ht="15" hidden="false" customHeight="false" outlineLevel="0" collapsed="false">
      <c r="B38" s="0" t="s">
        <v>87</v>
      </c>
      <c r="C38" s="0" t="s">
        <v>182</v>
      </c>
      <c r="D38" s="0" t="n">
        <v>9</v>
      </c>
    </row>
    <row r="39" customFormat="false" ht="15" hidden="false" customHeight="false" outlineLevel="0" collapsed="false">
      <c r="B39" s="0" t="s">
        <v>87</v>
      </c>
      <c r="C39" s="0" t="s">
        <v>133</v>
      </c>
      <c r="D39" s="0" t="n">
        <v>9</v>
      </c>
    </row>
    <row r="40" customFormat="false" ht="15" hidden="false" customHeight="false" outlineLevel="0" collapsed="false">
      <c r="B40" s="0" t="s">
        <v>87</v>
      </c>
      <c r="C40" s="0" t="s">
        <v>183</v>
      </c>
      <c r="D40" s="0" t="n">
        <v>8</v>
      </c>
    </row>
    <row r="41" customFormat="false" ht="15" hidden="false" customHeight="false" outlineLevel="0" collapsed="false">
      <c r="A41" s="1" t="s">
        <v>90</v>
      </c>
      <c r="B41" s="0" t="s">
        <v>90</v>
      </c>
      <c r="C41" s="0" t="s">
        <v>184</v>
      </c>
      <c r="D41" s="0" t="n">
        <v>10</v>
      </c>
      <c r="G41" s="0" t="n">
        <v>10</v>
      </c>
    </row>
    <row r="42" customFormat="false" ht="15" hidden="false" customHeight="false" outlineLevel="0" collapsed="false">
      <c r="A42" s="1" t="s">
        <v>93</v>
      </c>
      <c r="G42" s="0" t="n">
        <v>1</v>
      </c>
    </row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" activeCellId="0" sqref="E1"/>
    </sheetView>
  </sheetViews>
  <sheetFormatPr defaultColWidth="9.609375" defaultRowHeight="15" zeroHeight="false" outlineLevelRow="0" outlineLevelCol="0"/>
  <cols>
    <col collapsed="false" customWidth="true" hidden="false" outlineLevel="0" max="2" min="1" style="0" width="18.6"/>
    <col collapsed="false" customWidth="true" hidden="false" outlineLevel="0" max="3" min="3" style="0" width="22.2"/>
    <col collapsed="false" customWidth="true" hidden="false" outlineLevel="0" max="4" min="4" style="0" width="16.12"/>
  </cols>
  <sheetData>
    <row r="1" customFormat="false" ht="15" hidden="false" customHeight="false" outlineLevel="0" collapsed="false">
      <c r="B1" s="0" t="s">
        <v>3</v>
      </c>
      <c r="C1" s="0" t="s">
        <v>127</v>
      </c>
      <c r="D1" s="0" t="s">
        <v>128</v>
      </c>
      <c r="E1" s="0" t="s">
        <v>112</v>
      </c>
      <c r="F1" s="0" t="s">
        <v>129</v>
      </c>
      <c r="G1" s="0" t="s">
        <v>130</v>
      </c>
    </row>
    <row r="2" customFormat="false" ht="15" hidden="false" customHeight="false" outlineLevel="0" collapsed="false">
      <c r="A2" s="1" t="s">
        <v>12</v>
      </c>
      <c r="B2" s="0" t="s">
        <v>12</v>
      </c>
      <c r="C2" s="0" t="s">
        <v>185</v>
      </c>
      <c r="D2" s="0" t="n">
        <v>7</v>
      </c>
      <c r="G2" s="0" t="n">
        <v>7</v>
      </c>
    </row>
    <row r="3" customFormat="false" ht="15" hidden="false" customHeight="false" outlineLevel="0" collapsed="false">
      <c r="A3" s="1" t="s">
        <v>17</v>
      </c>
      <c r="D3" s="0" t="n">
        <v>1</v>
      </c>
      <c r="G3" s="0" t="n">
        <v>1</v>
      </c>
    </row>
    <row r="4" customFormat="false" ht="15" hidden="false" customHeight="false" outlineLevel="0" collapsed="false">
      <c r="A4" s="1" t="s">
        <v>20</v>
      </c>
      <c r="D4" s="0" t="n">
        <v>1</v>
      </c>
      <c r="G4" s="0" t="n">
        <v>1</v>
      </c>
    </row>
    <row r="5" customFormat="false" ht="15" hidden="false" customHeight="false" outlineLevel="0" collapsed="false">
      <c r="A5" s="1" t="s">
        <v>23</v>
      </c>
      <c r="B5" s="0" t="s">
        <v>23</v>
      </c>
      <c r="C5" s="0" t="s">
        <v>181</v>
      </c>
      <c r="D5" s="0" t="n">
        <v>7</v>
      </c>
      <c r="G5" s="0" t="n">
        <v>7</v>
      </c>
    </row>
    <row r="6" customFormat="false" ht="15" hidden="false" customHeight="false" outlineLevel="0" collapsed="false">
      <c r="A6" s="1" t="s">
        <v>28</v>
      </c>
      <c r="B6" s="0" t="s">
        <v>28</v>
      </c>
      <c r="C6" s="0" t="s">
        <v>159</v>
      </c>
      <c r="D6" s="0" t="n">
        <v>9</v>
      </c>
      <c r="G6" s="0" t="n">
        <v>9</v>
      </c>
    </row>
    <row r="7" customFormat="false" ht="15" hidden="false" customHeight="false" outlineLevel="0" collapsed="false">
      <c r="A7" s="1" t="s">
        <v>32</v>
      </c>
      <c r="B7" s="0" t="s">
        <v>32</v>
      </c>
      <c r="C7" s="0" t="s">
        <v>186</v>
      </c>
      <c r="D7" s="0" t="n">
        <v>9</v>
      </c>
      <c r="E7" s="0" t="n">
        <f aca="false">AVERAGE(D7:D15)</f>
        <v>6.33333333333333</v>
      </c>
      <c r="F7" s="0" t="n">
        <v>7</v>
      </c>
      <c r="G7" s="0" t="n">
        <f aca="false">MAX(F7,E7)</f>
        <v>7</v>
      </c>
    </row>
    <row r="8" customFormat="false" ht="15" hidden="false" customHeight="false" outlineLevel="0" collapsed="false">
      <c r="B8" s="0" t="s">
        <v>32</v>
      </c>
      <c r="C8" s="0" t="s">
        <v>187</v>
      </c>
      <c r="D8" s="0" t="n">
        <v>9</v>
      </c>
    </row>
    <row r="9" customFormat="false" ht="15" hidden="false" customHeight="false" outlineLevel="0" collapsed="false">
      <c r="B9" s="0" t="s">
        <v>32</v>
      </c>
      <c r="C9" s="0" t="s">
        <v>188</v>
      </c>
      <c r="D9" s="0" t="n">
        <v>7</v>
      </c>
    </row>
    <row r="10" customFormat="false" ht="15" hidden="false" customHeight="false" outlineLevel="0" collapsed="false">
      <c r="B10" s="0" t="s">
        <v>32</v>
      </c>
      <c r="C10" s="0" t="s">
        <v>189</v>
      </c>
      <c r="D10" s="0" t="n">
        <v>7</v>
      </c>
    </row>
    <row r="11" customFormat="false" ht="15" hidden="false" customHeight="false" outlineLevel="0" collapsed="false">
      <c r="B11" s="0" t="s">
        <v>32</v>
      </c>
      <c r="C11" s="0" t="s">
        <v>190</v>
      </c>
      <c r="D11" s="0" t="n">
        <v>6</v>
      </c>
    </row>
    <row r="12" customFormat="false" ht="15" hidden="false" customHeight="false" outlineLevel="0" collapsed="false">
      <c r="B12" s="0" t="s">
        <v>32</v>
      </c>
      <c r="C12" s="0" t="s">
        <v>191</v>
      </c>
      <c r="D12" s="0" t="n">
        <v>6</v>
      </c>
    </row>
    <row r="13" customFormat="false" ht="15" hidden="false" customHeight="false" outlineLevel="0" collapsed="false">
      <c r="B13" s="0" t="s">
        <v>32</v>
      </c>
      <c r="C13" s="0" t="s">
        <v>147</v>
      </c>
      <c r="D13" s="0" t="n">
        <v>6</v>
      </c>
    </row>
    <row r="14" customFormat="false" ht="15" hidden="false" customHeight="false" outlineLevel="0" collapsed="false">
      <c r="B14" s="0" t="s">
        <v>32</v>
      </c>
      <c r="C14" s="0" t="s">
        <v>192</v>
      </c>
      <c r="D14" s="0" t="n">
        <v>4</v>
      </c>
    </row>
    <row r="15" customFormat="false" ht="15" hidden="false" customHeight="false" outlineLevel="0" collapsed="false">
      <c r="B15" s="0" t="s">
        <v>32</v>
      </c>
      <c r="C15" s="0" t="s">
        <v>193</v>
      </c>
      <c r="D15" s="0" t="n">
        <v>3</v>
      </c>
    </row>
    <row r="16" customFormat="false" ht="15" hidden="false" customHeight="false" outlineLevel="0" collapsed="false">
      <c r="A16" s="1" t="s">
        <v>36</v>
      </c>
      <c r="B16" s="0" t="s">
        <v>36</v>
      </c>
      <c r="C16" s="0" t="s">
        <v>194</v>
      </c>
      <c r="D16" s="0" t="n">
        <v>5</v>
      </c>
      <c r="G16" s="0" t="n">
        <v>5</v>
      </c>
    </row>
    <row r="17" customFormat="false" ht="15" hidden="false" customHeight="false" outlineLevel="0" collapsed="false">
      <c r="A17" s="1" t="s">
        <v>39</v>
      </c>
      <c r="D17" s="0" t="n">
        <v>1</v>
      </c>
      <c r="G17" s="0" t="n">
        <v>1</v>
      </c>
    </row>
    <row r="18" customFormat="false" ht="15" hidden="false" customHeight="false" outlineLevel="0" collapsed="false">
      <c r="A18" s="1" t="s">
        <v>42</v>
      </c>
      <c r="B18" s="0" t="s">
        <v>42</v>
      </c>
      <c r="C18" s="0" t="s">
        <v>195</v>
      </c>
      <c r="D18" s="0" t="n">
        <v>9</v>
      </c>
      <c r="G18" s="0" t="n">
        <v>9</v>
      </c>
    </row>
    <row r="19" customFormat="false" ht="15" hidden="false" customHeight="false" outlineLevel="0" collapsed="false">
      <c r="A19" s="1" t="s">
        <v>45</v>
      </c>
      <c r="B19" s="0" t="s">
        <v>45</v>
      </c>
      <c r="C19" s="0" t="s">
        <v>196</v>
      </c>
      <c r="D19" s="0" t="n">
        <v>7</v>
      </c>
      <c r="E19" s="0" t="n">
        <f aca="false">AVERAGE(D19:D24)</f>
        <v>4.83333333333333</v>
      </c>
      <c r="F19" s="0" t="n">
        <v>6</v>
      </c>
      <c r="G19" s="0" t="n">
        <f aca="false">MAX(F19,E19)</f>
        <v>6</v>
      </c>
    </row>
    <row r="20" customFormat="false" ht="15" hidden="false" customHeight="false" outlineLevel="0" collapsed="false">
      <c r="B20" s="0" t="s">
        <v>45</v>
      </c>
      <c r="C20" s="0" t="s">
        <v>197</v>
      </c>
      <c r="D20" s="0" t="n">
        <v>6</v>
      </c>
    </row>
    <row r="21" customFormat="false" ht="15" hidden="false" customHeight="false" outlineLevel="0" collapsed="false">
      <c r="B21" s="0" t="s">
        <v>45</v>
      </c>
      <c r="C21" s="0" t="s">
        <v>198</v>
      </c>
      <c r="D21" s="0" t="n">
        <v>6</v>
      </c>
    </row>
    <row r="22" customFormat="false" ht="15" hidden="false" customHeight="false" outlineLevel="0" collapsed="false">
      <c r="B22" s="0" t="s">
        <v>45</v>
      </c>
      <c r="C22" s="0" t="s">
        <v>199</v>
      </c>
      <c r="D22" s="0" t="n">
        <v>5</v>
      </c>
    </row>
    <row r="23" customFormat="false" ht="15" hidden="false" customHeight="false" outlineLevel="0" collapsed="false">
      <c r="B23" s="0" t="s">
        <v>45</v>
      </c>
      <c r="C23" s="0" t="s">
        <v>200</v>
      </c>
      <c r="D23" s="0" t="n">
        <v>3</v>
      </c>
    </row>
    <row r="24" customFormat="false" ht="15" hidden="false" customHeight="false" outlineLevel="0" collapsed="false">
      <c r="B24" s="0" t="s">
        <v>45</v>
      </c>
      <c r="C24" s="0" t="s">
        <v>201</v>
      </c>
      <c r="D24" s="0" t="n">
        <v>2</v>
      </c>
    </row>
    <row r="25" customFormat="false" ht="15" hidden="false" customHeight="false" outlineLevel="0" collapsed="false">
      <c r="A25" s="1" t="s">
        <v>48</v>
      </c>
      <c r="B25" s="0" t="s">
        <v>48</v>
      </c>
      <c r="C25" s="0" t="s">
        <v>202</v>
      </c>
      <c r="D25" s="0" t="n">
        <v>9</v>
      </c>
      <c r="E25" s="0" t="n">
        <f aca="false">AVERAGE(D25:D26)</f>
        <v>7.5</v>
      </c>
      <c r="F25" s="0" t="n">
        <v>6</v>
      </c>
      <c r="G25" s="0" t="n">
        <f aca="false">ROUND(MAX(F25,E25),0)</f>
        <v>8</v>
      </c>
    </row>
    <row r="26" customFormat="false" ht="15" hidden="false" customHeight="false" outlineLevel="0" collapsed="false">
      <c r="B26" s="0" t="s">
        <v>48</v>
      </c>
      <c r="C26" s="0" t="s">
        <v>150</v>
      </c>
      <c r="D26" s="0" t="n">
        <v>6</v>
      </c>
    </row>
    <row r="27" customFormat="false" ht="15" hidden="false" customHeight="false" outlineLevel="0" collapsed="false">
      <c r="A27" s="1" t="s">
        <v>51</v>
      </c>
      <c r="B27" s="0" t="s">
        <v>51</v>
      </c>
      <c r="C27" s="0" t="s">
        <v>150</v>
      </c>
      <c r="D27" s="0" t="n">
        <v>8</v>
      </c>
      <c r="G27" s="0" t="n">
        <v>8</v>
      </c>
    </row>
    <row r="28" customFormat="false" ht="15" hidden="false" customHeight="false" outlineLevel="0" collapsed="false">
      <c r="A28" s="1" t="s">
        <v>54</v>
      </c>
      <c r="B28" s="0" t="s">
        <v>54</v>
      </c>
      <c r="C28" s="0" t="s">
        <v>203</v>
      </c>
      <c r="D28" s="0" t="n">
        <v>9</v>
      </c>
      <c r="E28" s="0" t="n">
        <f aca="false">AVERAGE(D28:D31)</f>
        <v>7</v>
      </c>
      <c r="F28" s="0" t="n">
        <v>7</v>
      </c>
      <c r="G28" s="0" t="n">
        <f aca="false">MAX(F28,E28)</f>
        <v>7</v>
      </c>
    </row>
    <row r="29" customFormat="false" ht="15" hidden="false" customHeight="false" outlineLevel="0" collapsed="false">
      <c r="B29" s="0" t="s">
        <v>54</v>
      </c>
      <c r="C29" s="0" t="s">
        <v>204</v>
      </c>
      <c r="D29" s="0" t="n">
        <v>7</v>
      </c>
    </row>
    <row r="30" customFormat="false" ht="15" hidden="false" customHeight="false" outlineLevel="0" collapsed="false">
      <c r="B30" s="0" t="s">
        <v>54</v>
      </c>
      <c r="C30" s="0" t="s">
        <v>147</v>
      </c>
      <c r="D30" s="0" t="n">
        <v>6</v>
      </c>
    </row>
    <row r="31" customFormat="false" ht="15" hidden="false" customHeight="false" outlineLevel="0" collapsed="false">
      <c r="B31" s="0" t="s">
        <v>54</v>
      </c>
      <c r="C31" s="0" t="s">
        <v>147</v>
      </c>
      <c r="D31" s="0" t="n">
        <v>6</v>
      </c>
    </row>
    <row r="32" customFormat="false" ht="15" hidden="false" customHeight="false" outlineLevel="0" collapsed="false">
      <c r="A32" s="1" t="s">
        <v>57</v>
      </c>
      <c r="B32" s="0" t="s">
        <v>57</v>
      </c>
      <c r="C32" s="0" t="s">
        <v>205</v>
      </c>
      <c r="D32" s="0" t="n">
        <v>5</v>
      </c>
      <c r="E32" s="0" t="n">
        <f aca="false">AVERAGE(D32:D35)</f>
        <v>4.75</v>
      </c>
      <c r="F32" s="0" t="n">
        <v>4</v>
      </c>
      <c r="G32" s="0" t="n">
        <f aca="false">ROUND(MAX(F32,E32),0)</f>
        <v>5</v>
      </c>
    </row>
    <row r="33" customFormat="false" ht="15" hidden="false" customHeight="false" outlineLevel="0" collapsed="false">
      <c r="B33" s="0" t="s">
        <v>57</v>
      </c>
      <c r="C33" s="0" t="s">
        <v>206</v>
      </c>
      <c r="D33" s="0" t="n">
        <v>5</v>
      </c>
    </row>
    <row r="34" customFormat="false" ht="15" hidden="false" customHeight="false" outlineLevel="0" collapsed="false">
      <c r="B34" s="0" t="s">
        <v>57</v>
      </c>
      <c r="C34" s="0" t="s">
        <v>207</v>
      </c>
      <c r="D34" s="0" t="n">
        <v>5</v>
      </c>
    </row>
    <row r="35" customFormat="false" ht="15" hidden="false" customHeight="false" outlineLevel="0" collapsed="false">
      <c r="B35" s="0" t="s">
        <v>57</v>
      </c>
      <c r="C35" s="0" t="s">
        <v>208</v>
      </c>
      <c r="D35" s="0" t="n">
        <v>4</v>
      </c>
    </row>
    <row r="36" customFormat="false" ht="15" hidden="false" customHeight="false" outlineLevel="0" collapsed="false">
      <c r="A36" s="1" t="s">
        <v>60</v>
      </c>
      <c r="D36" s="0" t="n">
        <v>1</v>
      </c>
      <c r="G36" s="0" t="n">
        <v>1</v>
      </c>
    </row>
    <row r="37" customFormat="false" ht="15" hidden="false" customHeight="false" outlineLevel="0" collapsed="false">
      <c r="A37" s="1" t="s">
        <v>63</v>
      </c>
      <c r="B37" s="0" t="s">
        <v>63</v>
      </c>
      <c r="C37" s="0" t="s">
        <v>209</v>
      </c>
      <c r="D37" s="0" t="n">
        <v>8</v>
      </c>
      <c r="E37" s="0" t="n">
        <f aca="false">AVERAGE(D37:D40)</f>
        <v>6.5</v>
      </c>
      <c r="F37" s="0" t="n">
        <v>7</v>
      </c>
      <c r="G37" s="0" t="n">
        <f aca="false">MAX(F37,E37)</f>
        <v>7</v>
      </c>
    </row>
    <row r="38" customFormat="false" ht="15" hidden="false" customHeight="false" outlineLevel="0" collapsed="false">
      <c r="B38" s="0" t="s">
        <v>63</v>
      </c>
      <c r="C38" s="0" t="s">
        <v>210</v>
      </c>
      <c r="D38" s="0" t="n">
        <v>8</v>
      </c>
    </row>
    <row r="39" customFormat="false" ht="15" hidden="false" customHeight="false" outlineLevel="0" collapsed="false">
      <c r="B39" s="0" t="s">
        <v>63</v>
      </c>
      <c r="C39" s="0" t="s">
        <v>211</v>
      </c>
      <c r="D39" s="0" t="n">
        <v>7</v>
      </c>
    </row>
    <row r="40" customFormat="false" ht="15" hidden="false" customHeight="false" outlineLevel="0" collapsed="false">
      <c r="B40" s="0" t="s">
        <v>63</v>
      </c>
      <c r="C40" s="0" t="s">
        <v>212</v>
      </c>
      <c r="D40" s="0" t="n">
        <v>3</v>
      </c>
    </row>
    <row r="41" customFormat="false" ht="15" hidden="false" customHeight="false" outlineLevel="0" collapsed="false">
      <c r="A41" s="1" t="s">
        <v>66</v>
      </c>
      <c r="B41" s="0" t="s">
        <v>66</v>
      </c>
      <c r="C41" s="0" t="s">
        <v>150</v>
      </c>
      <c r="D41" s="0" t="n">
        <v>9</v>
      </c>
      <c r="G41" s="0" t="n">
        <v>9</v>
      </c>
    </row>
    <row r="42" customFormat="false" ht="15" hidden="false" customHeight="false" outlineLevel="0" collapsed="false">
      <c r="A42" s="1" t="s">
        <v>69</v>
      </c>
      <c r="B42" s="0" t="s">
        <v>66</v>
      </c>
      <c r="C42" s="0" t="s">
        <v>150</v>
      </c>
      <c r="D42" s="0" t="n">
        <v>5</v>
      </c>
      <c r="G42" s="0" t="n">
        <v>5</v>
      </c>
    </row>
    <row r="43" customFormat="false" ht="15" hidden="false" customHeight="false" outlineLevel="0" collapsed="false">
      <c r="A43" s="1" t="s">
        <v>72</v>
      </c>
      <c r="B43" s="0" t="s">
        <v>72</v>
      </c>
      <c r="C43" s="0" t="s">
        <v>213</v>
      </c>
      <c r="D43" s="0" t="n">
        <v>10</v>
      </c>
      <c r="G43" s="0" t="n">
        <v>10</v>
      </c>
    </row>
    <row r="44" customFormat="false" ht="15" hidden="false" customHeight="false" outlineLevel="0" collapsed="false">
      <c r="A44" s="1" t="s">
        <v>75</v>
      </c>
      <c r="D44" s="0" t="n">
        <v>1</v>
      </c>
      <c r="G44" s="0" t="n">
        <v>1</v>
      </c>
    </row>
    <row r="45" customFormat="false" ht="15" hidden="false" customHeight="false" outlineLevel="0" collapsed="false">
      <c r="A45" s="1" t="s">
        <v>78</v>
      </c>
      <c r="B45" s="0" t="s">
        <v>78</v>
      </c>
      <c r="C45" s="0" t="s">
        <v>202</v>
      </c>
      <c r="D45" s="0" t="n">
        <v>7</v>
      </c>
      <c r="G45" s="0" t="n">
        <v>7</v>
      </c>
    </row>
    <row r="46" customFormat="false" ht="15" hidden="false" customHeight="false" outlineLevel="0" collapsed="false">
      <c r="A46" s="1" t="s">
        <v>81</v>
      </c>
      <c r="B46" s="0" t="s">
        <v>81</v>
      </c>
      <c r="C46" s="0" t="s">
        <v>214</v>
      </c>
      <c r="D46" s="0" t="n">
        <v>9</v>
      </c>
      <c r="E46" s="0" t="n">
        <f aca="false">AVERAGE(D46:D47)</f>
        <v>9</v>
      </c>
      <c r="F46" s="0" t="n">
        <v>9</v>
      </c>
      <c r="G46" s="0" t="n">
        <f aca="false">MAX(F46,E46)</f>
        <v>9</v>
      </c>
    </row>
    <row r="47" customFormat="false" ht="15" hidden="false" customHeight="false" outlineLevel="0" collapsed="false">
      <c r="B47" s="0" t="s">
        <v>81</v>
      </c>
      <c r="C47" s="0" t="s">
        <v>215</v>
      </c>
      <c r="D47" s="0" t="n">
        <v>9</v>
      </c>
    </row>
    <row r="48" customFormat="false" ht="15" hidden="false" customHeight="false" outlineLevel="0" collapsed="false">
      <c r="A48" s="1" t="s">
        <v>84</v>
      </c>
      <c r="B48" s="0" t="s">
        <v>84</v>
      </c>
      <c r="C48" s="0" t="s">
        <v>150</v>
      </c>
      <c r="D48" s="0" t="n">
        <v>10</v>
      </c>
      <c r="G48" s="0" t="n">
        <v>10</v>
      </c>
    </row>
    <row r="49" customFormat="false" ht="15" hidden="false" customHeight="false" outlineLevel="0" collapsed="false">
      <c r="A49" s="1" t="s">
        <v>87</v>
      </c>
      <c r="B49" s="0" t="s">
        <v>87</v>
      </c>
      <c r="C49" s="0" t="s">
        <v>199</v>
      </c>
      <c r="D49" s="0" t="n">
        <v>10</v>
      </c>
      <c r="G49" s="0" t="n">
        <v>10</v>
      </c>
    </row>
    <row r="50" customFormat="false" ht="15" hidden="false" customHeight="false" outlineLevel="0" collapsed="false">
      <c r="A50" s="1" t="s">
        <v>90</v>
      </c>
      <c r="B50" s="0" t="s">
        <v>90</v>
      </c>
      <c r="C50" s="0" t="s">
        <v>216</v>
      </c>
      <c r="D50" s="0" t="n">
        <v>7</v>
      </c>
      <c r="G50" s="0" t="n">
        <v>7</v>
      </c>
    </row>
    <row r="51" customFormat="false" ht="15" hidden="false" customHeight="false" outlineLevel="0" collapsed="false">
      <c r="A51" s="1" t="s">
        <v>93</v>
      </c>
      <c r="B51" s="0" t="s">
        <v>93</v>
      </c>
      <c r="C51" s="0" t="s">
        <v>147</v>
      </c>
      <c r="D51" s="0" t="n">
        <v>5</v>
      </c>
      <c r="G51" s="0" t="n">
        <v>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" activeCellId="0" sqref="E3"/>
    </sheetView>
  </sheetViews>
  <sheetFormatPr defaultColWidth="9.609375" defaultRowHeight="12.8" zeroHeight="false" outlineLevelRow="0" outlineLevelCol="0"/>
  <cols>
    <col collapsed="false" customWidth="true" hidden="false" outlineLevel="0" max="1" min="1" style="0" width="11.51"/>
    <col collapsed="false" customWidth="true" hidden="false" outlineLevel="0" max="2" min="2" style="0" width="22.55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3</v>
      </c>
      <c r="B1" s="0" t="s">
        <v>217</v>
      </c>
      <c r="C1" s="0" t="s">
        <v>127</v>
      </c>
      <c r="D1" s="0" t="s">
        <v>128</v>
      </c>
      <c r="E1" s="0" t="s">
        <v>112</v>
      </c>
      <c r="F1" s="0" t="s">
        <v>129</v>
      </c>
      <c r="G1" s="0" t="s">
        <v>130</v>
      </c>
    </row>
    <row r="2" customFormat="false" ht="15" hidden="false" customHeight="false" outlineLevel="0" collapsed="false">
      <c r="A2" s="0" t="s">
        <v>17</v>
      </c>
      <c r="B2" s="0" t="s">
        <v>218</v>
      </c>
      <c r="C2" s="0" t="s">
        <v>219</v>
      </c>
      <c r="D2" s="0" t="n">
        <v>2.5</v>
      </c>
      <c r="G2" s="0" t="n">
        <v>3</v>
      </c>
    </row>
    <row r="3" customFormat="false" ht="15" hidden="false" customHeight="false" outlineLevel="0" collapsed="false">
      <c r="A3" s="0" t="s">
        <v>39</v>
      </c>
      <c r="B3" s="0" t="s">
        <v>220</v>
      </c>
      <c r="C3" s="0" t="s">
        <v>221</v>
      </c>
      <c r="D3" s="0" t="n">
        <v>8.75</v>
      </c>
      <c r="E3" s="0" t="n">
        <f aca="false">AVERAGE(D3:D7)</f>
        <v>5.5</v>
      </c>
      <c r="F3" s="0" t="n">
        <v>7.5</v>
      </c>
      <c r="G3" s="0" t="n">
        <f aca="false">ROUND(MAX(F3,E3),0)</f>
        <v>8</v>
      </c>
    </row>
    <row r="4" customFormat="false" ht="15" hidden="false" customHeight="false" outlineLevel="0" collapsed="false">
      <c r="A4" s="0" t="s">
        <v>39</v>
      </c>
      <c r="B4" s="0" t="s">
        <v>222</v>
      </c>
      <c r="C4" s="0" t="s">
        <v>223</v>
      </c>
      <c r="D4" s="0" t="n">
        <v>7.5</v>
      </c>
    </row>
    <row r="5" customFormat="false" ht="15" hidden="false" customHeight="false" outlineLevel="0" collapsed="false">
      <c r="A5" s="0" t="s">
        <v>39</v>
      </c>
      <c r="B5" s="0" t="s">
        <v>224</v>
      </c>
      <c r="C5" s="0" t="s">
        <v>149</v>
      </c>
      <c r="D5" s="0" t="n">
        <v>5</v>
      </c>
    </row>
    <row r="6" customFormat="false" ht="15" hidden="false" customHeight="false" outlineLevel="0" collapsed="false">
      <c r="A6" s="0" t="s">
        <v>39</v>
      </c>
      <c r="B6" s="0" t="s">
        <v>225</v>
      </c>
      <c r="C6" s="0" t="s">
        <v>142</v>
      </c>
      <c r="D6" s="0" t="n">
        <v>3.75</v>
      </c>
    </row>
    <row r="7" customFormat="false" ht="15" hidden="false" customHeight="false" outlineLevel="0" collapsed="false">
      <c r="A7" s="0" t="s">
        <v>39</v>
      </c>
      <c r="B7" s="0" t="s">
        <v>226</v>
      </c>
      <c r="C7" s="0" t="s">
        <v>227</v>
      </c>
      <c r="D7" s="0" t="n">
        <v>2.5</v>
      </c>
    </row>
    <row r="8" customFormat="false" ht="15" hidden="false" customHeight="false" outlineLevel="0" collapsed="false">
      <c r="A8" s="0" t="s">
        <v>51</v>
      </c>
      <c r="B8" s="0" t="s">
        <v>228</v>
      </c>
      <c r="C8" s="0" t="s">
        <v>229</v>
      </c>
      <c r="D8" s="0" t="n">
        <v>7.5</v>
      </c>
      <c r="G8" s="0" t="n">
        <v>8</v>
      </c>
    </row>
    <row r="9" customFormat="false" ht="15" hidden="false" customHeight="false" outlineLevel="0" collapsed="false">
      <c r="A9" s="0" t="s">
        <v>63</v>
      </c>
      <c r="B9" s="0" t="s">
        <v>230</v>
      </c>
      <c r="C9" s="0" t="s">
        <v>231</v>
      </c>
      <c r="D9" s="0" t="n">
        <v>10</v>
      </c>
      <c r="E9" s="0" t="n">
        <f aca="false">AVERAGE(D9:D12)</f>
        <v>5.9375</v>
      </c>
      <c r="F9" s="0" t="n">
        <v>7.75</v>
      </c>
      <c r="G9" s="0" t="n">
        <f aca="false">ROUND(MAX(F9,E9),0)</f>
        <v>8</v>
      </c>
    </row>
    <row r="10" customFormat="false" ht="15" hidden="false" customHeight="false" outlineLevel="0" collapsed="false">
      <c r="A10" s="0" t="s">
        <v>63</v>
      </c>
      <c r="B10" s="0" t="s">
        <v>220</v>
      </c>
      <c r="C10" s="0" t="s">
        <v>232</v>
      </c>
      <c r="D10" s="0" t="n">
        <v>8.75</v>
      </c>
    </row>
    <row r="11" customFormat="false" ht="15" hidden="false" customHeight="false" outlineLevel="0" collapsed="false">
      <c r="A11" s="0" t="s">
        <v>63</v>
      </c>
      <c r="B11" s="0" t="s">
        <v>233</v>
      </c>
      <c r="C11" s="0" t="s">
        <v>173</v>
      </c>
      <c r="D11" s="0" t="n">
        <v>3.75</v>
      </c>
    </row>
    <row r="12" customFormat="false" ht="15" hidden="false" customHeight="false" outlineLevel="0" collapsed="false">
      <c r="A12" s="0" t="s">
        <v>63</v>
      </c>
      <c r="B12" s="0" t="s">
        <v>226</v>
      </c>
      <c r="C12" s="0" t="s">
        <v>234</v>
      </c>
      <c r="D12" s="0" t="n">
        <v>1.25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6" activeCellId="0" sqref="D6"/>
    </sheetView>
  </sheetViews>
  <sheetFormatPr defaultColWidth="9.609375" defaultRowHeight="12.8" zeroHeight="false" outlineLevelRow="0" outlineLevelCol="0"/>
  <cols>
    <col collapsed="false" customWidth="true" hidden="false" outlineLevel="0" max="1" min="1" style="0" width="10.39"/>
    <col collapsed="false" customWidth="true" hidden="false" outlineLevel="0" max="2" min="2" style="0" width="22.55"/>
    <col collapsed="false" customWidth="true" hidden="false" outlineLevel="0" max="3" min="3" style="0" width="21.19"/>
    <col collapsed="false" customWidth="true" hidden="false" outlineLevel="0" max="4" min="4" style="0" width="16.12"/>
  </cols>
  <sheetData>
    <row r="1" customFormat="false" ht="15" hidden="false" customHeight="false" outlineLevel="0" collapsed="false">
      <c r="A1" s="0" t="s">
        <v>3</v>
      </c>
      <c r="B1" s="0" t="s">
        <v>217</v>
      </c>
      <c r="C1" s="0" t="s">
        <v>127</v>
      </c>
      <c r="D1" s="0" t="s">
        <v>128</v>
      </c>
      <c r="E1" s="0" t="s">
        <v>112</v>
      </c>
      <c r="F1" s="0" t="s">
        <v>129</v>
      </c>
      <c r="G1" s="0" t="s">
        <v>130</v>
      </c>
    </row>
    <row r="2" customFormat="false" ht="15" hidden="false" customHeight="false" outlineLevel="0" collapsed="false">
      <c r="A2" s="0" t="s">
        <v>17</v>
      </c>
      <c r="B2" s="0" t="s">
        <v>235</v>
      </c>
      <c r="C2" s="0" t="s">
        <v>236</v>
      </c>
      <c r="D2" s="0" t="n">
        <v>2.5</v>
      </c>
      <c r="G2" s="0" t="n">
        <v>3</v>
      </c>
    </row>
    <row r="3" customFormat="false" ht="15" hidden="false" customHeight="false" outlineLevel="0" collapsed="false">
      <c r="A3" s="0" t="s">
        <v>39</v>
      </c>
      <c r="B3" s="0" t="s">
        <v>237</v>
      </c>
      <c r="C3" s="0" t="s">
        <v>229</v>
      </c>
      <c r="D3" s="0" t="n">
        <v>8.75</v>
      </c>
      <c r="E3" s="0" t="n">
        <f aca="false">AVERAGE(D3:D5)</f>
        <v>7.08333333333333</v>
      </c>
      <c r="F3" s="0" t="n">
        <v>8</v>
      </c>
      <c r="G3" s="0" t="n">
        <f aca="false">ROUND(MAX(F3,E3),0)</f>
        <v>8</v>
      </c>
    </row>
    <row r="4" customFormat="false" ht="15" hidden="false" customHeight="false" outlineLevel="0" collapsed="false">
      <c r="A4" s="0" t="s">
        <v>39</v>
      </c>
      <c r="B4" s="0" t="s">
        <v>238</v>
      </c>
      <c r="C4" s="0" t="s">
        <v>239</v>
      </c>
      <c r="D4" s="0" t="n">
        <v>7.5</v>
      </c>
    </row>
    <row r="5" customFormat="false" ht="15" hidden="false" customHeight="false" outlineLevel="0" collapsed="false">
      <c r="A5" s="0" t="s">
        <v>39</v>
      </c>
      <c r="B5" s="0" t="s">
        <v>240</v>
      </c>
      <c r="C5" s="0" t="s">
        <v>142</v>
      </c>
      <c r="D5" s="0" t="n">
        <v>5</v>
      </c>
    </row>
    <row r="6" customFormat="false" ht="15" hidden="false" customHeight="false" outlineLevel="0" collapsed="false">
      <c r="A6" s="0" t="s">
        <v>60</v>
      </c>
      <c r="B6" s="0" t="s">
        <v>241</v>
      </c>
      <c r="C6" s="0" t="s">
        <v>242</v>
      </c>
      <c r="D6" s="0" t="n">
        <v>8.75</v>
      </c>
      <c r="G6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7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O2" activeCellId="0" sqref="O2"/>
    </sheetView>
  </sheetViews>
  <sheetFormatPr defaultColWidth="9.609375" defaultRowHeight="15" zeroHeight="false" outlineLevelRow="0" outlineLevelCol="0"/>
  <cols>
    <col collapsed="false" customWidth="true" hidden="false" outlineLevel="0" max="2" min="2" style="0" width="18.69"/>
    <col collapsed="false" customWidth="true" hidden="true" outlineLevel="0" max="6" min="3" style="0" width="9.5"/>
    <col collapsed="false" customWidth="true" hidden="false" outlineLevel="0" max="9" min="9" style="0" width="13.38"/>
    <col collapsed="false" customWidth="true" hidden="false" outlineLevel="0" max="1024" min="1018" style="0" width="9.33"/>
  </cols>
  <sheetData>
    <row r="1" customFormat="false" ht="15" hidden="false" customHeight="false" outlineLevel="0" collapsed="false">
      <c r="A1" s="0" t="s">
        <v>95</v>
      </c>
      <c r="B1" s="1" t="s">
        <v>3</v>
      </c>
      <c r="C1" s="2" t="n">
        <v>45735</v>
      </c>
      <c r="D1" s="2" t="n">
        <v>45742</v>
      </c>
      <c r="E1" s="2" t="n">
        <v>45763</v>
      </c>
      <c r="F1" s="2" t="n">
        <v>45770</v>
      </c>
      <c r="G1" s="0" t="s">
        <v>243</v>
      </c>
      <c r="H1" s="0" t="s">
        <v>244</v>
      </c>
      <c r="I1" s="0" t="s">
        <v>245</v>
      </c>
      <c r="J1" s="2" t="n">
        <v>45777</v>
      </c>
      <c r="K1" s="2" t="n">
        <v>45791</v>
      </c>
      <c r="L1" s="2" t="n">
        <v>45812</v>
      </c>
      <c r="M1" s="2" t="n">
        <v>45833</v>
      </c>
      <c r="N1" s="2" t="n">
        <v>45840</v>
      </c>
      <c r="O1" s="2" t="s">
        <v>102</v>
      </c>
      <c r="P1" s="2"/>
      <c r="Q1" s="2"/>
    </row>
    <row r="2" customFormat="false" ht="15" hidden="false" customHeight="false" outlineLevel="0" collapsed="false">
      <c r="A2" s="0" t="n">
        <v>1</v>
      </c>
      <c r="B2" s="1" t="s">
        <v>12</v>
      </c>
      <c r="E2" s="0" t="n">
        <v>1</v>
      </c>
      <c r="F2" s="0" t="n">
        <v>1</v>
      </c>
      <c r="G2" s="0" t="n">
        <f aca="false">SUM(C2:F2)</f>
        <v>2</v>
      </c>
      <c r="I2" s="0" t="n">
        <f aca="false">G2+H2</f>
        <v>2</v>
      </c>
      <c r="O2" s="9" t="n">
        <f aca="false">SUM(N2,M2,L2,K2,J2,I2,H2,G2)</f>
        <v>4</v>
      </c>
    </row>
    <row r="3" customFormat="false" ht="15" hidden="false" customHeight="false" outlineLevel="0" collapsed="false">
      <c r="A3" s="0" t="n">
        <v>2</v>
      </c>
      <c r="B3" s="1" t="s">
        <v>17</v>
      </c>
      <c r="G3" s="0" t="n">
        <f aca="false">SUM(C3:F3)</f>
        <v>0</v>
      </c>
      <c r="I3" s="0" t="n">
        <f aca="false">G3+H3</f>
        <v>0</v>
      </c>
      <c r="O3" s="9" t="n">
        <f aca="false">SUM(N3,M3,L3,K3,J3,I3,H3,G3)</f>
        <v>0</v>
      </c>
    </row>
    <row r="4" customFormat="false" ht="15" hidden="false" customHeight="false" outlineLevel="0" collapsed="false">
      <c r="A4" s="0" t="n">
        <v>3</v>
      </c>
      <c r="B4" s="1" t="s">
        <v>20</v>
      </c>
      <c r="D4" s="0" t="n">
        <v>3</v>
      </c>
      <c r="E4" s="0" t="n">
        <v>10</v>
      </c>
      <c r="F4" s="0" t="n">
        <v>1</v>
      </c>
      <c r="G4" s="0" t="n">
        <f aca="false">SUM(C4:F4)</f>
        <v>14</v>
      </c>
      <c r="I4" s="0" t="n">
        <f aca="false">G4+H4</f>
        <v>14</v>
      </c>
      <c r="J4" s="0" t="n">
        <v>5</v>
      </c>
      <c r="O4" s="9" t="n">
        <f aca="false">SUM(N4,M4,L4,K4,J4,I4,H4,G4)</f>
        <v>33</v>
      </c>
    </row>
    <row r="5" customFormat="false" ht="15" hidden="false" customHeight="false" outlineLevel="0" collapsed="false">
      <c r="A5" s="0" t="n">
        <v>4</v>
      </c>
      <c r="B5" s="1" t="s">
        <v>23</v>
      </c>
      <c r="E5" s="0" t="n">
        <v>5</v>
      </c>
      <c r="F5" s="0" t="n">
        <v>1</v>
      </c>
      <c r="G5" s="0" t="n">
        <f aca="false">SUM(C5:F5)</f>
        <v>6</v>
      </c>
      <c r="I5" s="0" t="n">
        <f aca="false">G5+H5</f>
        <v>6</v>
      </c>
      <c r="J5" s="0" t="n">
        <v>3</v>
      </c>
      <c r="O5" s="9" t="n">
        <f aca="false">SUM(N5,M5,L5,K5,J5,I5,H5,G5)</f>
        <v>15</v>
      </c>
    </row>
    <row r="6" customFormat="false" ht="15" hidden="false" customHeight="false" outlineLevel="0" collapsed="false">
      <c r="A6" s="0" t="n">
        <v>5</v>
      </c>
      <c r="B6" s="1" t="s">
        <v>28</v>
      </c>
      <c r="E6" s="0" t="n">
        <v>2</v>
      </c>
      <c r="F6" s="0" t="n">
        <v>2</v>
      </c>
      <c r="G6" s="0" t="n">
        <f aca="false">SUM(C6:F6)</f>
        <v>4</v>
      </c>
      <c r="I6" s="0" t="n">
        <f aca="false">G6+H6</f>
        <v>4</v>
      </c>
      <c r="O6" s="9" t="n">
        <f aca="false">SUM(N6,M6,L6,K6,J6,I6,H6,G6)</f>
        <v>8</v>
      </c>
    </row>
    <row r="7" customFormat="false" ht="15" hidden="false" customHeight="false" outlineLevel="0" collapsed="false">
      <c r="A7" s="0" t="n">
        <v>6</v>
      </c>
      <c r="B7" s="1" t="s">
        <v>32</v>
      </c>
      <c r="G7" s="0" t="n">
        <f aca="false">SUM(C7:F7)</f>
        <v>0</v>
      </c>
      <c r="I7" s="0" t="n">
        <f aca="false">G7+H7</f>
        <v>0</v>
      </c>
      <c r="O7" s="9" t="n">
        <f aca="false">SUM(N7,M7,L7,K7,J7,I7,H7,G7)</f>
        <v>0</v>
      </c>
    </row>
    <row r="8" customFormat="false" ht="15" hidden="false" customHeight="false" outlineLevel="0" collapsed="false">
      <c r="A8" s="0" t="n">
        <v>7</v>
      </c>
      <c r="B8" s="1" t="s">
        <v>36</v>
      </c>
      <c r="D8" s="0" t="n">
        <v>5</v>
      </c>
      <c r="E8" s="0" t="n">
        <v>1</v>
      </c>
      <c r="F8" s="0" t="n">
        <v>3</v>
      </c>
      <c r="G8" s="0" t="n">
        <f aca="false">SUM(C8:F8)</f>
        <v>9</v>
      </c>
      <c r="I8" s="0" t="n">
        <f aca="false">G8+H8</f>
        <v>9</v>
      </c>
      <c r="J8" s="0" t="n">
        <v>3</v>
      </c>
      <c r="K8" s="0" t="n">
        <v>-1</v>
      </c>
      <c r="O8" s="9" t="n">
        <f aca="false">SUM(N8,M8,L8,K8,J8,I8,H8,G8)</f>
        <v>20</v>
      </c>
    </row>
    <row r="9" customFormat="false" ht="15" hidden="false" customHeight="false" outlineLevel="0" collapsed="false">
      <c r="A9" s="0" t="n">
        <v>8</v>
      </c>
      <c r="B9" s="1" t="s">
        <v>39</v>
      </c>
      <c r="E9" s="0" t="n">
        <v>6</v>
      </c>
      <c r="G9" s="0" t="n">
        <f aca="false">SUM(C9:F9)</f>
        <v>6</v>
      </c>
      <c r="I9" s="0" t="n">
        <f aca="false">G9+H9</f>
        <v>6</v>
      </c>
      <c r="O9" s="9" t="n">
        <f aca="false">SUM(N9,M9,L9,K9,J9,I9,H9,G9)</f>
        <v>12</v>
      </c>
    </row>
    <row r="10" customFormat="false" ht="15" hidden="false" customHeight="false" outlineLevel="0" collapsed="false">
      <c r="A10" s="0" t="n">
        <v>9</v>
      </c>
      <c r="B10" s="1" t="s">
        <v>42</v>
      </c>
      <c r="D10" s="0" t="n">
        <v>3</v>
      </c>
      <c r="E10" s="0" t="n">
        <v>7</v>
      </c>
      <c r="F10" s="0" t="n">
        <v>3</v>
      </c>
      <c r="G10" s="0" t="n">
        <f aca="false">SUM(C10:F10)</f>
        <v>13</v>
      </c>
      <c r="I10" s="0" t="n">
        <f aca="false">G10+H10</f>
        <v>13</v>
      </c>
      <c r="K10" s="0" t="n">
        <v>1</v>
      </c>
      <c r="L10" s="0" t="n">
        <v>6</v>
      </c>
      <c r="M10" s="0" t="n">
        <v>1</v>
      </c>
      <c r="N10" s="0" t="n">
        <v>1</v>
      </c>
      <c r="O10" s="9" t="n">
        <f aca="false">SUM(N10,M10,L10,K10,J10,I10,H10,G10)</f>
        <v>35</v>
      </c>
    </row>
    <row r="11" customFormat="false" ht="15" hidden="false" customHeight="false" outlineLevel="0" collapsed="false">
      <c r="A11" s="0" t="n">
        <v>10</v>
      </c>
      <c r="B11" s="1" t="s">
        <v>45</v>
      </c>
      <c r="E11" s="0" t="n">
        <v>5</v>
      </c>
      <c r="F11" s="0" t="n">
        <v>1</v>
      </c>
      <c r="G11" s="0" t="n">
        <f aca="false">SUM(C11:F11)</f>
        <v>6</v>
      </c>
      <c r="I11" s="0" t="n">
        <f aca="false">G11+H11</f>
        <v>6</v>
      </c>
      <c r="J11" s="0" t="n">
        <v>2</v>
      </c>
      <c r="K11" s="0" t="n">
        <v>-1</v>
      </c>
      <c r="N11" s="0" t="n">
        <v>1</v>
      </c>
      <c r="O11" s="9" t="n">
        <f aca="false">SUM(N11,M11,L11,K11,J11,I11,H11,G11)</f>
        <v>14</v>
      </c>
    </row>
    <row r="12" customFormat="false" ht="15" hidden="false" customHeight="false" outlineLevel="0" collapsed="false">
      <c r="A12" s="0" t="n">
        <v>11</v>
      </c>
      <c r="B12" s="1" t="s">
        <v>48</v>
      </c>
      <c r="C12" s="0" t="n">
        <v>1</v>
      </c>
      <c r="D12" s="0" t="n">
        <v>3</v>
      </c>
      <c r="E12" s="0" t="n">
        <v>5</v>
      </c>
      <c r="F12" s="0" t="n">
        <v>2</v>
      </c>
      <c r="G12" s="0" t="n">
        <f aca="false">SUM(C12:F12)</f>
        <v>11</v>
      </c>
      <c r="I12" s="0" t="n">
        <f aca="false">G12+H12</f>
        <v>11</v>
      </c>
      <c r="J12" s="0" t="n">
        <v>2</v>
      </c>
      <c r="K12" s="0" t="n">
        <v>-1</v>
      </c>
      <c r="N12" s="0" t="n">
        <v>1</v>
      </c>
      <c r="O12" s="9" t="n">
        <f aca="false">SUM(N12,M12,L12,K12,J12,I12,H12,G12)</f>
        <v>24</v>
      </c>
    </row>
    <row r="13" customFormat="false" ht="15" hidden="false" customHeight="false" outlineLevel="0" collapsed="false">
      <c r="A13" s="0" t="n">
        <v>12</v>
      </c>
      <c r="B13" s="1" t="s">
        <v>51</v>
      </c>
      <c r="G13" s="0" t="n">
        <f aca="false">SUM(C13:F13)</f>
        <v>0</v>
      </c>
      <c r="I13" s="0" t="n">
        <f aca="false">G13+H13</f>
        <v>0</v>
      </c>
      <c r="O13" s="9" t="n">
        <f aca="false">SUM(N13,M13,L13,K13,J13,I13,H13,G13)</f>
        <v>0</v>
      </c>
    </row>
    <row r="14" customFormat="false" ht="15" hidden="false" customHeight="false" outlineLevel="0" collapsed="false">
      <c r="A14" s="0" t="n">
        <v>13</v>
      </c>
      <c r="B14" s="1" t="s">
        <v>54</v>
      </c>
      <c r="D14" s="0" t="n">
        <v>9</v>
      </c>
      <c r="E14" s="0" t="n">
        <v>10</v>
      </c>
      <c r="F14" s="0" t="n">
        <v>5</v>
      </c>
      <c r="G14" s="0" t="n">
        <f aca="false">SUM(C14:F14)</f>
        <v>24</v>
      </c>
      <c r="H14" s="0" t="n">
        <v>15</v>
      </c>
      <c r="I14" s="0" t="n">
        <f aca="false">G14+H14</f>
        <v>39</v>
      </c>
      <c r="J14" s="0" t="n">
        <v>9</v>
      </c>
      <c r="O14" s="9" t="n">
        <f aca="false">SUM(N14,M14,L14,K14,J14,I14,H14,G14)</f>
        <v>87</v>
      </c>
    </row>
    <row r="15" customFormat="false" ht="15" hidden="false" customHeight="false" outlineLevel="0" collapsed="false">
      <c r="A15" s="0" t="n">
        <v>14</v>
      </c>
      <c r="B15" s="1" t="s">
        <v>57</v>
      </c>
      <c r="C15" s="0" t="n">
        <v>5</v>
      </c>
      <c r="D15" s="0" t="n">
        <v>4</v>
      </c>
      <c r="F15" s="0" t="n">
        <v>3</v>
      </c>
      <c r="G15" s="0" t="n">
        <f aca="false">SUM(C15:F15)</f>
        <v>12</v>
      </c>
      <c r="H15" s="0" t="n">
        <v>12</v>
      </c>
      <c r="I15" s="0" t="n">
        <f aca="false">G15+H15</f>
        <v>24</v>
      </c>
      <c r="J15" s="0" t="n">
        <v>10</v>
      </c>
      <c r="K15" s="0" t="n">
        <v>1</v>
      </c>
      <c r="L15" s="0" t="n">
        <v>3</v>
      </c>
      <c r="O15" s="9" t="n">
        <f aca="false">SUM(N15,M15,L15,K15,J15,I15,H15,G15)</f>
        <v>62</v>
      </c>
    </row>
    <row r="16" customFormat="false" ht="15" hidden="false" customHeight="false" outlineLevel="0" collapsed="false">
      <c r="A16" s="0" t="n">
        <v>15</v>
      </c>
      <c r="B16" s="1" t="s">
        <v>60</v>
      </c>
      <c r="F16" s="0" t="n">
        <v>1</v>
      </c>
      <c r="G16" s="0" t="n">
        <f aca="false">SUM(C16:F16)</f>
        <v>1</v>
      </c>
      <c r="I16" s="0" t="n">
        <f aca="false">G16+H16</f>
        <v>1</v>
      </c>
      <c r="L16" s="0" t="n">
        <v>1</v>
      </c>
      <c r="O16" s="9" t="n">
        <f aca="false">SUM(N16,M16,L16,K16,J16,I16,H16,G16)</f>
        <v>3</v>
      </c>
    </row>
    <row r="17" customFormat="false" ht="15" hidden="false" customHeight="false" outlineLevel="0" collapsed="false">
      <c r="A17" s="0" t="n">
        <v>16</v>
      </c>
      <c r="B17" s="1" t="s">
        <v>63</v>
      </c>
      <c r="D17" s="0" t="n">
        <v>1</v>
      </c>
      <c r="G17" s="0" t="n">
        <f aca="false">SUM(C17:F17)</f>
        <v>1</v>
      </c>
      <c r="I17" s="0" t="n">
        <f aca="false">G17+H17</f>
        <v>1</v>
      </c>
      <c r="O17" s="9" t="n">
        <f aca="false">SUM(N17,M17,L17,K17,J17,I17,H17,G17)</f>
        <v>2</v>
      </c>
    </row>
    <row r="18" customFormat="false" ht="15" hidden="false" customHeight="false" outlineLevel="0" collapsed="false">
      <c r="A18" s="0" t="n">
        <v>17</v>
      </c>
      <c r="B18" s="1" t="s">
        <v>66</v>
      </c>
      <c r="F18" s="0" t="n">
        <v>1</v>
      </c>
      <c r="G18" s="0" t="n">
        <f aca="false">SUM(C18:F18)</f>
        <v>1</v>
      </c>
      <c r="I18" s="0" t="n">
        <f aca="false">G18+H18</f>
        <v>1</v>
      </c>
      <c r="K18" s="0" t="n">
        <v>-1</v>
      </c>
      <c r="O18" s="9" t="n">
        <f aca="false">SUM(N18,M18,L18,K18,J18,I18,H18,G18)</f>
        <v>1</v>
      </c>
    </row>
    <row r="19" customFormat="false" ht="15" hidden="false" customHeight="false" outlineLevel="0" collapsed="false">
      <c r="A19" s="0" t="n">
        <v>18</v>
      </c>
      <c r="B19" s="1" t="s">
        <v>69</v>
      </c>
      <c r="C19" s="0" t="n">
        <v>4</v>
      </c>
      <c r="D19" s="0" t="n">
        <v>3</v>
      </c>
      <c r="F19" s="0" t="n">
        <v>1</v>
      </c>
      <c r="G19" s="0" t="n">
        <f aca="false">SUM(C19:F19)</f>
        <v>8</v>
      </c>
      <c r="I19" s="0" t="n">
        <f aca="false">G19+H19</f>
        <v>8</v>
      </c>
      <c r="J19" s="0" t="n">
        <v>1</v>
      </c>
      <c r="L19" s="0" t="n">
        <v>8</v>
      </c>
      <c r="O19" s="9" t="n">
        <f aca="false">SUM(N19,M19,L19,K19,J19,I19,H19,G19)</f>
        <v>25</v>
      </c>
    </row>
    <row r="20" customFormat="false" ht="15" hidden="false" customHeight="false" outlineLevel="0" collapsed="false">
      <c r="A20" s="0" t="n">
        <v>19</v>
      </c>
      <c r="B20" s="1" t="s">
        <v>72</v>
      </c>
      <c r="G20" s="0" t="n">
        <f aca="false">SUM(C20:F20)</f>
        <v>0</v>
      </c>
      <c r="I20" s="0" t="n">
        <f aca="false">G20+H20</f>
        <v>0</v>
      </c>
      <c r="J20" s="0" t="n">
        <v>2</v>
      </c>
      <c r="O20" s="9" t="n">
        <f aca="false">SUM(N20,M20,L20,K20,J20,I20,H20,G20)</f>
        <v>2</v>
      </c>
    </row>
    <row r="21" customFormat="false" ht="15" hidden="false" customHeight="false" outlineLevel="0" collapsed="false">
      <c r="A21" s="0" t="n">
        <v>20</v>
      </c>
      <c r="B21" s="1" t="s">
        <v>75</v>
      </c>
      <c r="D21" s="0" t="n">
        <v>2</v>
      </c>
      <c r="F21" s="0" t="n">
        <v>1</v>
      </c>
      <c r="G21" s="0" t="n">
        <f aca="false">SUM(C21:F21)</f>
        <v>3</v>
      </c>
      <c r="I21" s="0" t="n">
        <f aca="false">G21+H21</f>
        <v>3</v>
      </c>
      <c r="J21" s="0" t="n">
        <v>2</v>
      </c>
      <c r="O21" s="9" t="n">
        <f aca="false">SUM(N21,M21,L21,K21,J21,I21,H21,G21)</f>
        <v>8</v>
      </c>
    </row>
    <row r="22" customFormat="false" ht="15" hidden="false" customHeight="false" outlineLevel="0" collapsed="false">
      <c r="A22" s="0" t="n">
        <v>21</v>
      </c>
      <c r="B22" s="1" t="s">
        <v>78</v>
      </c>
      <c r="E22" s="0" t="n">
        <v>2</v>
      </c>
      <c r="F22" s="0" t="n">
        <v>3</v>
      </c>
      <c r="G22" s="0" t="n">
        <f aca="false">SUM(C22:F22)</f>
        <v>5</v>
      </c>
      <c r="I22" s="0" t="n">
        <f aca="false">G22+H22</f>
        <v>5</v>
      </c>
      <c r="O22" s="9" t="n">
        <f aca="false">SUM(N22,M22,L22,K22,J22,I22,H22,G22)</f>
        <v>10</v>
      </c>
    </row>
    <row r="23" customFormat="false" ht="15" hidden="false" customHeight="false" outlineLevel="0" collapsed="false">
      <c r="A23" s="0" t="n">
        <v>22</v>
      </c>
      <c r="B23" s="1" t="s">
        <v>81</v>
      </c>
      <c r="D23" s="0" t="n">
        <v>3</v>
      </c>
      <c r="F23" s="0" t="n">
        <v>4</v>
      </c>
      <c r="G23" s="0" t="n">
        <f aca="false">SUM(C23:F23)</f>
        <v>7</v>
      </c>
      <c r="I23" s="0" t="n">
        <f aca="false">G23+H23</f>
        <v>7</v>
      </c>
      <c r="L23" s="0" t="n">
        <v>5</v>
      </c>
      <c r="N23" s="0" t="n">
        <v>1</v>
      </c>
      <c r="O23" s="9" t="n">
        <f aca="false">SUM(N23,M23,L23,K23,J23,I23,H23,G23)</f>
        <v>20</v>
      </c>
    </row>
    <row r="24" customFormat="false" ht="15" hidden="false" customHeight="false" outlineLevel="0" collapsed="false">
      <c r="A24" s="0" t="n">
        <v>23</v>
      </c>
      <c r="B24" s="1" t="s">
        <v>84</v>
      </c>
      <c r="C24" s="0" t="n">
        <v>4</v>
      </c>
      <c r="D24" s="0" t="n">
        <v>10</v>
      </c>
      <c r="E24" s="0" t="n">
        <v>10</v>
      </c>
      <c r="F24" s="0" t="n">
        <v>5</v>
      </c>
      <c r="G24" s="0" t="n">
        <f aca="false">SUM(C24:F24)</f>
        <v>29</v>
      </c>
      <c r="H24" s="0" t="n">
        <v>12</v>
      </c>
      <c r="I24" s="0" t="n">
        <f aca="false">G24+H24</f>
        <v>41</v>
      </c>
      <c r="J24" s="0" t="n">
        <v>10</v>
      </c>
      <c r="L24" s="0" t="n">
        <v>5</v>
      </c>
      <c r="O24" s="9" t="n">
        <f aca="false">SUM(N24,M24,L24,K24,J24,I24,H24,G24)</f>
        <v>97</v>
      </c>
    </row>
    <row r="25" customFormat="false" ht="15" hidden="false" customHeight="false" outlineLevel="0" collapsed="false">
      <c r="A25" s="0" t="n">
        <v>24</v>
      </c>
      <c r="B25" s="1" t="s">
        <v>87</v>
      </c>
      <c r="C25" s="0" t="n">
        <v>3</v>
      </c>
      <c r="D25" s="0" t="n">
        <v>8</v>
      </c>
      <c r="E25" s="0" t="n">
        <v>10</v>
      </c>
      <c r="F25" s="0" t="n">
        <v>1</v>
      </c>
      <c r="G25" s="0" t="n">
        <f aca="false">SUM(C25:F25)</f>
        <v>22</v>
      </c>
      <c r="H25" s="0" t="n">
        <v>19</v>
      </c>
      <c r="I25" s="0" t="n">
        <f aca="false">G25+H25</f>
        <v>41</v>
      </c>
      <c r="J25" s="0" t="n">
        <v>10</v>
      </c>
      <c r="K25" s="0" t="n">
        <v>2</v>
      </c>
      <c r="L25" s="0" t="n">
        <v>8</v>
      </c>
      <c r="N25" s="0" t="n">
        <v>1</v>
      </c>
      <c r="O25" s="9" t="n">
        <f aca="false">SUM(N25,M25,L25,K25,J25,I25,H25,G25)</f>
        <v>103</v>
      </c>
    </row>
    <row r="26" customFormat="false" ht="15" hidden="false" customHeight="false" outlineLevel="0" collapsed="false">
      <c r="A26" s="0" t="n">
        <v>25</v>
      </c>
      <c r="B26" s="1" t="s">
        <v>90</v>
      </c>
      <c r="D26" s="0" t="n">
        <v>1</v>
      </c>
      <c r="E26" s="0" t="n">
        <v>3</v>
      </c>
      <c r="F26" s="0" t="n">
        <v>1</v>
      </c>
      <c r="G26" s="0" t="n">
        <f aca="false">SUM(C26:F26)</f>
        <v>5</v>
      </c>
      <c r="I26" s="0" t="n">
        <f aca="false">G26+H26</f>
        <v>5</v>
      </c>
      <c r="L26" s="0" t="n">
        <v>4</v>
      </c>
      <c r="O26" s="9" t="n">
        <f aca="false">SUM(N26,M26,L26,K26,J26,I26,H26,G26)</f>
        <v>14</v>
      </c>
    </row>
    <row r="27" customFormat="false" ht="15" hidden="false" customHeight="false" outlineLevel="0" collapsed="false">
      <c r="A27" s="0" t="n">
        <v>26</v>
      </c>
      <c r="B27" s="1" t="s">
        <v>93</v>
      </c>
      <c r="D27" s="0" t="n">
        <v>5</v>
      </c>
      <c r="I27" s="0" t="n">
        <f aca="false">G27+H27</f>
        <v>0</v>
      </c>
      <c r="O27" s="9" t="n">
        <f aca="false">SUM(N27,M27,L27,K27,J27,I27,H27,G27)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B17" colorId="64" zoomScale="85" zoomScaleNormal="85" zoomScalePageLayoutView="100" workbookViewId="0">
      <selection pane="topLeft" activeCell="I2" activeCellId="0" sqref="I2"/>
    </sheetView>
  </sheetViews>
  <sheetFormatPr defaultColWidth="9.4609375" defaultRowHeight="12.8" zeroHeight="false" outlineLevelRow="0" outlineLevelCol="0"/>
  <cols>
    <col collapsed="false" customWidth="true" hidden="false" outlineLevel="0" max="3" min="2" style="0" width="18.6"/>
    <col collapsed="false" customWidth="true" hidden="false" outlineLevel="0" max="4" min="4" style="0" width="21.98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127</v>
      </c>
      <c r="F1" s="0" t="s">
        <v>128</v>
      </c>
      <c r="G1" s="0" t="s">
        <v>112</v>
      </c>
      <c r="H1" s="0" t="s">
        <v>246</v>
      </c>
      <c r="I1" s="0" t="s">
        <v>130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s">
        <v>12</v>
      </c>
      <c r="D2" s="0" t="s">
        <v>11</v>
      </c>
      <c r="E2" s="0" t="s">
        <v>247</v>
      </c>
      <c r="F2" s="0" t="n">
        <v>0.33</v>
      </c>
      <c r="I2" s="0" t="n">
        <v>0.33</v>
      </c>
    </row>
    <row r="3" customFormat="false" ht="15" hidden="false" customHeight="false" outlineLevel="0" collapsed="false">
      <c r="A3" s="0" t="n">
        <v>2</v>
      </c>
      <c r="B3" s="1" t="s">
        <v>17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20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23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28</v>
      </c>
      <c r="C6" s="0" t="s">
        <v>28</v>
      </c>
      <c r="D6" s="0" t="s">
        <v>27</v>
      </c>
      <c r="E6" s="0" t="s">
        <v>201</v>
      </c>
      <c r="F6" s="0" t="n">
        <v>8</v>
      </c>
      <c r="I6" s="0" t="n">
        <v>8</v>
      </c>
    </row>
    <row r="7" customFormat="false" ht="15" hidden="false" customHeight="false" outlineLevel="0" collapsed="false">
      <c r="A7" s="0" t="n">
        <v>6</v>
      </c>
      <c r="B7" s="1" t="s">
        <v>32</v>
      </c>
      <c r="C7" s="0" t="s">
        <v>32</v>
      </c>
      <c r="D7" s="0" t="s">
        <v>31</v>
      </c>
      <c r="E7" s="0" t="s">
        <v>248</v>
      </c>
      <c r="F7" s="0" t="n">
        <v>6.33</v>
      </c>
      <c r="I7" s="0" t="n">
        <v>6.33</v>
      </c>
    </row>
    <row r="8" customFormat="false" ht="15" hidden="false" customHeight="false" outlineLevel="0" collapsed="false">
      <c r="A8" s="0" t="n">
        <v>7</v>
      </c>
      <c r="B8" s="1" t="s">
        <v>36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39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42</v>
      </c>
      <c r="C10" s="0" t="s">
        <v>42</v>
      </c>
      <c r="D10" s="0" t="s">
        <v>41</v>
      </c>
      <c r="E10" s="0" t="s">
        <v>141</v>
      </c>
      <c r="F10" s="0" t="n">
        <v>7.67</v>
      </c>
      <c r="G10" s="0" t="n">
        <f aca="false">AVERAGE(F10:F11)</f>
        <v>7.67</v>
      </c>
      <c r="H10" s="0" t="n">
        <v>8</v>
      </c>
      <c r="I10" s="0" t="n">
        <f aca="false">ROUND(MAX(H10,G10),0)</f>
        <v>8</v>
      </c>
    </row>
    <row r="11" customFormat="false" ht="15" hidden="false" customHeight="false" outlineLevel="0" collapsed="false">
      <c r="C11" s="0" t="s">
        <v>42</v>
      </c>
      <c r="D11" s="0" t="s">
        <v>41</v>
      </c>
      <c r="E11" s="0" t="s">
        <v>249</v>
      </c>
      <c r="F11" s="0" t="n">
        <v>7.67</v>
      </c>
    </row>
    <row r="12" customFormat="false" ht="15" hidden="false" customHeight="false" outlineLevel="0" collapsed="false">
      <c r="A12" s="0" t="n">
        <v>10</v>
      </c>
      <c r="B12" s="1" t="s">
        <v>45</v>
      </c>
      <c r="C12" s="0" t="s">
        <v>45</v>
      </c>
      <c r="D12" s="0" t="s">
        <v>44</v>
      </c>
      <c r="E12" s="0" t="s">
        <v>250</v>
      </c>
      <c r="F12" s="0" t="n">
        <v>0.33</v>
      </c>
      <c r="I12" s="0" t="n">
        <v>0.33</v>
      </c>
    </row>
    <row r="13" customFormat="false" ht="15" hidden="false" customHeight="false" outlineLevel="0" collapsed="false">
      <c r="A13" s="0" t="n">
        <v>26</v>
      </c>
      <c r="B13" s="1" t="s">
        <v>48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11</v>
      </c>
      <c r="B14" s="1" t="s">
        <v>51</v>
      </c>
      <c r="C14" s="0" t="s">
        <v>51</v>
      </c>
      <c r="D14" s="0" t="s">
        <v>50</v>
      </c>
      <c r="E14" s="0" t="s">
        <v>147</v>
      </c>
      <c r="F14" s="0" t="n">
        <v>8.8</v>
      </c>
      <c r="I14" s="0" t="n">
        <v>8.8</v>
      </c>
    </row>
    <row r="15" customFormat="false" ht="15" hidden="false" customHeight="false" outlineLevel="0" collapsed="false">
      <c r="A15" s="0" t="n">
        <v>12</v>
      </c>
      <c r="B15" s="1" t="s">
        <v>54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13</v>
      </c>
      <c r="B16" s="1" t="s">
        <v>57</v>
      </c>
      <c r="C16" s="0" t="s">
        <v>57</v>
      </c>
      <c r="D16" s="0" t="s">
        <v>56</v>
      </c>
      <c r="E16" s="0" t="s">
        <v>174</v>
      </c>
      <c r="F16" s="0" t="n">
        <v>6.8</v>
      </c>
      <c r="I16" s="0" t="n">
        <v>6.8</v>
      </c>
    </row>
    <row r="17" customFormat="false" ht="15" hidden="false" customHeight="false" outlineLevel="0" collapsed="false">
      <c r="A17" s="0" t="n">
        <v>14</v>
      </c>
      <c r="B17" s="1" t="s">
        <v>60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15</v>
      </c>
      <c r="B18" s="1" t="s">
        <v>63</v>
      </c>
      <c r="C18" s="0" t="s">
        <v>63</v>
      </c>
      <c r="D18" s="0" t="s">
        <v>62</v>
      </c>
      <c r="E18" s="0" t="s">
        <v>239</v>
      </c>
      <c r="F18" s="0" t="n">
        <v>7.93</v>
      </c>
      <c r="G18" s="0" t="n">
        <f aca="false">AVERAGE(F18:F19)</f>
        <v>6.365</v>
      </c>
      <c r="H18" s="0" t="n">
        <v>5</v>
      </c>
      <c r="I18" s="0" t="n">
        <f aca="false">ROUND(MAX(H18,G18),0)</f>
        <v>6</v>
      </c>
    </row>
    <row r="19" customFormat="false" ht="15" hidden="false" customHeight="false" outlineLevel="0" collapsed="false">
      <c r="C19" s="0" t="s">
        <v>63</v>
      </c>
      <c r="D19" s="0" t="s">
        <v>62</v>
      </c>
      <c r="E19" s="0" t="s">
        <v>150</v>
      </c>
      <c r="F19" s="0" t="n">
        <v>4.8</v>
      </c>
    </row>
    <row r="20" customFormat="false" ht="15" hidden="false" customHeight="false" outlineLevel="0" collapsed="false">
      <c r="A20" s="0" t="n">
        <v>16</v>
      </c>
      <c r="B20" s="1" t="s">
        <v>66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17</v>
      </c>
      <c r="B21" s="1" t="s">
        <v>69</v>
      </c>
      <c r="C21" s="0" t="s">
        <v>69</v>
      </c>
      <c r="D21" s="0" t="s">
        <v>68</v>
      </c>
      <c r="E21" s="0" t="s">
        <v>251</v>
      </c>
      <c r="F21" s="0" t="n">
        <v>7</v>
      </c>
      <c r="I21" s="0" t="n">
        <v>7</v>
      </c>
    </row>
    <row r="22" customFormat="false" ht="15" hidden="false" customHeight="false" outlineLevel="0" collapsed="false">
      <c r="A22" s="0" t="n">
        <v>18</v>
      </c>
      <c r="B22" s="1" t="s">
        <v>72</v>
      </c>
      <c r="C22" s="0" t="s">
        <v>72</v>
      </c>
      <c r="D22" s="0" t="s">
        <v>71</v>
      </c>
      <c r="E22" s="0" t="s">
        <v>150</v>
      </c>
      <c r="F22" s="0" t="n">
        <v>7.67</v>
      </c>
      <c r="I22" s="0" t="n">
        <v>7.67</v>
      </c>
    </row>
    <row r="23" customFormat="false" ht="15" hidden="false" customHeight="false" outlineLevel="0" collapsed="false">
      <c r="A23" s="0" t="n">
        <v>19</v>
      </c>
      <c r="B23" s="1" t="s">
        <v>75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20</v>
      </c>
      <c r="B24" s="1" t="s">
        <v>78</v>
      </c>
      <c r="C24" s="0" t="s">
        <v>78</v>
      </c>
      <c r="D24" s="0" t="s">
        <v>77</v>
      </c>
      <c r="E24" s="0" t="s">
        <v>252</v>
      </c>
      <c r="F24" s="0" t="n">
        <v>7</v>
      </c>
      <c r="I24" s="0" t="n">
        <v>7</v>
      </c>
    </row>
    <row r="25" customFormat="false" ht="15" hidden="false" customHeight="false" outlineLevel="0" collapsed="false">
      <c r="A25" s="0" t="n">
        <v>21</v>
      </c>
      <c r="B25" s="1" t="s">
        <v>81</v>
      </c>
      <c r="C25" s="0" t="s">
        <v>81</v>
      </c>
      <c r="D25" s="0" t="s">
        <v>80</v>
      </c>
      <c r="E25" s="0" t="s">
        <v>253</v>
      </c>
      <c r="F25" s="0" t="n">
        <v>8.67</v>
      </c>
      <c r="I25" s="0" t="n">
        <v>8.67</v>
      </c>
    </row>
    <row r="26" customFormat="false" ht="15" hidden="false" customHeight="false" outlineLevel="0" collapsed="false">
      <c r="A26" s="0" t="n">
        <v>22</v>
      </c>
      <c r="B26" s="1" t="s">
        <v>84</v>
      </c>
      <c r="C26" s="0" t="s">
        <v>84</v>
      </c>
      <c r="D26" s="0" t="s">
        <v>83</v>
      </c>
      <c r="E26" s="0" t="s">
        <v>254</v>
      </c>
      <c r="F26" s="0" t="n">
        <v>8.33</v>
      </c>
      <c r="I26" s="0" t="n">
        <v>8.33</v>
      </c>
    </row>
    <row r="27" customFormat="false" ht="15" hidden="false" customHeight="false" outlineLevel="0" collapsed="false">
      <c r="A27" s="0" t="n">
        <v>23</v>
      </c>
      <c r="B27" s="1" t="s">
        <v>87</v>
      </c>
      <c r="C27" s="0" t="s">
        <v>87</v>
      </c>
      <c r="D27" s="0" t="s">
        <v>86</v>
      </c>
      <c r="E27" s="0" t="s">
        <v>255</v>
      </c>
      <c r="F27" s="0" t="n">
        <v>9</v>
      </c>
      <c r="G27" s="0" t="n">
        <f aca="false">AVERAGE(F27:F31)</f>
        <v>8.052</v>
      </c>
      <c r="H27" s="0" t="n">
        <v>8</v>
      </c>
      <c r="I27" s="0" t="n">
        <f aca="false">ROUND(MAX(H27,G27),0)</f>
        <v>8</v>
      </c>
    </row>
    <row r="28" customFormat="false" ht="15" hidden="false" customHeight="false" outlineLevel="0" collapsed="false">
      <c r="C28" s="0" t="s">
        <v>87</v>
      </c>
      <c r="D28" s="0" t="s">
        <v>86</v>
      </c>
      <c r="E28" s="0" t="s">
        <v>256</v>
      </c>
      <c r="F28" s="0" t="n">
        <v>8.67</v>
      </c>
    </row>
    <row r="29" customFormat="false" ht="15" hidden="false" customHeight="false" outlineLevel="0" collapsed="false">
      <c r="C29" s="0" t="s">
        <v>87</v>
      </c>
      <c r="D29" s="0" t="s">
        <v>86</v>
      </c>
      <c r="E29" s="0" t="s">
        <v>257</v>
      </c>
      <c r="F29" s="0" t="n">
        <v>8.13</v>
      </c>
    </row>
    <row r="30" customFormat="false" ht="15" hidden="false" customHeight="false" outlineLevel="0" collapsed="false">
      <c r="C30" s="0" t="s">
        <v>87</v>
      </c>
      <c r="D30" s="0" t="s">
        <v>86</v>
      </c>
      <c r="E30" s="0" t="s">
        <v>258</v>
      </c>
      <c r="F30" s="0" t="n">
        <v>8.13</v>
      </c>
    </row>
    <row r="31" customFormat="false" ht="15" hidden="false" customHeight="false" outlineLevel="0" collapsed="false">
      <c r="C31" s="0" t="s">
        <v>87</v>
      </c>
      <c r="D31" s="0" t="s">
        <v>86</v>
      </c>
      <c r="E31" s="0" t="s">
        <v>147</v>
      </c>
      <c r="F31" s="0" t="n">
        <v>6.33</v>
      </c>
    </row>
    <row r="32" customFormat="false" ht="15" hidden="false" customHeight="false" outlineLevel="0" collapsed="false">
      <c r="A32" s="0" t="n">
        <v>24</v>
      </c>
      <c r="B32" s="1" t="s">
        <v>90</v>
      </c>
      <c r="C32" s="0" t="s">
        <v>90</v>
      </c>
      <c r="D32" s="0" t="s">
        <v>89</v>
      </c>
      <c r="E32" s="0" t="s">
        <v>184</v>
      </c>
      <c r="F32" s="0" t="n">
        <v>9</v>
      </c>
      <c r="I32" s="0" t="n">
        <v>9</v>
      </c>
    </row>
    <row r="33" customFormat="false" ht="15" hidden="false" customHeight="false" outlineLevel="0" collapsed="false">
      <c r="A33" s="0" t="n">
        <v>25</v>
      </c>
      <c r="B33" s="1" t="s">
        <v>93</v>
      </c>
      <c r="F33" s="0" t="n">
        <v>1</v>
      </c>
      <c r="I33" s="0" t="n">
        <v>9</v>
      </c>
    </row>
    <row r="34" customFormat="false" ht="12.8" hidden="false" customHeight="false" outlineLevel="0" collapsed="false">
      <c r="H34" s="0" t="s">
        <v>243</v>
      </c>
      <c r="I34" s="0" t="n">
        <f aca="false">COUNTIF(I2:I33,"&gt;0")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2025-09-10T16:14:35Z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