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istencia" sheetId="1" state="visible" r:id="rId2"/>
    <sheet name="nota" sheetId="2" state="visible" r:id="rId3"/>
    <sheet name="1-codigos" sheetId="3" state="visible" r:id="rId4"/>
    <sheet name="1-recu+" sheetId="4" state="visible" r:id="rId5"/>
    <sheet name="2-alg.de boole" sheetId="5" state="visible" r:id="rId6"/>
    <sheet name="3-compue" sheetId="6" state="visible" r:id="rId7"/>
    <sheet name="5-salidas" sheetId="7" state="visible" r:id="rId8"/>
    <sheet name="5-RecuP" sheetId="8" state="visible" r:id="rId9"/>
    <sheet name="positivos" sheetId="9" state="visible" r:id="rId10"/>
    <sheet name="6-if" sheetId="10" state="visible" r:id="rId11"/>
    <sheet name="evalucion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<sst xmlns="http://schemas.openxmlformats.org/spreadsheetml/2006/main" count="998" uniqueCount="309">
  <si>
    <t xml:space="preserve">total</t>
  </si>
  <si>
    <t xml:space="preserve">nro</t>
  </si>
  <si>
    <t xml:space="preserve">Nombre</t>
  </si>
  <si>
    <t xml:space="preserve">Apellido(s)</t>
  </si>
  <si>
    <t xml:space="preserve">Dirección de correo</t>
  </si>
  <si>
    <t xml:space="preserve">obs</t>
  </si>
  <si>
    <t xml:space="preserve">presentes</t>
  </si>
  <si>
    <t xml:space="preserve">Medio</t>
  </si>
  <si>
    <t xml:space="preserve">tarde</t>
  </si>
  <si>
    <t xml:space="preserve">nota</t>
  </si>
  <si>
    <t xml:space="preserve">Lucila Yanel</t>
  </si>
  <si>
    <t xml:space="preserve">AMIGO</t>
  </si>
  <si>
    <t xml:space="preserve">patorouge77@hotmail.com</t>
  </si>
  <si>
    <t xml:space="preserve">P</t>
  </si>
  <si>
    <t xml:space="preserve">M</t>
  </si>
  <si>
    <t xml:space="preserve">A</t>
  </si>
  <si>
    <t xml:space="preserve">Lourdes Elizabeth</t>
  </si>
  <si>
    <t xml:space="preserve">ANDRADA BASCOPE</t>
  </si>
  <si>
    <t xml:space="preserve">gralraul71@gmail.com</t>
  </si>
  <si>
    <t xml:space="preserve">Germán Ezequiel</t>
  </si>
  <si>
    <t xml:space="preserve">APURIL</t>
  </si>
  <si>
    <t xml:space="preserve">gerapuril@gmail.com</t>
  </si>
  <si>
    <t xml:space="preserve">Lautaro Francisco</t>
  </si>
  <si>
    <t xml:space="preserve">AYBAR</t>
  </si>
  <si>
    <t xml:space="preserve">aybarguillermo@gmail.com</t>
  </si>
  <si>
    <t xml:space="preserve">T</t>
  </si>
  <si>
    <t xml:space="preserve">Sathya</t>
  </si>
  <si>
    <t xml:space="preserve">bertola galizzi</t>
  </si>
  <si>
    <t xml:space="preserve">sathyxzz@gmail.com</t>
  </si>
  <si>
    <t xml:space="preserve">Santiago</t>
  </si>
  <si>
    <t xml:space="preserve">BIROCCO FRETES</t>
  </si>
  <si>
    <t xml:space="preserve">SANTIAGOBIROCCOFRETES@GMAIL.COM</t>
  </si>
  <si>
    <t xml:space="preserve">Mateo Ignacio</t>
  </si>
  <si>
    <t xml:space="preserve">BRUNO</t>
  </si>
  <si>
    <t xml:space="preserve">mateoibruno5@gmail.com</t>
  </si>
  <si>
    <t xml:space="preserve">p</t>
  </si>
  <si>
    <t xml:space="preserve">Mirko</t>
  </si>
  <si>
    <t xml:space="preserve">Dellana</t>
  </si>
  <si>
    <t xml:space="preserve">mirkod2009@gmail.com</t>
  </si>
  <si>
    <t xml:space="preserve">olimpiadas</t>
  </si>
  <si>
    <t xml:space="preserve">Liam Yoel</t>
  </si>
  <si>
    <t xml:space="preserve">DI FEBO</t>
  </si>
  <si>
    <t xml:space="preserve">liamdifebo15@gmail.com</t>
  </si>
  <si>
    <t xml:space="preserve">Francisco Gael</t>
  </si>
  <si>
    <t xml:space="preserve">Dimeo</t>
  </si>
  <si>
    <t xml:space="preserve">dimeofrancisco@gmail.com</t>
  </si>
  <si>
    <t xml:space="preserve">Facundo Agustin</t>
  </si>
  <si>
    <t xml:space="preserve">ENGERS GONZALEZ</t>
  </si>
  <si>
    <t xml:space="preserve">morenabonitafacturas@gmail.com</t>
  </si>
  <si>
    <t xml:space="preserve">Pedro Gabriel</t>
  </si>
  <si>
    <t xml:space="preserve">GERAGHTY</t>
  </si>
  <si>
    <t xml:space="preserve">tristangabrielgeraghty@gmail.com</t>
  </si>
  <si>
    <t xml:space="preserve">Miqueas Ariel</t>
  </si>
  <si>
    <t xml:space="preserve">Hoyos</t>
  </si>
  <si>
    <t xml:space="preserve">victoriacruz.alzu@gmail.com</t>
  </si>
  <si>
    <t xml:space="preserve">Tobias</t>
  </si>
  <si>
    <t xml:space="preserve">Ibarra Yegro</t>
  </si>
  <si>
    <t xml:space="preserve">alexa_r3@yahoo.com.ar</t>
  </si>
  <si>
    <t xml:space="preserve">Zoe Antonella</t>
  </si>
  <si>
    <t xml:space="preserve">LOPEZ BERZA</t>
  </si>
  <si>
    <t xml:space="preserve">electroariel_@hotmail.com</t>
  </si>
  <si>
    <t xml:space="preserve">Gabriel Lautaro</t>
  </si>
  <si>
    <t xml:space="preserve">MARTINEZ DEL PINO</t>
  </si>
  <si>
    <t xml:space="preserve">gabrieladelpino10@gmail.com</t>
  </si>
  <si>
    <t xml:space="preserve">Facundo Ariel</t>
  </si>
  <si>
    <t xml:space="preserve">MEDINA</t>
  </si>
  <si>
    <t xml:space="preserve">48376287@gmail.com</t>
  </si>
  <si>
    <t xml:space="preserve">Avril</t>
  </si>
  <si>
    <t xml:space="preserve">RODRIGUEZ MIÑO</t>
  </si>
  <si>
    <t xml:space="preserve">victor209118@gmail.com</t>
  </si>
  <si>
    <t xml:space="preserve">Araceli Rosario Abigail</t>
  </si>
  <si>
    <t xml:space="preserve">SANTIBAÑEZ RAMÍREZ</t>
  </si>
  <si>
    <t xml:space="preserve">habibiaraceli08@gmail.com</t>
  </si>
  <si>
    <t xml:space="preserve">se fue</t>
  </si>
  <si>
    <t xml:space="preserve">Matías</t>
  </si>
  <si>
    <t xml:space="preserve">SUAREZ</t>
  </si>
  <si>
    <t xml:space="preserve">matiassua09@gmail.com</t>
  </si>
  <si>
    <t xml:space="preserve">Franco Joaquín</t>
  </si>
  <si>
    <t xml:space="preserve">VILLCA</t>
  </si>
  <si>
    <t xml:space="preserve">rutyayala28@gmail.com</t>
  </si>
  <si>
    <t xml:space="preserve">Ramiro Demian</t>
  </si>
  <si>
    <t xml:space="preserve">ZARRAGA</t>
  </si>
  <si>
    <t xml:space="preserve">zarragaramiro01@gmail.com</t>
  </si>
  <si>
    <t xml:space="preserve">media falta</t>
  </si>
  <si>
    <t xml:space="preserve">toal</t>
  </si>
  <si>
    <t xml:space="preserve">1-codigo</t>
  </si>
  <si>
    <t xml:space="preserve">Recup</t>
  </si>
  <si>
    <t xml:space="preserve">2-alg boole</t>
  </si>
  <si>
    <t xml:space="preserve">3-compuertas</t>
  </si>
  <si>
    <t xml:space="preserve">5-salidas</t>
  </si>
  <si>
    <t xml:space="preserve">positios</t>
  </si>
  <si>
    <t xml:space="preserve">5+positivos</t>
  </si>
  <si>
    <t xml:space="preserve">promedio</t>
  </si>
  <si>
    <t xml:space="preserve">valoracion</t>
  </si>
  <si>
    <t xml:space="preserve">6-if</t>
  </si>
  <si>
    <t xml:space="preserve">Evaluacion</t>
  </si>
  <si>
    <t xml:space="preserve">asistencia</t>
  </si>
  <si>
    <t xml:space="preserve">1-salidas</t>
  </si>
  <si>
    <t xml:space="preserve">2-if</t>
  </si>
  <si>
    <t xml:space="preserve">3-cilcos</t>
  </si>
  <si>
    <t xml:space="preserve">4-funciones</t>
  </si>
  <si>
    <t xml:space="preserve">5-pulsador</t>
  </si>
  <si>
    <t xml:space="preserve">6-pulsador ext</t>
  </si>
  <si>
    <t xml:space="preserve">7-7 seg -1</t>
  </si>
  <si>
    <t xml:space="preserve">8- 7 seg-2</t>
  </si>
  <si>
    <t xml:space="preserve">9-robot</t>
  </si>
  <si>
    <t xml:space="preserve">10 carpeta</t>
  </si>
  <si>
    <t xml:space="preserve">Recuperacion Agosto</t>
  </si>
  <si>
    <t xml:space="preserve">Finalizado</t>
  </si>
  <si>
    <t xml:space="preserve">Tiempo requerido</t>
  </si>
  <si>
    <t xml:space="preserve">Calificación/10,00</t>
  </si>
  <si>
    <t xml:space="preserve">segundo</t>
  </si>
  <si>
    <t xml:space="preserve">final</t>
  </si>
  <si>
    <t xml:space="preserve">4 de abril de 2025  12:30</t>
  </si>
  <si>
    <t xml:space="preserve">8 minutos 30 segundos</t>
  </si>
  <si>
    <t xml:space="preserve">4 de abril de 2025  23:16</t>
  </si>
  <si>
    <t xml:space="preserve">12 minutos 49 segundos</t>
  </si>
  <si>
    <t xml:space="preserve">4 de abril de 2025  12:26</t>
  </si>
  <si>
    <t xml:space="preserve">1 día 16 horas</t>
  </si>
  <si>
    <t xml:space="preserve">3 de abril de 2025  00:13</t>
  </si>
  <si>
    <t xml:space="preserve">20 minutos 55 segundos</t>
  </si>
  <si>
    <t xml:space="preserve">4 de abril de 2025  20:10</t>
  </si>
  <si>
    <t xml:space="preserve">36 minutos 17 segundos</t>
  </si>
  <si>
    <t xml:space="preserve">4 de abril de 2025  13:26</t>
  </si>
  <si>
    <t xml:space="preserve">14 minutos 58 segundos</t>
  </si>
  <si>
    <t xml:space="preserve">4 de abril de 2025  12:36</t>
  </si>
  <si>
    <t xml:space="preserve">17 minutos 31 segundos</t>
  </si>
  <si>
    <t xml:space="preserve">6 minutos 58 segundos</t>
  </si>
  <si>
    <t xml:space="preserve">2 de abril de 2025  17:16</t>
  </si>
  <si>
    <t xml:space="preserve">18 minutos 21 segundos</t>
  </si>
  <si>
    <t xml:space="preserve">4 de abril de 2025  13:18</t>
  </si>
  <si>
    <t xml:space="preserve">59 minutos 16 segundos</t>
  </si>
  <si>
    <t xml:space="preserve">4 de abril de 2025  12:56</t>
  </si>
  <si>
    <t xml:space="preserve">32 minutos 58 segundos</t>
  </si>
  <si>
    <t xml:space="preserve">4 de abril de 2025  12:37</t>
  </si>
  <si>
    <t xml:space="preserve">6 minutos 33 segundos</t>
  </si>
  <si>
    <t xml:space="preserve">4 de abril de 2025  12:42</t>
  </si>
  <si>
    <t xml:space="preserve">19 minutos 38 segundos</t>
  </si>
  <si>
    <t xml:space="preserve">4 de abril de 2025  13:45</t>
  </si>
  <si>
    <t xml:space="preserve">4 minutos 18 segundos</t>
  </si>
  <si>
    <t xml:space="preserve">4 de abril de 2025  23:49</t>
  </si>
  <si>
    <t xml:space="preserve">3 minutos 56 segundos</t>
  </si>
  <si>
    <t xml:space="preserve">4 de abril de 2025  22:41</t>
  </si>
  <si>
    <t xml:space="preserve">6 minutos 53 segundos</t>
  </si>
  <si>
    <t xml:space="preserve">4 de abril de 2025  12:25</t>
  </si>
  <si>
    <t xml:space="preserve">5 minutos 49 segundos</t>
  </si>
  <si>
    <t xml:space="preserve">4 de abril de 2025  21:45</t>
  </si>
  <si>
    <t xml:space="preserve">11 minutos 50 segundos</t>
  </si>
  <si>
    <t xml:space="preserve">4 de abril de 2025  20:39</t>
  </si>
  <si>
    <t xml:space="preserve">19 minutos 5 segundos</t>
  </si>
  <si>
    <t xml:space="preserve">21 minutos 21 segundos</t>
  </si>
  <si>
    <t xml:space="preserve">4 de abril de 2025  12:31</t>
  </si>
  <si>
    <t xml:space="preserve">3 días 17 horas</t>
  </si>
  <si>
    <t xml:space="preserve">Calificación/9,00</t>
  </si>
  <si>
    <t xml:space="preserve">17 de abril de 2025  19:45</t>
  </si>
  <si>
    <t xml:space="preserve">5 minutos 14 segundos</t>
  </si>
  <si>
    <t xml:space="preserve">4 de abril de 2025  22:59</t>
  </si>
  <si>
    <t xml:space="preserve">8 minutos 32 segundos</t>
  </si>
  <si>
    <t xml:space="preserve">4 de abril de 2025  23:23</t>
  </si>
  <si>
    <t xml:space="preserve">6 minutos 37 segundos</t>
  </si>
  <si>
    <t xml:space="preserve">4 de abril de 2025  12:32</t>
  </si>
  <si>
    <t xml:space="preserve">3 de abril de 2025  00:37</t>
  </si>
  <si>
    <t xml:space="preserve">9 minutos 28 segundos</t>
  </si>
  <si>
    <t xml:space="preserve">4 de abril de 2025  20:33</t>
  </si>
  <si>
    <t xml:space="preserve">5 minutos 36 segundos</t>
  </si>
  <si>
    <t xml:space="preserve">4 de abril de 2025  19:11</t>
  </si>
  <si>
    <t xml:space="preserve">3 minutos 38 segundos</t>
  </si>
  <si>
    <t xml:space="preserve">4 de abril de 2025  22:01</t>
  </si>
  <si>
    <t xml:space="preserve">2 de abril de 2025  17:22</t>
  </si>
  <si>
    <t xml:space="preserve">5 minutos 8 segundos</t>
  </si>
  <si>
    <t xml:space="preserve">4 de abril de 2025  15:24</t>
  </si>
  <si>
    <t xml:space="preserve">2 horas 1 minutos</t>
  </si>
  <si>
    <t xml:space="preserve">4 de abril de 2025  12:50</t>
  </si>
  <si>
    <t xml:space="preserve">12 minutos 3 segundos</t>
  </si>
  <si>
    <t xml:space="preserve">4 de abril de 2025  19:39</t>
  </si>
  <si>
    <t xml:space="preserve">5 minutos 40 segundos</t>
  </si>
  <si>
    <t xml:space="preserve">4 de abril de 2025  13:53</t>
  </si>
  <si>
    <t xml:space="preserve">6 minutos 46 segundos</t>
  </si>
  <si>
    <t xml:space="preserve">4 de abril de 2025  23:44</t>
  </si>
  <si>
    <t xml:space="preserve">3 minutos 45 segundos</t>
  </si>
  <si>
    <t xml:space="preserve">4 de abril de 2025  22:47</t>
  </si>
  <si>
    <t xml:space="preserve">5 minutos 28 segundos</t>
  </si>
  <si>
    <t xml:space="preserve">4 de abril de 2025  23:07</t>
  </si>
  <si>
    <t xml:space="preserve">4 minutos 4 segundos</t>
  </si>
  <si>
    <t xml:space="preserve">4 de abril de 2025  21:33</t>
  </si>
  <si>
    <t xml:space="preserve">11 minutos 24 segundos</t>
  </si>
  <si>
    <t xml:space="preserve">4 de abril de 2025  21:19</t>
  </si>
  <si>
    <t xml:space="preserve">7 minutos 54 segundos</t>
  </si>
  <si>
    <t xml:space="preserve">4 de abril de 2025  21:07</t>
  </si>
  <si>
    <t xml:space="preserve">8 minutos 1 segundos</t>
  </si>
  <si>
    <t xml:space="preserve">4 de abril de 2025  20:48</t>
  </si>
  <si>
    <t xml:space="preserve">8 minutos 3 segundos</t>
  </si>
  <si>
    <t xml:space="preserve">4 de abril de 2025  20:58</t>
  </si>
  <si>
    <t xml:space="preserve">8 minutos 49 segundos</t>
  </si>
  <si>
    <t xml:space="preserve">4 de abril de 2025  22:27</t>
  </si>
  <si>
    <t xml:space="preserve">3 minutos 25 segundos</t>
  </si>
  <si>
    <t xml:space="preserve">4 de abril de 2025  22:44</t>
  </si>
  <si>
    <t xml:space="preserve">10 minutos 9 segundos</t>
  </si>
  <si>
    <t xml:space="preserve">4 de abril de 2025  23:41</t>
  </si>
  <si>
    <t xml:space="preserve">17 minutos 33 segundos</t>
  </si>
  <si>
    <t xml:space="preserve">4 de abril de 2025  22:14</t>
  </si>
  <si>
    <t xml:space="preserve">2 días 1 hora</t>
  </si>
  <si>
    <t xml:space="preserve">3 de abril de 2025  00:28</t>
  </si>
  <si>
    <t xml:space="preserve">14 minutos 7 segundos</t>
  </si>
  <si>
    <t xml:space="preserve">4 de abril de 2025  20:27</t>
  </si>
  <si>
    <t xml:space="preserve">15 minutos 22 segundos</t>
  </si>
  <si>
    <t xml:space="preserve">4 de abril de 2025  19:22</t>
  </si>
  <si>
    <t xml:space="preserve">10 minutos 38 segundos</t>
  </si>
  <si>
    <t xml:space="preserve">4 de abril de 2025  22:08</t>
  </si>
  <si>
    <t xml:space="preserve">6 minutos 10 segundos</t>
  </si>
  <si>
    <t xml:space="preserve">2 de abril de 2025  17:31</t>
  </si>
  <si>
    <t xml:space="preserve">9 minutos 17 segundos</t>
  </si>
  <si>
    <t xml:space="preserve">4 de abril de 2025  20:05</t>
  </si>
  <si>
    <t xml:space="preserve">10 minutos 15 segundos</t>
  </si>
  <si>
    <t xml:space="preserve">4 de abril de 2025  22:33</t>
  </si>
  <si>
    <t xml:space="preserve">22 minutos 55 segundos</t>
  </si>
  <si>
    <t xml:space="preserve">4 de abril de 2025  13:17</t>
  </si>
  <si>
    <t xml:space="preserve">9 minutos 6 segundos</t>
  </si>
  <si>
    <t xml:space="preserve">4 de abril de 2025  19:58</t>
  </si>
  <si>
    <t xml:space="preserve">17 minutos 41 segundos</t>
  </si>
  <si>
    <t xml:space="preserve">4 de abril de 2025  14:02</t>
  </si>
  <si>
    <t xml:space="preserve">8 minutos 56 segundos</t>
  </si>
  <si>
    <t xml:space="preserve">4 de abril de 2025  23:20</t>
  </si>
  <si>
    <t xml:space="preserve">6 minutos 27 segundos</t>
  </si>
  <si>
    <t xml:space="preserve">4 de abril de 2025  22:55</t>
  </si>
  <si>
    <t xml:space="preserve">6 minutos</t>
  </si>
  <si>
    <t xml:space="preserve">4 de abril de 2025  23:48</t>
  </si>
  <si>
    <t xml:space="preserve">15 minutos 56 segundos</t>
  </si>
  <si>
    <t xml:space="preserve">4 de abril de 2025  21:57</t>
  </si>
  <si>
    <t xml:space="preserve">10 minutos 46 segundos</t>
  </si>
  <si>
    <t xml:space="preserve">4 de abril de 2025  22:23</t>
  </si>
  <si>
    <t xml:space="preserve">5 minutos 50 segundos</t>
  </si>
  <si>
    <t xml:space="preserve">29 de abril de 2025  13:55</t>
  </si>
  <si>
    <t xml:space="preserve">6 minutos 41 segundos</t>
  </si>
  <si>
    <t xml:space="preserve">28 de abril de 2025  00:03</t>
  </si>
  <si>
    <t xml:space="preserve">8 minutos 47 segundos</t>
  </si>
  <si>
    <t xml:space="preserve">28 de abril de 2025  18:51</t>
  </si>
  <si>
    <t xml:space="preserve">8 minutos 9 segundos</t>
  </si>
  <si>
    <t xml:space="preserve">26 de abril de 2025  19:41</t>
  </si>
  <si>
    <t xml:space="preserve">10 minutos 1 segundos</t>
  </si>
  <si>
    <t xml:space="preserve">28 de abril de 2025  18:21</t>
  </si>
  <si>
    <t xml:space="preserve">8 minutos 26 segundos</t>
  </si>
  <si>
    <t xml:space="preserve">27 de abril de 2025  18:00</t>
  </si>
  <si>
    <t xml:space="preserve">9 minutos 39 segundos</t>
  </si>
  <si>
    <t xml:space="preserve">28 de abril de 2025  17:14</t>
  </si>
  <si>
    <t xml:space="preserve">9 minutos 59 segundos</t>
  </si>
  <si>
    <t xml:space="preserve">28 de abril de 2025  22:17</t>
  </si>
  <si>
    <t xml:space="preserve">3 minutos 24 segundos</t>
  </si>
  <si>
    <t xml:space="preserve">29 de abril de 2025  09:30</t>
  </si>
  <si>
    <t xml:space="preserve">1 segundos</t>
  </si>
  <si>
    <t xml:space="preserve">5 de mayo de 2025  17:11</t>
  </si>
  <si>
    <t xml:space="preserve">6 días 19 horas</t>
  </si>
  <si>
    <t xml:space="preserve">28 de abril de 2025  19:05</t>
  </si>
  <si>
    <t xml:space="preserve">3 minutos 58 segundos</t>
  </si>
  <si>
    <t xml:space="preserve">28 de abril de 2025  18:27</t>
  </si>
  <si>
    <t xml:space="preserve">6 minutos 15 segundos</t>
  </si>
  <si>
    <t xml:space="preserve">6 de mayo de 2025  22:20</t>
  </si>
  <si>
    <t xml:space="preserve">5 minutos 12 segundos</t>
  </si>
  <si>
    <t xml:space="preserve">5 de mayo de 2025  17:21</t>
  </si>
  <si>
    <t xml:space="preserve">6 minutos 29 segundos</t>
  </si>
  <si>
    <t xml:space="preserve">7 de mayo de 2025  23:39</t>
  </si>
  <si>
    <t xml:space="preserve">6 minutos 5 segundos</t>
  </si>
  <si>
    <t xml:space="preserve">7 de mayo de 2025  21:51</t>
  </si>
  <si>
    <t xml:space="preserve">6 minutos 31 segundos</t>
  </si>
  <si>
    <t xml:space="preserve">7 de mayo de 2025  22:00</t>
  </si>
  <si>
    <t xml:space="preserve">3 minutos 15 segundos</t>
  </si>
  <si>
    <t xml:space="preserve">7 de mayo de 2025  23:45</t>
  </si>
  <si>
    <t xml:space="preserve">4 minutos 6 segundos</t>
  </si>
  <si>
    <t xml:space="preserve">7 de mayo de 2025  23:48</t>
  </si>
  <si>
    <t xml:space="preserve">3 minutos 10 segundos</t>
  </si>
  <si>
    <t xml:space="preserve">7 de mayo de 2025  21:43</t>
  </si>
  <si>
    <t xml:space="preserve">7 de mayo de 2025  23:31</t>
  </si>
  <si>
    <t xml:space="preserve">5 minutos 54 segundos</t>
  </si>
  <si>
    <t xml:space="preserve">5 de mayo de 2025  22:40</t>
  </si>
  <si>
    <t xml:space="preserve">8 minutos 59 segundos</t>
  </si>
  <si>
    <t xml:space="preserve">2 minutos 55 segundos</t>
  </si>
  <si>
    <t xml:space="preserve">7 de mayo de 2025  18:32</t>
  </si>
  <si>
    <t xml:space="preserve">9 minutos 55 segundos</t>
  </si>
  <si>
    <t xml:space="preserve">9 minutos 5 segundos</t>
  </si>
  <si>
    <t xml:space="preserve">9 minutos 49 segundos</t>
  </si>
  <si>
    <t xml:space="preserve">5 minutos 42 segundos</t>
  </si>
  <si>
    <t xml:space="preserve">5 minutos 37 segundos</t>
  </si>
  <si>
    <t xml:space="preserve">9 minutos 23 segundos</t>
  </si>
  <si>
    <t xml:space="preserve">8 minutos 8 segundos</t>
  </si>
  <si>
    <t xml:space="preserve">8 minutos 58 segundos</t>
  </si>
  <si>
    <t xml:space="preserve">2 minutos 48 segundos</t>
  </si>
  <si>
    <t xml:space="preserve">8 minutos 4 segundos</t>
  </si>
  <si>
    <t xml:space="preserve">8 minutos 43 segundos</t>
  </si>
  <si>
    <t xml:space="preserve">5 minutos 11 segundos</t>
  </si>
  <si>
    <t xml:space="preserve">45 minutos 55 segundos</t>
  </si>
  <si>
    <t xml:space="preserve">55 minutos 45 segundos</t>
  </si>
  <si>
    <t xml:space="preserve">51 minutos 36 segundos</t>
  </si>
  <si>
    <t xml:space="preserve">1 hora 1 minutos</t>
  </si>
  <si>
    <t xml:space="preserve">49 minutos 32 segundos</t>
  </si>
  <si>
    <t xml:space="preserve">38 minutos 33 segundos</t>
  </si>
  <si>
    <t xml:space="preserve">34 minutos 42 segundos</t>
  </si>
  <si>
    <t xml:space="preserve">40 minutos 33 segundos</t>
  </si>
  <si>
    <t xml:space="preserve">58 minutos 14 segundos</t>
  </si>
  <si>
    <t xml:space="preserve">26 minutos 52 segundos</t>
  </si>
  <si>
    <t xml:space="preserve">32 minutos 44 segundos</t>
  </si>
  <si>
    <t xml:space="preserve">46 minutos 20 segundos</t>
  </si>
  <si>
    <t xml:space="preserve">47 minutos 24 segundos</t>
  </si>
  <si>
    <t xml:space="preserve">58 minutos 19 segundos</t>
  </si>
  <si>
    <t xml:space="preserve">53 minutos 23 segundos</t>
  </si>
  <si>
    <t xml:space="preserve">59 minutos 29 segundos</t>
  </si>
  <si>
    <t xml:space="preserve">53 minutos 37 segundos</t>
  </si>
  <si>
    <t xml:space="preserve">36 minutos 42 segundos</t>
  </si>
  <si>
    <t xml:space="preserve">45 minutos 59 segundos</t>
  </si>
  <si>
    <t xml:space="preserve">46 minutos 32 segundos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</si>
</sst>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EB3B"/>
      </patternFill>
    </fill>
    <fill>
      <patternFill patternType="solid">
        <fgColor rgb="FFFFC107"/>
        <bgColor rgb="FFFF9900"/>
      </patternFill>
    </fill>
    <fill>
      <patternFill patternType="solid">
        <fgColor rgb="FFFFEB3B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  <dxf>
      <font>
        <name val="Calibri"/>
        <charset val="1"/>
        <family val="0"/>
        <color rgb="FF006600"/>
        <sz val="12"/>
      </font>
      <fill>
        <patternFill>
          <bgColor rgb="FFCCFFCC"/>
        </patternFill>
      </fill>
    </dxf>
    <dxf>
      <font>
        <name val="Calibri"/>
        <charset val="1"/>
        <family val="0"/>
        <color rgb="FFCC0000"/>
        <sz val="12"/>
      </font>
    </dxf>
    <dxf>
      <font>
        <name val="Calibri"/>
        <charset val="1"/>
        <family val="0"/>
        <b val="1"/>
        <color rgb="FFFFFFFF"/>
        <sz val="12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107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8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G3" activeCellId="0" sqref="AG3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4.2"/>
    <col collapsed="false" customWidth="true" hidden="true" outlineLevel="0" max="2" min="2" style="0" width="20.07"/>
    <col collapsed="false" customWidth="true" hidden="false" outlineLevel="0" max="3" min="3" style="0" width="21.34"/>
    <col collapsed="false" customWidth="true" hidden="true" outlineLevel="0" max="4" min="4" style="0" width="35.71"/>
    <col collapsed="false" customWidth="false" hidden="true" outlineLevel="0" max="11" min="5" style="0" width="8.68"/>
    <col collapsed="false" customWidth="true" hidden="true" outlineLevel="0" max="12" min="12" style="0" width="12.64"/>
    <col collapsed="false" customWidth="false" hidden="true" outlineLevel="0" max="22" min="13" style="0" width="8.68"/>
  </cols>
  <sheetData>
    <row r="1" customFormat="false" ht="15" hidden="false" customHeight="false" outlineLevel="0" collapsed="false">
      <c r="B1" s="1"/>
      <c r="C1" s="1"/>
      <c r="D1" s="1"/>
      <c r="E1" s="2"/>
      <c r="G1" s="2"/>
      <c r="H1" s="2"/>
      <c r="J1" s="2"/>
      <c r="L1" s="2"/>
      <c r="M1" s="2"/>
      <c r="O1" s="2"/>
      <c r="V1" s="0" t="s">
        <v>0</v>
      </c>
      <c r="W1" s="0" t="n">
        <v>7</v>
      </c>
    </row>
    <row r="2" customFormat="false" ht="15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2" t="n">
        <v>45800</v>
      </c>
      <c r="F2" s="0" t="s">
        <v>5</v>
      </c>
      <c r="G2" s="2" t="n">
        <v>45807</v>
      </c>
      <c r="H2" s="2" t="n">
        <v>45814</v>
      </c>
      <c r="I2" s="0" t="s">
        <v>5</v>
      </c>
      <c r="J2" s="2" t="n">
        <v>45821</v>
      </c>
      <c r="K2" s="0" t="s">
        <v>5</v>
      </c>
      <c r="L2" s="2" t="n">
        <v>45835</v>
      </c>
      <c r="M2" s="2" t="n">
        <v>45842</v>
      </c>
      <c r="N2" s="0" t="s">
        <v>5</v>
      </c>
      <c r="O2" s="2" t="n">
        <v>45849</v>
      </c>
      <c r="P2" s="0" t="s">
        <v>5</v>
      </c>
      <c r="Q2" s="0" t="s">
        <v>6</v>
      </c>
      <c r="R2" s="0" t="s">
        <v>7</v>
      </c>
      <c r="S2" s="0" t="s">
        <v>8</v>
      </c>
      <c r="T2" s="0" t="s">
        <v>6</v>
      </c>
      <c r="U2" s="0" t="s">
        <v>9</v>
      </c>
      <c r="V2" s="0" t="s">
        <v>9</v>
      </c>
      <c r="W2" s="2" t="n">
        <v>45856</v>
      </c>
      <c r="X2" s="2" t="n">
        <v>45898</v>
      </c>
      <c r="Y2" s="0" t="s">
        <v>5</v>
      </c>
      <c r="Z2" s="2" t="n">
        <v>45905</v>
      </c>
      <c r="AA2" s="0" t="s">
        <v>5</v>
      </c>
      <c r="AB2" s="2" t="n">
        <v>45919</v>
      </c>
      <c r="AC2" s="0" t="s">
        <v>5</v>
      </c>
      <c r="AD2" s="2" t="n">
        <v>45926</v>
      </c>
      <c r="AE2" s="0" t="s">
        <v>5</v>
      </c>
      <c r="AF2" s="2" t="n">
        <v>45933</v>
      </c>
      <c r="AG2" s="0" t="s">
        <v>5</v>
      </c>
    </row>
    <row r="3" customFormat="false" ht="15" hidden="false" customHeight="false" outlineLevel="0" collapsed="false">
      <c r="A3" s="0" t="n">
        <v>1</v>
      </c>
      <c r="B3" s="1" t="s">
        <v>10</v>
      </c>
      <c r="C3" s="1" t="s">
        <v>11</v>
      </c>
      <c r="D3" s="1" t="s">
        <v>12</v>
      </c>
      <c r="E3" s="0" t="s">
        <v>13</v>
      </c>
      <c r="G3" s="0" t="s">
        <v>13</v>
      </c>
      <c r="H3" s="0" t="s">
        <v>13</v>
      </c>
      <c r="J3" s="0" t="s">
        <v>13</v>
      </c>
      <c r="L3" s="0" t="s">
        <v>13</v>
      </c>
      <c r="M3" s="0" t="s">
        <v>13</v>
      </c>
      <c r="O3" s="0" t="s">
        <v>14</v>
      </c>
      <c r="P3" s="3" t="n">
        <v>0.520833333333333</v>
      </c>
      <c r="Q3" s="0" t="n">
        <f aca="false">COUNTIF(E3:O3,"P")</f>
        <v>6</v>
      </c>
      <c r="R3" s="0" t="n">
        <f aca="false">COUNTIF(E3:O3,"M")</f>
        <v>1</v>
      </c>
      <c r="S3" s="0" t="n">
        <f aca="false">COUNTIF(E3:O3,"T")</f>
        <v>0</v>
      </c>
      <c r="T3" s="0" t="n">
        <f aca="false">ROUND(Q3+R3/2+S3/4,0)</f>
        <v>7</v>
      </c>
      <c r="V3" s="4" t="n">
        <f aca="false">ROUND(T3*10/$W$1,0)</f>
        <v>10</v>
      </c>
      <c r="W3" s="0" t="s">
        <v>15</v>
      </c>
      <c r="X3" s="0" t="s">
        <v>13</v>
      </c>
      <c r="Z3" s="0" t="s">
        <v>13</v>
      </c>
      <c r="AB3" s="0" t="s">
        <v>15</v>
      </c>
      <c r="AD3" s="0" t="s">
        <v>13</v>
      </c>
      <c r="AF3" s="0" t="s">
        <v>15</v>
      </c>
    </row>
    <row r="4" customFormat="false" ht="15" hidden="false" customHeight="false" outlineLevel="0" collapsed="false">
      <c r="A4" s="0" t="n">
        <v>2</v>
      </c>
      <c r="B4" s="1" t="s">
        <v>16</v>
      </c>
      <c r="C4" s="1" t="s">
        <v>17</v>
      </c>
      <c r="D4" s="1" t="s">
        <v>18</v>
      </c>
      <c r="E4" s="0" t="s">
        <v>13</v>
      </c>
      <c r="G4" s="0" t="s">
        <v>13</v>
      </c>
      <c r="H4" s="0" t="s">
        <v>13</v>
      </c>
      <c r="J4" s="0" t="s">
        <v>13</v>
      </c>
      <c r="L4" s="0" t="s">
        <v>13</v>
      </c>
      <c r="M4" s="0" t="s">
        <v>13</v>
      </c>
      <c r="O4" s="0" t="s">
        <v>13</v>
      </c>
      <c r="Q4" s="0" t="n">
        <f aca="false">COUNTIF(E4:O4,"P")</f>
        <v>7</v>
      </c>
      <c r="R4" s="0" t="n">
        <f aca="false">COUNTIF(E4:O4,"M")</f>
        <v>0</v>
      </c>
      <c r="S4" s="0" t="n">
        <f aca="false">COUNTIF(E4:O4,"T")</f>
        <v>0</v>
      </c>
      <c r="T4" s="0" t="n">
        <f aca="false">ROUND(Q4+R4/2+S4/4,0)</f>
        <v>7</v>
      </c>
      <c r="V4" s="4" t="n">
        <f aca="false">ROUND(T4*10/$W$1,0)</f>
        <v>10</v>
      </c>
      <c r="W4" s="0" t="s">
        <v>13</v>
      </c>
      <c r="X4" s="0" t="s">
        <v>13</v>
      </c>
      <c r="Z4" s="0" t="s">
        <v>13</v>
      </c>
      <c r="AB4" s="0" t="s">
        <v>13</v>
      </c>
      <c r="AD4" s="0" t="s">
        <v>13</v>
      </c>
      <c r="AF4" s="0" t="s">
        <v>13</v>
      </c>
    </row>
    <row r="5" customFormat="false" ht="15" hidden="false" customHeight="false" outlineLevel="0" collapsed="false">
      <c r="A5" s="0" t="n">
        <v>3</v>
      </c>
      <c r="B5" s="1" t="s">
        <v>19</v>
      </c>
      <c r="C5" s="1" t="s">
        <v>20</v>
      </c>
      <c r="D5" s="1" t="s">
        <v>21</v>
      </c>
      <c r="E5" s="0" t="s">
        <v>13</v>
      </c>
      <c r="G5" s="0" t="s">
        <v>13</v>
      </c>
      <c r="H5" s="0" t="s">
        <v>13</v>
      </c>
      <c r="J5" s="0" t="s">
        <v>13</v>
      </c>
      <c r="L5" s="0" t="s">
        <v>13</v>
      </c>
      <c r="M5" s="0" t="s">
        <v>13</v>
      </c>
      <c r="O5" s="0" t="s">
        <v>14</v>
      </c>
      <c r="P5" s="3" t="n">
        <v>0.520833333333333</v>
      </c>
      <c r="Q5" s="0" t="n">
        <f aca="false">COUNTIF(E5:O5,"P")</f>
        <v>6</v>
      </c>
      <c r="R5" s="0" t="n">
        <f aca="false">COUNTIF(E5:O5,"M")</f>
        <v>1</v>
      </c>
      <c r="S5" s="0" t="n">
        <f aca="false">COUNTIF(E5:O5,"T")</f>
        <v>0</v>
      </c>
      <c r="T5" s="0" t="n">
        <f aca="false">ROUND(Q5+R5/2+S5/4,0)</f>
        <v>7</v>
      </c>
      <c r="V5" s="4" t="n">
        <f aca="false">ROUND(T5*10/$W$1,0)</f>
        <v>10</v>
      </c>
      <c r="W5" s="0" t="s">
        <v>13</v>
      </c>
      <c r="X5" s="0" t="s">
        <v>13</v>
      </c>
      <c r="Z5" s="0" t="s">
        <v>13</v>
      </c>
      <c r="AB5" s="0" t="s">
        <v>15</v>
      </c>
      <c r="AD5" s="0" t="s">
        <v>13</v>
      </c>
      <c r="AF5" s="0" t="s">
        <v>15</v>
      </c>
    </row>
    <row r="6" customFormat="false" ht="15" hidden="false" customHeight="false" outlineLevel="0" collapsed="false">
      <c r="A6" s="0" t="n">
        <v>4</v>
      </c>
      <c r="B6" s="1" t="s">
        <v>22</v>
      </c>
      <c r="C6" s="1" t="s">
        <v>23</v>
      </c>
      <c r="D6" s="1" t="s">
        <v>24</v>
      </c>
      <c r="E6" s="0" t="s">
        <v>13</v>
      </c>
      <c r="G6" s="0" t="s">
        <v>15</v>
      </c>
      <c r="H6" s="0" t="s">
        <v>15</v>
      </c>
      <c r="J6" s="0" t="s">
        <v>13</v>
      </c>
      <c r="L6" s="0" t="s">
        <v>13</v>
      </c>
      <c r="M6" s="0" t="s">
        <v>15</v>
      </c>
      <c r="O6" s="0" t="s">
        <v>25</v>
      </c>
      <c r="P6" s="3" t="n">
        <v>0.53125</v>
      </c>
      <c r="Q6" s="0" t="n">
        <f aca="false">COUNTIF(E6:O6,"P")</f>
        <v>3</v>
      </c>
      <c r="R6" s="0" t="n">
        <f aca="false">COUNTIF(E6:O6,"M")</f>
        <v>0</v>
      </c>
      <c r="S6" s="0" t="n">
        <f aca="false">COUNTIF(E6:O6,"T")</f>
        <v>1</v>
      </c>
      <c r="T6" s="0" t="n">
        <f aca="false">ROUND(Q6+R6/2+S6/4,0)</f>
        <v>3</v>
      </c>
      <c r="V6" s="4" t="n">
        <f aca="false">ROUND(T6*10/$W$1,0)</f>
        <v>4</v>
      </c>
      <c r="W6" s="0" t="s">
        <v>15</v>
      </c>
      <c r="X6" s="0" t="s">
        <v>13</v>
      </c>
      <c r="Z6" s="0" t="s">
        <v>13</v>
      </c>
      <c r="AB6" s="0" t="s">
        <v>15</v>
      </c>
      <c r="AD6" s="0" t="s">
        <v>13</v>
      </c>
      <c r="AF6" s="0" t="s">
        <v>13</v>
      </c>
    </row>
    <row r="7" customFormat="false" ht="15" hidden="false" customHeight="false" outlineLevel="0" collapsed="false">
      <c r="A7" s="0" t="n">
        <v>5</v>
      </c>
      <c r="B7" s="1" t="s">
        <v>26</v>
      </c>
      <c r="C7" s="1" t="s">
        <v>27</v>
      </c>
      <c r="D7" s="1" t="s">
        <v>28</v>
      </c>
      <c r="E7" s="0" t="s">
        <v>25</v>
      </c>
      <c r="F7" s="3" t="n">
        <v>0.555555555555555</v>
      </c>
      <c r="G7" s="0" t="s">
        <v>13</v>
      </c>
      <c r="H7" s="0" t="s">
        <v>25</v>
      </c>
      <c r="I7" s="3" t="n">
        <v>0.527777777777778</v>
      </c>
      <c r="J7" s="0" t="s">
        <v>13</v>
      </c>
      <c r="L7" s="0" t="s">
        <v>15</v>
      </c>
      <c r="M7" s="0" t="s">
        <v>15</v>
      </c>
      <c r="O7" s="0" t="s">
        <v>25</v>
      </c>
      <c r="P7" s="3" t="n">
        <v>0.548611111111111</v>
      </c>
      <c r="Q7" s="0" t="n">
        <f aca="false">COUNTIF(E7:O7,"P")</f>
        <v>2</v>
      </c>
      <c r="R7" s="0" t="n">
        <f aca="false">COUNTIF(E7:O7,"M")</f>
        <v>0</v>
      </c>
      <c r="S7" s="0" t="n">
        <f aca="false">COUNTIF(E7:O7,"T")</f>
        <v>3</v>
      </c>
      <c r="T7" s="0" t="n">
        <f aca="false">ROUND(Q7+R7/2+S7/4,0)</f>
        <v>3</v>
      </c>
      <c r="V7" s="4" t="n">
        <f aca="false">ROUND(T7*10/$W$1,0)</f>
        <v>4</v>
      </c>
      <c r="W7" s="0" t="s">
        <v>15</v>
      </c>
      <c r="X7" s="0" t="s">
        <v>25</v>
      </c>
      <c r="Y7" s="3" t="n">
        <v>0.532638888888889</v>
      </c>
      <c r="Z7" s="0" t="s">
        <v>13</v>
      </c>
      <c r="AB7" s="0" t="s">
        <v>13</v>
      </c>
      <c r="AD7" s="0" t="s">
        <v>25</v>
      </c>
      <c r="AE7" s="3" t="n">
        <v>0.572916666666667</v>
      </c>
      <c r="AF7" s="0" t="s">
        <v>15</v>
      </c>
    </row>
    <row r="8" customFormat="false" ht="15" hidden="false" customHeight="false" outlineLevel="0" collapsed="false">
      <c r="A8" s="0" t="n">
        <v>6</v>
      </c>
      <c r="B8" s="1" t="s">
        <v>29</v>
      </c>
      <c r="C8" s="1" t="s">
        <v>30</v>
      </c>
      <c r="D8" s="1" t="s">
        <v>31</v>
      </c>
      <c r="E8" s="0" t="s">
        <v>13</v>
      </c>
      <c r="G8" s="0" t="s">
        <v>13</v>
      </c>
      <c r="H8" s="0" t="s">
        <v>13</v>
      </c>
      <c r="J8" s="0" t="s">
        <v>13</v>
      </c>
      <c r="L8" s="0" t="s">
        <v>13</v>
      </c>
      <c r="M8" s="0" t="s">
        <v>13</v>
      </c>
      <c r="O8" s="0" t="s">
        <v>13</v>
      </c>
      <c r="Q8" s="0" t="n">
        <f aca="false">COUNTIF(E8:O8,"P")</f>
        <v>7</v>
      </c>
      <c r="R8" s="0" t="n">
        <f aca="false">COUNTIF(E8:O8,"M")</f>
        <v>0</v>
      </c>
      <c r="S8" s="0" t="n">
        <f aca="false">COUNTIF(E8:O8,"T")</f>
        <v>0</v>
      </c>
      <c r="T8" s="0" t="n">
        <f aca="false">ROUND(Q8+R8/2+S8/4,0)</f>
        <v>7</v>
      </c>
      <c r="V8" s="4" t="n">
        <f aca="false">ROUND(T8*10/$W$1,0)</f>
        <v>10</v>
      </c>
      <c r="W8" s="0" t="s">
        <v>15</v>
      </c>
      <c r="X8" s="0" t="s">
        <v>13</v>
      </c>
      <c r="Z8" s="0" t="s">
        <v>14</v>
      </c>
      <c r="AA8" s="3" t="n">
        <v>0.517361111111111</v>
      </c>
      <c r="AB8" s="0" t="s">
        <v>13</v>
      </c>
      <c r="AD8" s="0" t="s">
        <v>25</v>
      </c>
      <c r="AE8" s="3" t="n">
        <v>0.520833333333333</v>
      </c>
      <c r="AF8" s="0" t="s">
        <v>15</v>
      </c>
    </row>
    <row r="9" customFormat="false" ht="15" hidden="false" customHeight="false" outlineLevel="0" collapsed="false">
      <c r="A9" s="0" t="n">
        <v>7</v>
      </c>
      <c r="B9" s="1" t="s">
        <v>32</v>
      </c>
      <c r="C9" s="1" t="s">
        <v>33</v>
      </c>
      <c r="D9" s="1" t="s">
        <v>34</v>
      </c>
      <c r="E9" s="0" t="s">
        <v>13</v>
      </c>
      <c r="G9" s="0" t="s">
        <v>13</v>
      </c>
      <c r="H9" s="0" t="s">
        <v>13</v>
      </c>
      <c r="J9" s="0" t="s">
        <v>13</v>
      </c>
      <c r="L9" s="0" t="s">
        <v>13</v>
      </c>
      <c r="M9" s="0" t="s">
        <v>14</v>
      </c>
      <c r="N9" s="3" t="n">
        <v>0.520833333333333</v>
      </c>
      <c r="O9" s="0" t="s">
        <v>13</v>
      </c>
      <c r="Q9" s="0" t="n">
        <f aca="false">COUNTIF(E9:O9,"P")</f>
        <v>6</v>
      </c>
      <c r="R9" s="0" t="n">
        <f aca="false">COUNTIF(E9:O9,"M")</f>
        <v>1</v>
      </c>
      <c r="S9" s="0" t="n">
        <f aca="false">COUNTIF(E9:O9,"T")</f>
        <v>0</v>
      </c>
      <c r="T9" s="0" t="n">
        <f aca="false">ROUND(Q9+R9/2+S9/4,0)</f>
        <v>7</v>
      </c>
      <c r="V9" s="4" t="n">
        <f aca="false">ROUND(T9*10/$W$1,0)</f>
        <v>10</v>
      </c>
      <c r="W9" s="0" t="s">
        <v>13</v>
      </c>
      <c r="X9" s="0" t="s">
        <v>13</v>
      </c>
      <c r="Z9" s="0" t="s">
        <v>13</v>
      </c>
      <c r="AB9" s="0" t="s">
        <v>13</v>
      </c>
      <c r="AD9" s="0" t="s">
        <v>35</v>
      </c>
      <c r="AF9" s="0" t="s">
        <v>13</v>
      </c>
    </row>
    <row r="10" customFormat="false" ht="15" hidden="false" customHeight="false" outlineLevel="0" collapsed="false">
      <c r="A10" s="0" t="n">
        <v>8</v>
      </c>
      <c r="B10" s="1" t="s">
        <v>36</v>
      </c>
      <c r="C10" s="1" t="s">
        <v>37</v>
      </c>
      <c r="D10" s="1" t="s">
        <v>38</v>
      </c>
      <c r="E10" s="0" t="s">
        <v>13</v>
      </c>
      <c r="G10" s="0" t="s">
        <v>13</v>
      </c>
      <c r="H10" s="0" t="s">
        <v>13</v>
      </c>
      <c r="I10" s="0" t="s">
        <v>39</v>
      </c>
      <c r="J10" s="0" t="s">
        <v>13</v>
      </c>
      <c r="L10" s="0" t="s">
        <v>13</v>
      </c>
      <c r="M10" s="0" t="s">
        <v>13</v>
      </c>
      <c r="O10" s="0" t="s">
        <v>13</v>
      </c>
      <c r="Q10" s="0" t="n">
        <f aca="false">COUNTIF(E10:O10,"P")</f>
        <v>7</v>
      </c>
      <c r="R10" s="0" t="n">
        <f aca="false">COUNTIF(E10:O10,"M")</f>
        <v>0</v>
      </c>
      <c r="S10" s="0" t="n">
        <f aca="false">COUNTIF(E10:O10,"T")</f>
        <v>0</v>
      </c>
      <c r="T10" s="0" t="n">
        <f aca="false">ROUND(Q10+R10/2+S10/4,0)</f>
        <v>7</v>
      </c>
      <c r="V10" s="4" t="n">
        <f aca="false">ROUND(T10*10/$W$1,0)</f>
        <v>10</v>
      </c>
      <c r="W10" s="0" t="s">
        <v>13</v>
      </c>
      <c r="X10" s="0" t="s">
        <v>13</v>
      </c>
      <c r="Z10" s="0" t="s">
        <v>13</v>
      </c>
      <c r="AB10" s="0" t="s">
        <v>13</v>
      </c>
      <c r="AD10" s="0" t="s">
        <v>13</v>
      </c>
      <c r="AF10" s="0" t="s">
        <v>13</v>
      </c>
    </row>
    <row r="11" customFormat="false" ht="15" hidden="false" customHeight="false" outlineLevel="0" collapsed="false">
      <c r="A11" s="0" t="n">
        <v>9</v>
      </c>
      <c r="B11" s="1" t="s">
        <v>40</v>
      </c>
      <c r="C11" s="1" t="s">
        <v>41</v>
      </c>
      <c r="D11" s="1" t="s">
        <v>42</v>
      </c>
      <c r="E11" s="0" t="s">
        <v>13</v>
      </c>
      <c r="G11" s="0" t="s">
        <v>13</v>
      </c>
      <c r="H11" s="0" t="s">
        <v>13</v>
      </c>
      <c r="J11" s="0" t="s">
        <v>13</v>
      </c>
      <c r="L11" s="0" t="s">
        <v>13</v>
      </c>
      <c r="M11" s="0" t="s">
        <v>13</v>
      </c>
      <c r="O11" s="0" t="s">
        <v>13</v>
      </c>
      <c r="Q11" s="0" t="n">
        <f aca="false">COUNTIF(E11:O11,"P")</f>
        <v>7</v>
      </c>
      <c r="R11" s="0" t="n">
        <f aca="false">COUNTIF(E11:O11,"M")</f>
        <v>0</v>
      </c>
      <c r="S11" s="0" t="n">
        <f aca="false">COUNTIF(E11:O11,"T")</f>
        <v>0</v>
      </c>
      <c r="T11" s="0" t="n">
        <f aca="false">ROUND(Q11+R11/2+S11/4,0)</f>
        <v>7</v>
      </c>
      <c r="V11" s="4" t="n">
        <f aca="false">ROUND(T11*10/$W$1,0)</f>
        <v>10</v>
      </c>
      <c r="W11" s="0" t="s">
        <v>13</v>
      </c>
      <c r="X11" s="0" t="s">
        <v>13</v>
      </c>
      <c r="Z11" s="0" t="s">
        <v>15</v>
      </c>
      <c r="AB11" s="0" t="s">
        <v>15</v>
      </c>
      <c r="AD11" s="0" t="s">
        <v>13</v>
      </c>
      <c r="AF11" s="0" t="s">
        <v>15</v>
      </c>
    </row>
    <row r="12" customFormat="false" ht="15" hidden="false" customHeight="false" outlineLevel="0" collapsed="false">
      <c r="A12" s="0" t="n">
        <v>10</v>
      </c>
      <c r="B12" s="1" t="s">
        <v>43</v>
      </c>
      <c r="C12" s="1" t="s">
        <v>44</v>
      </c>
      <c r="D12" s="1" t="s">
        <v>45</v>
      </c>
      <c r="E12" s="0" t="s">
        <v>13</v>
      </c>
      <c r="G12" s="0" t="s">
        <v>13</v>
      </c>
      <c r="H12" s="0" t="s">
        <v>13</v>
      </c>
      <c r="J12" s="0" t="s">
        <v>13</v>
      </c>
      <c r="L12" s="0" t="s">
        <v>13</v>
      </c>
      <c r="M12" s="0" t="s">
        <v>13</v>
      </c>
      <c r="O12" s="0" t="s">
        <v>13</v>
      </c>
      <c r="Q12" s="0" t="n">
        <f aca="false">COUNTIF(E12:O12,"P")</f>
        <v>7</v>
      </c>
      <c r="R12" s="0" t="n">
        <f aca="false">COUNTIF(E12:O12,"M")</f>
        <v>0</v>
      </c>
      <c r="S12" s="0" t="n">
        <f aca="false">COUNTIF(E12:O12,"T")</f>
        <v>0</v>
      </c>
      <c r="T12" s="0" t="n">
        <f aca="false">ROUND(Q12+R12/2+S12/4,0)</f>
        <v>7</v>
      </c>
      <c r="V12" s="4" t="n">
        <f aca="false">ROUND(T12*10/$W$1,0)</f>
        <v>10</v>
      </c>
      <c r="W12" s="0" t="s">
        <v>13</v>
      </c>
      <c r="X12" s="0" t="s">
        <v>13</v>
      </c>
      <c r="Z12" s="0" t="s">
        <v>13</v>
      </c>
      <c r="AB12" s="0" t="s">
        <v>15</v>
      </c>
      <c r="AD12" s="0" t="s">
        <v>13</v>
      </c>
      <c r="AF12" s="0" t="s">
        <v>13</v>
      </c>
    </row>
    <row r="13" customFormat="false" ht="15" hidden="false" customHeight="false" outlineLevel="0" collapsed="false">
      <c r="A13" s="0" t="n">
        <v>11</v>
      </c>
      <c r="B13" s="1" t="s">
        <v>46</v>
      </c>
      <c r="C13" s="1" t="s">
        <v>47</v>
      </c>
      <c r="D13" s="1" t="s">
        <v>48</v>
      </c>
      <c r="E13" s="0" t="s">
        <v>13</v>
      </c>
      <c r="G13" s="0" t="s">
        <v>13</v>
      </c>
      <c r="H13" s="0" t="s">
        <v>13</v>
      </c>
      <c r="I13" s="0" t="s">
        <v>39</v>
      </c>
      <c r="J13" s="0" t="s">
        <v>13</v>
      </c>
      <c r="L13" s="0" t="s">
        <v>13</v>
      </c>
      <c r="M13" s="0" t="s">
        <v>13</v>
      </c>
      <c r="O13" s="0" t="s">
        <v>13</v>
      </c>
      <c r="Q13" s="0" t="n">
        <f aca="false">COUNTIF(E13:O13,"P")</f>
        <v>7</v>
      </c>
      <c r="R13" s="0" t="n">
        <f aca="false">COUNTIF(E13:O13,"M")</f>
        <v>0</v>
      </c>
      <c r="S13" s="0" t="n">
        <f aca="false">COUNTIF(E13:O13,"T")</f>
        <v>0</v>
      </c>
      <c r="T13" s="0" t="n">
        <f aca="false">ROUND(Q13+R13/2+S13/4,0)</f>
        <v>7</v>
      </c>
      <c r="V13" s="4" t="n">
        <f aca="false">ROUND(T13*10/$W$1,0)</f>
        <v>10</v>
      </c>
      <c r="W13" s="0" t="s">
        <v>13</v>
      </c>
      <c r="X13" s="0" t="s">
        <v>13</v>
      </c>
      <c r="Z13" s="0" t="s">
        <v>13</v>
      </c>
      <c r="AB13" s="0" t="s">
        <v>13</v>
      </c>
      <c r="AD13" s="0" t="s">
        <v>25</v>
      </c>
      <c r="AE13" s="3" t="n">
        <v>0.520833333333333</v>
      </c>
      <c r="AF13" s="0" t="s">
        <v>13</v>
      </c>
    </row>
    <row r="14" customFormat="false" ht="15" hidden="false" customHeight="false" outlineLevel="0" collapsed="false">
      <c r="A14" s="0" t="n">
        <v>12</v>
      </c>
      <c r="B14" s="1" t="s">
        <v>49</v>
      </c>
      <c r="C14" s="1" t="s">
        <v>50</v>
      </c>
      <c r="D14" s="1" t="s">
        <v>51</v>
      </c>
      <c r="E14" s="0" t="s">
        <v>13</v>
      </c>
      <c r="G14" s="0" t="s">
        <v>13</v>
      </c>
      <c r="H14" s="0" t="s">
        <v>15</v>
      </c>
      <c r="J14" s="0" t="s">
        <v>13</v>
      </c>
      <c r="L14" s="0" t="s">
        <v>13</v>
      </c>
      <c r="M14" s="0" t="s">
        <v>13</v>
      </c>
      <c r="O14" s="0" t="s">
        <v>13</v>
      </c>
      <c r="Q14" s="0" t="n">
        <f aca="false">COUNTIF(E14:O14,"P")</f>
        <v>6</v>
      </c>
      <c r="R14" s="0" t="n">
        <f aca="false">COUNTIF(E14:O14,"M")</f>
        <v>0</v>
      </c>
      <c r="S14" s="0" t="n">
        <f aca="false">COUNTIF(E14:O14,"T")</f>
        <v>0</v>
      </c>
      <c r="T14" s="0" t="n">
        <f aca="false">ROUND(Q14+R14/2+S14/4,0)</f>
        <v>6</v>
      </c>
      <c r="V14" s="4" t="n">
        <f aca="false">ROUND(T14*10/$W$1,0)</f>
        <v>9</v>
      </c>
      <c r="W14" s="0" t="s">
        <v>15</v>
      </c>
      <c r="X14" s="0" t="s">
        <v>13</v>
      </c>
      <c r="Z14" s="0" t="s">
        <v>13</v>
      </c>
      <c r="AB14" s="0" t="s">
        <v>15</v>
      </c>
      <c r="AD14" s="0" t="s">
        <v>13</v>
      </c>
      <c r="AF14" s="0" t="s">
        <v>13</v>
      </c>
    </row>
    <row r="15" customFormat="false" ht="15" hidden="false" customHeight="false" outlineLevel="0" collapsed="false">
      <c r="A15" s="0" t="n">
        <v>13</v>
      </c>
      <c r="B15" s="1" t="s">
        <v>52</v>
      </c>
      <c r="C15" s="1" t="s">
        <v>53</v>
      </c>
      <c r="D15" s="1" t="s">
        <v>54</v>
      </c>
      <c r="E15" s="0" t="s">
        <v>13</v>
      </c>
      <c r="G15" s="0" t="s">
        <v>13</v>
      </c>
      <c r="H15" s="0" t="s">
        <v>13</v>
      </c>
      <c r="J15" s="0" t="s">
        <v>13</v>
      </c>
      <c r="L15" s="0" t="s">
        <v>15</v>
      </c>
      <c r="M15" s="0" t="s">
        <v>13</v>
      </c>
      <c r="O15" s="0" t="s">
        <v>13</v>
      </c>
      <c r="Q15" s="0" t="n">
        <f aca="false">COUNTIF(E15:O15,"P")</f>
        <v>6</v>
      </c>
      <c r="R15" s="0" t="n">
        <f aca="false">COUNTIF(E15:O15,"M")</f>
        <v>0</v>
      </c>
      <c r="S15" s="0" t="n">
        <f aca="false">COUNTIF(E15:O15,"T")</f>
        <v>0</v>
      </c>
      <c r="T15" s="0" t="n">
        <f aca="false">ROUND(Q15+R15/2+S15/4,0)</f>
        <v>6</v>
      </c>
      <c r="V15" s="4" t="n">
        <f aca="false">ROUND(T15*10/$W$1,0)</f>
        <v>9</v>
      </c>
      <c r="W15" s="0" t="s">
        <v>13</v>
      </c>
      <c r="X15" s="0" t="s">
        <v>15</v>
      </c>
      <c r="Z15" s="0" t="s">
        <v>13</v>
      </c>
      <c r="AB15" s="0" t="s">
        <v>13</v>
      </c>
      <c r="AD15" s="0" t="s">
        <v>13</v>
      </c>
      <c r="AF15" s="0" t="s">
        <v>13</v>
      </c>
    </row>
    <row r="16" customFormat="false" ht="15" hidden="false" customHeight="false" outlineLevel="0" collapsed="false">
      <c r="A16" s="0" t="n">
        <v>14</v>
      </c>
      <c r="B16" s="1" t="s">
        <v>55</v>
      </c>
      <c r="C16" s="1" t="s">
        <v>56</v>
      </c>
      <c r="D16" s="1" t="s">
        <v>57</v>
      </c>
      <c r="E16" s="0" t="s">
        <v>13</v>
      </c>
      <c r="G16" s="0" t="s">
        <v>13</v>
      </c>
      <c r="H16" s="0" t="s">
        <v>15</v>
      </c>
      <c r="J16" s="0" t="s">
        <v>13</v>
      </c>
      <c r="L16" s="0" t="s">
        <v>15</v>
      </c>
      <c r="M16" s="0" t="s">
        <v>13</v>
      </c>
      <c r="O16" s="0" t="s">
        <v>13</v>
      </c>
      <c r="Q16" s="0" t="n">
        <f aca="false">COUNTIF(E16:O16,"P")</f>
        <v>5</v>
      </c>
      <c r="R16" s="0" t="n">
        <f aca="false">COUNTIF(E16:O16,"M")</f>
        <v>0</v>
      </c>
      <c r="S16" s="0" t="n">
        <f aca="false">COUNTIF(E16:O16,"T")</f>
        <v>0</v>
      </c>
      <c r="T16" s="0" t="n">
        <f aca="false">ROUND(Q16+R16/2+S16/4,0)</f>
        <v>5</v>
      </c>
      <c r="V16" s="4" t="n">
        <f aca="false">ROUND(T16*10/$W$1,0)</f>
        <v>7</v>
      </c>
      <c r="W16" s="0" t="s">
        <v>13</v>
      </c>
      <c r="X16" s="0" t="s">
        <v>13</v>
      </c>
      <c r="Z16" s="0" t="s">
        <v>13</v>
      </c>
      <c r="AB16" s="0" t="s">
        <v>13</v>
      </c>
      <c r="AD16" s="0" t="s">
        <v>13</v>
      </c>
      <c r="AF16" s="0" t="s">
        <v>13</v>
      </c>
    </row>
    <row r="17" customFormat="false" ht="15" hidden="false" customHeight="false" outlineLevel="0" collapsed="false">
      <c r="A17" s="0" t="n">
        <v>15</v>
      </c>
      <c r="B17" s="1" t="s">
        <v>58</v>
      </c>
      <c r="C17" s="1" t="s">
        <v>59</v>
      </c>
      <c r="D17" s="1" t="s">
        <v>60</v>
      </c>
      <c r="E17" s="0" t="s">
        <v>13</v>
      </c>
      <c r="G17" s="0" t="s">
        <v>13</v>
      </c>
      <c r="H17" s="0" t="s">
        <v>13</v>
      </c>
      <c r="J17" s="0" t="s">
        <v>13</v>
      </c>
      <c r="L17" s="0" t="s">
        <v>13</v>
      </c>
      <c r="M17" s="0" t="s">
        <v>13</v>
      </c>
      <c r="O17" s="0" t="s">
        <v>13</v>
      </c>
      <c r="Q17" s="0" t="n">
        <f aca="false">COUNTIF(E17:O17,"P")</f>
        <v>7</v>
      </c>
      <c r="R17" s="0" t="n">
        <f aca="false">COUNTIF(E17:O17,"M")</f>
        <v>0</v>
      </c>
      <c r="S17" s="0" t="n">
        <f aca="false">COUNTIF(E17:O17,"T")</f>
        <v>0</v>
      </c>
      <c r="T17" s="0" t="n">
        <f aca="false">ROUND(Q17+R17/2+S17/4,0)</f>
        <v>7</v>
      </c>
      <c r="V17" s="4" t="n">
        <f aca="false">ROUND(T17*10/$W$1,0)</f>
        <v>10</v>
      </c>
      <c r="W17" s="0" t="s">
        <v>13</v>
      </c>
      <c r="X17" s="0" t="s">
        <v>13</v>
      </c>
      <c r="Z17" s="0" t="s">
        <v>13</v>
      </c>
      <c r="AB17" s="0" t="s">
        <v>13</v>
      </c>
      <c r="AD17" s="0" t="s">
        <v>15</v>
      </c>
      <c r="AF17" s="0" t="s">
        <v>13</v>
      </c>
    </row>
    <row r="18" customFormat="false" ht="15" hidden="false" customHeight="false" outlineLevel="0" collapsed="false">
      <c r="A18" s="0" t="n">
        <v>16</v>
      </c>
      <c r="B18" s="1" t="s">
        <v>61</v>
      </c>
      <c r="C18" s="1" t="s">
        <v>62</v>
      </c>
      <c r="D18" s="1" t="s">
        <v>63</v>
      </c>
      <c r="E18" s="0" t="s">
        <v>13</v>
      </c>
      <c r="G18" s="0" t="s">
        <v>13</v>
      </c>
      <c r="H18" s="0" t="s">
        <v>13</v>
      </c>
      <c r="J18" s="0" t="s">
        <v>25</v>
      </c>
      <c r="K18" s="3" t="n">
        <v>0.541666666666667</v>
      </c>
      <c r="L18" s="0" t="s">
        <v>15</v>
      </c>
      <c r="M18" s="0" t="s">
        <v>13</v>
      </c>
      <c r="O18" s="0" t="s">
        <v>13</v>
      </c>
      <c r="Q18" s="0" t="n">
        <f aca="false">COUNTIF(E18:O18,"P")</f>
        <v>5</v>
      </c>
      <c r="R18" s="0" t="n">
        <f aca="false">COUNTIF(E18:O18,"M")</f>
        <v>0</v>
      </c>
      <c r="S18" s="0" t="n">
        <f aca="false">COUNTIF(E18:O18,"T")</f>
        <v>1</v>
      </c>
      <c r="T18" s="0" t="n">
        <f aca="false">ROUND(Q18+R18/2+S18/4,0)</f>
        <v>5</v>
      </c>
      <c r="V18" s="4" t="n">
        <f aca="false">ROUND(T18*10/$W$1,0)</f>
        <v>7</v>
      </c>
      <c r="W18" s="0" t="s">
        <v>13</v>
      </c>
      <c r="X18" s="0" t="s">
        <v>15</v>
      </c>
      <c r="Z18" s="0" t="s">
        <v>15</v>
      </c>
      <c r="AB18" s="0" t="s">
        <v>15</v>
      </c>
      <c r="AD18" s="0" t="s">
        <v>25</v>
      </c>
      <c r="AE18" s="3" t="n">
        <v>0.520833333333333</v>
      </c>
      <c r="AF18" s="0" t="s">
        <v>25</v>
      </c>
      <c r="AG18" s="3" t="n">
        <v>0.545138888888889</v>
      </c>
    </row>
    <row r="19" customFormat="false" ht="15" hidden="false" customHeight="false" outlineLevel="0" collapsed="false">
      <c r="A19" s="0" t="n">
        <v>17</v>
      </c>
      <c r="B19" s="1" t="s">
        <v>64</v>
      </c>
      <c r="C19" s="1" t="s">
        <v>65</v>
      </c>
      <c r="D19" s="1" t="s">
        <v>66</v>
      </c>
      <c r="E19" s="0" t="s">
        <v>13</v>
      </c>
      <c r="G19" s="0" t="s">
        <v>13</v>
      </c>
      <c r="H19" s="0" t="s">
        <v>13</v>
      </c>
      <c r="J19" s="0" t="s">
        <v>13</v>
      </c>
      <c r="L19" s="0" t="s">
        <v>15</v>
      </c>
      <c r="M19" s="0" t="s">
        <v>13</v>
      </c>
      <c r="O19" s="0" t="s">
        <v>13</v>
      </c>
      <c r="Q19" s="0" t="n">
        <f aca="false">COUNTIF(E19:O19,"P")</f>
        <v>6</v>
      </c>
      <c r="R19" s="0" t="n">
        <f aca="false">COUNTIF(E19:O19,"M")</f>
        <v>0</v>
      </c>
      <c r="S19" s="0" t="n">
        <f aca="false">COUNTIF(E19:O19,"T")</f>
        <v>0</v>
      </c>
      <c r="T19" s="0" t="n">
        <f aca="false">ROUND(Q19+R19/2+S19/4,0)</f>
        <v>6</v>
      </c>
      <c r="V19" s="4" t="n">
        <f aca="false">ROUND(T19*10/$W$1,0)</f>
        <v>9</v>
      </c>
      <c r="W19" s="0" t="s">
        <v>13</v>
      </c>
      <c r="X19" s="0" t="s">
        <v>13</v>
      </c>
      <c r="Z19" s="0" t="s">
        <v>13</v>
      </c>
      <c r="AB19" s="0" t="s">
        <v>15</v>
      </c>
      <c r="AD19" s="0" t="s">
        <v>13</v>
      </c>
      <c r="AF19" s="0" t="s">
        <v>15</v>
      </c>
    </row>
    <row r="20" customFormat="false" ht="15" hidden="false" customHeight="false" outlineLevel="0" collapsed="false">
      <c r="A20" s="0" t="n">
        <v>18</v>
      </c>
      <c r="B20" s="1" t="s">
        <v>67</v>
      </c>
      <c r="C20" s="1" t="s">
        <v>68</v>
      </c>
      <c r="D20" s="1" t="s">
        <v>69</v>
      </c>
      <c r="E20" s="0" t="s">
        <v>15</v>
      </c>
      <c r="G20" s="0" t="s">
        <v>13</v>
      </c>
      <c r="H20" s="0" t="s">
        <v>25</v>
      </c>
      <c r="I20" s="3" t="n">
        <v>0.527777777777778</v>
      </c>
      <c r="J20" s="0" t="s">
        <v>13</v>
      </c>
      <c r="L20" s="0" t="s">
        <v>13</v>
      </c>
      <c r="M20" s="0" t="s">
        <v>15</v>
      </c>
      <c r="O20" s="0" t="s">
        <v>13</v>
      </c>
      <c r="Q20" s="0" t="n">
        <f aca="false">COUNTIF(E20:O20,"P")</f>
        <v>4</v>
      </c>
      <c r="R20" s="0" t="n">
        <f aca="false">COUNTIF(E20:O20,"M")</f>
        <v>0</v>
      </c>
      <c r="S20" s="0" t="n">
        <f aca="false">COUNTIF(E20:O20,"T")</f>
        <v>1</v>
      </c>
      <c r="T20" s="0" t="n">
        <f aca="false">ROUND(Q20+R20/2+S20/4,0)</f>
        <v>4</v>
      </c>
      <c r="V20" s="4" t="n">
        <f aca="false">ROUND(T20*10/$W$1,0)</f>
        <v>6</v>
      </c>
      <c r="W20" s="0" t="s">
        <v>13</v>
      </c>
      <c r="X20" s="0" t="s">
        <v>25</v>
      </c>
      <c r="Z20" s="0" t="s">
        <v>13</v>
      </c>
      <c r="AB20" s="0" t="s">
        <v>15</v>
      </c>
      <c r="AD20" s="0" t="s">
        <v>13</v>
      </c>
      <c r="AF20" s="0" t="s">
        <v>13</v>
      </c>
    </row>
    <row r="21" customFormat="false" ht="15" hidden="false" customHeight="false" outlineLevel="0" collapsed="false">
      <c r="A21" s="0" t="n">
        <v>19</v>
      </c>
      <c r="B21" s="1" t="s">
        <v>70</v>
      </c>
      <c r="C21" s="1" t="s">
        <v>71</v>
      </c>
      <c r="D21" s="1" t="s">
        <v>72</v>
      </c>
      <c r="E21" s="0" t="s">
        <v>13</v>
      </c>
      <c r="G21" s="0" t="s">
        <v>13</v>
      </c>
      <c r="H21" s="0" t="s">
        <v>13</v>
      </c>
      <c r="J21" s="0" t="s">
        <v>13</v>
      </c>
      <c r="L21" s="0" t="s">
        <v>13</v>
      </c>
      <c r="M21" s="0" t="s">
        <v>13</v>
      </c>
      <c r="O21" s="0" t="s">
        <v>15</v>
      </c>
      <c r="Q21" s="0" t="n">
        <f aca="false">COUNTIF(E21:O21,"P")</f>
        <v>6</v>
      </c>
      <c r="R21" s="0" t="n">
        <f aca="false">COUNTIF(E21:O21,"M")</f>
        <v>0</v>
      </c>
      <c r="S21" s="0" t="n">
        <f aca="false">COUNTIF(E21:O21,"T")</f>
        <v>0</v>
      </c>
      <c r="T21" s="0" t="n">
        <f aca="false">ROUND(Q21+R21/2+S21/4,0)</f>
        <v>6</v>
      </c>
      <c r="V21" s="4" t="n">
        <f aca="false">ROUND(T21*10/$W$1,0)</f>
        <v>9</v>
      </c>
      <c r="W21" s="0" t="s">
        <v>15</v>
      </c>
      <c r="X21" s="0" t="s">
        <v>73</v>
      </c>
      <c r="Z21" s="0" t="s">
        <v>73</v>
      </c>
      <c r="AB21" s="0" t="s">
        <v>73</v>
      </c>
      <c r="AD21" s="0" t="s">
        <v>73</v>
      </c>
      <c r="AF21" s="0" t="s">
        <v>73</v>
      </c>
    </row>
    <row r="22" customFormat="false" ht="15" hidden="false" customHeight="false" outlineLevel="0" collapsed="false">
      <c r="A22" s="0" t="n">
        <v>20</v>
      </c>
      <c r="B22" s="1" t="s">
        <v>74</v>
      </c>
      <c r="C22" s="1" t="s">
        <v>75</v>
      </c>
      <c r="D22" s="1" t="s">
        <v>76</v>
      </c>
      <c r="E22" s="0" t="s">
        <v>13</v>
      </c>
      <c r="G22" s="0" t="s">
        <v>13</v>
      </c>
      <c r="H22" s="0" t="s">
        <v>13</v>
      </c>
      <c r="J22" s="0" t="s">
        <v>13</v>
      </c>
      <c r="L22" s="0" t="s">
        <v>13</v>
      </c>
      <c r="M22" s="0" t="s">
        <v>13</v>
      </c>
      <c r="O22" s="0" t="s">
        <v>13</v>
      </c>
      <c r="Q22" s="0" t="n">
        <f aca="false">COUNTIF(E22:O22,"P")</f>
        <v>7</v>
      </c>
      <c r="R22" s="0" t="n">
        <f aca="false">COUNTIF(E22:O22,"M")</f>
        <v>0</v>
      </c>
      <c r="S22" s="0" t="n">
        <f aca="false">COUNTIF(E22:O22,"T")</f>
        <v>0</v>
      </c>
      <c r="T22" s="0" t="n">
        <f aca="false">ROUND(Q22+R22/2+S22/4,0)</f>
        <v>7</v>
      </c>
      <c r="V22" s="4" t="n">
        <f aca="false">ROUND(T22*10/$W$1,0)</f>
        <v>10</v>
      </c>
      <c r="W22" s="0" t="s">
        <v>15</v>
      </c>
      <c r="X22" s="0" t="s">
        <v>13</v>
      </c>
      <c r="Z22" s="0" t="s">
        <v>13</v>
      </c>
      <c r="AB22" s="0" t="s">
        <v>15</v>
      </c>
      <c r="AD22" s="0" t="s">
        <v>13</v>
      </c>
      <c r="AF22" s="0" t="s">
        <v>15</v>
      </c>
    </row>
    <row r="23" customFormat="false" ht="15" hidden="false" customHeight="false" outlineLevel="0" collapsed="false">
      <c r="A23" s="0" t="n">
        <v>21</v>
      </c>
      <c r="B23" s="1" t="s">
        <v>77</v>
      </c>
      <c r="C23" s="1" t="s">
        <v>78</v>
      </c>
      <c r="D23" s="1" t="s">
        <v>79</v>
      </c>
      <c r="E23" s="0" t="s">
        <v>13</v>
      </c>
      <c r="G23" s="0" t="s">
        <v>15</v>
      </c>
      <c r="H23" s="0" t="s">
        <v>13</v>
      </c>
      <c r="I23" s="0" t="s">
        <v>39</v>
      </c>
      <c r="J23" s="0" t="s">
        <v>13</v>
      </c>
      <c r="L23" s="0" t="s">
        <v>15</v>
      </c>
      <c r="M23" s="0" t="s">
        <v>14</v>
      </c>
      <c r="N23" s="3" t="n">
        <v>0.520833333333333</v>
      </c>
      <c r="O23" s="0" t="s">
        <v>14</v>
      </c>
      <c r="P23" s="3" t="n">
        <v>0.520833333333333</v>
      </c>
      <c r="Q23" s="0" t="n">
        <f aca="false">COUNTIF(E23:O23,"P")</f>
        <v>3</v>
      </c>
      <c r="R23" s="0" t="n">
        <f aca="false">COUNTIF(E23:O23,"M")</f>
        <v>2</v>
      </c>
      <c r="S23" s="0" t="n">
        <f aca="false">COUNTIF(E23:O23,"T")</f>
        <v>0</v>
      </c>
      <c r="T23" s="0" t="n">
        <f aca="false">ROUND(Q23+R23/2+S23/4,0)</f>
        <v>4</v>
      </c>
      <c r="V23" s="4" t="n">
        <f aca="false">ROUND(T23*10/$W$1,0)</f>
        <v>6</v>
      </c>
      <c r="W23" s="0" t="s">
        <v>15</v>
      </c>
      <c r="X23" s="0" t="s">
        <v>13</v>
      </c>
      <c r="Z23" s="0" t="s">
        <v>14</v>
      </c>
      <c r="AA23" s="3" t="n">
        <v>0.517361111111111</v>
      </c>
      <c r="AB23" s="0" t="s">
        <v>15</v>
      </c>
      <c r="AD23" s="0" t="s">
        <v>13</v>
      </c>
      <c r="AF23" s="0" t="s">
        <v>13</v>
      </c>
    </row>
    <row r="24" customFormat="false" ht="15" hidden="false" customHeight="false" outlineLevel="0" collapsed="false">
      <c r="A24" s="0" t="n">
        <v>22</v>
      </c>
      <c r="B24" s="1" t="s">
        <v>80</v>
      </c>
      <c r="C24" s="1" t="s">
        <v>81</v>
      </c>
      <c r="D24" s="1" t="s">
        <v>82</v>
      </c>
      <c r="E24" s="0" t="s">
        <v>13</v>
      </c>
      <c r="G24" s="0" t="s">
        <v>13</v>
      </c>
      <c r="H24" s="0" t="s">
        <v>13</v>
      </c>
      <c r="J24" s="0" t="s">
        <v>13</v>
      </c>
      <c r="L24" s="0" t="s">
        <v>13</v>
      </c>
      <c r="M24" s="0" t="s">
        <v>13</v>
      </c>
      <c r="O24" s="0" t="s">
        <v>13</v>
      </c>
      <c r="Q24" s="0" t="n">
        <f aca="false">COUNTIF(E24:O24,"P")</f>
        <v>7</v>
      </c>
      <c r="R24" s="0" t="n">
        <f aca="false">COUNTIF(E24:O24,"M")</f>
        <v>0</v>
      </c>
      <c r="S24" s="0" t="n">
        <f aca="false">COUNTIF(E24:O24,"T")</f>
        <v>0</v>
      </c>
      <c r="T24" s="0" t="n">
        <f aca="false">ROUND(Q24+R24/2+S24/4,0)</f>
        <v>7</v>
      </c>
      <c r="V24" s="4" t="n">
        <f aca="false">ROUND(T24*10/$W$1,0)</f>
        <v>10</v>
      </c>
      <c r="W24" s="0" t="s">
        <v>13</v>
      </c>
      <c r="X24" s="0" t="s">
        <v>13</v>
      </c>
      <c r="Z24" s="0" t="s">
        <v>15</v>
      </c>
      <c r="AB24" s="0" t="s">
        <v>25</v>
      </c>
      <c r="AC24" s="3" t="n">
        <v>0.538194444444444</v>
      </c>
      <c r="AD24" s="0" t="s">
        <v>13</v>
      </c>
      <c r="AF24" s="0" t="s">
        <v>13</v>
      </c>
    </row>
    <row r="25" customFormat="false" ht="15" hidden="false" customHeight="false" outlineLevel="0" collapsed="false">
      <c r="C25" s="0" t="s">
        <v>6</v>
      </c>
      <c r="D25" s="0" t="s">
        <v>6</v>
      </c>
      <c r="E25" s="0" t="n">
        <f aca="false">COUNTIF(E3:E24,"P")</f>
        <v>20</v>
      </c>
      <c r="G25" s="0" t="n">
        <f aca="false">COUNTIF(G3:G24,"P")</f>
        <v>20</v>
      </c>
      <c r="H25" s="0" t="n">
        <f aca="false">COUNTIF(H3:H24,"P")</f>
        <v>17</v>
      </c>
      <c r="J25" s="0" t="n">
        <f aca="false">COUNTIF(J3:J24,"P")</f>
        <v>21</v>
      </c>
      <c r="L25" s="0" t="n">
        <f aca="false">COUNTIF(L3:L24,"P")</f>
        <v>16</v>
      </c>
      <c r="M25" s="0" t="n">
        <f aca="false">COUNTIF(M3:M24,"P")</f>
        <v>17</v>
      </c>
      <c r="O25" s="0" t="n">
        <f aca="false">COUNTIF(O3:O24,"P")</f>
        <v>16</v>
      </c>
      <c r="W25" s="0" t="n">
        <f aca="false">COUNTIF(W3:W24,"P")</f>
        <v>14</v>
      </c>
      <c r="X25" s="0" t="n">
        <f aca="false">COUNTIF(X3:X24,"P")</f>
        <v>17</v>
      </c>
      <c r="Z25" s="0" t="n">
        <f aca="false">COUNTIF(Z3:Z24,"P")</f>
        <v>16</v>
      </c>
      <c r="AB25" s="0" t="n">
        <f aca="false">COUNTIF(AB3:AB24,"P")</f>
        <v>9</v>
      </c>
      <c r="AD25" s="0" t="n">
        <f aca="false">COUNTIF(AD3:AD24,"P")</f>
        <v>16</v>
      </c>
      <c r="AF25" s="0" t="n">
        <f aca="false">COUNTIF(AF3:AF24,"P")</f>
        <v>13</v>
      </c>
    </row>
    <row r="26" customFormat="false" ht="15" hidden="false" customHeight="false" outlineLevel="0" collapsed="false">
      <c r="C26" s="0" t="s">
        <v>83</v>
      </c>
      <c r="X26" s="0" t="n">
        <f aca="false">COUNTIF(X3:X24,"M")</f>
        <v>0</v>
      </c>
      <c r="Z26" s="0" t="n">
        <f aca="false">COUNTIF(Z3:Z24,"M")</f>
        <v>2</v>
      </c>
      <c r="AB26" s="0" t="n">
        <f aca="false">COUNTIF(AB3:AB24,"M")</f>
        <v>0</v>
      </c>
      <c r="AD26" s="0" t="n">
        <f aca="false">COUNTIF(AD3:AD24,"M")</f>
        <v>0</v>
      </c>
      <c r="AF26" s="0" t="n">
        <f aca="false">COUNTIF(AF3:AF24,"M")</f>
        <v>0</v>
      </c>
    </row>
    <row r="27" customFormat="false" ht="15" hidden="false" customHeight="false" outlineLevel="0" collapsed="false">
      <c r="C27" s="0" t="s">
        <v>8</v>
      </c>
      <c r="X27" s="0" t="n">
        <f aca="false">COUNTIF(X3:X24,"T")</f>
        <v>2</v>
      </c>
      <c r="Z27" s="0" t="n">
        <f aca="false">COUNTIF(Z3:Z24,"T")</f>
        <v>0</v>
      </c>
      <c r="AB27" s="0" t="n">
        <f aca="false">COUNTIF(AB3:AB24,"T")</f>
        <v>1</v>
      </c>
      <c r="AD27" s="0" t="n">
        <f aca="false">COUNTIF(AD3:AD24,"T")</f>
        <v>4</v>
      </c>
      <c r="AF27" s="0" t="n">
        <f aca="false">COUNTIF(AF3:AF24,"T")</f>
        <v>1</v>
      </c>
    </row>
    <row r="28" customFormat="false" ht="15" hidden="false" customHeight="false" outlineLevel="0" collapsed="false">
      <c r="C28" s="0" t="s">
        <v>84</v>
      </c>
      <c r="X28" s="0" t="n">
        <f aca="false">SUM(X25:X27)</f>
        <v>19</v>
      </c>
      <c r="Z28" s="0" t="n">
        <f aca="false">SUM(Z25:Z27)</f>
        <v>18</v>
      </c>
      <c r="AB28" s="0" t="n">
        <f aca="false">SUM(AB25:AB27)</f>
        <v>10</v>
      </c>
      <c r="AD28" s="0" t="n">
        <f aca="false">SUM(AD25:AD27)</f>
        <v>20</v>
      </c>
      <c r="AF28" s="0" t="n">
        <f aca="false">SUM(AF25:AF27)</f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F23" activeCellId="0" sqref="AF23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0.07"/>
    <col collapsed="false" customWidth="true" hidden="true" outlineLevel="0" max="13" min="3" style="0" width="9.36"/>
    <col collapsed="false" customWidth="true" hidden="true" outlineLevel="0" max="19" min="14" style="0" width="9.5"/>
    <col collapsed="false" customWidth="false" hidden="true" outlineLevel="0" max="20" min="20" style="0" width="9.56"/>
    <col collapsed="false" customWidth="true" hidden="true" outlineLevel="0" max="21" min="21" style="0" width="19.39"/>
    <col collapsed="false" customWidth="false" hidden="true" outlineLevel="0" max="31" min="22" style="0" width="9.56"/>
    <col collapsed="false" customWidth="true" hidden="false" outlineLevel="0" max="1024" min="1024" style="0" width="9.33"/>
  </cols>
  <sheetData>
    <row r="1" customFormat="false" ht="15" hidden="false" customHeight="false" outlineLevel="0" collapsed="false">
      <c r="A1" s="0" t="s">
        <v>1</v>
      </c>
      <c r="B1" s="1" t="s">
        <v>3</v>
      </c>
      <c r="C1" s="0" t="s">
        <v>85</v>
      </c>
      <c r="D1" s="0" t="s">
        <v>86</v>
      </c>
      <c r="E1" s="0" t="s">
        <v>87</v>
      </c>
      <c r="F1" s="0" t="s">
        <v>86</v>
      </c>
      <c r="G1" s="0" t="s">
        <v>88</v>
      </c>
      <c r="H1" s="0" t="s">
        <v>86</v>
      </c>
      <c r="I1" s="0" t="s">
        <v>89</v>
      </c>
      <c r="J1" s="0" t="s">
        <v>86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86</v>
      </c>
      <c r="Q1" s="0" t="s">
        <v>95</v>
      </c>
      <c r="S1" s="0" t="s">
        <v>96</v>
      </c>
      <c r="T1" s="0" t="s">
        <v>92</v>
      </c>
      <c r="U1" s="0" t="s">
        <v>5</v>
      </c>
      <c r="V1" s="2" t="n">
        <v>45877</v>
      </c>
      <c r="W1" s="0" t="s">
        <v>97</v>
      </c>
      <c r="X1" s="0" t="s">
        <v>98</v>
      </c>
      <c r="Y1" s="0" t="s">
        <v>99</v>
      </c>
      <c r="Z1" s="0" t="s">
        <v>100</v>
      </c>
      <c r="AA1" s="0" t="s">
        <v>101</v>
      </c>
      <c r="AB1" s="0" t="s">
        <v>102</v>
      </c>
      <c r="AC1" s="0" t="s">
        <v>103</v>
      </c>
      <c r="AD1" s="0" t="s">
        <v>104</v>
      </c>
      <c r="AE1" s="0" t="s">
        <v>105</v>
      </c>
      <c r="AF1" s="0" t="s">
        <v>106</v>
      </c>
    </row>
    <row r="2" customFormat="false" ht="17.4" hidden="false" customHeight="false" outlineLevel="0" collapsed="false">
      <c r="A2" s="0" t="n">
        <v>1</v>
      </c>
      <c r="B2" s="1" t="s">
        <v>11</v>
      </c>
      <c r="C2" s="0" t="n">
        <v>10</v>
      </c>
      <c r="E2" s="0" t="n">
        <v>10</v>
      </c>
      <c r="G2" s="0" t="n">
        <v>7</v>
      </c>
      <c r="I2" s="5" t="n">
        <v>7</v>
      </c>
      <c r="J2" s="2" t="n">
        <v>45783</v>
      </c>
      <c r="K2" s="0" t="n">
        <v>3</v>
      </c>
      <c r="L2" s="0" t="n">
        <f aca="false">I2+K2/2</f>
        <v>8.5</v>
      </c>
      <c r="M2" s="6" t="n">
        <f aca="false">ROUND(AVERAGE(C2,E2,G2,L2),0)</f>
        <v>9</v>
      </c>
      <c r="N2" s="6" t="str">
        <f aca="false">IF(M2&lt;7,"TEP","TEA")</f>
        <v>TEA</v>
      </c>
      <c r="O2" s="7" t="n">
        <v>5</v>
      </c>
      <c r="P2" s="8" t="n">
        <v>45783</v>
      </c>
      <c r="Q2" s="0" t="n">
        <v>8.5</v>
      </c>
      <c r="S2" s="0" t="n">
        <v>10</v>
      </c>
      <c r="T2" s="6" t="n">
        <f aca="false">ROUND(AVERAGE(S2,Q2,O2,M2),0)</f>
        <v>8</v>
      </c>
      <c r="AC2" s="0" t="n">
        <v>1</v>
      </c>
      <c r="AF2" s="0" t="n">
        <v>7</v>
      </c>
    </row>
    <row r="3" customFormat="false" ht="17.4" hidden="false" customHeight="false" outlineLevel="0" collapsed="false">
      <c r="A3" s="0" t="n">
        <v>2</v>
      </c>
      <c r="B3" s="1" t="s">
        <v>17</v>
      </c>
      <c r="C3" s="0" t="n">
        <v>10</v>
      </c>
      <c r="E3" s="0" t="n">
        <v>10</v>
      </c>
      <c r="G3" s="0" t="n">
        <v>10</v>
      </c>
      <c r="I3" s="0" t="n">
        <v>9</v>
      </c>
      <c r="K3" s="0" t="n">
        <v>0</v>
      </c>
      <c r="L3" s="0" t="n">
        <f aca="false">I3+K3/2</f>
        <v>9</v>
      </c>
      <c r="M3" s="6" t="n">
        <f aca="false">ROUND(AVERAGE(C3,E3,G3,L3),0)</f>
        <v>10</v>
      </c>
      <c r="N3" s="6" t="str">
        <f aca="false">IF(M3&lt;7,"TEP","TEA")</f>
        <v>TEA</v>
      </c>
      <c r="O3" s="0" t="n">
        <v>8</v>
      </c>
      <c r="Q3" s="0" t="n">
        <v>7</v>
      </c>
      <c r="S3" s="0" t="n">
        <v>10</v>
      </c>
      <c r="T3" s="6" t="n">
        <f aca="false">ROUND(AVERAGE(S3,Q3,O3,M3),0)</f>
        <v>9</v>
      </c>
      <c r="AC3" s="0" t="n">
        <v>1</v>
      </c>
      <c r="AF3" s="0" t="n">
        <v>9</v>
      </c>
    </row>
    <row r="4" customFormat="false" ht="17.4" hidden="false" customHeight="false" outlineLevel="0" collapsed="false">
      <c r="A4" s="0" t="n">
        <v>3</v>
      </c>
      <c r="B4" s="1" t="s">
        <v>20</v>
      </c>
      <c r="C4" s="0" t="n">
        <v>9</v>
      </c>
      <c r="E4" s="0" t="n">
        <v>8</v>
      </c>
      <c r="G4" s="0" t="n">
        <v>9</v>
      </c>
      <c r="I4" s="5" t="n">
        <v>9</v>
      </c>
      <c r="J4" s="2" t="n">
        <v>45782</v>
      </c>
      <c r="K4" s="0" t="n">
        <v>3</v>
      </c>
      <c r="L4" s="0" t="n">
        <f aca="false">I4+K4/2</f>
        <v>10.5</v>
      </c>
      <c r="M4" s="6" t="n">
        <f aca="false">ROUND(AVERAGE(C4,E4,G4,L4),0)</f>
        <v>9</v>
      </c>
      <c r="N4" s="6" t="str">
        <f aca="false">IF(M4&lt;7,"TEP","TEA")</f>
        <v>TEA</v>
      </c>
      <c r="O4" s="7" t="n">
        <v>9</v>
      </c>
      <c r="P4" s="8" t="n">
        <v>45782</v>
      </c>
      <c r="Q4" s="0" t="n">
        <v>9</v>
      </c>
      <c r="S4" s="0" t="n">
        <v>10</v>
      </c>
      <c r="T4" s="6" t="n">
        <f aca="false">ROUND(AVERAGE(S4,Q4,O4,M4),0)</f>
        <v>9</v>
      </c>
      <c r="AC4" s="0" t="n">
        <v>1</v>
      </c>
      <c r="AF4" s="0" t="n">
        <v>7</v>
      </c>
    </row>
    <row r="5" customFormat="false" ht="17.4" hidden="false" customHeight="false" outlineLevel="0" collapsed="false">
      <c r="A5" s="0" t="n">
        <v>4</v>
      </c>
      <c r="B5" s="1" t="s">
        <v>23</v>
      </c>
      <c r="C5" s="0" t="n">
        <v>10</v>
      </c>
      <c r="E5" s="0" t="n">
        <v>10</v>
      </c>
      <c r="G5" s="0" t="n">
        <v>10</v>
      </c>
      <c r="I5" s="0" t="n">
        <v>9</v>
      </c>
      <c r="K5" s="0" t="n">
        <v>4</v>
      </c>
      <c r="L5" s="0" t="n">
        <f aca="false">I5+K5/2</f>
        <v>11</v>
      </c>
      <c r="M5" s="6" t="n">
        <f aca="false">ROUND(AVERAGE(C5,E5,G5,L5),0)</f>
        <v>10</v>
      </c>
      <c r="N5" s="6" t="str">
        <f aca="false">IF(M5&lt;7,"TEP","TEA")</f>
        <v>TEA</v>
      </c>
      <c r="O5" s="0" t="n">
        <v>8</v>
      </c>
      <c r="Q5" s="0" t="n">
        <v>9</v>
      </c>
      <c r="S5" s="0" t="n">
        <v>4</v>
      </c>
      <c r="T5" s="6" t="n">
        <f aca="false">ROUND(AVERAGE(S5,Q5,O5,M5),0)</f>
        <v>8</v>
      </c>
      <c r="AC5" s="0" t="n">
        <v>6</v>
      </c>
      <c r="AF5" s="0" t="n">
        <v>10</v>
      </c>
    </row>
    <row r="6" customFormat="false" ht="17.4" hidden="false" customHeight="false" outlineLevel="0" collapsed="false">
      <c r="A6" s="0" t="n">
        <v>5</v>
      </c>
      <c r="B6" s="1" t="s">
        <v>27</v>
      </c>
      <c r="C6" s="5" t="n">
        <v>9</v>
      </c>
      <c r="D6" s="2" t="n">
        <v>45764</v>
      </c>
      <c r="E6" s="5" t="n">
        <v>9</v>
      </c>
      <c r="F6" s="5"/>
      <c r="G6" s="7" t="n">
        <v>5</v>
      </c>
      <c r="H6" s="8" t="n">
        <v>45875</v>
      </c>
      <c r="I6" s="7" t="n">
        <v>5</v>
      </c>
      <c r="J6" s="8" t="n">
        <v>45875</v>
      </c>
      <c r="K6" s="0" t="n">
        <v>0</v>
      </c>
      <c r="L6" s="0" t="n">
        <f aca="false">I6+K6/2</f>
        <v>5</v>
      </c>
      <c r="M6" s="6" t="n">
        <f aca="false">ROUND(AVERAGE(C6,E6,G6,L6),0)</f>
        <v>7</v>
      </c>
      <c r="N6" s="6" t="str">
        <f aca="false">IF(M6&lt;7,"TEP","TEA")</f>
        <v>TEA</v>
      </c>
      <c r="O6" s="7" t="n">
        <v>6</v>
      </c>
      <c r="P6" s="8" t="n">
        <v>45875</v>
      </c>
      <c r="Q6" s="0" t="n">
        <v>9</v>
      </c>
      <c r="R6" s="2" t="n">
        <v>45877</v>
      </c>
      <c r="S6" s="0" t="n">
        <v>4</v>
      </c>
      <c r="T6" s="6" t="n">
        <f aca="false">ROUND(AVERAGE(S6,Q6,O6,M6),0)</f>
        <v>7</v>
      </c>
      <c r="U6" s="0" t="s">
        <v>107</v>
      </c>
      <c r="V6" s="0" t="s">
        <v>13</v>
      </c>
      <c r="AC6" s="0" t="n">
        <v>1</v>
      </c>
      <c r="AF6" s="0" t="n">
        <v>1</v>
      </c>
    </row>
    <row r="7" customFormat="false" ht="17.4" hidden="false" customHeight="false" outlineLevel="0" collapsed="false">
      <c r="A7" s="0" t="n">
        <v>6</v>
      </c>
      <c r="B7" s="1" t="s">
        <v>30</v>
      </c>
      <c r="C7" s="7" t="n">
        <v>9</v>
      </c>
      <c r="D7" s="8" t="n">
        <v>45842</v>
      </c>
      <c r="E7" s="7" t="n">
        <v>9</v>
      </c>
      <c r="F7" s="7"/>
      <c r="G7" s="7" t="n">
        <v>9</v>
      </c>
      <c r="H7" s="7"/>
      <c r="I7" s="5" t="n">
        <v>5</v>
      </c>
      <c r="J7" s="2" t="n">
        <v>45784</v>
      </c>
      <c r="K7" s="0" t="n">
        <v>0</v>
      </c>
      <c r="L7" s="0" t="n">
        <f aca="false">I7+K7/2</f>
        <v>5</v>
      </c>
      <c r="M7" s="6" t="n">
        <f aca="false">ROUND(AVERAGE(C7,E7,G7,L7),0)</f>
        <v>8</v>
      </c>
      <c r="N7" s="6" t="str">
        <f aca="false">IF(M7&lt;7,"TEP","TEA")</f>
        <v>TEA</v>
      </c>
      <c r="O7" s="7" t="n">
        <v>6</v>
      </c>
      <c r="P7" s="8" t="n">
        <v>45784</v>
      </c>
      <c r="Q7" s="0" t="n">
        <v>10</v>
      </c>
      <c r="S7" s="0" t="n">
        <v>10</v>
      </c>
      <c r="T7" s="6" t="n">
        <f aca="false">ROUND(AVERAGE(S7,Q7,O7,M7),0)</f>
        <v>9</v>
      </c>
      <c r="AC7" s="0" t="n">
        <v>1</v>
      </c>
      <c r="AF7" s="0" t="n">
        <v>1</v>
      </c>
    </row>
    <row r="8" customFormat="false" ht="17.4" hidden="false" customHeight="false" outlineLevel="0" collapsed="false">
      <c r="A8" s="0" t="n">
        <v>7</v>
      </c>
      <c r="B8" s="1" t="s">
        <v>33</v>
      </c>
      <c r="C8" s="0" t="n">
        <v>10</v>
      </c>
      <c r="E8" s="0" t="n">
        <v>9</v>
      </c>
      <c r="G8" s="0" t="n">
        <v>10</v>
      </c>
      <c r="I8" s="0" t="n">
        <v>10</v>
      </c>
      <c r="K8" s="0" t="n">
        <v>3</v>
      </c>
      <c r="L8" s="0" t="n">
        <f aca="false">I8+K8/2</f>
        <v>11.5</v>
      </c>
      <c r="M8" s="6" t="n">
        <f aca="false">ROUND(AVERAGE(C8,E8,G8,L8),0)</f>
        <v>10</v>
      </c>
      <c r="N8" s="6" t="str">
        <f aca="false">IF(M8&lt;7,"TEP","TEA")</f>
        <v>TEA</v>
      </c>
      <c r="O8" s="0" t="n">
        <v>6</v>
      </c>
      <c r="Q8" s="0" t="n">
        <v>8.75</v>
      </c>
      <c r="S8" s="0" t="n">
        <v>10</v>
      </c>
      <c r="T8" s="6" t="n">
        <f aca="false">ROUND(AVERAGE(S8,Q8,O8,M8),0)</f>
        <v>9</v>
      </c>
      <c r="AC8" s="0" t="n">
        <v>1</v>
      </c>
      <c r="AF8" s="0" t="n">
        <v>9</v>
      </c>
    </row>
    <row r="9" customFormat="false" ht="17.4" hidden="false" customHeight="false" outlineLevel="0" collapsed="false">
      <c r="A9" s="0" t="n">
        <v>8</v>
      </c>
      <c r="B9" s="1" t="s">
        <v>37</v>
      </c>
      <c r="C9" s="0" t="n">
        <v>9</v>
      </c>
      <c r="E9" s="0" t="n">
        <v>10</v>
      </c>
      <c r="G9" s="0" t="n">
        <v>10</v>
      </c>
      <c r="I9" s="0" t="n">
        <v>10</v>
      </c>
      <c r="K9" s="0" t="n">
        <v>4</v>
      </c>
      <c r="L9" s="0" t="n">
        <f aca="false">I9+K9/2</f>
        <v>12</v>
      </c>
      <c r="M9" s="6" t="n">
        <f aca="false">ROUND(AVERAGE(C9,E9,G9,L9),0)</f>
        <v>10</v>
      </c>
      <c r="N9" s="6" t="str">
        <f aca="false">IF(M9&lt;7,"TEP","TEA")</f>
        <v>TEA</v>
      </c>
      <c r="O9" s="0" t="n">
        <v>10</v>
      </c>
      <c r="Q9" s="0" t="n">
        <v>10</v>
      </c>
      <c r="S9" s="0" t="n">
        <v>10</v>
      </c>
      <c r="T9" s="6" t="n">
        <f aca="false">ROUND(AVERAGE(S9,Q9,O9,M9),0)</f>
        <v>10</v>
      </c>
      <c r="AC9" s="0" t="n">
        <v>6</v>
      </c>
      <c r="AF9" s="0" t="n">
        <v>10</v>
      </c>
    </row>
    <row r="10" customFormat="false" ht="17.4" hidden="false" customHeight="false" outlineLevel="0" collapsed="false">
      <c r="A10" s="0" t="n">
        <v>9</v>
      </c>
      <c r="B10" s="1" t="s">
        <v>41</v>
      </c>
      <c r="C10" s="0" t="n">
        <v>10</v>
      </c>
      <c r="E10" s="0" t="n">
        <v>10</v>
      </c>
      <c r="G10" s="0" t="n">
        <v>8</v>
      </c>
      <c r="I10" s="0" t="n">
        <v>10</v>
      </c>
      <c r="K10" s="0" t="n">
        <v>3</v>
      </c>
      <c r="L10" s="0" t="n">
        <f aca="false">I10+K10/2</f>
        <v>11.5</v>
      </c>
      <c r="M10" s="6" t="n">
        <f aca="false">ROUND(AVERAGE(C10,E10,G10,L10),0)</f>
        <v>10</v>
      </c>
      <c r="N10" s="6" t="str">
        <f aca="false">IF(M10&lt;7,"TEP","TEA")</f>
        <v>TEA</v>
      </c>
      <c r="O10" s="0" t="n">
        <v>7</v>
      </c>
      <c r="Q10" s="0" t="n">
        <v>8.75</v>
      </c>
      <c r="S10" s="0" t="n">
        <v>10</v>
      </c>
      <c r="T10" s="6" t="n">
        <f aca="false">ROUND(AVERAGE(S10,Q10,O10,M10),0)</f>
        <v>9</v>
      </c>
      <c r="AC10" s="0" t="n">
        <v>1</v>
      </c>
      <c r="AF10" s="0" t="n">
        <v>7</v>
      </c>
    </row>
    <row r="11" customFormat="false" ht="17.4" hidden="false" customHeight="false" outlineLevel="0" collapsed="false">
      <c r="A11" s="0" t="n">
        <v>10</v>
      </c>
      <c r="B11" s="1" t="s">
        <v>44</v>
      </c>
      <c r="C11" s="0" t="n">
        <v>1</v>
      </c>
      <c r="E11" s="0" t="n">
        <v>1</v>
      </c>
      <c r="G11" s="0" t="n">
        <v>1</v>
      </c>
      <c r="I11" s="0" t="n">
        <v>1</v>
      </c>
      <c r="K11" s="0" t="n">
        <v>3</v>
      </c>
      <c r="L11" s="0" t="n">
        <f aca="false">I11+K11/2</f>
        <v>2.5</v>
      </c>
      <c r="M11" s="6" t="n">
        <f aca="false">ROUND(AVERAGE(C11,E11,G11,L11),0)</f>
        <v>1</v>
      </c>
      <c r="N11" s="6" t="str">
        <f aca="false">IF(M11&lt;7,"TEP","TEA")</f>
        <v>TEP</v>
      </c>
      <c r="O11" s="0" t="n">
        <v>1</v>
      </c>
      <c r="Q11" s="0" t="n">
        <v>8.25</v>
      </c>
      <c r="S11" s="0" t="n">
        <v>10</v>
      </c>
      <c r="T11" s="6" t="n">
        <f aca="false">ROUND(AVERAGE(S11,Q11,O11,M11),0)</f>
        <v>5</v>
      </c>
      <c r="V11" s="0" t="s">
        <v>15</v>
      </c>
      <c r="AC11" s="0" t="n">
        <v>1</v>
      </c>
      <c r="AF11" s="0" t="n">
        <v>2</v>
      </c>
    </row>
    <row r="12" customFormat="false" ht="17.4" hidden="false" customHeight="false" outlineLevel="0" collapsed="false">
      <c r="A12" s="0" t="n">
        <v>11</v>
      </c>
      <c r="B12" s="1" t="s">
        <v>47</v>
      </c>
      <c r="C12" s="0" t="n">
        <v>10</v>
      </c>
      <c r="E12" s="0" t="n">
        <v>10</v>
      </c>
      <c r="G12" s="0" t="n">
        <v>10</v>
      </c>
      <c r="I12" s="0" t="n">
        <v>7</v>
      </c>
      <c r="K12" s="0" t="n">
        <v>3</v>
      </c>
      <c r="L12" s="0" t="n">
        <f aca="false">I12+K12/2</f>
        <v>8.5</v>
      </c>
      <c r="M12" s="6" t="n">
        <f aca="false">ROUND(AVERAGE(C12,E12,G12,L12),0)</f>
        <v>10</v>
      </c>
      <c r="N12" s="6" t="str">
        <f aca="false">IF(M12&lt;7,"TEP","TEA")</f>
        <v>TEA</v>
      </c>
      <c r="O12" s="0" t="n">
        <v>10</v>
      </c>
      <c r="Q12" s="0" t="n">
        <v>8.75</v>
      </c>
      <c r="S12" s="0" t="n">
        <v>10</v>
      </c>
      <c r="T12" s="6" t="n">
        <f aca="false">ROUND(AVERAGE(S12,Q12,O12,M12),0)</f>
        <v>10</v>
      </c>
      <c r="AC12" s="0" t="n">
        <v>10</v>
      </c>
      <c r="AF12" s="0" t="n">
        <v>9</v>
      </c>
    </row>
    <row r="13" customFormat="false" ht="17.4" hidden="false" customHeight="false" outlineLevel="0" collapsed="false">
      <c r="A13" s="0" t="n">
        <v>12</v>
      </c>
      <c r="B13" s="1" t="s">
        <v>50</v>
      </c>
      <c r="C13" s="0" t="n">
        <v>7</v>
      </c>
      <c r="E13" s="0" t="n">
        <v>9</v>
      </c>
      <c r="G13" s="0" t="n">
        <v>9</v>
      </c>
      <c r="I13" s="0" t="n">
        <v>7</v>
      </c>
      <c r="K13" s="0" t="n">
        <v>0</v>
      </c>
      <c r="L13" s="0" t="n">
        <f aca="false">I13+K13/2</f>
        <v>7</v>
      </c>
      <c r="M13" s="6" t="n">
        <f aca="false">ROUND(AVERAGE(C13,E13,G13,L13),0)</f>
        <v>8</v>
      </c>
      <c r="N13" s="6" t="str">
        <f aca="false">IF(M13&lt;7,"TEP","TEA")</f>
        <v>TEA</v>
      </c>
      <c r="O13" s="0" t="n">
        <v>9</v>
      </c>
      <c r="Q13" s="0" t="n">
        <v>9.5</v>
      </c>
      <c r="S13" s="0" t="n">
        <v>9</v>
      </c>
      <c r="T13" s="6" t="n">
        <f aca="false">ROUND(AVERAGE(S13,Q13,O13,M13),0)</f>
        <v>9</v>
      </c>
      <c r="AC13" s="0" t="n">
        <v>10</v>
      </c>
      <c r="AF13" s="0" t="n">
        <v>10</v>
      </c>
    </row>
    <row r="14" customFormat="false" ht="17.4" hidden="false" customHeight="false" outlineLevel="0" collapsed="false">
      <c r="A14" s="0" t="n">
        <v>13</v>
      </c>
      <c r="B14" s="1" t="s">
        <v>53</v>
      </c>
      <c r="C14" s="0" t="n">
        <v>10</v>
      </c>
      <c r="E14" s="7" t="n">
        <v>6</v>
      </c>
      <c r="F14" s="8" t="n">
        <v>45877</v>
      </c>
      <c r="G14" s="0" t="n">
        <v>7</v>
      </c>
      <c r="I14" s="7" t="n">
        <v>4</v>
      </c>
      <c r="J14" s="8" t="n">
        <v>45877</v>
      </c>
      <c r="K14" s="0" t="n">
        <v>3</v>
      </c>
      <c r="L14" s="0" t="n">
        <f aca="false">I14+K14/2</f>
        <v>5.5</v>
      </c>
      <c r="M14" s="6" t="n">
        <f aca="false">ROUND(AVERAGE(C14,E14,G14,L14),0)</f>
        <v>7</v>
      </c>
      <c r="N14" s="6" t="str">
        <f aca="false">IF(M14&lt;7,"TEP","TEA")</f>
        <v>TEA</v>
      </c>
      <c r="O14" s="7" t="n">
        <v>5</v>
      </c>
      <c r="P14" s="8" t="n">
        <v>45877</v>
      </c>
      <c r="Q14" s="0" t="n">
        <v>7.25</v>
      </c>
      <c r="S14" s="0" t="n">
        <v>9</v>
      </c>
      <c r="T14" s="6" t="n">
        <f aca="false">ROUND(AVERAGE(S14,Q14,O14,M14),0)</f>
        <v>7</v>
      </c>
      <c r="U14" s="0" t="s">
        <v>107</v>
      </c>
      <c r="V14" s="0" t="s">
        <v>13</v>
      </c>
      <c r="AC14" s="0" t="n">
        <v>1</v>
      </c>
      <c r="AF14" s="0" t="n">
        <v>8</v>
      </c>
    </row>
    <row r="15" customFormat="false" ht="17.4" hidden="false" customHeight="false" outlineLevel="0" collapsed="false">
      <c r="A15" s="0" t="n">
        <v>14</v>
      </c>
      <c r="B15" s="1" t="s">
        <v>56</v>
      </c>
      <c r="C15" s="0" t="n">
        <v>9</v>
      </c>
      <c r="E15" s="0" t="n">
        <v>10</v>
      </c>
      <c r="G15" s="0" t="n">
        <v>7</v>
      </c>
      <c r="I15" s="0" t="n">
        <v>7</v>
      </c>
      <c r="K15" s="0" t="n">
        <v>3</v>
      </c>
      <c r="L15" s="0" t="n">
        <f aca="false">I15+K15/2</f>
        <v>8.5</v>
      </c>
      <c r="M15" s="6" t="n">
        <f aca="false">ROUND(AVERAGE(C15,E15,G15,L15),0)</f>
        <v>9</v>
      </c>
      <c r="N15" s="6" t="str">
        <f aca="false">IF(M15&lt;7,"TEP","TEA")</f>
        <v>TEA</v>
      </c>
      <c r="O15" s="0" t="n">
        <v>6</v>
      </c>
      <c r="Q15" s="0" t="n">
        <v>9.25</v>
      </c>
      <c r="S15" s="0" t="n">
        <v>7</v>
      </c>
      <c r="T15" s="6" t="n">
        <f aca="false">ROUND(AVERAGE(S15,Q15,O15,M15),0)</f>
        <v>8</v>
      </c>
      <c r="AC15" s="0" t="n">
        <v>1</v>
      </c>
      <c r="AF15" s="0" t="n">
        <v>8</v>
      </c>
    </row>
    <row r="16" customFormat="false" ht="17.4" hidden="false" customHeight="false" outlineLevel="0" collapsed="false">
      <c r="A16" s="0" t="n">
        <v>15</v>
      </c>
      <c r="B16" s="1" t="s">
        <v>59</v>
      </c>
      <c r="C16" s="0" t="n">
        <v>10</v>
      </c>
      <c r="E16" s="0" t="n">
        <v>10</v>
      </c>
      <c r="G16" s="0" t="n">
        <v>7</v>
      </c>
      <c r="I16" s="5" t="n">
        <v>7</v>
      </c>
      <c r="J16" s="2" t="n">
        <v>45782</v>
      </c>
      <c r="K16" s="0" t="n">
        <v>3</v>
      </c>
      <c r="L16" s="0" t="n">
        <f aca="false">I16+K16/2</f>
        <v>8.5</v>
      </c>
      <c r="M16" s="6" t="n">
        <f aca="false">ROUND(AVERAGE(C16,E16,G16,L16),0)</f>
        <v>9</v>
      </c>
      <c r="N16" s="6" t="str">
        <f aca="false">IF(M16&lt;7,"TEP","TEA")</f>
        <v>TEA</v>
      </c>
      <c r="O16" s="7" t="n">
        <v>6</v>
      </c>
      <c r="P16" s="8" t="n">
        <v>45782</v>
      </c>
      <c r="Q16" s="0" t="n">
        <v>7.25</v>
      </c>
      <c r="S16" s="0" t="n">
        <v>10</v>
      </c>
      <c r="T16" s="6" t="n">
        <f aca="false">ROUND(AVERAGE(S16,Q16,O16,M16),0)</f>
        <v>8</v>
      </c>
      <c r="AC16" s="0" t="n">
        <v>1</v>
      </c>
      <c r="AF16" s="0" t="n">
        <v>10</v>
      </c>
    </row>
    <row r="17" customFormat="false" ht="17.4" hidden="false" customHeight="false" outlineLevel="0" collapsed="false">
      <c r="A17" s="0" t="n">
        <v>16</v>
      </c>
      <c r="B17" s="1" t="s">
        <v>62</v>
      </c>
      <c r="C17" s="7" t="n">
        <v>7</v>
      </c>
      <c r="D17" s="8" t="n">
        <v>45877</v>
      </c>
      <c r="E17" s="0" t="n">
        <v>1</v>
      </c>
      <c r="G17" s="0" t="n">
        <v>1</v>
      </c>
      <c r="I17" s="0" t="n">
        <v>1</v>
      </c>
      <c r="K17" s="0" t="n">
        <v>0</v>
      </c>
      <c r="L17" s="0" t="n">
        <f aca="false">I17+K17/2</f>
        <v>1</v>
      </c>
      <c r="M17" s="6" t="n">
        <f aca="false">ROUND(AVERAGE(C17,E17,G17,L17),0)</f>
        <v>3</v>
      </c>
      <c r="N17" s="6" t="str">
        <f aca="false">IF(M17&lt;7,"TEP","TEA")</f>
        <v>TEP</v>
      </c>
      <c r="O17" s="0" t="n">
        <v>1</v>
      </c>
      <c r="Q17" s="0" t="n">
        <v>1</v>
      </c>
      <c r="S17" s="0" t="n">
        <v>7</v>
      </c>
      <c r="T17" s="6" t="n">
        <f aca="false">ROUND(AVERAGE(S17,Q17,O17,M17),0)</f>
        <v>3</v>
      </c>
      <c r="V17" s="0" t="s">
        <v>13</v>
      </c>
      <c r="AC17" s="0" t="n">
        <v>1</v>
      </c>
      <c r="AF17" s="0" t="n">
        <v>5</v>
      </c>
    </row>
    <row r="18" customFormat="false" ht="17.4" hidden="false" customHeight="false" outlineLevel="0" collapsed="false">
      <c r="A18" s="0" t="n">
        <v>17</v>
      </c>
      <c r="B18" s="1" t="s">
        <v>65</v>
      </c>
      <c r="C18" s="0" t="n">
        <v>10</v>
      </c>
      <c r="E18" s="0" t="n">
        <v>10</v>
      </c>
      <c r="G18" s="0" t="n">
        <v>8</v>
      </c>
      <c r="I18" s="5" t="n">
        <v>6</v>
      </c>
      <c r="J18" s="2" t="n">
        <v>45784</v>
      </c>
      <c r="K18" s="0" t="n">
        <v>3</v>
      </c>
      <c r="L18" s="0" t="n">
        <f aca="false">I18+K18/2</f>
        <v>7.5</v>
      </c>
      <c r="M18" s="6" t="n">
        <f aca="false">ROUND(AVERAGE(C18,E18,G18,L18),0)</f>
        <v>9</v>
      </c>
      <c r="N18" s="6" t="str">
        <f aca="false">IF(M18&lt;7,"TEP","TEA")</f>
        <v>TEA</v>
      </c>
      <c r="O18" s="0" t="n">
        <v>1</v>
      </c>
      <c r="Q18" s="0" t="n">
        <v>9</v>
      </c>
      <c r="S18" s="0" t="n">
        <v>9</v>
      </c>
      <c r="T18" s="6" t="n">
        <f aca="false">ROUND(AVERAGE(S18,Q18,O18,M18),0)</f>
        <v>7</v>
      </c>
      <c r="AC18" s="0" t="n">
        <v>1</v>
      </c>
      <c r="AF18" s="0" t="n">
        <v>5</v>
      </c>
    </row>
    <row r="19" customFormat="false" ht="17.4" hidden="false" customHeight="false" outlineLevel="0" collapsed="false">
      <c r="A19" s="0" t="n">
        <v>18</v>
      </c>
      <c r="B19" s="1" t="s">
        <v>68</v>
      </c>
      <c r="C19" s="0" t="n">
        <v>9</v>
      </c>
      <c r="E19" s="0" t="n">
        <v>10</v>
      </c>
      <c r="G19" s="0" t="n">
        <v>7</v>
      </c>
      <c r="I19" s="0" t="n">
        <v>1</v>
      </c>
      <c r="K19" s="0" t="n">
        <v>0</v>
      </c>
      <c r="L19" s="0" t="n">
        <f aca="false">I19+K19/2</f>
        <v>1</v>
      </c>
      <c r="M19" s="6" t="n">
        <f aca="false">ROUND(AVERAGE(C19,E19,G19,L19),0)</f>
        <v>7</v>
      </c>
      <c r="N19" s="6" t="str">
        <f aca="false">IF(M19&lt;7,"TEP","TEA")</f>
        <v>TEA</v>
      </c>
      <c r="O19" s="0" t="n">
        <v>1</v>
      </c>
      <c r="Q19" s="0" t="n">
        <v>8.5</v>
      </c>
      <c r="S19" s="0" t="n">
        <v>6</v>
      </c>
      <c r="T19" s="6" t="n">
        <f aca="false">ROUND(AVERAGE(S19,Q19,O19,M19),0)</f>
        <v>6</v>
      </c>
      <c r="V19" s="0" t="s">
        <v>13</v>
      </c>
      <c r="AC19" s="0" t="n">
        <v>1</v>
      </c>
      <c r="AF19" s="0" t="n">
        <v>1</v>
      </c>
    </row>
    <row r="20" customFormat="false" ht="17.4" hidden="false" customHeight="false" outlineLevel="0" collapsed="false">
      <c r="A20" s="0" t="n">
        <v>19</v>
      </c>
      <c r="B20" s="1" t="s">
        <v>71</v>
      </c>
      <c r="C20" s="0" t="n">
        <v>9</v>
      </c>
      <c r="E20" s="0" t="n">
        <v>10</v>
      </c>
      <c r="G20" s="0" t="n">
        <v>9</v>
      </c>
      <c r="I20" s="0" t="n">
        <v>1</v>
      </c>
      <c r="K20" s="0" t="n">
        <v>3</v>
      </c>
      <c r="L20" s="0" t="n">
        <f aca="false">I20+K20/2</f>
        <v>2.5</v>
      </c>
      <c r="M20" s="6" t="n">
        <f aca="false">ROUND(AVERAGE(C20,E20,G20,L20),0)</f>
        <v>8</v>
      </c>
      <c r="N20" s="6" t="str">
        <f aca="false">IF(M20&lt;7,"TEP","TEA")</f>
        <v>TEA</v>
      </c>
      <c r="O20" s="0" t="n">
        <v>1</v>
      </c>
      <c r="Q20" s="0" t="n">
        <v>8.5</v>
      </c>
      <c r="S20" s="0" t="n">
        <v>9</v>
      </c>
      <c r="T20" s="6" t="n">
        <f aca="false">ROUND(AVERAGE(S20,Q20,O20,M20),0)</f>
        <v>7</v>
      </c>
      <c r="AC20" s="0" t="n">
        <v>1</v>
      </c>
    </row>
    <row r="21" customFormat="false" ht="17.4" hidden="false" customHeight="false" outlineLevel="0" collapsed="false">
      <c r="A21" s="0" t="n">
        <v>20</v>
      </c>
      <c r="B21" s="1" t="s">
        <v>75</v>
      </c>
      <c r="C21" s="0" t="n">
        <v>10</v>
      </c>
      <c r="E21" s="0" t="n">
        <v>7</v>
      </c>
      <c r="G21" s="0" t="n">
        <v>7</v>
      </c>
      <c r="I21" s="9" t="n">
        <v>5</v>
      </c>
      <c r="J21" s="2" t="n">
        <v>45845</v>
      </c>
      <c r="K21" s="0" t="n">
        <v>3</v>
      </c>
      <c r="L21" s="0" t="n">
        <f aca="false">I21+K21/2</f>
        <v>6.5</v>
      </c>
      <c r="M21" s="6" t="n">
        <f aca="false">ROUND(AVERAGE(C21,E21,G21,L21),0)</f>
        <v>8</v>
      </c>
      <c r="N21" s="6" t="str">
        <f aca="false">IF(M21&lt;7,"TEP","TEA")</f>
        <v>TEA</v>
      </c>
      <c r="O21" s="7" t="n">
        <v>7</v>
      </c>
      <c r="P21" s="8" t="n">
        <v>45784</v>
      </c>
      <c r="Q21" s="0" t="n">
        <v>9</v>
      </c>
      <c r="S21" s="0" t="n">
        <v>10</v>
      </c>
      <c r="T21" s="6" t="n">
        <f aca="false">ROUND(AVERAGE(S21,Q21,O21,M21),0)</f>
        <v>9</v>
      </c>
      <c r="AC21" s="0" t="n">
        <v>1</v>
      </c>
      <c r="AF21" s="0" t="n">
        <v>7</v>
      </c>
    </row>
    <row r="22" customFormat="false" ht="17.4" hidden="false" customHeight="false" outlineLevel="0" collapsed="false">
      <c r="A22" s="0" t="n">
        <v>21</v>
      </c>
      <c r="B22" s="1" t="s">
        <v>78</v>
      </c>
      <c r="C22" s="0" t="n">
        <v>9</v>
      </c>
      <c r="E22" s="0" t="n">
        <v>9</v>
      </c>
      <c r="G22" s="0" t="n">
        <v>9</v>
      </c>
      <c r="I22" s="0" t="n">
        <v>10</v>
      </c>
      <c r="K22" s="0" t="n">
        <v>3</v>
      </c>
      <c r="L22" s="0" t="n">
        <f aca="false">I22+K22/2</f>
        <v>11.5</v>
      </c>
      <c r="M22" s="6" t="n">
        <f aca="false">ROUND(AVERAGE(C22,E22,G22,L22),0)</f>
        <v>10</v>
      </c>
      <c r="N22" s="6" t="str">
        <f aca="false">IF(M22&lt;7,"TEP","TEA")</f>
        <v>TEA</v>
      </c>
      <c r="O22" s="7" t="n">
        <v>7</v>
      </c>
      <c r="P22" s="8" t="n">
        <v>45782</v>
      </c>
      <c r="Q22" s="0" t="n">
        <v>9.25</v>
      </c>
      <c r="S22" s="0" t="n">
        <v>6</v>
      </c>
      <c r="T22" s="6" t="n">
        <f aca="false">ROUND(AVERAGE(S22,Q22,O22,M22),0)</f>
        <v>8</v>
      </c>
      <c r="AC22" s="0" t="n">
        <v>10</v>
      </c>
      <c r="AF22" s="0" t="n">
        <v>9</v>
      </c>
    </row>
    <row r="23" customFormat="false" ht="17.4" hidden="false" customHeight="false" outlineLevel="0" collapsed="false">
      <c r="A23" s="0" t="n">
        <v>22</v>
      </c>
      <c r="B23" s="1" t="s">
        <v>81</v>
      </c>
      <c r="C23" s="0" t="n">
        <v>10</v>
      </c>
      <c r="E23" s="0" t="n">
        <v>10</v>
      </c>
      <c r="G23" s="0" t="n">
        <v>8</v>
      </c>
      <c r="I23" s="0" t="n">
        <v>6</v>
      </c>
      <c r="K23" s="0" t="n">
        <v>3</v>
      </c>
      <c r="L23" s="0" t="n">
        <f aca="false">I23+K23/2</f>
        <v>7.5</v>
      </c>
      <c r="M23" s="6" t="n">
        <f aca="false">ROUND(AVERAGE(C23,E23,G23,L23),0)</f>
        <v>9</v>
      </c>
      <c r="N23" s="6" t="str">
        <f aca="false">IF(M23&lt;7,"TEP","TEA")</f>
        <v>TEA</v>
      </c>
      <c r="O23" s="0" t="n">
        <v>1</v>
      </c>
      <c r="Q23" s="0" t="n">
        <v>9</v>
      </c>
      <c r="S23" s="0" t="n">
        <v>10</v>
      </c>
      <c r="T23" s="6" t="n">
        <f aca="false">ROUND(AVERAGE(S23,Q23,O23,M23),0)</f>
        <v>7</v>
      </c>
      <c r="AC23" s="0" t="n">
        <v>1</v>
      </c>
      <c r="AF23" s="0" t="n">
        <v>3</v>
      </c>
    </row>
  </sheetData>
  <conditionalFormatting sqref="N2:N23">
    <cfRule type="cellIs" priority="2" operator="equal" aboveAverage="0" equalAverage="0" bottom="0" percent="0" rank="0" text="" dxfId="0">
      <formula>"TEP"</formula>
    </cfRule>
  </conditionalFormatting>
  <conditionalFormatting sqref="T2:T23">
    <cfRule type="cellIs" priority="3" operator="greaterThan" aboveAverage="0" equalAverage="0" bottom="0" percent="0" rank="0" text="" dxfId="1">
      <formula>6</formula>
    </cfRule>
    <cfRule type="cellIs" priority="4" operator="between" aboveAverage="0" equalAverage="0" bottom="0" percent="0" rank="0" text="" dxfId="2">
      <formula>4</formula>
      <formula>6</formula>
    </cfRule>
    <cfRule type="cellIs" priority="5" operator="lessThan" aboveAverage="0" equalAverage="0" bottom="0" percent="0" rank="0" text="" dxfId="3">
      <formula>4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1.64"/>
  </cols>
  <sheetData>
    <row r="1" customFormat="false" ht="15" hidden="false" customHeight="false" outlineLevel="0" collapsed="false">
      <c r="C1" s="0" t="s">
        <v>3</v>
      </c>
      <c r="D1" s="0" t="s">
        <v>108</v>
      </c>
      <c r="E1" s="0" t="s">
        <v>109</v>
      </c>
      <c r="F1" s="0" t="s">
        <v>110</v>
      </c>
      <c r="G1" s="0" t="s">
        <v>92</v>
      </c>
      <c r="H1" s="0" t="s">
        <v>111</v>
      </c>
      <c r="I1" s="0" t="s">
        <v>112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113</v>
      </c>
      <c r="E2" s="0" t="s">
        <v>114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115</v>
      </c>
      <c r="E3" s="0" t="s">
        <v>116</v>
      </c>
      <c r="F3" s="0" t="n">
        <v>10</v>
      </c>
      <c r="I3" s="0" t="n">
        <v>10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117</v>
      </c>
      <c r="E4" s="0" t="s">
        <v>118</v>
      </c>
      <c r="F4" s="0" t="n">
        <v>9</v>
      </c>
      <c r="I4" s="0" t="n">
        <v>9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119</v>
      </c>
      <c r="E5" s="0" t="s">
        <v>120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121</v>
      </c>
      <c r="E8" s="0" t="s">
        <v>122</v>
      </c>
      <c r="F8" s="0" t="n">
        <v>10</v>
      </c>
      <c r="I8" s="0" t="n">
        <v>10</v>
      </c>
    </row>
    <row r="9" customFormat="false" ht="15" hidden="false" customHeight="false" outlineLevel="0" collapsed="false">
      <c r="A9" s="0" t="n">
        <v>8</v>
      </c>
      <c r="B9" s="1" t="s">
        <v>37</v>
      </c>
      <c r="C9" s="0" t="s">
        <v>37</v>
      </c>
      <c r="D9" s="0" t="s">
        <v>123</v>
      </c>
      <c r="E9" s="0" t="s">
        <v>124</v>
      </c>
      <c r="F9" s="0" t="n">
        <v>10</v>
      </c>
      <c r="G9" s="0" t="n">
        <f aca="false">AVERAGE(F9:F10)</f>
        <v>9</v>
      </c>
      <c r="H9" s="0" t="n">
        <v>8</v>
      </c>
      <c r="I9" s="0" t="n">
        <f aca="false">ROUND(MAX(H9,G9),0)</f>
        <v>9</v>
      </c>
    </row>
    <row r="10" customFormat="false" ht="15" hidden="false" customHeight="false" outlineLevel="0" collapsed="false">
      <c r="C10" s="0" t="s">
        <v>37</v>
      </c>
      <c r="D10" s="0" t="s">
        <v>125</v>
      </c>
      <c r="E10" s="0" t="s">
        <v>126</v>
      </c>
      <c r="F10" s="0" t="n">
        <v>8</v>
      </c>
    </row>
    <row r="11" customFormat="false" ht="15" hidden="false" customHeight="false" outlineLevel="0" collapsed="false">
      <c r="A11" s="0" t="n">
        <v>9</v>
      </c>
      <c r="B11" s="1" t="s">
        <v>41</v>
      </c>
      <c r="C11" s="0" t="s">
        <v>41</v>
      </c>
      <c r="D11" s="0" t="s">
        <v>117</v>
      </c>
      <c r="E11" s="0" t="s">
        <v>127</v>
      </c>
      <c r="F11" s="0" t="n">
        <v>10</v>
      </c>
      <c r="I11" s="0" t="n">
        <v>10</v>
      </c>
    </row>
    <row r="12" customFormat="false" ht="15" hidden="false" customHeight="false" outlineLevel="0" collapsed="false">
      <c r="A12" s="0" t="n">
        <v>10</v>
      </c>
      <c r="B12" s="1" t="s">
        <v>44</v>
      </c>
      <c r="F12" s="0" t="n">
        <v>1</v>
      </c>
      <c r="I12" s="0" t="n">
        <v>1</v>
      </c>
    </row>
    <row r="13" customFormat="false" ht="15" hidden="false" customHeight="false" outlineLevel="0" collapsed="false">
      <c r="A13" s="0" t="n">
        <v>11</v>
      </c>
      <c r="B13" s="1" t="s">
        <v>47</v>
      </c>
      <c r="C13" s="0" t="s">
        <v>47</v>
      </c>
      <c r="D13" s="0" t="s">
        <v>128</v>
      </c>
      <c r="E13" s="0" t="s">
        <v>129</v>
      </c>
      <c r="F13" s="0" t="n">
        <v>10</v>
      </c>
      <c r="I13" s="0" t="n">
        <v>10</v>
      </c>
    </row>
    <row r="14" customFormat="false" ht="15" hidden="false" customHeight="false" outlineLevel="0" collapsed="false">
      <c r="A14" s="0" t="n">
        <v>12</v>
      </c>
      <c r="B14" s="1" t="s">
        <v>50</v>
      </c>
      <c r="C14" s="0" t="s">
        <v>50</v>
      </c>
      <c r="D14" s="0" t="s">
        <v>130</v>
      </c>
      <c r="E14" s="0" t="s">
        <v>131</v>
      </c>
      <c r="F14" s="0" t="n">
        <v>7</v>
      </c>
      <c r="I14" s="0" t="n">
        <v>7</v>
      </c>
    </row>
    <row r="15" customFormat="false" ht="15" hidden="false" customHeight="false" outlineLevel="0" collapsed="false">
      <c r="A15" s="0" t="n">
        <v>13</v>
      </c>
      <c r="B15" s="1" t="s">
        <v>53</v>
      </c>
      <c r="C15" s="0" t="s">
        <v>53</v>
      </c>
      <c r="D15" s="0" t="s">
        <v>132</v>
      </c>
      <c r="E15" s="0" t="s">
        <v>133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14</v>
      </c>
      <c r="B16" s="1" t="s">
        <v>56</v>
      </c>
      <c r="C16" s="0" t="s">
        <v>56</v>
      </c>
      <c r="D16" s="0" t="s">
        <v>134</v>
      </c>
      <c r="E16" s="0" t="s">
        <v>135</v>
      </c>
      <c r="F16" s="0" t="n">
        <v>9</v>
      </c>
      <c r="I16" s="0" t="n">
        <v>9</v>
      </c>
    </row>
    <row r="17" customFormat="false" ht="15" hidden="false" customHeight="false" outlineLevel="0" collapsed="false">
      <c r="A17" s="0" t="n">
        <v>15</v>
      </c>
      <c r="B17" s="1" t="s">
        <v>59</v>
      </c>
      <c r="C17" s="0" t="s">
        <v>59</v>
      </c>
      <c r="D17" s="0" t="s">
        <v>136</v>
      </c>
      <c r="E17" s="0" t="s">
        <v>137</v>
      </c>
      <c r="F17" s="0" t="n">
        <v>10</v>
      </c>
      <c r="I17" s="0" t="n">
        <v>10</v>
      </c>
    </row>
    <row r="18" customFormat="false" ht="15" hidden="false" customHeight="false" outlineLevel="0" collapsed="false">
      <c r="A18" s="0" t="n">
        <v>16</v>
      </c>
      <c r="B18" s="1" t="s">
        <v>62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17</v>
      </c>
      <c r="B19" s="1" t="s">
        <v>65</v>
      </c>
      <c r="C19" s="0" t="s">
        <v>65</v>
      </c>
      <c r="D19" s="0" t="s">
        <v>138</v>
      </c>
      <c r="E19" s="0" t="s">
        <v>139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18</v>
      </c>
      <c r="B20" s="1" t="s">
        <v>68</v>
      </c>
      <c r="C20" s="0" t="s">
        <v>68</v>
      </c>
      <c r="D20" s="0" t="s">
        <v>140</v>
      </c>
      <c r="E20" s="0" t="s">
        <v>141</v>
      </c>
      <c r="F20" s="0" t="n">
        <v>9</v>
      </c>
      <c r="I20" s="0" t="n">
        <v>9</v>
      </c>
    </row>
    <row r="21" customFormat="false" ht="15" hidden="false" customHeight="false" outlineLevel="0" collapsed="false">
      <c r="A21" s="0" t="n">
        <v>19</v>
      </c>
      <c r="B21" s="1" t="s">
        <v>71</v>
      </c>
      <c r="C21" s="0" t="s">
        <v>71</v>
      </c>
      <c r="D21" s="0" t="s">
        <v>142</v>
      </c>
      <c r="E21" s="0" t="s">
        <v>143</v>
      </c>
      <c r="F21" s="0" t="n">
        <v>9</v>
      </c>
      <c r="I21" s="0" t="n">
        <v>9</v>
      </c>
    </row>
    <row r="22" customFormat="false" ht="15" hidden="false" customHeight="false" outlineLevel="0" collapsed="false">
      <c r="A22" s="0" t="n">
        <v>20</v>
      </c>
      <c r="B22" s="1" t="s">
        <v>75</v>
      </c>
      <c r="C22" s="0" t="s">
        <v>75</v>
      </c>
      <c r="D22" s="0" t="s">
        <v>144</v>
      </c>
      <c r="E22" s="0" t="s">
        <v>145</v>
      </c>
      <c r="F22" s="0" t="n">
        <v>10</v>
      </c>
      <c r="I22" s="0" t="n">
        <v>10</v>
      </c>
    </row>
    <row r="23" customFormat="false" ht="15" hidden="false" customHeight="false" outlineLevel="0" collapsed="false">
      <c r="A23" s="0" t="n">
        <v>21</v>
      </c>
      <c r="B23" s="1" t="s">
        <v>78</v>
      </c>
      <c r="C23" s="0" t="s">
        <v>78</v>
      </c>
      <c r="D23" s="0" t="s">
        <v>146</v>
      </c>
      <c r="E23" s="0" t="s">
        <v>147</v>
      </c>
      <c r="F23" s="0" t="n">
        <v>10</v>
      </c>
      <c r="G23" s="0" t="n">
        <f aca="false">AVERAGE(F23:F25)</f>
        <v>8.66666666666667</v>
      </c>
      <c r="H23" s="0" t="n">
        <v>9</v>
      </c>
      <c r="I23" s="0" t="n">
        <f aca="false">ROUND(MAX(H23,G23),0)</f>
        <v>9</v>
      </c>
    </row>
    <row r="24" customFormat="false" ht="15" hidden="false" customHeight="false" outlineLevel="0" collapsed="false">
      <c r="C24" s="0" t="s">
        <v>78</v>
      </c>
      <c r="D24" s="0" t="s">
        <v>148</v>
      </c>
      <c r="E24" s="0" t="s">
        <v>149</v>
      </c>
      <c r="F24" s="0" t="n">
        <v>9</v>
      </c>
    </row>
    <row r="25" customFormat="false" ht="15" hidden="false" customHeight="false" outlineLevel="0" collapsed="false">
      <c r="C25" s="0" t="s">
        <v>78</v>
      </c>
      <c r="D25" s="0" t="s">
        <v>125</v>
      </c>
      <c r="E25" s="0" t="s">
        <v>150</v>
      </c>
      <c r="F25" s="0" t="n">
        <v>7</v>
      </c>
    </row>
    <row r="26" customFormat="false" ht="15" hidden="false" customHeight="false" outlineLevel="0" collapsed="false">
      <c r="A26" s="0" t="n">
        <v>22</v>
      </c>
      <c r="B26" s="1" t="s">
        <v>81</v>
      </c>
      <c r="C26" s="0" t="s">
        <v>81</v>
      </c>
      <c r="D26" s="0" t="s">
        <v>151</v>
      </c>
      <c r="E26" s="0" t="s">
        <v>152</v>
      </c>
      <c r="F26" s="0" t="n">
        <v>10</v>
      </c>
      <c r="I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13.2"/>
    <col collapsed="false" customWidth="true" hidden="false" outlineLevel="0" max="2" min="2" style="0" width="22.64"/>
    <col collapsed="false" customWidth="true" hidden="false" outlineLevel="0" max="3" min="3" style="0" width="22.2"/>
    <col collapsed="false" customWidth="true" hidden="false" outlineLevel="0" max="4" min="4" style="0" width="15.11"/>
  </cols>
  <sheetData>
    <row r="1" customFormat="false" ht="15" hidden="false" customHeight="false" outlineLevel="0" collapsed="false">
      <c r="A1" s="0" t="s">
        <v>3</v>
      </c>
      <c r="B1" s="0" t="s">
        <v>108</v>
      </c>
      <c r="C1" s="0" t="s">
        <v>109</v>
      </c>
      <c r="D1" s="0" t="s">
        <v>153</v>
      </c>
    </row>
    <row r="2" customFormat="false" ht="15" hidden="false" customHeight="false" outlineLevel="0" collapsed="false">
      <c r="A2" s="0" t="s">
        <v>27</v>
      </c>
      <c r="B2" s="0" t="s">
        <v>154</v>
      </c>
      <c r="C2" s="0" t="s">
        <v>155</v>
      </c>
      <c r="D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13.62"/>
  </cols>
  <sheetData>
    <row r="1" customFormat="false" ht="15" hidden="false" customHeight="false" outlineLevel="0" collapsed="false">
      <c r="C1" s="0" t="s">
        <v>3</v>
      </c>
      <c r="D1" s="0" t="s">
        <v>108</v>
      </c>
      <c r="E1" s="0" t="s">
        <v>109</v>
      </c>
      <c r="F1" s="0" t="s">
        <v>110</v>
      </c>
      <c r="G1" s="0" t="s">
        <v>92</v>
      </c>
      <c r="H1" s="0" t="s">
        <v>111</v>
      </c>
      <c r="I1" s="0" t="s">
        <v>112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156</v>
      </c>
      <c r="E2" s="0" t="s">
        <v>157</v>
      </c>
      <c r="F2" s="0" t="n">
        <v>10</v>
      </c>
      <c r="I2" s="0" t="n">
        <v>10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158</v>
      </c>
      <c r="E3" s="0" t="s">
        <v>159</v>
      </c>
      <c r="F3" s="0" t="n">
        <v>10</v>
      </c>
      <c r="I3" s="0" t="n">
        <v>10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160</v>
      </c>
      <c r="E4" s="0" t="s">
        <v>118</v>
      </c>
      <c r="F4" s="0" t="n">
        <v>8</v>
      </c>
      <c r="I4" s="0" t="n">
        <v>8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161</v>
      </c>
      <c r="E5" s="0" t="s">
        <v>162</v>
      </c>
      <c r="F5" s="0" t="n">
        <v>10</v>
      </c>
      <c r="I5" s="0" t="n">
        <v>10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163</v>
      </c>
      <c r="E8" s="0" t="s">
        <v>164</v>
      </c>
      <c r="F8" s="0" t="n">
        <v>9</v>
      </c>
      <c r="I8" s="0" t="n">
        <v>9</v>
      </c>
    </row>
    <row r="9" customFormat="false" ht="15" hidden="false" customHeight="false" outlineLevel="0" collapsed="false">
      <c r="A9" s="0" t="n">
        <v>8</v>
      </c>
      <c r="B9" s="1" t="s">
        <v>37</v>
      </c>
      <c r="C9" s="0" t="s">
        <v>37</v>
      </c>
      <c r="D9" s="0" t="s">
        <v>165</v>
      </c>
      <c r="E9" s="0" t="s">
        <v>166</v>
      </c>
      <c r="F9" s="0" t="n">
        <v>10</v>
      </c>
      <c r="I9" s="0" t="n">
        <v>10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s">
        <v>41</v>
      </c>
      <c r="D10" s="0" t="s">
        <v>167</v>
      </c>
      <c r="E10" s="0" t="s">
        <v>166</v>
      </c>
      <c r="F10" s="0" t="n">
        <v>10</v>
      </c>
      <c r="I10" s="0" t="n">
        <v>10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  <c r="I11" s="0" t="n">
        <v>1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168</v>
      </c>
      <c r="E12" s="0" t="s">
        <v>169</v>
      </c>
      <c r="F12" s="0" t="n">
        <v>10</v>
      </c>
      <c r="I12" s="0" t="n">
        <v>10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170</v>
      </c>
      <c r="E13" s="0" t="s">
        <v>171</v>
      </c>
      <c r="F13" s="0" t="n">
        <v>9</v>
      </c>
      <c r="I13" s="0" t="n">
        <v>9</v>
      </c>
    </row>
    <row r="14" customFormat="false" ht="15" hidden="false" customHeight="false" outlineLevel="0" collapsed="false">
      <c r="A14" s="0" t="n">
        <v>13</v>
      </c>
      <c r="B14" s="1" t="s">
        <v>53</v>
      </c>
      <c r="F14" s="0" t="n">
        <v>1</v>
      </c>
      <c r="I14" s="0" t="n">
        <v>1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172</v>
      </c>
      <c r="E15" s="0" t="s">
        <v>173</v>
      </c>
      <c r="F15" s="0" t="n">
        <v>10</v>
      </c>
      <c r="I15" s="0" t="n">
        <v>10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s">
        <v>59</v>
      </c>
      <c r="D16" s="0" t="s">
        <v>174</v>
      </c>
      <c r="E16" s="0" t="s">
        <v>175</v>
      </c>
      <c r="F16" s="0" t="n">
        <v>10</v>
      </c>
      <c r="I16" s="0" t="n">
        <v>10</v>
      </c>
    </row>
    <row r="17" customFormat="false" ht="15" hidden="false" customHeight="false" outlineLevel="0" collapsed="false">
      <c r="A17" s="0" t="n">
        <v>16</v>
      </c>
      <c r="B17" s="1" t="s">
        <v>62</v>
      </c>
      <c r="F17" s="0" t="n">
        <v>1</v>
      </c>
      <c r="I17" s="0" t="n">
        <v>1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s">
        <v>65</v>
      </c>
      <c r="D18" s="0" t="s">
        <v>176</v>
      </c>
      <c r="E18" s="0" t="s">
        <v>177</v>
      </c>
      <c r="F18" s="0" t="n">
        <v>10</v>
      </c>
      <c r="I18" s="0" t="n">
        <v>10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0" t="s">
        <v>68</v>
      </c>
      <c r="D19" s="0" t="s">
        <v>178</v>
      </c>
      <c r="E19" s="0" t="s">
        <v>179</v>
      </c>
      <c r="F19" s="0" t="n">
        <v>10</v>
      </c>
      <c r="I19" s="0" t="n">
        <v>10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s">
        <v>71</v>
      </c>
      <c r="D20" s="0" t="s">
        <v>180</v>
      </c>
      <c r="E20" s="0" t="s">
        <v>181</v>
      </c>
      <c r="F20" s="0" t="n">
        <v>10</v>
      </c>
      <c r="I20" s="0" t="n">
        <v>10</v>
      </c>
    </row>
    <row r="21" customFormat="false" ht="15" hidden="false" customHeight="false" outlineLevel="0" collapsed="false">
      <c r="A21" s="0" t="n">
        <v>20</v>
      </c>
      <c r="B21" s="1" t="s">
        <v>75</v>
      </c>
      <c r="C21" s="0" t="s">
        <v>75</v>
      </c>
      <c r="D21" s="0" t="s">
        <v>182</v>
      </c>
      <c r="E21" s="0" t="s">
        <v>183</v>
      </c>
      <c r="F21" s="0" t="n">
        <v>7</v>
      </c>
      <c r="I21" s="0" t="n">
        <v>7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s">
        <v>78</v>
      </c>
      <c r="D22" s="0" t="s">
        <v>184</v>
      </c>
      <c r="E22" s="0" t="s">
        <v>185</v>
      </c>
      <c r="F22" s="0" t="n">
        <v>10</v>
      </c>
      <c r="G22" s="0" t="n">
        <f aca="false">AVERAGE(F22:F26)</f>
        <v>7.6</v>
      </c>
      <c r="H22" s="0" t="n">
        <v>9</v>
      </c>
      <c r="I22" s="0" t="n">
        <f aca="false">ROUND(MAX(H22,G22),0)</f>
        <v>9</v>
      </c>
    </row>
    <row r="23" customFormat="false" ht="15" hidden="false" customHeight="false" outlineLevel="0" collapsed="false">
      <c r="C23" s="0" t="s">
        <v>78</v>
      </c>
      <c r="D23" s="0" t="s">
        <v>186</v>
      </c>
      <c r="E23" s="0" t="s">
        <v>187</v>
      </c>
      <c r="F23" s="0" t="n">
        <v>9</v>
      </c>
    </row>
    <row r="24" customFormat="false" ht="15" hidden="false" customHeight="false" outlineLevel="0" collapsed="false">
      <c r="C24" s="0" t="s">
        <v>78</v>
      </c>
      <c r="D24" s="0" t="s">
        <v>188</v>
      </c>
      <c r="E24" s="0" t="s">
        <v>189</v>
      </c>
      <c r="F24" s="0" t="n">
        <v>8</v>
      </c>
    </row>
    <row r="25" customFormat="false" ht="15" hidden="false" customHeight="false" outlineLevel="0" collapsed="false">
      <c r="C25" s="0" t="s">
        <v>78</v>
      </c>
      <c r="D25" s="0" t="s">
        <v>190</v>
      </c>
      <c r="E25" s="0" t="s">
        <v>191</v>
      </c>
      <c r="F25" s="0" t="n">
        <v>6</v>
      </c>
    </row>
    <row r="26" customFormat="false" ht="15" hidden="false" customHeight="false" outlineLevel="0" collapsed="false">
      <c r="C26" s="0" t="s">
        <v>78</v>
      </c>
      <c r="D26" s="0" t="s">
        <v>192</v>
      </c>
      <c r="E26" s="0" t="s">
        <v>193</v>
      </c>
      <c r="F26" s="0" t="n">
        <v>5</v>
      </c>
    </row>
    <row r="27" customFormat="false" ht="15" hidden="false" customHeight="false" outlineLevel="0" collapsed="false">
      <c r="A27" s="0" t="n">
        <v>22</v>
      </c>
      <c r="B27" s="1" t="s">
        <v>81</v>
      </c>
      <c r="C27" s="0" t="s">
        <v>81</v>
      </c>
      <c r="D27" s="0" t="s">
        <v>194</v>
      </c>
      <c r="E27" s="0" t="s">
        <v>195</v>
      </c>
      <c r="F27" s="0" t="n">
        <v>10</v>
      </c>
      <c r="I2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" activeCellId="0" sqref="F2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</cols>
  <sheetData>
    <row r="1" customFormat="false" ht="15" hidden="false" customHeight="false" outlineLevel="0" collapsed="false">
      <c r="C1" s="0" t="s">
        <v>3</v>
      </c>
      <c r="D1" s="0" t="s">
        <v>108</v>
      </c>
      <c r="E1" s="0" t="s">
        <v>109</v>
      </c>
      <c r="F1" s="0" t="s">
        <v>110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196</v>
      </c>
      <c r="E2" s="0" t="s">
        <v>197</v>
      </c>
      <c r="F2" s="0" t="n">
        <v>7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198</v>
      </c>
      <c r="E3" s="0" t="s">
        <v>199</v>
      </c>
      <c r="F3" s="0" t="n">
        <v>10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200</v>
      </c>
      <c r="E4" s="0" t="s">
        <v>201</v>
      </c>
      <c r="F4" s="0" t="n">
        <v>9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202</v>
      </c>
      <c r="E5" s="0" t="s">
        <v>203</v>
      </c>
      <c r="F5" s="0" t="n">
        <v>10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204</v>
      </c>
      <c r="E8" s="0" t="s">
        <v>205</v>
      </c>
      <c r="F8" s="0" t="n">
        <v>10</v>
      </c>
    </row>
    <row r="9" customFormat="false" ht="15" hidden="false" customHeight="false" outlineLevel="0" collapsed="false">
      <c r="A9" s="0" t="n">
        <v>8</v>
      </c>
      <c r="B9" s="1" t="s">
        <v>37</v>
      </c>
      <c r="C9" s="0" t="s">
        <v>37</v>
      </c>
      <c r="D9" s="0" t="s">
        <v>206</v>
      </c>
      <c r="E9" s="0" t="s">
        <v>207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s">
        <v>41</v>
      </c>
      <c r="D10" s="0" t="s">
        <v>208</v>
      </c>
      <c r="E10" s="0" t="s">
        <v>209</v>
      </c>
      <c r="F10" s="0" t="n">
        <v>8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210</v>
      </c>
      <c r="E12" s="0" t="s">
        <v>211</v>
      </c>
      <c r="F12" s="0" t="n">
        <v>10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212</v>
      </c>
      <c r="E13" s="0" t="s">
        <v>213</v>
      </c>
      <c r="F13" s="0" t="n">
        <v>9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s">
        <v>53</v>
      </c>
      <c r="D14" s="0" t="s">
        <v>214</v>
      </c>
      <c r="E14" s="0" t="s">
        <v>215</v>
      </c>
      <c r="F14" s="0" t="n">
        <v>7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216</v>
      </c>
      <c r="E15" s="0" t="s">
        <v>217</v>
      </c>
      <c r="F15" s="0" t="n">
        <v>7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s">
        <v>59</v>
      </c>
      <c r="D16" s="0" t="s">
        <v>218</v>
      </c>
      <c r="E16" s="0" t="s">
        <v>219</v>
      </c>
      <c r="F16" s="0" t="n">
        <v>7</v>
      </c>
    </row>
    <row r="17" customFormat="false" ht="15" hidden="false" customHeight="false" outlineLevel="0" collapsed="false">
      <c r="A17" s="0" t="n">
        <v>16</v>
      </c>
      <c r="B17" s="1" t="s">
        <v>62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s">
        <v>65</v>
      </c>
      <c r="D18" s="0" t="s">
        <v>220</v>
      </c>
      <c r="E18" s="0" t="s">
        <v>221</v>
      </c>
      <c r="F18" s="0" t="n">
        <v>8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0" t="s">
        <v>68</v>
      </c>
      <c r="D19" s="0" t="s">
        <v>222</v>
      </c>
      <c r="E19" s="0" t="s">
        <v>223</v>
      </c>
      <c r="F19" s="0" t="n">
        <v>7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s">
        <v>71</v>
      </c>
      <c r="D20" s="0" t="s">
        <v>224</v>
      </c>
      <c r="E20" s="0" t="s">
        <v>225</v>
      </c>
      <c r="F20" s="0" t="n">
        <v>9</v>
      </c>
    </row>
    <row r="21" customFormat="false" ht="15" hidden="false" customHeight="false" outlineLevel="0" collapsed="false">
      <c r="A21" s="0" t="n">
        <v>20</v>
      </c>
      <c r="B21" s="1" t="s">
        <v>75</v>
      </c>
      <c r="C21" s="0" t="s">
        <v>75</v>
      </c>
      <c r="D21" s="0" t="s">
        <v>226</v>
      </c>
      <c r="E21" s="0" t="s">
        <v>227</v>
      </c>
      <c r="F21" s="0" t="n">
        <v>7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s">
        <v>78</v>
      </c>
      <c r="D22" s="0" t="s">
        <v>228</v>
      </c>
      <c r="E22" s="0" t="s">
        <v>229</v>
      </c>
      <c r="F22" s="0" t="n">
        <v>9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0" t="s">
        <v>81</v>
      </c>
      <c r="D23" s="0" t="s">
        <v>230</v>
      </c>
      <c r="E23" s="0" t="s">
        <v>231</v>
      </c>
      <c r="F2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F2" activeCellId="0" sqref="F2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3.29"/>
    <col collapsed="false" customWidth="true" hidden="false" outlineLevel="0" max="3" min="2" style="0" width="20.07"/>
    <col collapsed="false" customWidth="true" hidden="false" outlineLevel="0" max="4" min="4" style="0" width="22.64"/>
  </cols>
  <sheetData>
    <row r="1" customFormat="false" ht="15" hidden="false" customHeight="false" outlineLevel="0" collapsed="false">
      <c r="C1" s="0" t="s">
        <v>3</v>
      </c>
      <c r="D1" s="0" t="s">
        <v>108</v>
      </c>
      <c r="E1" s="0" t="s">
        <v>109</v>
      </c>
      <c r="F1" s="0" t="s">
        <v>110</v>
      </c>
      <c r="G1" s="0" t="s">
        <v>92</v>
      </c>
      <c r="H1" s="0" t="s">
        <v>111</v>
      </c>
      <c r="I1" s="0" t="s">
        <v>112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232</v>
      </c>
      <c r="E3" s="0" t="s">
        <v>233</v>
      </c>
      <c r="F3" s="0" t="n">
        <v>9</v>
      </c>
    </row>
    <row r="4" customFormat="false" ht="15" hidden="false" customHeight="false" outlineLevel="0" collapsed="false">
      <c r="A4" s="0" t="n">
        <v>3</v>
      </c>
      <c r="B4" s="1" t="s">
        <v>20</v>
      </c>
      <c r="F4" s="0" t="n">
        <v>1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234</v>
      </c>
      <c r="E5" s="0" t="s">
        <v>235</v>
      </c>
      <c r="F5" s="0" t="n">
        <v>9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236</v>
      </c>
      <c r="E8" s="0" t="s">
        <v>237</v>
      </c>
      <c r="F8" s="0" t="n">
        <v>10</v>
      </c>
    </row>
    <row r="9" customFormat="false" ht="15" hidden="false" customHeight="false" outlineLevel="0" collapsed="false">
      <c r="A9" s="0" t="n">
        <v>8</v>
      </c>
      <c r="B9" s="1" t="s">
        <v>37</v>
      </c>
      <c r="C9" s="0" t="s">
        <v>37</v>
      </c>
      <c r="D9" s="0" t="s">
        <v>238</v>
      </c>
      <c r="E9" s="0" t="s">
        <v>239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s">
        <v>41</v>
      </c>
      <c r="D10" s="0" t="s">
        <v>240</v>
      </c>
      <c r="E10" s="0" t="s">
        <v>241</v>
      </c>
      <c r="F10" s="0" t="n">
        <v>10</v>
      </c>
    </row>
    <row r="11" customFormat="false" ht="15" hidden="false" customHeight="false" outlineLevel="0" collapsed="false">
      <c r="A11" s="0" t="n">
        <v>10</v>
      </c>
      <c r="B11" s="1" t="s">
        <v>44</v>
      </c>
      <c r="F11" s="0" t="n">
        <v>1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242</v>
      </c>
      <c r="E12" s="0" t="s">
        <v>243</v>
      </c>
      <c r="F12" s="0" t="n">
        <v>7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244</v>
      </c>
      <c r="E13" s="0" t="s">
        <v>245</v>
      </c>
      <c r="F13" s="0" t="n">
        <v>7</v>
      </c>
    </row>
    <row r="14" customFormat="false" ht="15" hidden="false" customHeight="false" outlineLevel="0" collapsed="false">
      <c r="A14" s="0" t="n">
        <v>13</v>
      </c>
      <c r="B14" s="1" t="s">
        <v>53</v>
      </c>
      <c r="F14" s="0" t="n">
        <v>1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246</v>
      </c>
      <c r="E15" s="0" t="s">
        <v>247</v>
      </c>
      <c r="F15" s="0" t="n">
        <v>7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s">
        <v>59</v>
      </c>
      <c r="D16" s="0" t="s">
        <v>248</v>
      </c>
      <c r="E16" s="0" t="s">
        <v>249</v>
      </c>
      <c r="F16" s="0" t="n">
        <v>1</v>
      </c>
    </row>
    <row r="17" customFormat="false" ht="15" hidden="false" customHeight="false" outlineLevel="0" collapsed="false">
      <c r="A17" s="0" t="n">
        <v>16</v>
      </c>
      <c r="B17" s="1" t="s">
        <v>62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1" t="s">
        <v>65</v>
      </c>
      <c r="F18" s="0" t="n">
        <v>1</v>
      </c>
    </row>
    <row r="19" customFormat="false" ht="15" hidden="false" customHeight="false" outlineLevel="0" collapsed="false">
      <c r="A19" s="0" t="n">
        <v>18</v>
      </c>
      <c r="B19" s="1" t="s">
        <v>68</v>
      </c>
      <c r="F19" s="0" t="n">
        <v>1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s">
        <v>71</v>
      </c>
      <c r="D20" s="0" t="s">
        <v>250</v>
      </c>
      <c r="E20" s="0" t="s">
        <v>251</v>
      </c>
      <c r="F20" s="0" t="n">
        <v>1</v>
      </c>
    </row>
    <row r="21" customFormat="false" ht="15" hidden="false" customHeight="false" outlineLevel="0" collapsed="false">
      <c r="A21" s="0" t="n">
        <v>20</v>
      </c>
      <c r="B21" s="1" t="s">
        <v>75</v>
      </c>
      <c r="F21" s="0" t="n">
        <v>1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s">
        <v>78</v>
      </c>
      <c r="D22" s="0" t="s">
        <v>252</v>
      </c>
      <c r="E22" s="0" t="s">
        <v>253</v>
      </c>
      <c r="F22" s="0" t="n">
        <v>10</v>
      </c>
    </row>
    <row r="23" customFormat="false" ht="15" hidden="false" customHeight="false" outlineLevel="0" collapsed="false">
      <c r="C23" s="0" t="s">
        <v>78</v>
      </c>
      <c r="D23" s="0" t="s">
        <v>254</v>
      </c>
      <c r="E23" s="0" t="s">
        <v>255</v>
      </c>
      <c r="F23" s="0" t="n">
        <v>6</v>
      </c>
    </row>
    <row r="24" customFormat="false" ht="15" hidden="false" customHeight="false" outlineLevel="0" collapsed="false">
      <c r="A24" s="0" t="n">
        <v>22</v>
      </c>
      <c r="B24" s="1" t="s">
        <v>81</v>
      </c>
      <c r="F24" s="0" t="n">
        <v>1</v>
      </c>
    </row>
    <row r="25" customFormat="false" ht="15" hidden="false" customHeight="false" outlineLevel="0" collapsed="false">
      <c r="F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59375" defaultRowHeight="15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22.55"/>
    <col collapsed="false" customWidth="true" hidden="false" outlineLevel="0" max="3" min="3" style="0" width="21.19"/>
  </cols>
  <sheetData>
    <row r="1" customFormat="false" ht="15" hidden="false" customHeight="false" outlineLevel="0" collapsed="false">
      <c r="A1" s="0" t="s">
        <v>3</v>
      </c>
      <c r="B1" s="0" t="s">
        <v>108</v>
      </c>
      <c r="C1" s="0" t="s">
        <v>109</v>
      </c>
      <c r="D1" s="0" t="s">
        <v>153</v>
      </c>
      <c r="E1" s="0" t="s">
        <v>92</v>
      </c>
      <c r="F1" s="0" t="s">
        <v>111</v>
      </c>
      <c r="G1" s="0" t="s">
        <v>112</v>
      </c>
    </row>
    <row r="2" customFormat="false" ht="15" hidden="false" customHeight="false" outlineLevel="0" collapsed="false">
      <c r="A2" s="0" t="s">
        <v>11</v>
      </c>
      <c r="B2" s="0" t="s">
        <v>256</v>
      </c>
      <c r="C2" s="0" t="s">
        <v>257</v>
      </c>
      <c r="D2" s="0" t="n">
        <v>7</v>
      </c>
      <c r="G2" s="0" t="n">
        <v>7</v>
      </c>
    </row>
    <row r="3" customFormat="false" ht="15" hidden="false" customHeight="false" outlineLevel="0" collapsed="false">
      <c r="A3" s="0" t="s">
        <v>20</v>
      </c>
      <c r="B3" s="0" t="s">
        <v>258</v>
      </c>
      <c r="C3" s="0" t="s">
        <v>259</v>
      </c>
      <c r="D3" s="0" t="n">
        <v>9</v>
      </c>
      <c r="G3" s="0" t="n">
        <v>9</v>
      </c>
    </row>
    <row r="4" customFormat="false" ht="15" hidden="false" customHeight="false" outlineLevel="0" collapsed="false">
      <c r="A4" s="0" t="s">
        <v>30</v>
      </c>
      <c r="B4" s="0" t="s">
        <v>260</v>
      </c>
      <c r="C4" s="0" t="s">
        <v>261</v>
      </c>
      <c r="D4" s="0" t="n">
        <v>6</v>
      </c>
      <c r="E4" s="0" t="n">
        <f aca="false">AVERAGE(D4:D10)</f>
        <v>4.71428571428571</v>
      </c>
      <c r="F4" s="0" t="n">
        <v>5</v>
      </c>
      <c r="G4" s="0" t="n">
        <f aca="false">ROUND(MAX(F4,E4),0)</f>
        <v>5</v>
      </c>
    </row>
    <row r="5" customFormat="false" ht="15" hidden="false" customHeight="false" outlineLevel="0" collapsed="false">
      <c r="A5" s="0" t="s">
        <v>30</v>
      </c>
      <c r="B5" s="0" t="s">
        <v>262</v>
      </c>
      <c r="C5" s="0" t="s">
        <v>263</v>
      </c>
      <c r="D5" s="0" t="n">
        <v>5</v>
      </c>
    </row>
    <row r="6" customFormat="false" ht="15" hidden="false" customHeight="false" outlineLevel="0" collapsed="false">
      <c r="A6" s="0" t="s">
        <v>30</v>
      </c>
      <c r="B6" s="0" t="s">
        <v>264</v>
      </c>
      <c r="C6" s="0" t="s">
        <v>265</v>
      </c>
      <c r="D6" s="0" t="n">
        <v>5</v>
      </c>
    </row>
    <row r="7" customFormat="false" ht="15" hidden="false" customHeight="false" outlineLevel="0" collapsed="false">
      <c r="A7" s="0" t="s">
        <v>30</v>
      </c>
      <c r="B7" s="0" t="s">
        <v>266</v>
      </c>
      <c r="C7" s="0" t="s">
        <v>267</v>
      </c>
      <c r="D7" s="0" t="n">
        <v>5</v>
      </c>
    </row>
    <row r="8" customFormat="false" ht="15" hidden="false" customHeight="false" outlineLevel="0" collapsed="false">
      <c r="A8" s="0" t="s">
        <v>30</v>
      </c>
      <c r="B8" s="0" t="s">
        <v>268</v>
      </c>
      <c r="C8" s="0" t="s">
        <v>269</v>
      </c>
      <c r="D8" s="0" t="n">
        <v>5</v>
      </c>
    </row>
    <row r="9" customFormat="false" ht="15" hidden="false" customHeight="false" outlineLevel="0" collapsed="false">
      <c r="A9" s="0" t="s">
        <v>30</v>
      </c>
      <c r="B9" s="0" t="s">
        <v>270</v>
      </c>
      <c r="C9" s="0" t="s">
        <v>267</v>
      </c>
      <c r="D9" s="0" t="n">
        <v>4</v>
      </c>
    </row>
    <row r="10" customFormat="false" ht="15" hidden="false" customHeight="false" outlineLevel="0" collapsed="false">
      <c r="A10" s="0" t="s">
        <v>30</v>
      </c>
      <c r="B10" s="0" t="s">
        <v>271</v>
      </c>
      <c r="C10" s="0" t="s">
        <v>272</v>
      </c>
      <c r="D10" s="0" t="n">
        <v>3</v>
      </c>
    </row>
    <row r="11" customFormat="false" ht="15" hidden="false" customHeight="false" outlineLevel="0" collapsed="false">
      <c r="A11" s="0" t="s">
        <v>59</v>
      </c>
      <c r="B11" s="0" t="s">
        <v>273</v>
      </c>
      <c r="C11" s="0" t="s">
        <v>274</v>
      </c>
      <c r="D11" s="0" t="n">
        <v>7</v>
      </c>
      <c r="G11" s="0" t="n">
        <v>7</v>
      </c>
    </row>
    <row r="12" customFormat="false" ht="15" hidden="false" customHeight="false" outlineLevel="0" collapsed="false">
      <c r="A12" s="0" t="s">
        <v>65</v>
      </c>
      <c r="B12" s="0" t="s">
        <v>264</v>
      </c>
      <c r="C12" s="0" t="s">
        <v>275</v>
      </c>
      <c r="D12" s="0" t="n">
        <v>6</v>
      </c>
      <c r="G12" s="0" t="n">
        <v>6</v>
      </c>
    </row>
    <row r="13" customFormat="false" ht="15" hidden="false" customHeight="false" outlineLevel="0" collapsed="false">
      <c r="A13" s="0" t="s">
        <v>75</v>
      </c>
      <c r="B13" s="0" t="s">
        <v>276</v>
      </c>
      <c r="C13" s="0" t="s">
        <v>155</v>
      </c>
      <c r="D13" s="0" t="n">
        <v>5</v>
      </c>
      <c r="G1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7" activeCellId="0" sqref="R17"/>
    </sheetView>
  </sheetViews>
  <sheetFormatPr defaultColWidth="9.578125" defaultRowHeight="15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0.07"/>
  </cols>
  <sheetData>
    <row r="1" customFormat="false" ht="15" hidden="false" customHeight="false" outlineLevel="0" collapsed="false">
      <c r="A1" s="0" t="s">
        <v>1</v>
      </c>
      <c r="B1" s="1" t="s">
        <v>3</v>
      </c>
      <c r="C1" s="2" t="n">
        <v>45737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n">
        <v>3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n">
        <v>0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n">
        <v>3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n">
        <v>4</v>
      </c>
    </row>
    <row r="6" customFormat="false" ht="15" hidden="false" customHeight="false" outlineLevel="0" collapsed="false">
      <c r="A6" s="0" t="n">
        <v>5</v>
      </c>
      <c r="B6" s="1" t="s">
        <v>27</v>
      </c>
      <c r="C6" s="0" t="n">
        <v>0</v>
      </c>
    </row>
    <row r="7" customFormat="false" ht="15" hidden="false" customHeight="false" outlineLevel="0" collapsed="false">
      <c r="A7" s="0" t="n">
        <v>6</v>
      </c>
      <c r="B7" s="1" t="s">
        <v>30</v>
      </c>
      <c r="C7" s="0" t="n">
        <v>0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n">
        <v>3</v>
      </c>
    </row>
    <row r="9" customFormat="false" ht="15" hidden="false" customHeight="false" outlineLevel="0" collapsed="false">
      <c r="A9" s="0" t="n">
        <v>8</v>
      </c>
      <c r="B9" s="1" t="s">
        <v>37</v>
      </c>
      <c r="C9" s="0" t="n">
        <v>4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n">
        <v>3</v>
      </c>
    </row>
    <row r="11" customFormat="false" ht="15" hidden="false" customHeight="false" outlineLevel="0" collapsed="false">
      <c r="A11" s="0" t="n">
        <v>10</v>
      </c>
      <c r="B11" s="1" t="s">
        <v>44</v>
      </c>
      <c r="C11" s="0" t="n">
        <v>3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n">
        <v>3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n">
        <v>0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n">
        <v>3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n">
        <v>3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n">
        <v>3</v>
      </c>
    </row>
    <row r="17" customFormat="false" ht="15" hidden="false" customHeight="false" outlineLevel="0" collapsed="false">
      <c r="A17" s="0" t="n">
        <v>16</v>
      </c>
      <c r="B17" s="1" t="s">
        <v>62</v>
      </c>
      <c r="C17" s="0" t="n">
        <v>0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n">
        <v>3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0" t="n">
        <v>0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n">
        <v>3</v>
      </c>
    </row>
    <row r="21" customFormat="false" ht="15" hidden="false" customHeight="false" outlineLevel="0" collapsed="false">
      <c r="A21" s="0" t="n">
        <v>20</v>
      </c>
      <c r="B21" s="1" t="s">
        <v>75</v>
      </c>
      <c r="C21" s="0" t="n">
        <v>3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n">
        <v>3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27" activeCellId="0" sqref="I27"/>
    </sheetView>
  </sheetViews>
  <sheetFormatPr defaultColWidth="9.4453125" defaultRowHeight="12.8" zeroHeight="false" outlineLevelRow="0" outlineLevelCol="0"/>
  <cols>
    <col collapsed="false" customWidth="true" hidden="false" outlineLevel="0" max="2" min="2" style="0" width="20.07"/>
    <col collapsed="false" customWidth="true" hidden="false" outlineLevel="0" max="3" min="3" style="0" width="18.04"/>
    <col collapsed="false" customWidth="true" hidden="false" outlineLevel="0" max="4" min="4" style="0" width="16.35"/>
    <col collapsed="false" customWidth="true" hidden="false" outlineLevel="0" max="5" min="5" style="0" width="21.19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109</v>
      </c>
      <c r="F1" s="0" t="s">
        <v>110</v>
      </c>
      <c r="G1" s="0" t="s">
        <v>92</v>
      </c>
      <c r="H1" s="0" t="s">
        <v>111</v>
      </c>
      <c r="I1" s="0" t="s">
        <v>112</v>
      </c>
    </row>
    <row r="2" customFormat="false" ht="15" hidden="false" customHeight="false" outlineLevel="0" collapsed="false">
      <c r="A2" s="0" t="n">
        <v>1</v>
      </c>
      <c r="B2" s="1" t="s">
        <v>11</v>
      </c>
      <c r="F2" s="0" t="n">
        <v>1</v>
      </c>
      <c r="I2" s="0" t="n">
        <v>1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16</v>
      </c>
      <c r="E3" s="0" t="s">
        <v>277</v>
      </c>
      <c r="F3" s="0" t="n">
        <v>8</v>
      </c>
      <c r="I3" s="0" t="n">
        <v>8</v>
      </c>
    </row>
    <row r="4" customFormat="false" ht="15" hidden="false" customHeight="false" outlineLevel="0" collapsed="false">
      <c r="A4" s="0" t="n">
        <v>3</v>
      </c>
      <c r="B4" s="1" t="s">
        <v>20</v>
      </c>
      <c r="F4" s="0" t="n">
        <v>1</v>
      </c>
      <c r="I4" s="0" t="n">
        <v>1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22</v>
      </c>
      <c r="E5" s="0" t="s">
        <v>278</v>
      </c>
      <c r="F5" s="0" t="n">
        <v>8</v>
      </c>
      <c r="I5" s="0" t="n">
        <v>8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  <c r="I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F7" s="0" t="n">
        <v>1</v>
      </c>
      <c r="I7" s="0" t="n">
        <v>1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32</v>
      </c>
      <c r="E8" s="0" t="s">
        <v>279</v>
      </c>
      <c r="F8" s="0" t="n">
        <v>6</v>
      </c>
      <c r="I8" s="0" t="n">
        <v>6</v>
      </c>
    </row>
    <row r="9" customFormat="false" ht="15" hidden="false" customHeight="false" outlineLevel="0" collapsed="false">
      <c r="A9" s="0" t="n">
        <v>8</v>
      </c>
      <c r="B9" s="1" t="s">
        <v>37</v>
      </c>
      <c r="C9" s="0" t="s">
        <v>37</v>
      </c>
      <c r="D9" s="0" t="s">
        <v>36</v>
      </c>
      <c r="E9" s="0" t="s">
        <v>280</v>
      </c>
      <c r="F9" s="0" t="n">
        <v>10</v>
      </c>
      <c r="G9" s="0" t="n">
        <f aca="false">AVERAGE(F9:F10)</f>
        <v>9.5</v>
      </c>
      <c r="H9" s="0" t="n">
        <v>9</v>
      </c>
      <c r="I9" s="0" t="n">
        <f aca="false">ROUND(MAX(H9,G9),0)</f>
        <v>10</v>
      </c>
    </row>
    <row r="10" customFormat="false" ht="15" hidden="false" customHeight="false" outlineLevel="0" collapsed="false">
      <c r="C10" s="0" t="s">
        <v>37</v>
      </c>
      <c r="D10" s="0" t="s">
        <v>36</v>
      </c>
      <c r="E10" s="0" t="s">
        <v>239</v>
      </c>
      <c r="F10" s="0" t="n">
        <v>9</v>
      </c>
    </row>
    <row r="11" customFormat="false" ht="15" hidden="false" customHeight="false" outlineLevel="0" collapsed="false">
      <c r="A11" s="0" t="n">
        <v>9</v>
      </c>
      <c r="B11" s="1" t="s">
        <v>41</v>
      </c>
      <c r="C11" s="0" t="s">
        <v>41</v>
      </c>
      <c r="D11" s="0" t="s">
        <v>40</v>
      </c>
      <c r="E11" s="0" t="s">
        <v>281</v>
      </c>
      <c r="F11" s="0" t="n">
        <v>7</v>
      </c>
      <c r="G11" s="0" t="n">
        <f aca="false">AVERAGE(F11:F12)</f>
        <v>6.5</v>
      </c>
      <c r="H11" s="0" t="n">
        <v>6</v>
      </c>
      <c r="I11" s="0" t="n">
        <f aca="false">ROUND(MAX(H11,G11),0)</f>
        <v>7</v>
      </c>
    </row>
    <row r="12" customFormat="false" ht="15" hidden="false" customHeight="false" outlineLevel="0" collapsed="false">
      <c r="C12" s="0" t="s">
        <v>41</v>
      </c>
      <c r="D12" s="0" t="s">
        <v>40</v>
      </c>
      <c r="E12" s="0" t="s">
        <v>282</v>
      </c>
      <c r="F12" s="0" t="n">
        <v>6</v>
      </c>
    </row>
    <row r="13" customFormat="false" ht="15" hidden="false" customHeight="false" outlineLevel="0" collapsed="false">
      <c r="A13" s="0" t="n">
        <v>10</v>
      </c>
      <c r="B13" s="1" t="s">
        <v>44</v>
      </c>
      <c r="F13" s="0" t="n">
        <v>1</v>
      </c>
      <c r="I13" s="0" t="n">
        <v>1</v>
      </c>
    </row>
    <row r="14" customFormat="false" ht="15" hidden="false" customHeight="false" outlineLevel="0" collapsed="false">
      <c r="A14" s="0" t="n">
        <v>11</v>
      </c>
      <c r="B14" s="1" t="s">
        <v>47</v>
      </c>
      <c r="C14" s="0" t="s">
        <v>47</v>
      </c>
      <c r="D14" s="0" t="s">
        <v>46</v>
      </c>
      <c r="E14" s="0" t="s">
        <v>283</v>
      </c>
      <c r="F14" s="0" t="n">
        <v>10</v>
      </c>
      <c r="I14" s="0" t="n">
        <v>10</v>
      </c>
    </row>
    <row r="15" customFormat="false" ht="15" hidden="false" customHeight="false" outlineLevel="0" collapsed="false">
      <c r="A15" s="0" t="n">
        <v>12</v>
      </c>
      <c r="B15" s="1" t="s">
        <v>50</v>
      </c>
      <c r="C15" s="0" t="s">
        <v>50</v>
      </c>
      <c r="D15" s="0" t="s">
        <v>49</v>
      </c>
      <c r="E15" s="0" t="s">
        <v>284</v>
      </c>
      <c r="F15" s="0" t="n">
        <v>9</v>
      </c>
      <c r="I15" s="0" t="n">
        <v>9</v>
      </c>
    </row>
    <row r="16" customFormat="false" ht="15" hidden="false" customHeight="false" outlineLevel="0" collapsed="false">
      <c r="A16" s="0" t="n">
        <v>13</v>
      </c>
      <c r="B16" s="1" t="s">
        <v>53</v>
      </c>
      <c r="F16" s="0" t="n">
        <v>1</v>
      </c>
      <c r="I16" s="0" t="n">
        <v>1</v>
      </c>
    </row>
    <row r="17" customFormat="false" ht="15" hidden="false" customHeight="false" outlineLevel="0" collapsed="false">
      <c r="A17" s="0" t="n">
        <v>14</v>
      </c>
      <c r="B17" s="1" t="s">
        <v>56</v>
      </c>
      <c r="C17" s="0" t="s">
        <v>56</v>
      </c>
      <c r="D17" s="0" t="s">
        <v>55</v>
      </c>
      <c r="E17" s="0" t="s">
        <v>285</v>
      </c>
      <c r="F17" s="0" t="n">
        <v>6</v>
      </c>
      <c r="I17" s="0" t="n">
        <v>6</v>
      </c>
    </row>
    <row r="18" customFormat="false" ht="15" hidden="false" customHeight="false" outlineLevel="0" collapsed="false">
      <c r="A18" s="0" t="n">
        <v>15</v>
      </c>
      <c r="B18" s="1" t="s">
        <v>59</v>
      </c>
      <c r="F18" s="0" t="n">
        <v>1</v>
      </c>
      <c r="I18" s="0" t="n">
        <v>1</v>
      </c>
    </row>
    <row r="19" customFormat="false" ht="15" hidden="false" customHeight="false" outlineLevel="0" collapsed="false">
      <c r="A19" s="0" t="n">
        <v>16</v>
      </c>
      <c r="B19" s="1" t="s">
        <v>62</v>
      </c>
      <c r="F19" s="0" t="n">
        <v>1</v>
      </c>
      <c r="I19" s="0" t="n">
        <v>1</v>
      </c>
    </row>
    <row r="20" customFormat="false" ht="15" hidden="false" customHeight="false" outlineLevel="0" collapsed="false">
      <c r="A20" s="0" t="n">
        <v>17</v>
      </c>
      <c r="B20" s="1" t="s">
        <v>65</v>
      </c>
      <c r="F20" s="0" t="n">
        <v>1</v>
      </c>
      <c r="I20" s="0" t="n">
        <v>1</v>
      </c>
    </row>
    <row r="21" customFormat="false" ht="15" hidden="false" customHeight="false" outlineLevel="0" collapsed="false">
      <c r="A21" s="0" t="n">
        <v>18</v>
      </c>
      <c r="B21" s="1" t="s">
        <v>68</v>
      </c>
      <c r="F21" s="0" t="n">
        <v>1</v>
      </c>
      <c r="I21" s="0" t="n">
        <v>1</v>
      </c>
    </row>
    <row r="22" customFormat="false" ht="15" hidden="false" customHeight="false" outlineLevel="0" collapsed="false">
      <c r="A22" s="0" t="n">
        <v>19</v>
      </c>
      <c r="B22" s="1" t="s">
        <v>71</v>
      </c>
      <c r="F22" s="0" t="n">
        <v>1</v>
      </c>
      <c r="I22" s="0" t="n">
        <v>1</v>
      </c>
    </row>
    <row r="23" customFormat="false" ht="15" hidden="false" customHeight="false" outlineLevel="0" collapsed="false">
      <c r="A23" s="0" t="n">
        <v>20</v>
      </c>
      <c r="B23" s="1" t="s">
        <v>75</v>
      </c>
      <c r="F23" s="0" t="n">
        <v>1</v>
      </c>
      <c r="I23" s="0" t="n">
        <v>1</v>
      </c>
    </row>
    <row r="24" customFormat="false" ht="15" hidden="false" customHeight="false" outlineLevel="0" collapsed="false">
      <c r="A24" s="0" t="n">
        <v>21</v>
      </c>
      <c r="B24" s="1" t="s">
        <v>78</v>
      </c>
      <c r="C24" s="0" t="s">
        <v>78</v>
      </c>
      <c r="D24" s="0" t="s">
        <v>77</v>
      </c>
      <c r="E24" s="0" t="s">
        <v>286</v>
      </c>
      <c r="F24" s="0" t="n">
        <v>7</v>
      </c>
      <c r="G24" s="0" t="n">
        <f aca="false">AVERAGE(F24:F26)</f>
        <v>5.66666666666667</v>
      </c>
      <c r="H24" s="0" t="n">
        <v>5</v>
      </c>
      <c r="I24" s="0" t="n">
        <f aca="false">ROUND(MAX(H24,G24),0)</f>
        <v>6</v>
      </c>
    </row>
    <row r="25" customFormat="false" ht="15" hidden="false" customHeight="false" outlineLevel="0" collapsed="false">
      <c r="C25" s="0" t="s">
        <v>78</v>
      </c>
      <c r="D25" s="0" t="s">
        <v>77</v>
      </c>
      <c r="E25" s="0" t="s">
        <v>287</v>
      </c>
      <c r="F25" s="0" t="n">
        <v>5</v>
      </c>
    </row>
    <row r="26" customFormat="false" ht="15" hidden="false" customHeight="false" outlineLevel="0" collapsed="false">
      <c r="C26" s="0" t="s">
        <v>78</v>
      </c>
      <c r="D26" s="0" t="s">
        <v>77</v>
      </c>
      <c r="E26" s="0" t="s">
        <v>288</v>
      </c>
      <c r="F26" s="0" t="n">
        <v>5</v>
      </c>
    </row>
    <row r="27" customFormat="false" ht="15" hidden="false" customHeight="false" outlineLevel="0" collapsed="false">
      <c r="A27" s="0" t="n">
        <v>22</v>
      </c>
      <c r="B27" s="1" t="s">
        <v>81</v>
      </c>
      <c r="F27" s="0" t="n">
        <v>1</v>
      </c>
      <c r="I27" s="0" t="n">
        <v>1</v>
      </c>
    </row>
    <row r="28" customFormat="false" ht="15" hidden="false" customHeight="false" outlineLevel="0" collapsed="false">
      <c r="G28" s="0" t="s">
        <v>0</v>
      </c>
      <c r="I28" s="0" t="n">
        <f aca="false">COUNTIF(I2:I27,"&gt;0")</f>
        <v>22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3.32"/>
    <col collapsed="false" customWidth="true" hidden="false" outlineLevel="0" max="4" min="2" style="0" width="20.2"/>
    <col collapsed="false" customWidth="true" hidden="false" outlineLevel="0" max="5" min="5" style="0" width="21.95"/>
  </cols>
  <sheetData>
    <row r="1" customFormat="false" ht="15" hidden="false" customHeight="false" outlineLevel="0" collapsed="false">
      <c r="C1" s="0" t="s">
        <v>3</v>
      </c>
      <c r="D1" s="0" t="s">
        <v>2</v>
      </c>
      <c r="E1" s="0" t="s">
        <v>109</v>
      </c>
      <c r="F1" s="0" t="s">
        <v>110</v>
      </c>
    </row>
    <row r="2" customFormat="false" ht="15" hidden="false" customHeight="false" outlineLevel="0" collapsed="false">
      <c r="A2" s="0" t="n">
        <v>1</v>
      </c>
      <c r="B2" s="1" t="s">
        <v>11</v>
      </c>
      <c r="C2" s="0" t="s">
        <v>11</v>
      </c>
      <c r="D2" s="0" t="s">
        <v>10</v>
      </c>
      <c r="E2" s="0" t="s">
        <v>289</v>
      </c>
      <c r="F2" s="0" t="n">
        <v>8.5</v>
      </c>
    </row>
    <row r="3" customFormat="false" ht="15" hidden="false" customHeight="false" outlineLevel="0" collapsed="false">
      <c r="A3" s="0" t="n">
        <v>2</v>
      </c>
      <c r="B3" s="1" t="s">
        <v>17</v>
      </c>
      <c r="C3" s="0" t="s">
        <v>17</v>
      </c>
      <c r="D3" s="0" t="s">
        <v>16</v>
      </c>
      <c r="E3" s="0" t="s">
        <v>290</v>
      </c>
      <c r="F3" s="0" t="n">
        <v>7</v>
      </c>
    </row>
    <row r="4" customFormat="false" ht="15" hidden="false" customHeight="false" outlineLevel="0" collapsed="false">
      <c r="A4" s="0" t="n">
        <v>3</v>
      </c>
      <c r="B4" s="1" t="s">
        <v>20</v>
      </c>
      <c r="C4" s="0" t="s">
        <v>20</v>
      </c>
      <c r="D4" s="0" t="s">
        <v>19</v>
      </c>
      <c r="E4" s="0" t="s">
        <v>291</v>
      </c>
      <c r="F4" s="0" t="n">
        <v>9</v>
      </c>
    </row>
    <row r="5" customFormat="false" ht="15" hidden="false" customHeight="false" outlineLevel="0" collapsed="false">
      <c r="A5" s="0" t="n">
        <v>4</v>
      </c>
      <c r="B5" s="1" t="s">
        <v>23</v>
      </c>
      <c r="C5" s="0" t="s">
        <v>23</v>
      </c>
      <c r="D5" s="0" t="s">
        <v>22</v>
      </c>
      <c r="E5" s="0" t="s">
        <v>292</v>
      </c>
      <c r="F5" s="0" t="n">
        <v>9</v>
      </c>
    </row>
    <row r="6" customFormat="false" ht="15" hidden="false" customHeight="false" outlineLevel="0" collapsed="false">
      <c r="A6" s="0" t="n">
        <v>5</v>
      </c>
      <c r="B6" s="1" t="s">
        <v>27</v>
      </c>
      <c r="F6" s="0" t="n">
        <v>1</v>
      </c>
    </row>
    <row r="7" customFormat="false" ht="15" hidden="false" customHeight="false" outlineLevel="0" collapsed="false">
      <c r="A7" s="0" t="n">
        <v>6</v>
      </c>
      <c r="B7" s="1" t="s">
        <v>30</v>
      </c>
      <c r="C7" s="0" t="s">
        <v>30</v>
      </c>
      <c r="D7" s="0" t="s">
        <v>29</v>
      </c>
      <c r="E7" s="0" t="s">
        <v>293</v>
      </c>
      <c r="F7" s="0" t="n">
        <v>10</v>
      </c>
    </row>
    <row r="8" customFormat="false" ht="15" hidden="false" customHeight="false" outlineLevel="0" collapsed="false">
      <c r="A8" s="0" t="n">
        <v>7</v>
      </c>
      <c r="B8" s="1" t="s">
        <v>33</v>
      </c>
      <c r="C8" s="0" t="s">
        <v>33</v>
      </c>
      <c r="D8" s="0" t="s">
        <v>32</v>
      </c>
      <c r="E8" s="0" t="s">
        <v>294</v>
      </c>
      <c r="F8" s="0" t="n">
        <v>8.75</v>
      </c>
    </row>
    <row r="9" customFormat="false" ht="15" hidden="false" customHeight="false" outlineLevel="0" collapsed="false">
      <c r="A9" s="0" t="n">
        <v>8</v>
      </c>
      <c r="B9" s="1" t="s">
        <v>37</v>
      </c>
      <c r="C9" s="0" t="s">
        <v>37</v>
      </c>
      <c r="D9" s="0" t="s">
        <v>36</v>
      </c>
      <c r="E9" s="0" t="s">
        <v>295</v>
      </c>
      <c r="F9" s="0" t="n">
        <v>10</v>
      </c>
    </row>
    <row r="10" customFormat="false" ht="15" hidden="false" customHeight="false" outlineLevel="0" collapsed="false">
      <c r="A10" s="0" t="n">
        <v>9</v>
      </c>
      <c r="B10" s="1" t="s">
        <v>41</v>
      </c>
      <c r="C10" s="0" t="s">
        <v>41</v>
      </c>
      <c r="D10" s="0" t="s">
        <v>40</v>
      </c>
      <c r="E10" s="0" t="s">
        <v>296</v>
      </c>
      <c r="F10" s="0" t="n">
        <v>8.75</v>
      </c>
    </row>
    <row r="11" customFormat="false" ht="15" hidden="false" customHeight="false" outlineLevel="0" collapsed="false">
      <c r="A11" s="0" t="n">
        <v>10</v>
      </c>
      <c r="B11" s="1" t="s">
        <v>44</v>
      </c>
      <c r="C11" s="0" t="s">
        <v>44</v>
      </c>
      <c r="D11" s="0" t="s">
        <v>43</v>
      </c>
      <c r="E11" s="0" t="s">
        <v>297</v>
      </c>
      <c r="F11" s="0" t="n">
        <v>8.25</v>
      </c>
    </row>
    <row r="12" customFormat="false" ht="15" hidden="false" customHeight="false" outlineLevel="0" collapsed="false">
      <c r="A12" s="0" t="n">
        <v>11</v>
      </c>
      <c r="B12" s="1" t="s">
        <v>47</v>
      </c>
      <c r="C12" s="0" t="s">
        <v>47</v>
      </c>
      <c r="D12" s="0" t="s">
        <v>46</v>
      </c>
      <c r="E12" s="0" t="s">
        <v>298</v>
      </c>
      <c r="F12" s="0" t="n">
        <v>8.75</v>
      </c>
    </row>
    <row r="13" customFormat="false" ht="15" hidden="false" customHeight="false" outlineLevel="0" collapsed="false">
      <c r="A13" s="0" t="n">
        <v>12</v>
      </c>
      <c r="B13" s="1" t="s">
        <v>50</v>
      </c>
      <c r="C13" s="0" t="s">
        <v>50</v>
      </c>
      <c r="D13" s="0" t="s">
        <v>49</v>
      </c>
      <c r="E13" s="0" t="s">
        <v>299</v>
      </c>
      <c r="F13" s="0" t="n">
        <v>9.5</v>
      </c>
    </row>
    <row r="14" customFormat="false" ht="15" hidden="false" customHeight="false" outlineLevel="0" collapsed="false">
      <c r="A14" s="0" t="n">
        <v>13</v>
      </c>
      <c r="B14" s="1" t="s">
        <v>53</v>
      </c>
      <c r="C14" s="0" t="s">
        <v>53</v>
      </c>
      <c r="D14" s="0" t="s">
        <v>52</v>
      </c>
      <c r="E14" s="0" t="s">
        <v>300</v>
      </c>
      <c r="F14" s="0" t="n">
        <v>7.25</v>
      </c>
    </row>
    <row r="15" customFormat="false" ht="15" hidden="false" customHeight="false" outlineLevel="0" collapsed="false">
      <c r="A15" s="0" t="n">
        <v>14</v>
      </c>
      <c r="B15" s="1" t="s">
        <v>56</v>
      </c>
      <c r="C15" s="0" t="s">
        <v>56</v>
      </c>
      <c r="D15" s="0" t="s">
        <v>55</v>
      </c>
      <c r="E15" s="0" t="s">
        <v>301</v>
      </c>
      <c r="F15" s="0" t="n">
        <v>9.25</v>
      </c>
    </row>
    <row r="16" customFormat="false" ht="15" hidden="false" customHeight="false" outlineLevel="0" collapsed="false">
      <c r="A16" s="0" t="n">
        <v>15</v>
      </c>
      <c r="B16" s="1" t="s">
        <v>59</v>
      </c>
      <c r="C16" s="0" t="s">
        <v>59</v>
      </c>
      <c r="D16" s="0" t="s">
        <v>58</v>
      </c>
      <c r="E16" s="0" t="s">
        <v>302</v>
      </c>
      <c r="F16" s="0" t="n">
        <v>7.25</v>
      </c>
    </row>
    <row r="17" customFormat="false" ht="15" hidden="false" customHeight="false" outlineLevel="0" collapsed="false">
      <c r="A17" s="0" t="n">
        <v>16</v>
      </c>
      <c r="B17" s="1" t="s">
        <v>62</v>
      </c>
      <c r="F17" s="0" t="n">
        <v>1</v>
      </c>
    </row>
    <row r="18" customFormat="false" ht="15" hidden="false" customHeight="false" outlineLevel="0" collapsed="false">
      <c r="A18" s="0" t="n">
        <v>17</v>
      </c>
      <c r="B18" s="1" t="s">
        <v>65</v>
      </c>
      <c r="C18" s="0" t="s">
        <v>65</v>
      </c>
      <c r="D18" s="0" t="s">
        <v>64</v>
      </c>
      <c r="E18" s="0" t="s">
        <v>303</v>
      </c>
      <c r="F18" s="0" t="n">
        <v>9</v>
      </c>
    </row>
    <row r="19" customFormat="false" ht="15" hidden="false" customHeight="false" outlineLevel="0" collapsed="false">
      <c r="A19" s="0" t="n">
        <v>18</v>
      </c>
      <c r="B19" s="1" t="s">
        <v>68</v>
      </c>
      <c r="C19" s="0" t="s">
        <v>68</v>
      </c>
      <c r="D19" s="0" t="s">
        <v>67</v>
      </c>
      <c r="E19" s="0" t="s">
        <v>304</v>
      </c>
      <c r="F19" s="0" t="n">
        <v>8.5</v>
      </c>
    </row>
    <row r="20" customFormat="false" ht="15" hidden="false" customHeight="false" outlineLevel="0" collapsed="false">
      <c r="A20" s="0" t="n">
        <v>19</v>
      </c>
      <c r="B20" s="1" t="s">
        <v>71</v>
      </c>
      <c r="C20" s="0" t="s">
        <v>71</v>
      </c>
      <c r="D20" s="0" t="s">
        <v>70</v>
      </c>
      <c r="E20" s="0" t="s">
        <v>305</v>
      </c>
      <c r="F20" s="0" t="n">
        <v>8.5</v>
      </c>
    </row>
    <row r="21" customFormat="false" ht="15" hidden="false" customHeight="false" outlineLevel="0" collapsed="false">
      <c r="A21" s="0" t="n">
        <v>20</v>
      </c>
      <c r="B21" s="1" t="s">
        <v>75</v>
      </c>
      <c r="C21" s="0" t="s">
        <v>75</v>
      </c>
      <c r="D21" s="0" t="s">
        <v>74</v>
      </c>
      <c r="E21" s="0" t="s">
        <v>306</v>
      </c>
      <c r="F21" s="0" t="n">
        <v>9</v>
      </c>
    </row>
    <row r="22" customFormat="false" ht="15" hidden="false" customHeight="false" outlineLevel="0" collapsed="false">
      <c r="A22" s="0" t="n">
        <v>21</v>
      </c>
      <c r="B22" s="1" t="s">
        <v>78</v>
      </c>
      <c r="C22" s="0" t="s">
        <v>78</v>
      </c>
      <c r="D22" s="0" t="s">
        <v>77</v>
      </c>
      <c r="E22" s="0" t="s">
        <v>307</v>
      </c>
      <c r="F22" s="0" t="n">
        <v>9.25</v>
      </c>
    </row>
    <row r="23" customFormat="false" ht="15" hidden="false" customHeight="false" outlineLevel="0" collapsed="false">
      <c r="A23" s="0" t="n">
        <v>22</v>
      </c>
      <c r="B23" s="1" t="s">
        <v>81</v>
      </c>
      <c r="C23" s="0" t="s">
        <v>81</v>
      </c>
      <c r="D23" s="0" t="s">
        <v>80</v>
      </c>
      <c r="E23" s="0" t="s">
        <v>308</v>
      </c>
      <c r="F2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2025-05-05T16:17:36Z</dcterms:created>
  <dc:creator/>
  <dc:description/>
  <dc:language>es-AR</dc:language>
  <cp:lastModifiedBy/>
  <dcterms:modified xsi:type="dcterms:W3CDTF">2025-10-03T16:01:45Z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