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SO gener" sheetId="3" state="visible" r:id="rId4"/>
    <sheet name="2-SO historia" sheetId="4" state="visible" r:id="rId5"/>
    <sheet name="3-comandos mkdir" sheetId="5" state="visible" r:id="rId6"/>
    <sheet name="4-comandos mv" sheetId="6" state="visible" r:id="rId7"/>
    <sheet name="5-GIT historia" sheetId="7" state="visible" r:id="rId8"/>
    <sheet name="6-GIT funcionamiento" sheetId="8" state="visible" r:id="rId9"/>
    <sheet name="7-GIT estados" sheetId="9" state="visible" r:id="rId10"/>
    <sheet name="8-GIT comandos" sheetId="10" state="visible" r:id="rId11"/>
    <sheet name="positivos" sheetId="11" state="visible" r:id="rId12"/>
    <sheet name="9-cli-serv" sheetId="12" state="visible" r:id="rId13"/>
    <sheet name="10-html-body" sheetId="13" state="visible" r:id="rId14"/>
    <sheet name="11-img-taable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<sst xmlns="http://schemas.openxmlformats.org/spreadsheetml/2006/main" count="1626" uniqueCount="568">
  <si>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</si>
  <si>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</si>
  <si>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</si>
  <si>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</si>
  <si>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</si>
  <si>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</si>
  <si>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medio</t>
  </si>
  <si>
    <t xml:space="preserve">tarde</t>
  </si>
  <si>
    <t xml:space="preserve">nota asistencia</t>
  </si>
  <si>
    <t xml:space="preserve">TOTAL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</si>
  <si>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</si>
  <si>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</si>
  <si>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</si>
  <si>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</si>
  <si>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A</t>
  </si>
  <si>
    <t xml:space="preserve">NRO</t>
  </si>
  <si>
    <t xml:space="preserve">C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</si>
  <si>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</si>
  <si>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</si>
  <si>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</si>
  <si>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</si>
  <si>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</si>
  <si>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</si>
  <si>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</si>
  <si>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</si>
  <si>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</si>
  <si>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</si>
  <si>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</si>
  <si>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</si>
  <si>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</si>
  <si>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</si>
  <si>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</si>
  <si>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</si>
  <si>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</si>
  <si>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</si>
  <si>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</si>
  <si>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</si>
  <si>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</si>
  <si>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</si>
  <si>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</si>
  <si>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</si>
  <si>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</si>
  <si>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</si>
  <si>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</si>
  <si>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</si>
  <si>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</si>
  <si>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</si>
  <si>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</si>
  <si>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T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</si>
  <si>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</si>
  <si>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</si>
  <si>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</si>
  <si>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</si>
  <si>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</si>
  <si>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</si>
  <si>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</si>
  <si>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</si>
  <si>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</si>
  <si>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</si>
  <si>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</si>
  <si>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</si>
  <si>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</si>
  <si>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</si>
  <si>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</si>
  <si>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</si>
  <si>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</si>
  <si>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</si>
  <si>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</si>
  <si>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</si>
  <si>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</si>
  <si>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</si>
  <si>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</si>
  <si>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</si>
  <si>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</si>
  <si>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</si>
  <si>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</si>
  <si>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</si>
  <si>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</si>
  <si>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</si>
  <si>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</si>
  <si>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</si>
  <si>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</si>
  <si>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</si>
  <si>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</si>
  <si>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</si>
  <si>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</si>
  <si>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</si>
  <si>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</si>
  <si>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</si>
  <si>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</si>
  <si>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</si>
  <si>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</si>
  <si>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</si>
  <si>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</si>
  <si>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1-SO gen</t>
  </si>
  <si>
    <t xml:space="preserve">Recup</t>
  </si>
  <si>
    <t xml:space="preserve">2-SO hist</t>
  </si>
  <si>
    <t xml:space="preserve">3-comandos mkdir</t>
  </si>
  <si>
    <t xml:space="preserve">4-comandos mv</t>
  </si>
  <si>
    <t xml:space="preserve">5-git historia</t>
  </si>
  <si>
    <t xml:space="preserve">6- git funcionam</t>
  </si>
  <si>
    <t xml:space="preserve">7- git estados</t>
  </si>
  <si>
    <t xml:space="preserve">8-git comandos</t>
  </si>
  <si>
    <t xml:space="preserve">positivos</t>
  </si>
  <si>
    <t xml:space="preserve">8+posit</t>
  </si>
  <si>
    <t xml:space="preserve">promedio</t>
  </si>
  <si>
    <t xml:space="preserve">valoracion</t>
  </si>
  <si>
    <t xml:space="preserve">9-cli-serv</t>
  </si>
  <si>
    <t xml:space="preserve">10-html bodt</t>
  </si>
  <si>
    <t xml:space="preserve">11-table</t>
  </si>
  <si>
    <t xml:space="preserve">Asistencia</t>
  </si>
  <si>
    <t xml:space="preserve">Repositorio</t>
  </si>
  <si>
    <t xml:space="preserve">Tp1- index</t>
  </si>
  <si>
    <t xml:space="preserve">tp2- presentacion-amigos y comidas</t>
  </si>
  <si>
    <t xml:space="preserve">tp-3-login</t>
  </si>
  <si>
    <t xml:space="preserve">tp4-buscar y agregar</t>
  </si>
  <si>
    <t xml:space="preserve">tp-5-listar</t>
  </si>
  <si>
    <t xml:space="preserve">tp-5js</t>
  </si>
  <si>
    <t xml:space="preserve"> </t>
  </si>
  <si>
    <t xml:space="preserve">f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</si>
  <si>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</si>
  <si>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</si>
  <si>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</si>
  <si>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</si>
  <si>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</si>
  <si>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8 de abril de 2025  14:28</t>
  </si>
  <si>
    <t xml:space="preserve">10 minutos 4 segundos</t>
  </si>
  <si>
    <t xml:space="preserve">8 de abril de 2025  14:17</t>
  </si>
  <si>
    <t xml:space="preserve">15 minutos 41 segundos</t>
  </si>
  <si>
    <t xml:space="preserve">-</t>
  </si>
  <si>
    <t xml:space="preserve">8 de abril de 2025  14:39</t>
  </si>
  <si>
    <t xml:space="preserve">15 minutos 52 segundos</t>
  </si>
  <si>
    <t xml:space="preserve">8 de abril de 2025  23:05</t>
  </si>
  <si>
    <t xml:space="preserve">8 horas 32 minutos</t>
  </si>
  <si>
    <t xml:space="preserve">8 de abril de 2025  14:18</t>
  </si>
  <si>
    <t xml:space="preserve">5 minutos 4 segundos</t>
  </si>
  <si>
    <t xml:space="preserve">8 de abril de 2025  14:32</t>
  </si>
  <si>
    <t xml:space="preserve">6 minutos 34 segundos</t>
  </si>
  <si>
    <t xml:space="preserve">8 de abril de 2025  14:13</t>
  </si>
  <si>
    <t xml:space="preserve">13 minutos 25 segundos</t>
  </si>
  <si>
    <t xml:space="preserve">8 de abril de 2025  14:25</t>
  </si>
  <si>
    <t xml:space="preserve">4 minutos 50 segundos</t>
  </si>
  <si>
    <t xml:space="preserve">8 de abril de 2025  14:02</t>
  </si>
  <si>
    <t xml:space="preserve">5 minutos 29 segundos</t>
  </si>
  <si>
    <t xml:space="preserve">8 de abril de 2025  14:35</t>
  </si>
  <si>
    <t xml:space="preserve">3 minutos 40 segundos</t>
  </si>
  <si>
    <t xml:space="preserve">12 minutos 57 segundos</t>
  </si>
  <si>
    <t xml:space="preserve">11 minutos 32 segundos</t>
  </si>
  <si>
    <t xml:space="preserve">8 de abril de 2025  14:34</t>
  </si>
  <si>
    <t xml:space="preserve">10 minutos 12 segundos</t>
  </si>
  <si>
    <t xml:space="preserve">15 de abril de 2025  23:19</t>
  </si>
  <si>
    <t xml:space="preserve">7 días 8 horas</t>
  </si>
  <si>
    <t xml:space="preserve">8 de abril de 2025  14:19</t>
  </si>
  <si>
    <t xml:space="preserve">19 minutos 17 segundos</t>
  </si>
  <si>
    <t xml:space="preserve">8 de abril de 2025  14:33</t>
  </si>
  <si>
    <t xml:space="preserve">6 minutos 16 segundos</t>
  </si>
  <si>
    <t xml:space="preserve">8 de abril de 2025  14:12</t>
  </si>
  <si>
    <t xml:space="preserve">6 minutos 53 segundos</t>
  </si>
  <si>
    <t xml:space="preserve">8 de abril de 2025  14:04</t>
  </si>
  <si>
    <t xml:space="preserve">3 minutos 33 segundos</t>
  </si>
  <si>
    <t xml:space="preserve">8 de abril de 2025  14:22</t>
  </si>
  <si>
    <t xml:space="preserve">9 minutos 42 segundos</t>
  </si>
  <si>
    <t xml:space="preserve">8 de abril de 2025  14:11</t>
  </si>
  <si>
    <t xml:space="preserve">5 minutos 22 segundos</t>
  </si>
  <si>
    <t xml:space="preserve">8 de abril de 2025  16:27</t>
  </si>
  <si>
    <t xml:space="preserve">2 horas 10 minutos</t>
  </si>
  <si>
    <t xml:space="preserve">8 de abril de 2025  15:04</t>
  </si>
  <si>
    <t xml:space="preserve">7 minutos 26 segundos</t>
  </si>
  <si>
    <t xml:space="preserve">8 de abril de 2025  14:36</t>
  </si>
  <si>
    <t xml:space="preserve">17 minutos 32 segundos</t>
  </si>
  <si>
    <t xml:space="preserve">8 de abril de 2025  14:49</t>
  </si>
  <si>
    <t xml:space="preserve">5 minutos 3 segundos</t>
  </si>
  <si>
    <t xml:space="preserve">8 de abril de 2025  14:55</t>
  </si>
  <si>
    <t xml:space="preserve">5 minutos</t>
  </si>
  <si>
    <t xml:space="preserve">8 de abril de 2025  14:43</t>
  </si>
  <si>
    <t xml:space="preserve">6 minutos 10 segundos</t>
  </si>
  <si>
    <t xml:space="preserve">8 de abril de 2025  14:16</t>
  </si>
  <si>
    <t xml:space="preserve">19 minutos 27 segundos</t>
  </si>
  <si>
    <t xml:space="preserve">7 minutos 38 segundos</t>
  </si>
  <si>
    <t xml:space="preserve">6 minutos 14 segundos</t>
  </si>
  <si>
    <t xml:space="preserve">8 de abril de 2025  14:31</t>
  </si>
  <si>
    <t xml:space="preserve">4 minutos 7 segundos</t>
  </si>
  <si>
    <t xml:space="preserve">8 de abril de 2025  14:27</t>
  </si>
  <si>
    <t xml:space="preserve">9 minutos 9 segundos</t>
  </si>
  <si>
    <t xml:space="preserve">8 de abril de 2025  14:08</t>
  </si>
  <si>
    <t xml:space="preserve">8 de abril de 2025  14:23</t>
  </si>
  <si>
    <t xml:space="preserve">10 minutos 32 segundos</t>
  </si>
  <si>
    <t xml:space="preserve">8 de abril de 2025  18:44</t>
  </si>
  <si>
    <t xml:space="preserve">5 minutos 6 segundos</t>
  </si>
  <si>
    <t xml:space="preserve">8 de abril de 2025  18:49</t>
  </si>
  <si>
    <t xml:space="preserve">3 minutos 15 segundos</t>
  </si>
  <si>
    <t xml:space="preserve">8 minutos 7 segundos</t>
  </si>
  <si>
    <t xml:space="preserve">8 de abril de 2025  14:38</t>
  </si>
  <si>
    <t xml:space="preserve">10 minutos 21 segundos</t>
  </si>
  <si>
    <t xml:space="preserve">9 de abril de 2025  23:18</t>
  </si>
  <si>
    <t xml:space="preserve">3 minutos 43 segundos</t>
  </si>
  <si>
    <t xml:space="preserve">9 de abril de 2025  23:14</t>
  </si>
  <si>
    <t xml:space="preserve">2 minutos 58 segundos</t>
  </si>
  <si>
    <t xml:space="preserve">9 de abril de 2025  23:09</t>
  </si>
  <si>
    <t xml:space="preserve">5 minutos 46 segundos</t>
  </si>
  <si>
    <t xml:space="preserve">9 de abril de 2025  23:01</t>
  </si>
  <si>
    <t xml:space="preserve">19 minutos 19 segundos</t>
  </si>
  <si>
    <t xml:space="preserve">15 de abril de 2025  15:00</t>
  </si>
  <si>
    <t xml:space="preserve">6 minutos 21 segundos</t>
  </si>
  <si>
    <t xml:space="preserve">15 de abril de 2025  14:53</t>
  </si>
  <si>
    <t xml:space="preserve">16 minutos 41 segundos</t>
  </si>
  <si>
    <t xml:space="preserve">15 de abril de 2025  14:36</t>
  </si>
  <si>
    <t xml:space="preserve">10 minutos 5 segundos</t>
  </si>
  <si>
    <t xml:space="preserve">15 de abril de 2025  22:47</t>
  </si>
  <si>
    <t xml:space="preserve">15 de abril de 2025  22:43</t>
  </si>
  <si>
    <t xml:space="preserve">3 minutos 11 segundos</t>
  </si>
  <si>
    <t xml:space="preserve">15 de abril de 2025  22:39</t>
  </si>
  <si>
    <t xml:space="preserve">5 minutos 59 segundos</t>
  </si>
  <si>
    <t xml:space="preserve">15 de abril de 2025  14:15</t>
  </si>
  <si>
    <t xml:space="preserve">5 minutos 39 segundos</t>
  </si>
  <si>
    <t xml:space="preserve">15 de abril de 2025  16:01</t>
  </si>
  <si>
    <t xml:space="preserve">9 minutos 15 segundos</t>
  </si>
  <si>
    <t xml:space="preserve">15 de abril de 2025  23:18</t>
  </si>
  <si>
    <t xml:space="preserve">5 minutos 7 segundos</t>
  </si>
  <si>
    <t xml:space="preserve">15 de abril de 2025  16:16</t>
  </si>
  <si>
    <t xml:space="preserve">4 minutos 20 segundos</t>
  </si>
  <si>
    <t xml:space="preserve">15 de abril de 2025  16:36</t>
  </si>
  <si>
    <t xml:space="preserve">32 minutos 34 segundos</t>
  </si>
  <si>
    <t xml:space="preserve">15 de abril de 2025  16:50</t>
  </si>
  <si>
    <t xml:space="preserve">16 minutos 26 segundos</t>
  </si>
  <si>
    <t xml:space="preserve">15 de abril de 2025  14:39</t>
  </si>
  <si>
    <t xml:space="preserve">7 minutos 9 segundos</t>
  </si>
  <si>
    <t xml:space="preserve">15 de abril de 2025  14:32</t>
  </si>
  <si>
    <t xml:space="preserve">15 minutos 27 segundos</t>
  </si>
  <si>
    <t xml:space="preserve">15 de abril de 2025  20:33</t>
  </si>
  <si>
    <t xml:space="preserve">12 minutos 21 segundos</t>
  </si>
  <si>
    <t xml:space="preserve">15 de abril de 2025  20:02</t>
  </si>
  <si>
    <t xml:space="preserve">3 horas 16 minutos</t>
  </si>
  <si>
    <t xml:space="preserve">5 minutos 42 segundos</t>
  </si>
  <si>
    <t xml:space="preserve">15 de abril de 2025  20:53</t>
  </si>
  <si>
    <t xml:space="preserve">10 minutos 11 segundos</t>
  </si>
  <si>
    <t xml:space="preserve">15 de abril de 2025  16:25</t>
  </si>
  <si>
    <t xml:space="preserve">9 minutos 1 segundos</t>
  </si>
  <si>
    <t xml:space="preserve">15 de abril de 2025  16:29</t>
  </si>
  <si>
    <t xml:space="preserve">15 de abril de 2025  16:31</t>
  </si>
  <si>
    <t xml:space="preserve">2 minutos 34 segundos</t>
  </si>
  <si>
    <t xml:space="preserve">15 de abril de 2025  16:09</t>
  </si>
  <si>
    <t xml:space="preserve">19 minutos 43 segundos</t>
  </si>
  <si>
    <t xml:space="preserve">15 de abril de 2025  16:28</t>
  </si>
  <si>
    <t xml:space="preserve">2 minutos 43 segundos</t>
  </si>
  <si>
    <t xml:space="preserve">15 de abril de 2025  21:03</t>
  </si>
  <si>
    <t xml:space="preserve">2 horas 11 minutos</t>
  </si>
  <si>
    <t xml:space="preserve">15 de abril de 2025  22:33</t>
  </si>
  <si>
    <t xml:space="preserve">3 minutos 20 segundos</t>
  </si>
  <si>
    <t xml:space="preserve">15 de abril de 2025  15:06</t>
  </si>
  <si>
    <t xml:space="preserve">5 minutos 10 segundos</t>
  </si>
  <si>
    <t xml:space="preserve">15 de abril de 2025  22:58</t>
  </si>
  <si>
    <t xml:space="preserve">11 minutos</t>
  </si>
  <si>
    <t xml:space="preserve">15 de abril de 2025  21:21</t>
  </si>
  <si>
    <t xml:space="preserve">7 horas 3 minutos</t>
  </si>
  <si>
    <t xml:space="preserve">15 de abril de 2025  17:40</t>
  </si>
  <si>
    <t xml:space="preserve">1 hora 38 minutos</t>
  </si>
  <si>
    <t xml:space="preserve">15 de abril de 2025  23:12</t>
  </si>
  <si>
    <t xml:space="preserve">15 de abril de 2025  23:06</t>
  </si>
  <si>
    <t xml:space="preserve">10 minutos 2 segundos</t>
  </si>
  <si>
    <t xml:space="preserve">15 de abril de 2025  15:47</t>
  </si>
  <si>
    <t xml:space="preserve">10 minutos 41 segundos</t>
  </si>
  <si>
    <t xml:space="preserve">15 de abril de 2025  16:02</t>
  </si>
  <si>
    <t xml:space="preserve">3 minutos 24 segundos</t>
  </si>
  <si>
    <t xml:space="preserve">15 de abril de 2025  16:56</t>
  </si>
  <si>
    <t xml:space="preserve">5 minutos 26 segundos</t>
  </si>
  <si>
    <t xml:space="preserve">2 minutos 2 segundos</t>
  </si>
  <si>
    <t xml:space="preserve">15 de abril de 2025  23:21</t>
  </si>
  <si>
    <t xml:space="preserve">3 minutos 2 segundos</t>
  </si>
  <si>
    <t xml:space="preserve">15 de abril de 2025  23:14</t>
  </si>
  <si>
    <t xml:space="preserve">16 minutos 42 segundos</t>
  </si>
  <si>
    <t xml:space="preserve">15 de abril de 2025  20:20</t>
  </si>
  <si>
    <t xml:space="preserve">15 minutos 9 segundos</t>
  </si>
  <si>
    <t xml:space="preserve">15 de abril de 2025  14:46</t>
  </si>
  <si>
    <t xml:space="preserve">9 minutos 18 segundos</t>
  </si>
  <si>
    <t xml:space="preserve">15 de abril de 2025  16:40</t>
  </si>
  <si>
    <t xml:space="preserve">7 minutos 45 segundos</t>
  </si>
  <si>
    <t xml:space="preserve">15 de abril de 2025  15:43</t>
  </si>
  <si>
    <t xml:space="preserve">5 minutos 47 segundos</t>
  </si>
  <si>
    <t xml:space="preserve">15 de abril de 2025  15:46</t>
  </si>
  <si>
    <t xml:space="preserve">1 minutos 52 segundos</t>
  </si>
  <si>
    <t xml:space="preserve">15 de abril de 2025  18:51</t>
  </si>
  <si>
    <t xml:space="preserve">3 minutos 1 segundos</t>
  </si>
  <si>
    <t xml:space="preserve">15 de abril de 2025  23:13</t>
  </si>
  <si>
    <t xml:space="preserve">10 minutos</t>
  </si>
  <si>
    <t xml:space="preserve">15 de abril de 2025  18:59</t>
  </si>
  <si>
    <t xml:space="preserve">3 minutos 29 segundos</t>
  </si>
  <si>
    <t xml:space="preserve">15 de abril de 2025  18:55</t>
  </si>
  <si>
    <t xml:space="preserve">59 minutos 48 segundos</t>
  </si>
  <si>
    <t xml:space="preserve">5 minutos 38 segundos</t>
  </si>
  <si>
    <t xml:space="preserve">15 de abril de 2025  16:15</t>
  </si>
  <si>
    <t xml:space="preserve">12 minutos 20 segundos</t>
  </si>
  <si>
    <t xml:space="preserve">15 de abril de 2025  20:09</t>
  </si>
  <si>
    <t xml:space="preserve">5 minutos 45 segundos</t>
  </si>
  <si>
    <t xml:space="preserve">21 de abril de 2025  23:12</t>
  </si>
  <si>
    <t xml:space="preserve">6 minutos 26 segundos</t>
  </si>
  <si>
    <t xml:space="preserve">16 de abril de 2025  17:36</t>
  </si>
  <si>
    <t xml:space="preserve">6 minutos 7 segundos</t>
  </si>
  <si>
    <t xml:space="preserve">18 de abril de 2025  17:43</t>
  </si>
  <si>
    <t xml:space="preserve">11 minutos 8 segundos</t>
  </si>
  <si>
    <t xml:space="preserve">18 de abril de 2025  17:30</t>
  </si>
  <si>
    <t xml:space="preserve">35 minutos 9 segundos</t>
  </si>
  <si>
    <t xml:space="preserve">15 de abril de 2025  18:47</t>
  </si>
  <si>
    <t xml:space="preserve">1 hora 35 minutos</t>
  </si>
  <si>
    <t xml:space="preserve">15 de abril de 2025  20:49</t>
  </si>
  <si>
    <t xml:space="preserve">3 horas 40 minutos</t>
  </si>
  <si>
    <t xml:space="preserve">16 minutos 46 segundos</t>
  </si>
  <si>
    <t xml:space="preserve">31 minutos 12 segundos</t>
  </si>
  <si>
    <t xml:space="preserve">24 de abril de 2025  17:46</t>
  </si>
  <si>
    <t xml:space="preserve">4 minutos 37 segundos</t>
  </si>
  <si>
    <t xml:space="preserve">22 de abril de 2025  22:23</t>
  </si>
  <si>
    <t xml:space="preserve">9 minutos 3 segundos</t>
  </si>
  <si>
    <t xml:space="preserve">22 de abril de 2025  14:18</t>
  </si>
  <si>
    <t xml:space="preserve">9 minutos 38 segundos</t>
  </si>
  <si>
    <t xml:space="preserve">22 de abril de 2025  14:22</t>
  </si>
  <si>
    <t xml:space="preserve">9 minutos 26 segundos</t>
  </si>
  <si>
    <t xml:space="preserve">24 de abril de 2025  17:31</t>
  </si>
  <si>
    <t xml:space="preserve">6 minutos 5 segundos</t>
  </si>
  <si>
    <t xml:space="preserve">27 de abril de 2025  19:30</t>
  </si>
  <si>
    <t xml:space="preserve">10 minutos 1 segundos</t>
  </si>
  <si>
    <t xml:space="preserve">27 de abril de 2025  18:47</t>
  </si>
  <si>
    <t xml:space="preserve">7 minutos 59 segundos</t>
  </si>
  <si>
    <t xml:space="preserve">24 de abril de 2025  17:36</t>
  </si>
  <si>
    <t xml:space="preserve">23 de abril de 2025  23:09</t>
  </si>
  <si>
    <t xml:space="preserve">2 minutos 36 segundos</t>
  </si>
  <si>
    <t xml:space="preserve">22 de abril de 2025  23:49</t>
  </si>
  <si>
    <t xml:space="preserve">22 de abril de 2025  23:34</t>
  </si>
  <si>
    <t xml:space="preserve">7 minutos 3 segundos</t>
  </si>
  <si>
    <t xml:space="preserve">22 de abril de 2025  23:43</t>
  </si>
  <si>
    <t xml:space="preserve">7 minutos 33 segundos</t>
  </si>
  <si>
    <t xml:space="preserve">22 de abril de 2025  23:12</t>
  </si>
  <si>
    <t xml:space="preserve">22 de abril de 2025  23:26</t>
  </si>
  <si>
    <t xml:space="preserve">24 de abril de 2025  08:32</t>
  </si>
  <si>
    <t xml:space="preserve">8 minutos 9 segundos</t>
  </si>
  <si>
    <t xml:space="preserve">27 de abril de 2025  18:52</t>
  </si>
  <si>
    <t xml:space="preserve">3 minutos 16 segundos</t>
  </si>
  <si>
    <t xml:space="preserve">24 de abril de 2025  08:15</t>
  </si>
  <si>
    <t xml:space="preserve">24 de abril de 2025  01:37</t>
  </si>
  <si>
    <t xml:space="preserve">2 minutos 9 segundos</t>
  </si>
  <si>
    <t xml:space="preserve">24 de abril de 2025  17:32</t>
  </si>
  <si>
    <t xml:space="preserve">6 minutos 55 segundos</t>
  </si>
  <si>
    <t xml:space="preserve">24 de abril de 2025  17:18</t>
  </si>
  <si>
    <t xml:space="preserve">27 de abril de 2025  22:14</t>
  </si>
  <si>
    <t xml:space="preserve">27 de abril de 2025  22:20</t>
  </si>
  <si>
    <t xml:space="preserve">3 minutos 41 segundos</t>
  </si>
  <si>
    <t xml:space="preserve">22 de abril de 2025  14:33</t>
  </si>
  <si>
    <t xml:space="preserve">9 minutos 36 segundos</t>
  </si>
  <si>
    <t xml:space="preserve">27 de abril de 2025  22:01</t>
  </si>
  <si>
    <t xml:space="preserve">6 minutos 22 segundos</t>
  </si>
  <si>
    <t xml:space="preserve">27 de abril de 2025  22:08</t>
  </si>
  <si>
    <t xml:space="preserve">27 de abril de 2025  21:53</t>
  </si>
  <si>
    <t xml:space="preserve">4 minutos 57 segundos</t>
  </si>
  <si>
    <t xml:space="preserve">25 de abril de 2025  16:36</t>
  </si>
  <si>
    <t xml:space="preserve">7 minutos 49 segundos</t>
  </si>
  <si>
    <t xml:space="preserve">23 de abril de 2025  17:38</t>
  </si>
  <si>
    <t xml:space="preserve">4 minutos 1 segundos</t>
  </si>
  <si>
    <t xml:space="preserve">27 de abril de 2025  20:57</t>
  </si>
  <si>
    <t xml:space="preserve">3 minutos 21 segundos</t>
  </si>
  <si>
    <t xml:space="preserve">º</t>
  </si>
  <si>
    <t xml:space="preserve">27 de abril de 2025  21:01</t>
  </si>
  <si>
    <t xml:space="preserve">2 minutos 52 segundos</t>
  </si>
  <si>
    <t xml:space="preserve">27 de abril de 2025  20:22</t>
  </si>
  <si>
    <t xml:space="preserve">7 minutos 17 segundos</t>
  </si>
  <si>
    <t xml:space="preserve">6 minutos 18 segundos</t>
  </si>
  <si>
    <t xml:space="preserve">22 de abril de 2025  22:41</t>
  </si>
  <si>
    <t xml:space="preserve">5 minutos 34 segundos</t>
  </si>
  <si>
    <t xml:space="preserve">22 de abril de 2025  22:35</t>
  </si>
  <si>
    <t xml:space="preserve">9 minutos 43 segundos</t>
  </si>
  <si>
    <t xml:space="preserve">22 de abril de 2025  14:27</t>
  </si>
  <si>
    <t xml:space="preserve">6 minutos 36 segundos</t>
  </si>
  <si>
    <t xml:space="preserve">27 de abril de 2025  20:05</t>
  </si>
  <si>
    <t xml:space="preserve">27 de abril de 2025  20:01</t>
  </si>
  <si>
    <t xml:space="preserve">27 de abril de 2025  19:48</t>
  </si>
  <si>
    <t xml:space="preserve">27 de abril de 2025  19:53</t>
  </si>
  <si>
    <t xml:space="preserve">3 minutos 58 segundos</t>
  </si>
  <si>
    <t xml:space="preserve">27 de abril de 2025  19:42</t>
  </si>
  <si>
    <t xml:space="preserve">3 minutos 39 segundos</t>
  </si>
  <si>
    <t xml:space="preserve">24 de abril de 2025  18:14</t>
  </si>
  <si>
    <t xml:space="preserve">27 de abril de 2025  18:59</t>
  </si>
  <si>
    <t xml:space="preserve">8 minutos 14 segundos</t>
  </si>
  <si>
    <t xml:space="preserve">24 de abril de 2025  18:03</t>
  </si>
  <si>
    <t xml:space="preserve">9 minutos 29 segundos</t>
  </si>
  <si>
    <t xml:space="preserve">27 de abril de 2025  20:13</t>
  </si>
  <si>
    <t xml:space="preserve">2 minutos</t>
  </si>
  <si>
    <t xml:space="preserve">27 de abril de 2025  20:10</t>
  </si>
  <si>
    <t xml:space="preserve">2 minutos 11 segundos</t>
  </si>
  <si>
    <t xml:space="preserve">23 de abril de 2025  23:23</t>
  </si>
  <si>
    <t xml:space="preserve">23 de abril de 2025  00:09</t>
  </si>
  <si>
    <t xml:space="preserve">5 minutos 24 segundos</t>
  </si>
  <si>
    <t xml:space="preserve">22 de abril de 2025  23:57</t>
  </si>
  <si>
    <t xml:space="preserve">6 minutos 28 segundos</t>
  </si>
  <si>
    <t xml:space="preserve">23 de abril de 2025  00:03</t>
  </si>
  <si>
    <t xml:space="preserve">4 minutos 49 segundos</t>
  </si>
  <si>
    <t xml:space="preserve">24 de abril de 2025  08:48</t>
  </si>
  <si>
    <t xml:space="preserve">6 minutos 1 segundos</t>
  </si>
  <si>
    <t xml:space="preserve">6 minutos 27 segundos</t>
  </si>
  <si>
    <t xml:space="preserve">24 de abril de 2025  11:39</t>
  </si>
  <si>
    <t xml:space="preserve">24 de abril de 2025  11:28</t>
  </si>
  <si>
    <t xml:space="preserve">24 de abril de 2025  01:39</t>
  </si>
  <si>
    <t xml:space="preserve">24 de abril de 2025  17:40</t>
  </si>
  <si>
    <t xml:space="preserve">24 de abril de 2025  17:56</t>
  </si>
  <si>
    <t xml:space="preserve">4 minutos 25 segundos</t>
  </si>
  <si>
    <t xml:space="preserve">27 de abril de 2025  20:09</t>
  </si>
  <si>
    <t xml:space="preserve">2 minutos 54 segundos</t>
  </si>
  <si>
    <t xml:space="preserve">25 de abril de 2025  16:44</t>
  </si>
  <si>
    <t xml:space="preserve">7 minutos 10 segundos</t>
  </si>
  <si>
    <t xml:space="preserve">23 de abril de 2025  18:29</t>
  </si>
  <si>
    <t xml:space="preserve">5 minutos 20 segundos</t>
  </si>
  <si>
    <t xml:space="preserve">27 de abril de 2025  21:19</t>
  </si>
  <si>
    <t xml:space="preserve">total notas</t>
  </si>
  <si>
    <t xml:space="preserve">24 de abril de 2025  17:41</t>
  </si>
  <si>
    <t xml:space="preserve">8 minutos 29 segundos</t>
  </si>
  <si>
    <t xml:space="preserve">22 de abril de 2025  22:57</t>
  </si>
  <si>
    <t xml:space="preserve">7 minutos 12 segundos</t>
  </si>
  <si>
    <t xml:space="preserve">22 de abril de 2025  22:49</t>
  </si>
  <si>
    <t xml:space="preserve">7 minutos 14 segundos</t>
  </si>
  <si>
    <t xml:space="preserve">27 de abril de 2025  20:53</t>
  </si>
  <si>
    <t xml:space="preserve">27 de abril de 2025  20:39</t>
  </si>
  <si>
    <t xml:space="preserve">4 minutos 21 segundos</t>
  </si>
  <si>
    <t xml:space="preserve">27 de abril de 2025  20:49</t>
  </si>
  <si>
    <t xml:space="preserve">6 minutos 25 segundos</t>
  </si>
  <si>
    <t xml:space="preserve">27 de abril de 2025  20:33</t>
  </si>
  <si>
    <t xml:space="preserve">6 minutos 8 segundos</t>
  </si>
  <si>
    <t xml:space="preserve">3 minutos 5 segundos</t>
  </si>
  <si>
    <t xml:space="preserve">27 de abril de 2025  20:21</t>
  </si>
  <si>
    <t xml:space="preserve">3 minutos 22 segundos</t>
  </si>
  <si>
    <t xml:space="preserve">24 de abril de 2025  18:34</t>
  </si>
  <si>
    <t xml:space="preserve">27 de abril de 2025  19:10</t>
  </si>
  <si>
    <t xml:space="preserve">9 minutos 30 segundos</t>
  </si>
  <si>
    <t xml:space="preserve">24 de abril de 2025  18:24</t>
  </si>
  <si>
    <t xml:space="preserve">23 de abril de 2025  23:27</t>
  </si>
  <si>
    <t xml:space="preserve">2 minutos 29 segundos</t>
  </si>
  <si>
    <t xml:space="preserve">24 de abril de 2025  17:48</t>
  </si>
  <si>
    <t xml:space="preserve">7 minutos 36 segundos</t>
  </si>
  <si>
    <t xml:space="preserve">24 de abril de 2025  17:55</t>
  </si>
  <si>
    <t xml:space="preserve">5 minutos 43 segundos</t>
  </si>
  <si>
    <t xml:space="preserve">24 de abril de 2025  08:58</t>
  </si>
  <si>
    <t xml:space="preserve">9 minutos 45 segundos</t>
  </si>
  <si>
    <t xml:space="preserve">27 de abril de 2025  19:06</t>
  </si>
  <si>
    <t xml:space="preserve">6 minutos 11 segundos</t>
  </si>
  <si>
    <t xml:space="preserve">24 de abril de 2025  18:39</t>
  </si>
  <si>
    <t xml:space="preserve">7 minutos 7 segundos</t>
  </si>
  <si>
    <t xml:space="preserve">24 de abril de 2025  01:41</t>
  </si>
  <si>
    <t xml:space="preserve">1 minutos 22 segundos</t>
  </si>
  <si>
    <t xml:space="preserve">24 de abril de 2025  17:58</t>
  </si>
  <si>
    <t xml:space="preserve">6 minutos 38 segundos</t>
  </si>
  <si>
    <t xml:space="preserve">24 de abril de 2025  18:07</t>
  </si>
  <si>
    <t xml:space="preserve">27 de abril de 2025  21:09</t>
  </si>
  <si>
    <t xml:space="preserve">27 de abril de 2025  21:15</t>
  </si>
  <si>
    <t xml:space="preserve">8 minutos 18 segundos</t>
  </si>
  <si>
    <t xml:space="preserve">26 de abril de 2025  11:41</t>
  </si>
  <si>
    <t xml:space="preserve">26 de abril de 2025  11:49</t>
  </si>
  <si>
    <t xml:space="preserve">5 minutos 1 segundos</t>
  </si>
  <si>
    <t xml:space="preserve">26 de abril de 2025  12:00</t>
  </si>
  <si>
    <t xml:space="preserve">26 de abril de 2025  12:05</t>
  </si>
  <si>
    <t xml:space="preserve">3 minutos 27 segundos</t>
  </si>
  <si>
    <t xml:space="preserve">26 de abril de 2025  12:08</t>
  </si>
  <si>
    <t xml:space="preserve">1 minutos 53 segundos</t>
  </si>
  <si>
    <t xml:space="preserve">26 de abril de 2025  12:10</t>
  </si>
  <si>
    <t xml:space="preserve">1 minutos 37 segundos</t>
  </si>
  <si>
    <t xml:space="preserve">26 de abril de 2025  12:16</t>
  </si>
  <si>
    <t xml:space="preserve">1 minutos 50 segundos</t>
  </si>
  <si>
    <t xml:space="preserve">26 de abril de 2025  12:18</t>
  </si>
  <si>
    <t xml:space="preserve">26 de abril de 2025  12:20</t>
  </si>
  <si>
    <t xml:space="preserve">1 minutos 32 segundos</t>
  </si>
  <si>
    <t xml:space="preserve">26 de abril de 2025  12:21</t>
  </si>
  <si>
    <t xml:space="preserve">1 minutos 35 segundos</t>
  </si>
  <si>
    <t xml:space="preserve">26 de abril de 2025  12:23</t>
  </si>
  <si>
    <t xml:space="preserve">1 minutos 39 segundos</t>
  </si>
  <si>
    <t xml:space="preserve">26 de abril de 2025  12:27</t>
  </si>
  <si>
    <t xml:space="preserve">1 minutos 26 segundos</t>
  </si>
  <si>
    <t xml:space="preserve">26 de abril de 2025  12:25</t>
  </si>
  <si>
    <t xml:space="preserve">1 minutos 27 segundos</t>
  </si>
  <si>
    <t xml:space="preserve">24 de abril de 2025  17:39</t>
  </si>
  <si>
    <t xml:space="preserve">7 minutos 22 segundos</t>
  </si>
  <si>
    <t xml:space="preserve">26 de abril de 2025  11:27</t>
  </si>
  <si>
    <t xml:space="preserve">27 de abril de 2025  21:49</t>
  </si>
  <si>
    <t xml:space="preserve">27 de abril de 2025  21:38</t>
  </si>
  <si>
    <t xml:space="preserve">8 minutos 40 segundos</t>
  </si>
  <si>
    <t xml:space="preserve">24 de abril de 2025  17:51</t>
  </si>
  <si>
    <t xml:space="preserve">4 minutos 4 segundos</t>
  </si>
  <si>
    <t xml:space="preserve">22 de abril de 2025  23:05</t>
  </si>
  <si>
    <t xml:space="preserve">7 minutos 35 segundos</t>
  </si>
  <si>
    <t xml:space="preserve">5 minutos 19 segundos</t>
  </si>
  <si>
    <t xml:space="preserve">27 de abril de 2025  21:23</t>
  </si>
  <si>
    <t xml:space="preserve">1 minutos 55 segundos</t>
  </si>
  <si>
    <t xml:space="preserve">27 de abril de 2025  21:12</t>
  </si>
  <si>
    <t xml:space="preserve">2 minutos 15 segundos</t>
  </si>
  <si>
    <t xml:space="preserve">24 de abril de 2025  18:51</t>
  </si>
  <si>
    <t xml:space="preserve">7 minutos 48 segundos</t>
  </si>
  <si>
    <t xml:space="preserve">27 de abril de 2025  19:20</t>
  </si>
  <si>
    <t xml:space="preserve">24 de abril de 2025  18:41</t>
  </si>
  <si>
    <t xml:space="preserve">2 minutos 33 segundos</t>
  </si>
  <si>
    <t xml:space="preserve">27 de abril de 2025  20:19</t>
  </si>
  <si>
    <t xml:space="preserve">1 minutos 59 segundos</t>
  </si>
  <si>
    <t xml:space="preserve">23 de abril de 2025  23:30</t>
  </si>
  <si>
    <t xml:space="preserve">3 minutos 4 segundos</t>
  </si>
  <si>
    <t xml:space="preserve">24 de abril de 2025  19:18</t>
  </si>
  <si>
    <t xml:space="preserve">7 minutos 43 segundos</t>
  </si>
  <si>
    <t xml:space="preserve">24 de abril de 2025  19:30</t>
  </si>
  <si>
    <t xml:space="preserve">4 minutos 54 segundos</t>
  </si>
  <si>
    <t xml:space="preserve">6 minutos 12 segundos</t>
  </si>
  <si>
    <t xml:space="preserve">24 de abril de 2025  19:25</t>
  </si>
  <si>
    <t xml:space="preserve">4 minutos 28 segundos</t>
  </si>
  <si>
    <t xml:space="preserve">24 de abril de 2025  09:06</t>
  </si>
  <si>
    <t xml:space="preserve">7 minutos 2 segundos</t>
  </si>
  <si>
    <t xml:space="preserve">27 de abril de 2025  19:12</t>
  </si>
  <si>
    <t xml:space="preserve">5 minutos 25 segundos</t>
  </si>
  <si>
    <t xml:space="preserve">24 de abril de 2025  19:04</t>
  </si>
  <si>
    <t xml:space="preserve">8 minutos 30 segundos</t>
  </si>
  <si>
    <t xml:space="preserve">24 de abril de 2025  01:42</t>
  </si>
  <si>
    <t xml:space="preserve">1 minutos 28 segundos</t>
  </si>
  <si>
    <t xml:space="preserve">24 de abril de 2025  18:18</t>
  </si>
  <si>
    <t xml:space="preserve">16 minutos 27 segundos</t>
  </si>
  <si>
    <t xml:space="preserve">24 de abril de 2025  17:11</t>
  </si>
  <si>
    <t xml:space="preserve">8 minutos 39 segundos</t>
  </si>
  <si>
    <t xml:space="preserve">27 de abril de 2025  21:27</t>
  </si>
  <si>
    <t xml:space="preserve">2 minutos 38 segundos</t>
  </si>
  <si>
    <t xml:space="preserve">27 de abril de 2025  21:36</t>
  </si>
  <si>
    <t xml:space="preserve">2 minutos 42 segundos</t>
  </si>
  <si>
    <t xml:space="preserve">26 de abril de 2025  11:03</t>
  </si>
  <si>
    <t xml:space="preserve">2 minutos 37 segundos</t>
  </si>
  <si>
    <t xml:space="preserve">26 de abril de 2025  10:58</t>
  </si>
  <si>
    <t xml:space="preserve">6 minutos 15 segundos</t>
  </si>
  <si>
    <t xml:space="preserve">27 de abril de 2025  22:41</t>
  </si>
  <si>
    <t xml:space="preserve">4 minutos 5 segundos</t>
  </si>
  <si>
    <t xml:space="preserve">27 de abril de 2025  21:57</t>
  </si>
  <si>
    <t xml:space="preserve">7 minutos 53 segundos</t>
  </si>
  <si>
    <t xml:space="preserve">10 minutos 15 segundos</t>
  </si>
  <si>
    <t xml:space="preserve">8 minutos 16 segundos</t>
  </si>
  <si>
    <t xml:space="preserve">3 minutos 49 segundos</t>
  </si>
  <si>
    <t xml:space="preserve">8 minutos 28 segundos</t>
  </si>
  <si>
    <t xml:space="preserve">3 minutos 25 segundos</t>
  </si>
  <si>
    <t xml:space="preserve">9 minutos 20 segundos</t>
  </si>
  <si>
    <t xml:space="preserve">3 minutos 37 segundos</t>
  </si>
  <si>
    <t xml:space="preserve">6 minutos 17 segundos</t>
  </si>
  <si>
    <t xml:space="preserve">6 minutos 43 segundos</t>
  </si>
  <si>
    <t xml:space="preserve">6 minutos 40 segundos</t>
  </si>
  <si>
    <t xml:space="preserve">2 minutos 47 segundos</t>
  </si>
  <si>
    <t xml:space="preserve">4 minutos 34 segundos</t>
  </si>
  <si>
    <t xml:space="preserve">3 minutos 9 segundos</t>
  </si>
  <si>
    <t xml:space="preserve">8 minutos 24 segundos</t>
  </si>
  <si>
    <t xml:space="preserve">4 minutos 14 segundos</t>
  </si>
  <si>
    <t xml:space="preserve">8 minutos 19 segundos</t>
  </si>
  <si>
    <t xml:space="preserve">total</t>
  </si>
  <si>
    <t xml:space="preserve">4 minutos 26 segundos</t>
  </si>
  <si>
    <t xml:space="preserve">4 minutos 53 segundos</t>
  </si>
  <si>
    <t xml:space="preserve">3 minutos 42 segundos</t>
  </si>
  <si>
    <t xml:space="preserve">4 minutos 58 segundos</t>
  </si>
  <si>
    <t xml:space="preserve">6 minutos 3 segundos</t>
  </si>
  <si>
    <t xml:space="preserve">1 minutos 19 segundos</t>
  </si>
  <si>
    <t xml:space="preserve">7 minutos 29 segundos</t>
  </si>
  <si>
    <t xml:space="preserve">4 minutos</t>
  </si>
  <si>
    <t xml:space="preserve">4 minutos 41 segundos</t>
  </si>
  <si>
    <t xml:space="preserve">8 minutos 26 segundos</t>
  </si>
  <si>
    <t xml:space="preserve">4 minutos 45 segundos</t>
  </si>
  <si>
    <t xml:space="preserve">5 minutos 14 segundos</t>
  </si>
  <si>
    <t xml:space="preserve">2 minutos 5 segundos</t>
  </si>
  <si>
    <t xml:space="preserve">6 minutos 41 segundos</t>
  </si>
  <si>
    <t xml:space="preserve">5 minutos 57 segundos</t>
  </si>
  <si>
    <t xml:space="preserve">8 minutos 37 segundos</t>
  </si>
  <si>
    <t xml:space="preserve">4 minutos 35 segundos</t>
  </si>
  <si>
    <t xml:space="preserve">7 minutos 47 segundos</t>
  </si>
  <si>
    <t xml:space="preserve">6 minutos 32 segundos</t>
  </si>
  <si>
    <t xml:space="preserve">9 minutos 53 segundos</t>
  </si>
  <si>
    <t xml:space="preserve">6 minutos 20 segundos</t>
  </si>
  <si>
    <t xml:space="preserve">4 minutos 59 segundos</t>
  </si>
  <si>
    <t xml:space="preserve">4 minutos 18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</si>
</sst>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EB3B"/>
        <bgColor rgb="FFFFFF00"/>
      </patternFill>
    </fill>
    <fill>
      <patternFill patternType="solid">
        <fgColor rgb="FFFF9800"/>
        <bgColor rgb="FFFF6600"/>
      </patternFill>
    </fill>
    <fill>
      <patternFill patternType="solid">
        <fgColor rgb="FFFFFF00"/>
        <bgColor rgb="FFFFEB3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9800"/>
        </patternFill>
      </fill>
    </dxf>
    <dxf>
      <fill>
        <patternFill patternType="solid">
          <fgColor rgb="FFFFEB3B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FFFFFF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45790</v>
      </c>
      <c r="F1" s="2" t="n">
        <v>45797</v>
      </c>
      <c r="G1" s="0" t="s">
        <v>4</v>
      </c>
      <c r="H1" s="2" t="n">
        <v>45804</v>
      </c>
      <c r="I1" s="2" t="n">
        <v>45811</v>
      </c>
      <c r="J1" s="2" t="n">
        <v>45818</v>
      </c>
      <c r="K1" s="2" t="n">
        <v>45846</v>
      </c>
      <c r="L1" s="0" t="s">
        <v>4</v>
      </c>
      <c r="M1" s="0" t="s">
        <v>5</v>
      </c>
      <c r="N1" s="0" t="s">
        <v>6</v>
      </c>
      <c r="O1" s="0" t="s">
        <v>7</v>
      </c>
      <c r="P1" s="0" t="s">
        <v>5</v>
      </c>
      <c r="Q1" s="0" t="s">
        <v>8</v>
      </c>
      <c r="R1" s="0" t="s">
        <v>9</v>
      </c>
      <c r="S1" s="0" t="n">
        <v>6</v>
      </c>
      <c r="T1" s="2" t="n">
        <v>45853</v>
      </c>
      <c r="V1" s="0" t="n">
        <v>6</v>
      </c>
      <c r="W1" s="0" t="n">
        <v>10</v>
      </c>
    </row>
    <row r="2" customFormat="false" ht="15" hidden="false" customHeight="false" outlineLevel="0" collapsed="false">
      <c r="A2" s="0" t="n">
        <v>1</v>
      </c>
      <c r="B2" s="1" t="s">
        <v>10</v>
      </c>
      <c r="C2" s="1" t="s">
        <v>11</v>
      </c>
      <c r="D2" s="1" t="s">
        <v>12</v>
      </c>
      <c r="E2" s="0" t="s">
        <v>13</v>
      </c>
      <c r="F2" s="0" t="s">
        <v>13</v>
      </c>
      <c r="H2" s="0" t="s">
        <v>14</v>
      </c>
      <c r="I2" s="0" t="s">
        <v>13</v>
      </c>
      <c r="J2" s="0" t="s">
        <v>13</v>
      </c>
      <c r="K2" s="0" t="s">
        <v>13</v>
      </c>
      <c r="M2" s="0" t="n">
        <f aca="false">COUNTIF(E2:K2,"P")</f>
        <v>5</v>
      </c>
      <c r="N2" s="0" t="n">
        <f aca="false">COUNTIF(E2:K2,"M")</f>
        <v>0</v>
      </c>
      <c r="O2" s="0" t="n">
        <f aca="false">COUNTIF(E2:K2,"T")</f>
        <v>0</v>
      </c>
      <c r="P2" s="0" t="n">
        <f aca="false">M2+N2/2+O2/4</f>
        <v>5</v>
      </c>
      <c r="Q2" s="3" t="n">
        <f aca="false">ROUND(P2*10/$S$1,0)</f>
        <v>8</v>
      </c>
      <c r="T2" s="0" t="s">
        <v>13</v>
      </c>
      <c r="V2" s="0" t="s">
        <v>15</v>
      </c>
      <c r="W2" s="0" t="s">
        <v>16</v>
      </c>
    </row>
    <row r="3" customFormat="false" ht="15" hidden="false" customHeight="false" outlineLevel="0" collapsed="false">
      <c r="A3" s="0" t="n">
        <v>2</v>
      </c>
      <c r="B3" s="1" t="s">
        <v>17</v>
      </c>
      <c r="C3" s="1" t="s">
        <v>18</v>
      </c>
      <c r="D3" s="1" t="s">
        <v>19</v>
      </c>
      <c r="E3" s="0" t="s">
        <v>14</v>
      </c>
      <c r="F3" s="0" t="s">
        <v>13</v>
      </c>
      <c r="H3" s="0" t="s">
        <v>14</v>
      </c>
      <c r="I3" s="0" t="s">
        <v>13</v>
      </c>
      <c r="J3" s="0" t="s">
        <v>13</v>
      </c>
      <c r="K3" s="0" t="s">
        <v>13</v>
      </c>
      <c r="M3" s="0" t="n">
        <f aca="false">COUNTIF(E3:K3,"P")</f>
        <v>4</v>
      </c>
      <c r="N3" s="0" t="n">
        <f aca="false">COUNTIF(E3:K3,"M")</f>
        <v>0</v>
      </c>
      <c r="O3" s="0" t="n">
        <f aca="false">COUNTIF(E3:K3,"T")</f>
        <v>0</v>
      </c>
      <c r="P3" s="0" t="n">
        <f aca="false">M3+N3/2+O3/4</f>
        <v>4</v>
      </c>
      <c r="Q3" s="3" t="n">
        <f aca="false">ROUND(P3*10/$S$1,0)</f>
        <v>7</v>
      </c>
      <c r="T3" s="0" t="s">
        <v>13</v>
      </c>
    </row>
    <row r="4" customFormat="false" ht="15" hidden="false" customHeight="false" outlineLevel="0" collapsed="false">
      <c r="A4" s="0" t="n">
        <v>3</v>
      </c>
      <c r="B4" s="1" t="s">
        <v>20</v>
      </c>
      <c r="C4" s="1" t="s">
        <v>21</v>
      </c>
      <c r="D4" s="1" t="s">
        <v>22</v>
      </c>
      <c r="E4" s="0" t="s">
        <v>13</v>
      </c>
      <c r="F4" s="0" t="s">
        <v>13</v>
      </c>
      <c r="H4" s="0" t="s">
        <v>14</v>
      </c>
      <c r="I4" s="0" t="s">
        <v>13</v>
      </c>
      <c r="J4" s="0" t="s">
        <v>13</v>
      </c>
      <c r="K4" s="0" t="s">
        <v>13</v>
      </c>
      <c r="M4" s="0" t="n">
        <f aca="false">COUNTIF(E4:K4,"P")</f>
        <v>5</v>
      </c>
      <c r="N4" s="0" t="n">
        <f aca="false">COUNTIF(E4:K4,"M")</f>
        <v>0</v>
      </c>
      <c r="O4" s="0" t="n">
        <f aca="false">COUNTIF(E4:K4,"T")</f>
        <v>0</v>
      </c>
      <c r="P4" s="0" t="n">
        <f aca="false">M4+N4/2+O4/4</f>
        <v>5</v>
      </c>
      <c r="Q4" s="3" t="n">
        <f aca="false">ROUND(P4*10/$S$1,0)</f>
        <v>8</v>
      </c>
      <c r="T4" s="0" t="s">
        <v>13</v>
      </c>
    </row>
    <row r="5" customFormat="false" ht="15" hidden="false" customHeight="false" outlineLevel="0" collapsed="false">
      <c r="A5" s="0" t="n">
        <v>4</v>
      </c>
      <c r="B5" s="1" t="s">
        <v>23</v>
      </c>
      <c r="C5" s="1" t="s">
        <v>24</v>
      </c>
      <c r="D5" s="1" t="s">
        <v>25</v>
      </c>
      <c r="E5" s="0" t="s">
        <v>14</v>
      </c>
      <c r="F5" s="0" t="s">
        <v>13</v>
      </c>
      <c r="H5" s="0" t="s">
        <v>14</v>
      </c>
      <c r="I5" s="0" t="s">
        <v>13</v>
      </c>
      <c r="J5" s="0" t="s">
        <v>14</v>
      </c>
      <c r="K5" s="0" t="s">
        <v>14</v>
      </c>
      <c r="M5" s="0" t="n">
        <f aca="false">COUNTIF(E5:K5,"P")</f>
        <v>2</v>
      </c>
      <c r="N5" s="0" t="n">
        <f aca="false">COUNTIF(E5:K5,"M")</f>
        <v>0</v>
      </c>
      <c r="O5" s="0" t="n">
        <f aca="false">COUNTIF(E5:K5,"T")</f>
        <v>0</v>
      </c>
      <c r="P5" s="0" t="n">
        <f aca="false">M5+N5/2+O5/4</f>
        <v>2</v>
      </c>
      <c r="Q5" s="3" t="n">
        <f aca="false">ROUND(P5*10/$S$1,0)</f>
        <v>3</v>
      </c>
      <c r="T5" s="0" t="s">
        <v>26</v>
      </c>
      <c r="U5" s="4" t="n">
        <v>0.5625</v>
      </c>
    </row>
    <row r="6" customFormat="false" ht="15" hidden="false" customHeight="false" outlineLevel="0" collapsed="false">
      <c r="A6" s="0" t="n">
        <v>5</v>
      </c>
      <c r="B6" s="1" t="s">
        <v>27</v>
      </c>
      <c r="C6" s="1" t="s">
        <v>28</v>
      </c>
      <c r="D6" s="1" t="s">
        <v>29</v>
      </c>
      <c r="E6" s="0" t="s">
        <v>13</v>
      </c>
      <c r="F6" s="0" t="s">
        <v>13</v>
      </c>
      <c r="H6" s="0" t="s">
        <v>14</v>
      </c>
      <c r="I6" s="0" t="s">
        <v>13</v>
      </c>
      <c r="J6" s="0" t="s">
        <v>13</v>
      </c>
      <c r="K6" s="0" t="s">
        <v>13</v>
      </c>
      <c r="M6" s="0" t="n">
        <f aca="false">COUNTIF(E6:K6,"P")</f>
        <v>5</v>
      </c>
      <c r="N6" s="0" t="n">
        <f aca="false">COUNTIF(E6:K6,"M")</f>
        <v>0</v>
      </c>
      <c r="O6" s="0" t="n">
        <f aca="false">COUNTIF(E6:K6,"T")</f>
        <v>0</v>
      </c>
      <c r="P6" s="0" t="n">
        <f aca="false">M6+N6/2+O6/4</f>
        <v>5</v>
      </c>
      <c r="Q6" s="3" t="n">
        <f aca="false">ROUND(P6*10/$S$1,0)</f>
        <v>8</v>
      </c>
      <c r="T6" s="0" t="s">
        <v>13</v>
      </c>
    </row>
    <row r="7" customFormat="false" ht="15" hidden="false" customHeight="false" outlineLevel="0" collapsed="false">
      <c r="A7" s="0" t="n">
        <v>6</v>
      </c>
      <c r="B7" s="1" t="s">
        <v>30</v>
      </c>
      <c r="C7" s="1" t="s">
        <v>31</v>
      </c>
      <c r="D7" s="1" t="s">
        <v>32</v>
      </c>
      <c r="E7" s="0" t="s">
        <v>14</v>
      </c>
      <c r="F7" s="0" t="s">
        <v>14</v>
      </c>
      <c r="H7" s="0" t="s">
        <v>14</v>
      </c>
      <c r="I7" s="0" t="s">
        <v>14</v>
      </c>
      <c r="J7" s="0" t="s">
        <v>14</v>
      </c>
      <c r="K7" s="0" t="s">
        <v>14</v>
      </c>
      <c r="M7" s="0" t="n">
        <f aca="false">COUNTIF(E7:K7,"P")</f>
        <v>0</v>
      </c>
      <c r="N7" s="0" t="n">
        <f aca="false">COUNTIF(E7:K7,"M")</f>
        <v>0</v>
      </c>
      <c r="O7" s="0" t="n">
        <f aca="false">COUNTIF(E7:K7,"T")</f>
        <v>0</v>
      </c>
      <c r="P7" s="0" t="n">
        <f aca="false">M7+N7/2+O7/4</f>
        <v>0</v>
      </c>
      <c r="Q7" s="3" t="n">
        <f aca="false">ROUND(P7*10/$S$1,0)</f>
        <v>0</v>
      </c>
      <c r="T7" s="0" t="s">
        <v>14</v>
      </c>
    </row>
    <row r="8" customFormat="false" ht="15" hidden="false" customHeight="false" outlineLevel="0" collapsed="false">
      <c r="A8" s="0" t="n">
        <v>7</v>
      </c>
      <c r="B8" s="1" t="s">
        <v>33</v>
      </c>
      <c r="C8" s="1" t="s">
        <v>34</v>
      </c>
      <c r="D8" s="1" t="s">
        <v>35</v>
      </c>
      <c r="E8" s="0" t="s">
        <v>13</v>
      </c>
      <c r="F8" s="0" t="s">
        <v>13</v>
      </c>
      <c r="H8" s="0" t="s">
        <v>14</v>
      </c>
      <c r="I8" s="0" t="s">
        <v>13</v>
      </c>
      <c r="J8" s="0" t="s">
        <v>13</v>
      </c>
      <c r="K8" s="0" t="s">
        <v>14</v>
      </c>
      <c r="M8" s="0" t="n">
        <f aca="false">COUNTIF(E8:K8,"P")</f>
        <v>4</v>
      </c>
      <c r="N8" s="0" t="n">
        <f aca="false">COUNTIF(E8:K8,"M")</f>
        <v>0</v>
      </c>
      <c r="O8" s="0" t="n">
        <f aca="false">COUNTIF(E8:K8,"T")</f>
        <v>0</v>
      </c>
      <c r="P8" s="0" t="n">
        <f aca="false">M8+N8/2+O8/4</f>
        <v>4</v>
      </c>
      <c r="Q8" s="3" t="n">
        <f aca="false">ROUND(P8*10/$S$1,0)</f>
        <v>7</v>
      </c>
      <c r="T8" s="0" t="s">
        <v>13</v>
      </c>
    </row>
    <row r="9" customFormat="false" ht="15" hidden="false" customHeight="false" outlineLevel="0" collapsed="false">
      <c r="A9" s="0" t="n">
        <v>8</v>
      </c>
      <c r="B9" s="1" t="s">
        <v>36</v>
      </c>
      <c r="C9" s="1" t="s">
        <v>37</v>
      </c>
      <c r="D9" s="1" t="s">
        <v>38</v>
      </c>
      <c r="E9" s="0" t="s">
        <v>13</v>
      </c>
      <c r="F9" s="0" t="s">
        <v>26</v>
      </c>
      <c r="G9" s="4" t="n">
        <v>0.555555555555556</v>
      </c>
      <c r="H9" s="0" t="s">
        <v>14</v>
      </c>
      <c r="I9" s="0" t="s">
        <v>13</v>
      </c>
      <c r="J9" s="0" t="s">
        <v>13</v>
      </c>
      <c r="K9" s="0" t="s">
        <v>13</v>
      </c>
      <c r="M9" s="0" t="n">
        <f aca="false">COUNTIF(E9:K9,"P")</f>
        <v>4</v>
      </c>
      <c r="N9" s="0" t="n">
        <f aca="false">COUNTIF(E9:K9,"M")</f>
        <v>1</v>
      </c>
      <c r="O9" s="0" t="n">
        <f aca="false">COUNTIF(E9:K9,"T")</f>
        <v>0</v>
      </c>
      <c r="P9" s="0" t="n">
        <f aca="false">M9+N9/2+O9/4</f>
        <v>4.5</v>
      </c>
      <c r="Q9" s="3" t="n">
        <f aca="false">ROUND(P9*10/$S$1,0)</f>
        <v>8</v>
      </c>
      <c r="T9" s="0" t="s">
        <v>26</v>
      </c>
      <c r="U9" s="4" t="n">
        <v>0.5625</v>
      </c>
    </row>
    <row r="10" customFormat="false" ht="15" hidden="false" customHeight="false" outlineLevel="0" collapsed="false">
      <c r="A10" s="0" t="n">
        <v>9</v>
      </c>
      <c r="B10" s="1" t="s">
        <v>39</v>
      </c>
      <c r="C10" s="1" t="s">
        <v>40</v>
      </c>
      <c r="D10" s="1" t="s">
        <v>41</v>
      </c>
      <c r="E10" s="0" t="s">
        <v>13</v>
      </c>
      <c r="F10" s="0" t="s">
        <v>13</v>
      </c>
      <c r="H10" s="0" t="s">
        <v>13</v>
      </c>
      <c r="I10" s="0" t="s">
        <v>13</v>
      </c>
      <c r="J10" s="0" t="s">
        <v>13</v>
      </c>
      <c r="K10" s="0" t="s">
        <v>13</v>
      </c>
      <c r="M10" s="0" t="n">
        <f aca="false">COUNTIF(E10:K10,"P")</f>
        <v>6</v>
      </c>
      <c r="N10" s="0" t="n">
        <f aca="false">COUNTIF(E10:K10,"M")</f>
        <v>0</v>
      </c>
      <c r="O10" s="0" t="n">
        <f aca="false">COUNTIF(E10:K10,"T")</f>
        <v>0</v>
      </c>
      <c r="P10" s="0" t="n">
        <f aca="false">M10+N10/2+O10/4</f>
        <v>6</v>
      </c>
      <c r="Q10" s="3" t="n">
        <f aca="false">ROUND(P10*10/$S$1,0)</f>
        <v>10</v>
      </c>
      <c r="T10" s="0" t="s">
        <v>13</v>
      </c>
    </row>
    <row r="11" customFormat="false" ht="15" hidden="false" customHeight="false" outlineLevel="0" collapsed="false">
      <c r="A11" s="0" t="n">
        <v>10</v>
      </c>
      <c r="B11" s="1" t="s">
        <v>42</v>
      </c>
      <c r="C11" s="1" t="s">
        <v>43</v>
      </c>
      <c r="D11" s="1" t="s">
        <v>44</v>
      </c>
      <c r="E11" s="0" t="s">
        <v>13</v>
      </c>
      <c r="F11" s="0" t="s">
        <v>13</v>
      </c>
      <c r="H11" s="0" t="s">
        <v>14</v>
      </c>
      <c r="I11" s="0" t="s">
        <v>13</v>
      </c>
      <c r="J11" s="0" t="s">
        <v>13</v>
      </c>
      <c r="K11" s="0" t="s">
        <v>14</v>
      </c>
      <c r="M11" s="0" t="n">
        <f aca="false">COUNTIF(E11:K11,"P")</f>
        <v>4</v>
      </c>
      <c r="N11" s="0" t="n">
        <f aca="false">COUNTIF(E11:K11,"M")</f>
        <v>0</v>
      </c>
      <c r="O11" s="0" t="n">
        <f aca="false">COUNTIF(E11:K11,"T")</f>
        <v>0</v>
      </c>
      <c r="P11" s="0" t="n">
        <f aca="false">M11+N11/2+O11/4</f>
        <v>4</v>
      </c>
      <c r="Q11" s="3" t="n">
        <f aca="false">ROUND(P11*10/$S$1,0)</f>
        <v>7</v>
      </c>
      <c r="T11" s="0" t="s">
        <v>13</v>
      </c>
    </row>
    <row r="12" customFormat="false" ht="15" hidden="false" customHeight="false" outlineLevel="0" collapsed="false">
      <c r="A12" s="0" t="n">
        <v>11</v>
      </c>
      <c r="B12" s="1" t="s">
        <v>45</v>
      </c>
      <c r="C12" s="1" t="s">
        <v>46</v>
      </c>
      <c r="D12" s="1" t="s">
        <v>47</v>
      </c>
      <c r="E12" s="0" t="s">
        <v>13</v>
      </c>
      <c r="F12" s="0" t="s">
        <v>13</v>
      </c>
      <c r="H12" s="0" t="s">
        <v>14</v>
      </c>
      <c r="I12" s="0" t="s">
        <v>13</v>
      </c>
      <c r="J12" s="0" t="s">
        <v>13</v>
      </c>
      <c r="K12" s="0" t="s">
        <v>48</v>
      </c>
      <c r="L12" s="4" t="n">
        <v>0.614583333333333</v>
      </c>
      <c r="M12" s="0" t="n">
        <f aca="false">COUNTIF(E12:K12,"P")</f>
        <v>4</v>
      </c>
      <c r="N12" s="0" t="n">
        <f aca="false">COUNTIF(E12:K12,"M")</f>
        <v>0</v>
      </c>
      <c r="O12" s="0" t="n">
        <f aca="false">COUNTIF(E12:K12,"T")</f>
        <v>1</v>
      </c>
      <c r="P12" s="0" t="n">
        <f aca="false">M12+N12/2+O12/4</f>
        <v>4.25</v>
      </c>
      <c r="Q12" s="3" t="n">
        <f aca="false">ROUND(P12*10/$S$1,0)</f>
        <v>7</v>
      </c>
      <c r="R12" s="4"/>
      <c r="S12" s="4"/>
      <c r="T12" s="0" t="s">
        <v>13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1" t="s">
        <v>50</v>
      </c>
      <c r="D13" s="1" t="s">
        <v>51</v>
      </c>
      <c r="E13" s="0" t="s">
        <v>13</v>
      </c>
      <c r="F13" s="0" t="s">
        <v>26</v>
      </c>
      <c r="G13" s="4" t="n">
        <v>0.555555555555556</v>
      </c>
      <c r="H13" s="0" t="s">
        <v>14</v>
      </c>
      <c r="I13" s="0" t="s">
        <v>13</v>
      </c>
      <c r="J13" s="0" t="s">
        <v>13</v>
      </c>
      <c r="K13" s="0" t="s">
        <v>26</v>
      </c>
      <c r="L13" s="4" t="n">
        <v>0.555555555555556</v>
      </c>
      <c r="M13" s="0" t="n">
        <f aca="false">COUNTIF(E13:K13,"P")</f>
        <v>3</v>
      </c>
      <c r="N13" s="0" t="n">
        <f aca="false">COUNTIF(E13:K13,"M")</f>
        <v>2</v>
      </c>
      <c r="O13" s="0" t="n">
        <f aca="false">COUNTIF(E13:K13,"T")</f>
        <v>0</v>
      </c>
      <c r="P13" s="0" t="n">
        <f aca="false">M13+N13/2+O13/4</f>
        <v>4</v>
      </c>
      <c r="Q13" s="3" t="n">
        <f aca="false">ROUND(P13*10/$S$1,0)</f>
        <v>7</v>
      </c>
      <c r="R13" s="4"/>
      <c r="S13" s="4"/>
      <c r="T13" s="0" t="s">
        <v>14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1" t="s">
        <v>53</v>
      </c>
      <c r="D14" s="1" t="s">
        <v>54</v>
      </c>
      <c r="E14" s="0" t="s">
        <v>13</v>
      </c>
      <c r="F14" s="0" t="s">
        <v>13</v>
      </c>
      <c r="H14" s="0" t="s">
        <v>14</v>
      </c>
      <c r="I14" s="0" t="s">
        <v>13</v>
      </c>
      <c r="J14" s="0" t="s">
        <v>13</v>
      </c>
      <c r="K14" s="0" t="s">
        <v>13</v>
      </c>
      <c r="M14" s="0" t="n">
        <f aca="false">COUNTIF(E14:K14,"P")</f>
        <v>5</v>
      </c>
      <c r="N14" s="0" t="n">
        <f aca="false">COUNTIF(E14:K14,"M")</f>
        <v>0</v>
      </c>
      <c r="O14" s="0" t="n">
        <f aca="false">COUNTIF(E14:K14,"T")</f>
        <v>0</v>
      </c>
      <c r="P14" s="0" t="n">
        <f aca="false">M14+N14/2+O14/4</f>
        <v>5</v>
      </c>
      <c r="Q14" s="3" t="n">
        <f aca="false">ROUND(P14*10/$S$1,0)</f>
        <v>8</v>
      </c>
      <c r="T14" s="0" t="s">
        <v>13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1" t="s">
        <v>56</v>
      </c>
      <c r="D15" s="1" t="s">
        <v>57</v>
      </c>
      <c r="E15" s="0" t="s">
        <v>13</v>
      </c>
      <c r="F15" s="0" t="s">
        <v>13</v>
      </c>
      <c r="H15" s="0" t="s">
        <v>14</v>
      </c>
      <c r="I15" s="0" t="s">
        <v>13</v>
      </c>
      <c r="J15" s="0" t="s">
        <v>13</v>
      </c>
      <c r="K15" s="0" t="s">
        <v>13</v>
      </c>
      <c r="M15" s="0" t="n">
        <f aca="false">COUNTIF(E15:K15,"P")</f>
        <v>5</v>
      </c>
      <c r="N15" s="0" t="n">
        <f aca="false">COUNTIF(E15:K15,"M")</f>
        <v>0</v>
      </c>
      <c r="O15" s="0" t="n">
        <f aca="false">COUNTIF(E15:K15,"T")</f>
        <v>0</v>
      </c>
      <c r="P15" s="0" t="n">
        <f aca="false">M15+N15/2+O15/4</f>
        <v>5</v>
      </c>
      <c r="Q15" s="3" t="n">
        <f aca="false">ROUND(P15*10/$S$1,0)</f>
        <v>8</v>
      </c>
      <c r="T15" s="0" t="s">
        <v>13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1" t="s">
        <v>59</v>
      </c>
      <c r="D16" s="1" t="s">
        <v>60</v>
      </c>
      <c r="E16" s="0" t="s">
        <v>13</v>
      </c>
      <c r="F16" s="0" t="s">
        <v>14</v>
      </c>
      <c r="H16" s="0" t="s">
        <v>14</v>
      </c>
      <c r="I16" s="0" t="s">
        <v>14</v>
      </c>
      <c r="J16" s="0" t="s">
        <v>13</v>
      </c>
      <c r="K16" s="0" t="s">
        <v>13</v>
      </c>
      <c r="M16" s="0" t="n">
        <f aca="false">COUNTIF(E16:K16,"P")</f>
        <v>3</v>
      </c>
      <c r="N16" s="0" t="n">
        <f aca="false">COUNTIF(E16:K16,"M")</f>
        <v>0</v>
      </c>
      <c r="O16" s="0" t="n">
        <f aca="false">COUNTIF(E16:K16,"T")</f>
        <v>0</v>
      </c>
      <c r="P16" s="0" t="n">
        <f aca="false">M16+N16/2+O16/4</f>
        <v>3</v>
      </c>
      <c r="Q16" s="3" t="n">
        <f aca="false">ROUND(P16*10/$S$1,0)</f>
        <v>5</v>
      </c>
      <c r="T16" s="0" t="s">
        <v>13</v>
      </c>
    </row>
    <row r="17" customFormat="false" ht="15" hidden="false" customHeight="false" outlineLevel="0" collapsed="false">
      <c r="A17" s="0" t="n">
        <v>16</v>
      </c>
      <c r="B17" s="1" t="s">
        <v>61</v>
      </c>
      <c r="C17" s="1" t="s">
        <v>62</v>
      </c>
      <c r="D17" s="1" t="s">
        <v>63</v>
      </c>
      <c r="E17" s="0" t="s">
        <v>13</v>
      </c>
      <c r="F17" s="0" t="s">
        <v>13</v>
      </c>
      <c r="H17" s="0" t="s">
        <v>14</v>
      </c>
      <c r="I17" s="0" t="s">
        <v>13</v>
      </c>
      <c r="J17" s="0" t="s">
        <v>13</v>
      </c>
      <c r="K17" s="0" t="s">
        <v>13</v>
      </c>
      <c r="M17" s="0" t="n">
        <f aca="false">COUNTIF(E17:K17,"P")</f>
        <v>5</v>
      </c>
      <c r="N17" s="0" t="n">
        <f aca="false">COUNTIF(E17:K17,"M")</f>
        <v>0</v>
      </c>
      <c r="O17" s="0" t="n">
        <f aca="false">COUNTIF(E17:K17,"T")</f>
        <v>0</v>
      </c>
      <c r="P17" s="0" t="n">
        <f aca="false">M17+N17/2+O17/4</f>
        <v>5</v>
      </c>
      <c r="Q17" s="3" t="n">
        <f aca="false">ROUND(P17*10/$S$1,0)</f>
        <v>8</v>
      </c>
      <c r="T17" s="0" t="s">
        <v>13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1" t="s">
        <v>65</v>
      </c>
      <c r="D18" s="1" t="s">
        <v>66</v>
      </c>
      <c r="E18" s="0" t="s">
        <v>14</v>
      </c>
      <c r="F18" s="0" t="s">
        <v>13</v>
      </c>
      <c r="H18" s="0" t="s">
        <v>14</v>
      </c>
      <c r="I18" s="0" t="s">
        <v>13</v>
      </c>
      <c r="J18" s="0" t="s">
        <v>14</v>
      </c>
      <c r="K18" s="0" t="s">
        <v>13</v>
      </c>
      <c r="M18" s="0" t="n">
        <f aca="false">COUNTIF(E18:K18,"P")</f>
        <v>3</v>
      </c>
      <c r="N18" s="0" t="n">
        <f aca="false">COUNTIF(E18:K18,"M")</f>
        <v>0</v>
      </c>
      <c r="O18" s="0" t="n">
        <f aca="false">COUNTIF(E18:K18,"T")</f>
        <v>0</v>
      </c>
      <c r="P18" s="0" t="n">
        <f aca="false">M18+N18/2+O18/4</f>
        <v>3</v>
      </c>
      <c r="Q18" s="3" t="n">
        <f aca="false">ROUND(P18*10/$S$1,0)</f>
        <v>5</v>
      </c>
      <c r="T18" s="0" t="s">
        <v>48</v>
      </c>
      <c r="U18" s="4" t="n">
        <v>0.611111111111111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1" t="s">
        <v>68</v>
      </c>
      <c r="D19" s="1" t="s">
        <v>69</v>
      </c>
      <c r="E19" s="0" t="s">
        <v>13</v>
      </c>
      <c r="F19" s="0" t="s">
        <v>14</v>
      </c>
      <c r="H19" s="0" t="s">
        <v>14</v>
      </c>
      <c r="I19" s="0" t="s">
        <v>13</v>
      </c>
      <c r="J19" s="0" t="s">
        <v>13</v>
      </c>
      <c r="K19" s="0" t="s">
        <v>26</v>
      </c>
      <c r="L19" s="4" t="n">
        <v>0.555555555555556</v>
      </c>
      <c r="M19" s="0" t="n">
        <f aca="false">COUNTIF(E19:K19,"P")</f>
        <v>3</v>
      </c>
      <c r="N19" s="0" t="n">
        <f aca="false">COUNTIF(E19:K19,"M")</f>
        <v>1</v>
      </c>
      <c r="O19" s="0" t="n">
        <f aca="false">COUNTIF(E19:K19,"T")</f>
        <v>0</v>
      </c>
      <c r="P19" s="0" t="n">
        <f aca="false">M19+N19/2+O19/4</f>
        <v>3.5</v>
      </c>
      <c r="Q19" s="3" t="n">
        <f aca="false">ROUND(P19*10/$S$1,0)</f>
        <v>6</v>
      </c>
      <c r="R19" s="4"/>
      <c r="S19" s="4"/>
      <c r="T19" s="0" t="s">
        <v>13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1" t="s">
        <v>71</v>
      </c>
      <c r="D20" s="1" t="s">
        <v>72</v>
      </c>
      <c r="E20" s="0" t="s">
        <v>13</v>
      </c>
      <c r="F20" s="0" t="s">
        <v>13</v>
      </c>
      <c r="H20" s="0" t="s">
        <v>13</v>
      </c>
      <c r="I20" s="0" t="s">
        <v>13</v>
      </c>
      <c r="J20" s="0" t="s">
        <v>13</v>
      </c>
      <c r="K20" s="0" t="s">
        <v>13</v>
      </c>
      <c r="M20" s="0" t="n">
        <f aca="false">COUNTIF(E20:K20,"P")</f>
        <v>6</v>
      </c>
      <c r="N20" s="0" t="n">
        <f aca="false">COUNTIF(E20:K20,"M")</f>
        <v>0</v>
      </c>
      <c r="O20" s="0" t="n">
        <f aca="false">COUNTIF(E20:K20,"T")</f>
        <v>0</v>
      </c>
      <c r="P20" s="0" t="n">
        <f aca="false">M20+N20/2+O20/4</f>
        <v>6</v>
      </c>
      <c r="Q20" s="3" t="n">
        <f aca="false">ROUND(P20*10/$S$1,0)</f>
        <v>10</v>
      </c>
      <c r="T20" s="0" t="s">
        <v>13</v>
      </c>
    </row>
    <row r="21" customFormat="false" ht="15" hidden="false" customHeight="false" outlineLevel="0" collapsed="false">
      <c r="A21" s="0" t="n">
        <v>20</v>
      </c>
      <c r="B21" s="1" t="s">
        <v>73</v>
      </c>
      <c r="C21" s="1" t="s">
        <v>74</v>
      </c>
      <c r="D21" s="1" t="s">
        <v>75</v>
      </c>
      <c r="E21" s="0" t="s">
        <v>13</v>
      </c>
      <c r="F21" s="0" t="s">
        <v>14</v>
      </c>
      <c r="H21" s="0" t="s">
        <v>14</v>
      </c>
      <c r="I21" s="0" t="s">
        <v>13</v>
      </c>
      <c r="J21" s="0" t="s">
        <v>13</v>
      </c>
      <c r="K21" s="0" t="s">
        <v>26</v>
      </c>
      <c r="L21" s="4" t="n">
        <v>0.555555555555556</v>
      </c>
      <c r="M21" s="0" t="n">
        <f aca="false">COUNTIF(E21:K21,"P")</f>
        <v>3</v>
      </c>
      <c r="N21" s="0" t="n">
        <f aca="false">COUNTIF(E21:K21,"M")</f>
        <v>1</v>
      </c>
      <c r="O21" s="0" t="n">
        <f aca="false">COUNTIF(E21:K21,"T")</f>
        <v>0</v>
      </c>
      <c r="P21" s="0" t="n">
        <f aca="false">M21+N21/2+O21/4</f>
        <v>3.5</v>
      </c>
      <c r="Q21" s="3" t="n">
        <f aca="false">ROUND(P21*10/$S$1,0)</f>
        <v>6</v>
      </c>
      <c r="R21" s="4"/>
      <c r="S21" s="4"/>
      <c r="T21" s="0" t="s">
        <v>13</v>
      </c>
    </row>
    <row r="22" customFormat="false" ht="15" hidden="false" customHeight="false" outlineLevel="0" collapsed="false">
      <c r="A22" s="0" t="n">
        <v>21</v>
      </c>
      <c r="B22" s="1" t="s">
        <v>76</v>
      </c>
      <c r="C22" s="1" t="s">
        <v>77</v>
      </c>
      <c r="D22" s="1" t="s">
        <v>78</v>
      </c>
      <c r="E22" s="0" t="s">
        <v>13</v>
      </c>
      <c r="F22" s="0" t="s">
        <v>13</v>
      </c>
      <c r="H22" s="0" t="s">
        <v>14</v>
      </c>
      <c r="I22" s="0" t="s">
        <v>14</v>
      </c>
      <c r="J22" s="0" t="s">
        <v>13</v>
      </c>
      <c r="K22" s="0" t="s">
        <v>13</v>
      </c>
      <c r="M22" s="0" t="n">
        <f aca="false">COUNTIF(E22:K22,"P")</f>
        <v>4</v>
      </c>
      <c r="N22" s="0" t="n">
        <f aca="false">COUNTIF(E22:K22,"M")</f>
        <v>0</v>
      </c>
      <c r="O22" s="0" t="n">
        <f aca="false">COUNTIF(E22:K22,"T")</f>
        <v>0</v>
      </c>
      <c r="P22" s="0" t="n">
        <f aca="false">M22+N22/2+O22/4</f>
        <v>4</v>
      </c>
      <c r="Q22" s="3" t="n">
        <f aca="false">ROUND(P22*10/$S$1,0)</f>
        <v>7</v>
      </c>
      <c r="T22" s="0" t="s">
        <v>13</v>
      </c>
    </row>
    <row r="23" customFormat="false" ht="15" hidden="false" customHeight="false" outlineLevel="0" collapsed="false">
      <c r="A23" s="0" t="n">
        <v>22</v>
      </c>
      <c r="B23" s="1" t="s">
        <v>79</v>
      </c>
      <c r="C23" s="1" t="s">
        <v>80</v>
      </c>
      <c r="D23" s="1" t="s">
        <v>81</v>
      </c>
      <c r="E23" s="0" t="s">
        <v>13</v>
      </c>
      <c r="F23" s="0" t="s">
        <v>13</v>
      </c>
      <c r="H23" s="0" t="s">
        <v>14</v>
      </c>
      <c r="I23" s="0" t="s">
        <v>13</v>
      </c>
      <c r="J23" s="0" t="s">
        <v>13</v>
      </c>
      <c r="K23" s="0" t="s">
        <v>13</v>
      </c>
      <c r="M23" s="0" t="n">
        <f aca="false">COUNTIF(E23:K23,"P")</f>
        <v>5</v>
      </c>
      <c r="N23" s="0" t="n">
        <f aca="false">COUNTIF(E23:K23,"M")</f>
        <v>0</v>
      </c>
      <c r="O23" s="0" t="n">
        <f aca="false">COUNTIF(E23:K23,"T")</f>
        <v>0</v>
      </c>
      <c r="P23" s="0" t="n">
        <f aca="false">M23+N23/2+O23/4</f>
        <v>5</v>
      </c>
      <c r="Q23" s="3" t="n">
        <f aca="false">ROUND(P23*10/$S$1,0)</f>
        <v>8</v>
      </c>
      <c r="T23" s="0" t="s">
        <v>13</v>
      </c>
    </row>
    <row r="24" customFormat="false" ht="15" hidden="false" customHeight="false" outlineLevel="0" collapsed="false">
      <c r="A24" s="0" t="n">
        <v>23</v>
      </c>
      <c r="B24" s="1" t="s">
        <v>82</v>
      </c>
      <c r="C24" s="1" t="s">
        <v>83</v>
      </c>
      <c r="D24" s="1" t="s">
        <v>84</v>
      </c>
      <c r="E24" s="0" t="s">
        <v>13</v>
      </c>
      <c r="F24" s="0" t="s">
        <v>13</v>
      </c>
      <c r="H24" s="0" t="s">
        <v>13</v>
      </c>
      <c r="I24" s="0" t="s">
        <v>13</v>
      </c>
      <c r="J24" s="0" t="s">
        <v>13</v>
      </c>
      <c r="K24" s="0" t="s">
        <v>13</v>
      </c>
      <c r="M24" s="0" t="n">
        <f aca="false">COUNTIF(E24:K24,"P")</f>
        <v>6</v>
      </c>
      <c r="N24" s="0" t="n">
        <f aca="false">COUNTIF(E24:K24,"M")</f>
        <v>0</v>
      </c>
      <c r="O24" s="0" t="n">
        <f aca="false">COUNTIF(E24:K24,"T")</f>
        <v>0</v>
      </c>
      <c r="P24" s="0" t="n">
        <f aca="false">M24+N24/2+O24/4</f>
        <v>6</v>
      </c>
      <c r="Q24" s="3" t="n">
        <f aca="false">ROUND(P24*10/$S$1,0)</f>
        <v>10</v>
      </c>
      <c r="T24" s="0" t="s">
        <v>13</v>
      </c>
    </row>
    <row r="25" customFormat="false" ht="15" hidden="false" customHeight="false" outlineLevel="0" collapsed="false">
      <c r="A25" s="0" t="n">
        <v>24</v>
      </c>
      <c r="B25" s="1" t="s">
        <v>85</v>
      </c>
      <c r="C25" s="1" t="s">
        <v>86</v>
      </c>
      <c r="D25" s="1" t="s">
        <v>87</v>
      </c>
      <c r="E25" s="0" t="s">
        <v>13</v>
      </c>
      <c r="F25" s="0" t="s">
        <v>13</v>
      </c>
      <c r="H25" s="0" t="s">
        <v>14</v>
      </c>
      <c r="I25" s="0" t="s">
        <v>13</v>
      </c>
      <c r="J25" s="0" t="s">
        <v>13</v>
      </c>
      <c r="K25" s="0" t="s">
        <v>13</v>
      </c>
      <c r="M25" s="0" t="n">
        <f aca="false">COUNTIF(E25:K25,"P")</f>
        <v>5</v>
      </c>
      <c r="N25" s="0" t="n">
        <f aca="false">COUNTIF(E25:K25,"M")</f>
        <v>0</v>
      </c>
      <c r="O25" s="0" t="n">
        <f aca="false">COUNTIF(E25:K25,"T")</f>
        <v>0</v>
      </c>
      <c r="P25" s="0" t="n">
        <f aca="false">M25+N25/2+O25/4</f>
        <v>5</v>
      </c>
      <c r="Q25" s="3" t="n">
        <f aca="false">ROUND(P25*10/$S$1,0)</f>
        <v>8</v>
      </c>
      <c r="T25" s="0" t="s">
        <v>13</v>
      </c>
    </row>
    <row r="26" customFormat="false" ht="15" hidden="false" customHeight="false" outlineLevel="0" collapsed="false">
      <c r="A26" s="0" t="n">
        <v>25</v>
      </c>
      <c r="B26" s="1" t="s">
        <v>88</v>
      </c>
      <c r="C26" s="1" t="s">
        <v>89</v>
      </c>
      <c r="D26" s="1" t="s">
        <v>90</v>
      </c>
      <c r="E26" s="0" t="s">
        <v>13</v>
      </c>
      <c r="F26" s="0" t="s">
        <v>13</v>
      </c>
      <c r="H26" s="0" t="s">
        <v>13</v>
      </c>
      <c r="I26" s="0" t="s">
        <v>13</v>
      </c>
      <c r="J26" s="0" t="s">
        <v>13</v>
      </c>
      <c r="K26" s="0" t="s">
        <v>13</v>
      </c>
      <c r="M26" s="0" t="n">
        <f aca="false">COUNTIF(E26:K26,"P")</f>
        <v>6</v>
      </c>
      <c r="N26" s="0" t="n">
        <f aca="false">COUNTIF(E26:K26,"M")</f>
        <v>0</v>
      </c>
      <c r="O26" s="0" t="n">
        <f aca="false">COUNTIF(E26:K26,"T")</f>
        <v>0</v>
      </c>
      <c r="P26" s="0" t="n">
        <f aca="false">M26+N26/2+O26/4</f>
        <v>6</v>
      </c>
      <c r="Q26" s="3" t="n">
        <f aca="false">ROUND(P26*10/$S$1,0)</f>
        <v>10</v>
      </c>
      <c r="T26" s="0" t="s">
        <v>13</v>
      </c>
    </row>
    <row r="27" customFormat="false" ht="15" hidden="false" customHeight="false" outlineLevel="0" collapsed="false">
      <c r="A27" s="0" t="n">
        <v>26</v>
      </c>
      <c r="B27" s="1" t="s">
        <v>91</v>
      </c>
      <c r="C27" s="1" t="s">
        <v>92</v>
      </c>
      <c r="D27" s="1" t="s">
        <v>93</v>
      </c>
      <c r="E27" s="0" t="s">
        <v>14</v>
      </c>
      <c r="F27" s="0" t="s">
        <v>14</v>
      </c>
      <c r="H27" s="0" t="s">
        <v>13</v>
      </c>
      <c r="I27" s="0" t="s">
        <v>13</v>
      </c>
      <c r="J27" s="0" t="s">
        <v>13</v>
      </c>
      <c r="K27" s="0" t="s">
        <v>14</v>
      </c>
      <c r="M27" s="0" t="n">
        <f aca="false">COUNTIF(E27:K27,"P")</f>
        <v>3</v>
      </c>
      <c r="N27" s="0" t="n">
        <f aca="false">COUNTIF(E27:K27,"M")</f>
        <v>0</v>
      </c>
      <c r="O27" s="0" t="n">
        <f aca="false">COUNTIF(E27:K27,"T")</f>
        <v>0</v>
      </c>
      <c r="P27" s="0" t="n">
        <f aca="false">M27+N27/2+O27/4</f>
        <v>3</v>
      </c>
      <c r="Q27" s="3" t="n">
        <f aca="false">ROUND(P27*10/$S$1,0)</f>
        <v>5</v>
      </c>
      <c r="T27" s="0" t="s">
        <v>14</v>
      </c>
    </row>
    <row r="28" customFormat="false" ht="15" hidden="false" customHeight="false" outlineLevel="0" collapsed="false">
      <c r="E28" s="0" t="n">
        <f aca="false">COUNTIF(E2:E27,"P")</f>
        <v>21</v>
      </c>
      <c r="F28" s="0" t="n">
        <f aca="false">COUNTIF(F2:F27,"P")</f>
        <v>19</v>
      </c>
      <c r="H28" s="0" t="n">
        <f aca="false">COUNTIF(H2:H27,"P")</f>
        <v>5</v>
      </c>
      <c r="I28" s="0" t="n">
        <f aca="false">COUNTIF(I2:I27,"P")</f>
        <v>23</v>
      </c>
      <c r="J28" s="0" t="n">
        <f aca="false">COUNTIF(J2:J27,"P")</f>
        <v>23</v>
      </c>
      <c r="K28" s="0" t="n">
        <f aca="false">COUNTIF(K2:K27,"P")</f>
        <v>17</v>
      </c>
      <c r="T28" s="0" t="n">
        <f aca="false">COUNTIF(T2:T27,"P")</f>
        <v>20</v>
      </c>
    </row>
  </sheetData>
  <conditionalFormatting sqref="Q2:Q27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ColWidth="9.44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120</v>
      </c>
      <c r="E1" s="0" t="s">
        <v>121</v>
      </c>
      <c r="F1" s="0" t="s">
        <v>122</v>
      </c>
      <c r="G1" s="0" t="s">
        <v>105</v>
      </c>
      <c r="H1" s="0" t="s">
        <v>123</v>
      </c>
      <c r="I1" s="0" t="s">
        <v>124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479</v>
      </c>
      <c r="E2" s="0" t="s">
        <v>480</v>
      </c>
      <c r="F2" s="0" t="n">
        <v>7</v>
      </c>
      <c r="I2" s="0" t="n">
        <v>7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481</v>
      </c>
      <c r="E4" s="0" t="s">
        <v>482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408</v>
      </c>
      <c r="E6" s="0" t="s">
        <v>483</v>
      </c>
      <c r="F6" s="0" t="n">
        <v>10</v>
      </c>
      <c r="G6" s="0" t="n">
        <f aca="false">AVERAGE(F6:F8)</f>
        <v>7</v>
      </c>
      <c r="H6" s="0" t="n">
        <v>9</v>
      </c>
      <c r="I6" s="0" t="n">
        <f aca="false">ROUND(MAX(H6,G6),0)</f>
        <v>9</v>
      </c>
    </row>
    <row r="7" customFormat="false" ht="15" hidden="false" customHeight="false" outlineLevel="0" collapsed="false">
      <c r="C7" s="0" t="s">
        <v>28</v>
      </c>
      <c r="D7" s="0" t="s">
        <v>484</v>
      </c>
      <c r="E7" s="0" t="s">
        <v>485</v>
      </c>
      <c r="F7" s="0" t="n">
        <v>9</v>
      </c>
    </row>
    <row r="8" customFormat="false" ht="15" hidden="false" customHeight="false" outlineLevel="0" collapsed="false">
      <c r="C8" s="0" t="s">
        <v>28</v>
      </c>
      <c r="D8" s="0" t="s">
        <v>486</v>
      </c>
      <c r="E8" s="0" t="s">
        <v>487</v>
      </c>
      <c r="F8" s="0" t="n">
        <v>2</v>
      </c>
    </row>
    <row r="9" customFormat="false" ht="15" hidden="false" customHeight="false" outlineLevel="0" collapsed="false">
      <c r="A9" s="0" t="n">
        <v>6</v>
      </c>
      <c r="B9" s="1" t="s">
        <v>31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34</v>
      </c>
      <c r="C10" s="0" t="s">
        <v>34</v>
      </c>
      <c r="D10" s="0" t="s">
        <v>488</v>
      </c>
      <c r="E10" s="0" t="s">
        <v>489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8</v>
      </c>
      <c r="B11" s="1" t="s">
        <v>37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9</v>
      </c>
      <c r="B12" s="1" t="s">
        <v>40</v>
      </c>
      <c r="C12" s="0" t="s">
        <v>40</v>
      </c>
      <c r="D12" s="0" t="s">
        <v>490</v>
      </c>
      <c r="E12" s="0" t="s">
        <v>278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10</v>
      </c>
      <c r="B13" s="1" t="s">
        <v>43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46</v>
      </c>
      <c r="C14" s="0" t="s">
        <v>46</v>
      </c>
      <c r="D14" s="0" t="s">
        <v>491</v>
      </c>
      <c r="E14" s="0" t="s">
        <v>492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12</v>
      </c>
      <c r="B15" s="1" t="s">
        <v>50</v>
      </c>
      <c r="C15" s="0" t="s">
        <v>50</v>
      </c>
      <c r="D15" s="0" t="s">
        <v>493</v>
      </c>
      <c r="E15" s="0" t="s">
        <v>494</v>
      </c>
      <c r="F15" s="0" t="n">
        <v>10</v>
      </c>
      <c r="G15" s="0" t="n">
        <f aca="false">AVERAGE(F15:F16)</f>
        <v>7.5</v>
      </c>
      <c r="H15" s="0" t="n">
        <v>5</v>
      </c>
      <c r="I15" s="0" t="n">
        <f aca="false">ROUND(MAX(H15,G15),0)</f>
        <v>8</v>
      </c>
    </row>
    <row r="16" customFormat="false" ht="15" hidden="false" customHeight="false" outlineLevel="0" collapsed="false">
      <c r="C16" s="0" t="s">
        <v>50</v>
      </c>
      <c r="D16" s="0" t="s">
        <v>495</v>
      </c>
      <c r="E16" s="0" t="s">
        <v>496</v>
      </c>
      <c r="F16" s="0" t="n">
        <v>5</v>
      </c>
    </row>
    <row r="17" customFormat="false" ht="15" hidden="false" customHeight="false" outlineLevel="0" collapsed="false">
      <c r="A17" s="0" t="n">
        <v>13</v>
      </c>
      <c r="B17" s="1" t="s">
        <v>53</v>
      </c>
      <c r="C17" s="0" t="s">
        <v>53</v>
      </c>
      <c r="D17" s="0" t="s">
        <v>497</v>
      </c>
      <c r="E17" s="0" t="s">
        <v>498</v>
      </c>
      <c r="F17" s="0" t="n">
        <v>8</v>
      </c>
      <c r="G17" s="0" t="n">
        <f aca="false">AVERAGE(F17:F20)</f>
        <v>5.75</v>
      </c>
      <c r="H17" s="0" t="n">
        <v>7</v>
      </c>
      <c r="I17" s="0" t="n">
        <f aca="false">ROUND(MAX(H17,G17),0)</f>
        <v>7</v>
      </c>
    </row>
    <row r="18" customFormat="false" ht="15" hidden="false" customHeight="false" outlineLevel="0" collapsed="false">
      <c r="C18" s="0" t="s">
        <v>53</v>
      </c>
      <c r="D18" s="0" t="s">
        <v>499</v>
      </c>
      <c r="E18" s="0" t="s">
        <v>500</v>
      </c>
      <c r="F18" s="0" t="n">
        <v>7</v>
      </c>
    </row>
    <row r="19" customFormat="false" ht="15" hidden="false" customHeight="false" outlineLevel="0" collapsed="false">
      <c r="C19" s="0" t="s">
        <v>53</v>
      </c>
      <c r="D19" s="0" t="s">
        <v>380</v>
      </c>
      <c r="E19" s="0" t="s">
        <v>501</v>
      </c>
      <c r="F19" s="0" t="n">
        <v>4</v>
      </c>
    </row>
    <row r="20" customFormat="false" ht="15" hidden="false" customHeight="false" outlineLevel="0" collapsed="false">
      <c r="C20" s="0" t="s">
        <v>53</v>
      </c>
      <c r="D20" s="0" t="s">
        <v>502</v>
      </c>
      <c r="E20" s="0" t="s">
        <v>503</v>
      </c>
      <c r="F20" s="0" t="n">
        <v>4</v>
      </c>
    </row>
    <row r="21" customFormat="false" ht="15" hidden="false" customHeight="false" outlineLevel="0" collapsed="false">
      <c r="A21" s="0" t="n">
        <v>14</v>
      </c>
      <c r="B21" s="1" t="s">
        <v>56</v>
      </c>
      <c r="C21" s="0" t="s">
        <v>56</v>
      </c>
      <c r="D21" s="0" t="s">
        <v>504</v>
      </c>
      <c r="E21" s="0" t="s">
        <v>505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15</v>
      </c>
      <c r="B22" s="1" t="s">
        <v>59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16</v>
      </c>
      <c r="B23" s="1" t="s">
        <v>62</v>
      </c>
      <c r="C23" s="0" t="s">
        <v>62</v>
      </c>
      <c r="D23" s="0" t="s">
        <v>506</v>
      </c>
      <c r="E23" s="0" t="s">
        <v>507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17</v>
      </c>
      <c r="B24" s="1" t="s">
        <v>65</v>
      </c>
      <c r="C24" s="0" t="s">
        <v>65</v>
      </c>
      <c r="D24" s="0" t="s">
        <v>508</v>
      </c>
      <c r="E24" s="0" t="s">
        <v>509</v>
      </c>
      <c r="F24" s="0" t="n">
        <v>8</v>
      </c>
      <c r="I24" s="0" t="n">
        <v>8</v>
      </c>
    </row>
    <row r="25" customFormat="false" ht="15" hidden="false" customHeight="false" outlineLevel="0" collapsed="false">
      <c r="A25" s="0" t="n">
        <v>18</v>
      </c>
      <c r="B25" s="1" t="s">
        <v>68</v>
      </c>
      <c r="C25" s="0" t="s">
        <v>68</v>
      </c>
      <c r="D25" s="0" t="s">
        <v>510</v>
      </c>
      <c r="E25" s="0" t="s">
        <v>511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19</v>
      </c>
      <c r="B26" s="1" t="s">
        <v>71</v>
      </c>
      <c r="C26" s="0" t="s">
        <v>71</v>
      </c>
      <c r="D26" s="0" t="s">
        <v>512</v>
      </c>
      <c r="E26" s="0" t="s">
        <v>513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20</v>
      </c>
      <c r="B27" s="1" t="s">
        <v>74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21</v>
      </c>
      <c r="B28" s="1" t="s">
        <v>77</v>
      </c>
      <c r="C28" s="0" t="s">
        <v>77</v>
      </c>
      <c r="D28" s="0" t="s">
        <v>514</v>
      </c>
      <c r="E28" s="0" t="s">
        <v>515</v>
      </c>
      <c r="F28" s="0" t="n">
        <v>8</v>
      </c>
      <c r="I28" s="0" t="n">
        <v>8</v>
      </c>
    </row>
    <row r="29" customFormat="false" ht="15" hidden="false" customHeight="false" outlineLevel="0" collapsed="false">
      <c r="A29" s="0" t="n">
        <v>22</v>
      </c>
      <c r="B29" s="1" t="s">
        <v>80</v>
      </c>
      <c r="C29" s="0" t="s">
        <v>80</v>
      </c>
      <c r="D29" s="0" t="s">
        <v>516</v>
      </c>
      <c r="E29" s="0" t="s">
        <v>517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23</v>
      </c>
      <c r="B30" s="1" t="s">
        <v>83</v>
      </c>
      <c r="C30" s="0" t="s">
        <v>83</v>
      </c>
      <c r="D30" s="0" t="s">
        <v>518</v>
      </c>
      <c r="E30" s="0" t="s">
        <v>519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24</v>
      </c>
      <c r="B31" s="1" t="s">
        <v>86</v>
      </c>
      <c r="C31" s="0" t="s">
        <v>86</v>
      </c>
      <c r="D31" s="0" t="s">
        <v>520</v>
      </c>
      <c r="E31" s="0" t="s">
        <v>521</v>
      </c>
      <c r="F31" s="0" t="n">
        <v>10</v>
      </c>
      <c r="G31" s="0" t="n">
        <f aca="false">AVERAGE(F31:F32)</f>
        <v>9.5</v>
      </c>
      <c r="H31" s="0" t="n">
        <v>9</v>
      </c>
      <c r="I31" s="0" t="n">
        <f aca="false">ROUND(MAX(H31,G31),0)</f>
        <v>10</v>
      </c>
    </row>
    <row r="32" customFormat="false" ht="15" hidden="false" customHeight="false" outlineLevel="0" collapsed="false">
      <c r="C32" s="0" t="s">
        <v>86</v>
      </c>
      <c r="D32" s="0" t="s">
        <v>522</v>
      </c>
      <c r="E32" s="0" t="s">
        <v>523</v>
      </c>
      <c r="F32" s="0" t="n">
        <v>9</v>
      </c>
    </row>
    <row r="33" customFormat="false" ht="15" hidden="false" customHeight="false" outlineLevel="0" collapsed="false">
      <c r="A33" s="0" t="n">
        <v>25</v>
      </c>
      <c r="B33" s="1" t="s">
        <v>89</v>
      </c>
      <c r="C33" s="0" t="s">
        <v>89</v>
      </c>
      <c r="D33" s="0" t="s">
        <v>524</v>
      </c>
      <c r="E33" s="0" t="s">
        <v>525</v>
      </c>
      <c r="F33" s="0" t="n">
        <v>10</v>
      </c>
      <c r="G33" s="0" t="n">
        <f aca="false">AVERAGE(F33:F34)</f>
        <v>6.5</v>
      </c>
      <c r="H33" s="0" t="n">
        <v>3</v>
      </c>
      <c r="I33" s="0" t="n">
        <f aca="false">ROUND(MAX(H33,G33),0)</f>
        <v>7</v>
      </c>
    </row>
    <row r="34" customFormat="false" ht="15" hidden="false" customHeight="false" outlineLevel="0" collapsed="false">
      <c r="C34" s="0" t="s">
        <v>89</v>
      </c>
      <c r="D34" s="0" t="s">
        <v>526</v>
      </c>
      <c r="E34" s="0" t="s">
        <v>527</v>
      </c>
      <c r="F34" s="0" t="n">
        <v>3</v>
      </c>
    </row>
    <row r="35" customFormat="false" ht="15" hidden="false" customHeight="false" outlineLevel="0" collapsed="false">
      <c r="A35" s="0" t="n">
        <v>26</v>
      </c>
      <c r="B35" s="1" t="s">
        <v>92</v>
      </c>
      <c r="F35" s="0" t="n">
        <v>1</v>
      </c>
      <c r="I35" s="0" t="n">
        <v>1</v>
      </c>
    </row>
    <row r="36" customFormat="false" ht="15" hidden="false" customHeight="false" outlineLevel="0" collapsed="false">
      <c r="H36" s="0" t="s">
        <v>409</v>
      </c>
      <c r="I36" s="0" t="n">
        <f aca="false">COUNTIF(I2:I35,"&gt;0")</f>
        <v>26</v>
      </c>
    </row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E2" activeCellId="0" sqref="E2"/>
    </sheetView>
  </sheetViews>
  <sheetFormatPr defaultColWidth="9.4453125" defaultRowHeight="12.8" zeroHeight="false" outlineLevelRow="0" outlineLevelCol="0"/>
  <cols>
    <col collapsed="false" customWidth="true" hidden="false" outlineLevel="0" max="1" min="1" style="0" width="4.1"/>
    <col collapsed="false" customWidth="true" hidden="false" outlineLevel="0" max="2" min="2" style="0" width="18.11"/>
    <col collapsed="false" customWidth="true" hidden="false" outlineLevel="0" max="4" min="3" style="0" width="8.48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45734</v>
      </c>
      <c r="D1" s="2" t="n">
        <v>45717</v>
      </c>
      <c r="E1" s="0" t="s">
        <v>103</v>
      </c>
    </row>
    <row r="2" customFormat="false" ht="15" hidden="false" customHeight="false" outlineLevel="0" collapsed="false">
      <c r="A2" s="0" t="n">
        <v>1</v>
      </c>
      <c r="B2" s="1" t="s">
        <v>11</v>
      </c>
      <c r="E2" s="0" t="n">
        <f aca="false">C2+D2</f>
        <v>0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n">
        <v>1</v>
      </c>
      <c r="E3" s="0" t="n">
        <f aca="false">C3+D3</f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n">
        <v>1</v>
      </c>
      <c r="E4" s="0" t="n">
        <f aca="false">C4+D4</f>
        <v>1</v>
      </c>
    </row>
    <row r="5" customFormat="false" ht="15" hidden="false" customHeight="false" outlineLevel="0" collapsed="false">
      <c r="A5" s="0" t="n">
        <v>4</v>
      </c>
      <c r="B5" s="1" t="s">
        <v>24</v>
      </c>
      <c r="E5" s="0" t="n">
        <f aca="false">C5+D5</f>
        <v>0</v>
      </c>
    </row>
    <row r="6" customFormat="false" ht="15" hidden="false" customHeight="false" outlineLevel="0" collapsed="false">
      <c r="A6" s="0" t="n">
        <v>5</v>
      </c>
      <c r="B6" s="1" t="s">
        <v>28</v>
      </c>
      <c r="E6" s="0" t="n">
        <f aca="false">C6+D6</f>
        <v>0</v>
      </c>
    </row>
    <row r="7" customFormat="false" ht="15" hidden="false" customHeight="false" outlineLevel="0" collapsed="false">
      <c r="A7" s="0" t="n">
        <v>6</v>
      </c>
      <c r="B7" s="1" t="s">
        <v>31</v>
      </c>
      <c r="E7" s="0" t="n">
        <f aca="false">C7+D7</f>
        <v>0</v>
      </c>
    </row>
    <row r="8" customFormat="false" ht="15" hidden="false" customHeight="false" outlineLevel="0" collapsed="false">
      <c r="A8" s="0" t="n">
        <v>7</v>
      </c>
      <c r="B8" s="1" t="s">
        <v>34</v>
      </c>
      <c r="E8" s="0" t="n">
        <f aca="false">C8+D8</f>
        <v>0</v>
      </c>
    </row>
    <row r="9" customFormat="false" ht="15" hidden="false" customHeight="false" outlineLevel="0" collapsed="false">
      <c r="A9" s="0" t="n">
        <v>8</v>
      </c>
      <c r="B9" s="1" t="s">
        <v>37</v>
      </c>
      <c r="E9" s="0" t="n">
        <f aca="false">C9+D9</f>
        <v>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n">
        <v>1</v>
      </c>
      <c r="D10" s="0" t="n">
        <v>3</v>
      </c>
      <c r="E10" s="0" t="n">
        <f aca="false">C10+D10</f>
        <v>4</v>
      </c>
    </row>
    <row r="11" customFormat="false" ht="15" hidden="false" customHeight="false" outlineLevel="0" collapsed="false">
      <c r="A11" s="0" t="n">
        <v>10</v>
      </c>
      <c r="B11" s="1" t="s">
        <v>43</v>
      </c>
      <c r="E11" s="0" t="n">
        <f aca="false">C11+D11</f>
        <v>0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n">
        <v>1</v>
      </c>
      <c r="E12" s="0" t="n">
        <f aca="false">C12+D12</f>
        <v>1</v>
      </c>
    </row>
    <row r="13" customFormat="false" ht="15" hidden="false" customHeight="false" outlineLevel="0" collapsed="false">
      <c r="A13" s="0" t="n">
        <v>12</v>
      </c>
      <c r="B13" s="1" t="s">
        <v>50</v>
      </c>
      <c r="D13" s="0" t="n">
        <v>1</v>
      </c>
      <c r="E13" s="0" t="n">
        <f aca="false">C13+D13</f>
        <v>1</v>
      </c>
    </row>
    <row r="14" customFormat="false" ht="15" hidden="false" customHeight="false" outlineLevel="0" collapsed="false">
      <c r="A14" s="0" t="n">
        <v>13</v>
      </c>
      <c r="B14" s="1" t="s">
        <v>53</v>
      </c>
      <c r="C14" s="0" t="n">
        <v>1</v>
      </c>
      <c r="D14" s="0" t="n">
        <v>3</v>
      </c>
      <c r="E14" s="0" t="n">
        <f aca="false">C14+D14</f>
        <v>4</v>
      </c>
    </row>
    <row r="15" customFormat="false" ht="15" hidden="false" customHeight="false" outlineLevel="0" collapsed="false">
      <c r="A15" s="0" t="n">
        <v>14</v>
      </c>
      <c r="B15" s="1" t="s">
        <v>56</v>
      </c>
      <c r="C15" s="0" t="n">
        <v>2</v>
      </c>
      <c r="D15" s="0" t="n">
        <v>2</v>
      </c>
      <c r="E15" s="0" t="n">
        <f aca="false">C15+D15</f>
        <v>4</v>
      </c>
    </row>
    <row r="16" customFormat="false" ht="15" hidden="false" customHeight="false" outlineLevel="0" collapsed="false">
      <c r="A16" s="0" t="n">
        <v>15</v>
      </c>
      <c r="B16" s="1" t="s">
        <v>59</v>
      </c>
      <c r="C16" s="0" t="n">
        <v>1</v>
      </c>
      <c r="D16" s="0" t="n">
        <v>-1</v>
      </c>
      <c r="E16" s="0" t="n">
        <f aca="false">C16+D16</f>
        <v>0</v>
      </c>
    </row>
    <row r="17" customFormat="false" ht="15" hidden="false" customHeight="false" outlineLevel="0" collapsed="false">
      <c r="A17" s="0" t="n">
        <v>16</v>
      </c>
      <c r="B17" s="1" t="s">
        <v>62</v>
      </c>
      <c r="C17" s="0" t="n">
        <v>1</v>
      </c>
      <c r="E17" s="0" t="n">
        <f aca="false">C17+D17</f>
        <v>1</v>
      </c>
    </row>
    <row r="18" customFormat="false" ht="15" hidden="false" customHeight="false" outlineLevel="0" collapsed="false">
      <c r="A18" s="0" t="n">
        <v>17</v>
      </c>
      <c r="B18" s="1" t="s">
        <v>65</v>
      </c>
      <c r="C18" s="0" t="n">
        <v>1</v>
      </c>
      <c r="E18" s="0" t="n">
        <f aca="false">C18+D18</f>
        <v>1</v>
      </c>
    </row>
    <row r="19" customFormat="false" ht="15" hidden="false" customHeight="false" outlineLevel="0" collapsed="false">
      <c r="A19" s="0" t="n">
        <v>18</v>
      </c>
      <c r="B19" s="1" t="s">
        <v>68</v>
      </c>
      <c r="C19" s="0" t="n">
        <v>1</v>
      </c>
      <c r="E19" s="0" t="n">
        <f aca="false">C19+D19</f>
        <v>1</v>
      </c>
    </row>
    <row r="20" customFormat="false" ht="15" hidden="false" customHeight="false" outlineLevel="0" collapsed="false">
      <c r="A20" s="0" t="n">
        <v>19</v>
      </c>
      <c r="B20" s="1" t="s">
        <v>71</v>
      </c>
      <c r="C20" s="0" t="n">
        <v>1</v>
      </c>
      <c r="E20" s="0" t="n">
        <f aca="false">C20+D20</f>
        <v>1</v>
      </c>
    </row>
    <row r="21" customFormat="false" ht="15" hidden="false" customHeight="false" outlineLevel="0" collapsed="false">
      <c r="A21" s="0" t="n">
        <v>20</v>
      </c>
      <c r="B21" s="1" t="s">
        <v>74</v>
      </c>
      <c r="C21" s="0" t="n">
        <v>2</v>
      </c>
      <c r="E21" s="0" t="n">
        <f aca="false">C21+D21</f>
        <v>2</v>
      </c>
    </row>
    <row r="22" customFormat="false" ht="15" hidden="false" customHeight="false" outlineLevel="0" collapsed="false">
      <c r="A22" s="0" t="n">
        <v>21</v>
      </c>
      <c r="B22" s="1" t="s">
        <v>77</v>
      </c>
      <c r="E22" s="0" t="n">
        <f aca="false">C22+D22</f>
        <v>0</v>
      </c>
    </row>
    <row r="23" customFormat="false" ht="15" hidden="false" customHeight="false" outlineLevel="0" collapsed="false">
      <c r="A23" s="0" t="n">
        <v>22</v>
      </c>
      <c r="B23" s="1" t="s">
        <v>80</v>
      </c>
      <c r="C23" s="0" t="n">
        <v>1</v>
      </c>
      <c r="D23" s="0" t="n">
        <v>2</v>
      </c>
      <c r="E23" s="0" t="n">
        <f aca="false">C23+D23</f>
        <v>3</v>
      </c>
    </row>
    <row r="24" customFormat="false" ht="15" hidden="false" customHeight="false" outlineLevel="0" collapsed="false">
      <c r="A24" s="0" t="n">
        <v>23</v>
      </c>
      <c r="B24" s="1" t="s">
        <v>83</v>
      </c>
      <c r="C24" s="0" t="n">
        <v>1</v>
      </c>
      <c r="D24" s="0" t="n">
        <v>3</v>
      </c>
      <c r="E24" s="0" t="n">
        <f aca="false">C24+D24</f>
        <v>4</v>
      </c>
    </row>
    <row r="25" customFormat="false" ht="15" hidden="false" customHeight="false" outlineLevel="0" collapsed="false">
      <c r="A25" s="0" t="n">
        <v>24</v>
      </c>
      <c r="B25" s="1" t="s">
        <v>86</v>
      </c>
      <c r="C25" s="0" t="n">
        <v>1</v>
      </c>
      <c r="D25" s="0" t="n">
        <v>6</v>
      </c>
      <c r="E25" s="0" t="n">
        <f aca="false">C25+D25</f>
        <v>7</v>
      </c>
    </row>
    <row r="26" customFormat="false" ht="15" hidden="false" customHeight="false" outlineLevel="0" collapsed="false">
      <c r="A26" s="0" t="n">
        <v>25</v>
      </c>
      <c r="B26" s="1" t="s">
        <v>89</v>
      </c>
      <c r="E26" s="0" t="n">
        <f aca="false">C26+D26</f>
        <v>0</v>
      </c>
    </row>
    <row r="27" customFormat="false" ht="15" hidden="false" customHeight="false" outlineLevel="0" collapsed="false">
      <c r="A27" s="0" t="n">
        <v>26</v>
      </c>
      <c r="B27" s="1" t="s">
        <v>92</v>
      </c>
      <c r="E27" s="0" t="n">
        <f aca="false">C27+D27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9.34375" defaultRowHeight="12.8" zeroHeight="false" outlineLevelRow="0" outlineLevelCol="0"/>
  <cols>
    <col collapsed="false" customWidth="true" hidden="false" outlineLevel="0" max="3" min="2" style="0" width="18.6"/>
    <col collapsed="false" customWidth="true" hidden="false" outlineLevel="0" max="4" min="4" style="0" width="14.88"/>
    <col collapsed="false" customWidth="true" hidden="false" outlineLevel="0" max="5" min="5" style="0" width="5.85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121</v>
      </c>
      <c r="F1" s="0" t="s">
        <v>122</v>
      </c>
      <c r="G1" s="0" t="s">
        <v>105</v>
      </c>
      <c r="H1" s="0" t="s">
        <v>123</v>
      </c>
      <c r="I1" s="0" t="s">
        <v>124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</v>
      </c>
      <c r="E2" s="0" t="s">
        <v>528</v>
      </c>
      <c r="F2" s="0" t="n">
        <v>7</v>
      </c>
      <c r="I2" s="0" t="n">
        <v>7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20</v>
      </c>
      <c r="E4" s="0" t="s">
        <v>529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27</v>
      </c>
      <c r="E6" s="0" t="s">
        <v>145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31</v>
      </c>
      <c r="C7" s="0" t="s">
        <v>31</v>
      </c>
      <c r="D7" s="0" t="s">
        <v>30</v>
      </c>
      <c r="E7" s="0" t="s">
        <v>188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7</v>
      </c>
      <c r="B8" s="1" t="s">
        <v>34</v>
      </c>
      <c r="C8" s="0" t="s">
        <v>34</v>
      </c>
      <c r="D8" s="0" t="s">
        <v>33</v>
      </c>
      <c r="E8" s="0" t="s">
        <v>530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37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26</v>
      </c>
      <c r="B12" s="1" t="s">
        <v>46</v>
      </c>
      <c r="C12" s="0" t="s">
        <v>46</v>
      </c>
      <c r="D12" s="0" t="s">
        <v>45</v>
      </c>
      <c r="E12" s="0" t="s">
        <v>284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11</v>
      </c>
      <c r="B13" s="1" t="s">
        <v>50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53</v>
      </c>
      <c r="C14" s="0" t="s">
        <v>53</v>
      </c>
      <c r="D14" s="0" t="s">
        <v>52</v>
      </c>
      <c r="E14" s="0" t="s">
        <v>319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13</v>
      </c>
      <c r="B15" s="1" t="s">
        <v>56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14</v>
      </c>
      <c r="B16" s="1" t="s">
        <v>59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62</v>
      </c>
      <c r="C17" s="0" t="s">
        <v>62</v>
      </c>
      <c r="D17" s="0" t="s">
        <v>61</v>
      </c>
      <c r="E17" s="0" t="s">
        <v>365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16</v>
      </c>
      <c r="B18" s="1" t="s">
        <v>65</v>
      </c>
      <c r="C18" s="0" t="s">
        <v>65</v>
      </c>
      <c r="D18" s="0" t="s">
        <v>64</v>
      </c>
      <c r="E18" s="0" t="s">
        <v>480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17</v>
      </c>
      <c r="B19" s="1" t="s">
        <v>68</v>
      </c>
      <c r="C19" s="0" t="s">
        <v>68</v>
      </c>
      <c r="D19" s="0" t="s">
        <v>67</v>
      </c>
      <c r="E19" s="0" t="s">
        <v>175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18</v>
      </c>
      <c r="B20" s="1" t="s">
        <v>71</v>
      </c>
      <c r="C20" s="0" t="s">
        <v>71</v>
      </c>
      <c r="D20" s="0" t="s">
        <v>70</v>
      </c>
      <c r="E20" s="0" t="s">
        <v>474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19</v>
      </c>
      <c r="B21" s="1" t="s">
        <v>74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20</v>
      </c>
      <c r="B22" s="1" t="s">
        <v>77</v>
      </c>
      <c r="C22" s="0" t="s">
        <v>77</v>
      </c>
      <c r="D22" s="0" t="s">
        <v>76</v>
      </c>
      <c r="E22" s="0" t="s">
        <v>433</v>
      </c>
      <c r="F22" s="0" t="n">
        <v>9</v>
      </c>
      <c r="I22" s="0" t="n">
        <v>9</v>
      </c>
    </row>
    <row r="23" customFormat="false" ht="15" hidden="false" customHeight="false" outlineLevel="0" collapsed="false">
      <c r="A23" s="0" t="n">
        <v>21</v>
      </c>
      <c r="B23" s="1" t="s">
        <v>80</v>
      </c>
      <c r="C23" s="0" t="s">
        <v>80</v>
      </c>
      <c r="D23" s="0" t="s">
        <v>79</v>
      </c>
      <c r="E23" s="0" t="s">
        <v>422</v>
      </c>
      <c r="F23" s="0" t="n">
        <v>10</v>
      </c>
      <c r="G23" s="0" t="n">
        <f aca="false">AVERAGE(F23:F24)</f>
        <v>9.5</v>
      </c>
      <c r="H23" s="0" t="n">
        <v>9</v>
      </c>
      <c r="I23" s="0" t="n">
        <f aca="false">ROUND(MAX(H23,G23),0)</f>
        <v>10</v>
      </c>
    </row>
    <row r="24" customFormat="false" ht="15" hidden="false" customHeight="false" outlineLevel="0" collapsed="false">
      <c r="C24" s="0" t="s">
        <v>80</v>
      </c>
      <c r="D24" s="0" t="s">
        <v>79</v>
      </c>
      <c r="E24" s="0" t="s">
        <v>531</v>
      </c>
      <c r="F24" s="0" t="n">
        <v>9</v>
      </c>
    </row>
    <row r="25" customFormat="false" ht="15" hidden="false" customHeight="false" outlineLevel="0" collapsed="false">
      <c r="A25" s="0" t="n">
        <v>22</v>
      </c>
      <c r="B25" s="1" t="s">
        <v>83</v>
      </c>
      <c r="C25" s="0" t="s">
        <v>83</v>
      </c>
      <c r="D25" s="0" t="s">
        <v>82</v>
      </c>
      <c r="E25" s="0" t="s">
        <v>532</v>
      </c>
      <c r="F25" s="0" t="n">
        <v>9</v>
      </c>
      <c r="G25" s="0" t="n">
        <f aca="false">AVERAGE(F25:F30)</f>
        <v>7</v>
      </c>
      <c r="H25" s="0" t="n">
        <v>8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83</v>
      </c>
      <c r="D26" s="0" t="s">
        <v>82</v>
      </c>
      <c r="E26" s="0" t="s">
        <v>533</v>
      </c>
      <c r="F26" s="0" t="n">
        <v>9</v>
      </c>
    </row>
    <row r="27" customFormat="false" ht="15" hidden="false" customHeight="false" outlineLevel="0" collapsed="false">
      <c r="C27" s="0" t="s">
        <v>83</v>
      </c>
      <c r="D27" s="0" t="s">
        <v>82</v>
      </c>
      <c r="E27" s="0" t="s">
        <v>534</v>
      </c>
      <c r="F27" s="0" t="n">
        <v>8</v>
      </c>
    </row>
    <row r="28" customFormat="false" ht="15" hidden="false" customHeight="false" outlineLevel="0" collapsed="false">
      <c r="C28" s="0" t="s">
        <v>83</v>
      </c>
      <c r="D28" s="0" t="s">
        <v>82</v>
      </c>
      <c r="E28" s="0" t="s">
        <v>535</v>
      </c>
      <c r="F28" s="0" t="n">
        <v>6</v>
      </c>
    </row>
    <row r="29" customFormat="false" ht="15" hidden="false" customHeight="false" outlineLevel="0" collapsed="false">
      <c r="C29" s="0" t="s">
        <v>83</v>
      </c>
      <c r="D29" s="0" t="s">
        <v>82</v>
      </c>
      <c r="E29" s="0" t="s">
        <v>536</v>
      </c>
      <c r="F29" s="0" t="n">
        <v>6</v>
      </c>
    </row>
    <row r="30" customFormat="false" ht="15" hidden="false" customHeight="false" outlineLevel="0" collapsed="false">
      <c r="C30" s="0" t="s">
        <v>83</v>
      </c>
      <c r="D30" s="0" t="s">
        <v>82</v>
      </c>
      <c r="E30" s="0" t="s">
        <v>529</v>
      </c>
      <c r="F30" s="0" t="n">
        <v>4</v>
      </c>
    </row>
    <row r="31" customFormat="false" ht="15" hidden="false" customHeight="false" outlineLevel="0" collapsed="false">
      <c r="A31" s="0" t="n">
        <v>23</v>
      </c>
      <c r="B31" s="1" t="s">
        <v>86</v>
      </c>
      <c r="C31" s="0" t="s">
        <v>86</v>
      </c>
      <c r="D31" s="0" t="s">
        <v>85</v>
      </c>
      <c r="E31" s="0" t="s">
        <v>537</v>
      </c>
      <c r="F31" s="0" t="n">
        <v>10</v>
      </c>
      <c r="G31" s="0" t="n">
        <f aca="false">AVERAGE(F31:F38)</f>
        <v>9.5</v>
      </c>
      <c r="H31" s="0" t="n">
        <v>9</v>
      </c>
      <c r="I31" s="0" t="n">
        <f aca="false">ROUND(MAX(H31,G31),0)</f>
        <v>10</v>
      </c>
    </row>
    <row r="32" customFormat="false" ht="15" hidden="false" customHeight="false" outlineLevel="0" collapsed="false">
      <c r="C32" s="0" t="s">
        <v>86</v>
      </c>
      <c r="D32" s="0" t="s">
        <v>85</v>
      </c>
      <c r="E32" s="0" t="s">
        <v>538</v>
      </c>
      <c r="F32" s="0" t="n">
        <v>10</v>
      </c>
    </row>
    <row r="33" customFormat="false" ht="15" hidden="false" customHeight="false" outlineLevel="0" collapsed="false">
      <c r="C33" s="0" t="s">
        <v>86</v>
      </c>
      <c r="D33" s="0" t="s">
        <v>85</v>
      </c>
      <c r="E33" s="0" t="s">
        <v>539</v>
      </c>
      <c r="F33" s="0" t="n">
        <v>10</v>
      </c>
    </row>
    <row r="34" customFormat="false" ht="15" hidden="false" customHeight="false" outlineLevel="0" collapsed="false">
      <c r="C34" s="0" t="s">
        <v>86</v>
      </c>
      <c r="D34" s="0" t="s">
        <v>85</v>
      </c>
      <c r="E34" s="0" t="s">
        <v>540</v>
      </c>
      <c r="F34" s="0" t="n">
        <v>10</v>
      </c>
    </row>
    <row r="35" customFormat="false" ht="15" hidden="false" customHeight="false" outlineLevel="0" collapsed="false">
      <c r="C35" s="0" t="s">
        <v>86</v>
      </c>
      <c r="D35" s="0" t="s">
        <v>85</v>
      </c>
      <c r="E35" s="0" t="s">
        <v>541</v>
      </c>
      <c r="F35" s="0" t="n">
        <v>9</v>
      </c>
    </row>
    <row r="36" customFormat="false" ht="15" hidden="false" customHeight="false" outlineLevel="0" collapsed="false">
      <c r="C36" s="0" t="s">
        <v>86</v>
      </c>
      <c r="D36" s="0" t="s">
        <v>85</v>
      </c>
      <c r="E36" s="0" t="s">
        <v>390</v>
      </c>
      <c r="F36" s="0" t="n">
        <v>9</v>
      </c>
    </row>
    <row r="37" customFormat="false" ht="15" hidden="false" customHeight="false" outlineLevel="0" collapsed="false">
      <c r="C37" s="0" t="s">
        <v>86</v>
      </c>
      <c r="D37" s="0" t="s">
        <v>85</v>
      </c>
      <c r="E37" s="0" t="s">
        <v>542</v>
      </c>
      <c r="F37" s="0" t="n">
        <v>9</v>
      </c>
    </row>
    <row r="38" customFormat="false" ht="15" hidden="false" customHeight="false" outlineLevel="0" collapsed="false">
      <c r="C38" s="0" t="s">
        <v>86</v>
      </c>
      <c r="D38" s="0" t="s">
        <v>85</v>
      </c>
      <c r="E38" s="0" t="s">
        <v>543</v>
      </c>
      <c r="F38" s="0" t="n">
        <v>9</v>
      </c>
    </row>
    <row r="39" customFormat="false" ht="21.6" hidden="false" customHeight="true" outlineLevel="0" collapsed="false">
      <c r="A39" s="0" t="n">
        <v>24</v>
      </c>
      <c r="B39" s="1" t="s">
        <v>89</v>
      </c>
      <c r="F39" s="0" t="n">
        <v>1</v>
      </c>
      <c r="I39" s="0" t="n">
        <v>1</v>
      </c>
    </row>
    <row r="40" customFormat="false" ht="12.65" hidden="false" customHeight="true" outlineLevel="0" collapsed="false">
      <c r="A40" s="0" t="n">
        <v>25</v>
      </c>
      <c r="B40" s="1" t="s">
        <v>92</v>
      </c>
      <c r="F40" s="0" t="n">
        <v>1</v>
      </c>
      <c r="I40" s="0" t="n">
        <v>1</v>
      </c>
    </row>
    <row r="41" customFormat="false" ht="14.9" hidden="false" customHeight="true" outlineLevel="0" collapsed="false">
      <c r="H41" s="0" t="s">
        <v>544</v>
      </c>
      <c r="I41" s="0" t="n">
        <f aca="false">COUNTIF(I2:I40,"&gt;0")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I24" activeCellId="0" sqref="I24"/>
    </sheetView>
  </sheetViews>
  <sheetFormatPr defaultColWidth="9.34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121</v>
      </c>
      <c r="F1" s="0" t="s">
        <v>122</v>
      </c>
      <c r="G1" s="0" t="s">
        <v>105</v>
      </c>
      <c r="H1" s="0" t="s">
        <v>123</v>
      </c>
      <c r="I1" s="0" t="s">
        <v>124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</v>
      </c>
      <c r="E2" s="0" t="s">
        <v>534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20</v>
      </c>
      <c r="E4" s="0" t="s">
        <v>545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27</v>
      </c>
      <c r="E6" s="0" t="s">
        <v>282</v>
      </c>
      <c r="F6" s="0" t="n">
        <v>3</v>
      </c>
      <c r="G6" s="0" t="n">
        <f aca="false">AVERAGE(F6:F8)</f>
        <v>7.33333333333333</v>
      </c>
      <c r="H6" s="0" t="n">
        <v>9</v>
      </c>
      <c r="I6" s="0" t="n">
        <f aca="false">ROUND(MAX(H6,G6),0)</f>
        <v>9</v>
      </c>
    </row>
    <row r="7" customFormat="false" ht="15" hidden="false" customHeight="false" outlineLevel="0" collapsed="false">
      <c r="C7" s="0" t="s">
        <v>28</v>
      </c>
      <c r="D7" s="0" t="s">
        <v>27</v>
      </c>
      <c r="E7" s="0" t="s">
        <v>546</v>
      </c>
      <c r="F7" s="0" t="n">
        <v>9</v>
      </c>
    </row>
    <row r="8" customFormat="false" ht="15" hidden="false" customHeight="false" outlineLevel="0" collapsed="false">
      <c r="C8" s="0" t="s">
        <v>28</v>
      </c>
      <c r="D8" s="0" t="s">
        <v>27</v>
      </c>
      <c r="E8" s="0" t="s">
        <v>547</v>
      </c>
      <c r="F8" s="0" t="n">
        <v>10</v>
      </c>
    </row>
    <row r="9" customFormat="false" ht="15" hidden="false" customHeight="false" outlineLevel="0" collapsed="false">
      <c r="A9" s="0" t="n">
        <v>6</v>
      </c>
      <c r="B9" s="1" t="s">
        <v>31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34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8</v>
      </c>
      <c r="B11" s="1" t="s">
        <v>37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9</v>
      </c>
      <c r="B12" s="1" t="s">
        <v>40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10</v>
      </c>
      <c r="B13" s="1" t="s">
        <v>43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26</v>
      </c>
      <c r="B14" s="1" t="s">
        <v>46</v>
      </c>
      <c r="C14" s="0" t="s">
        <v>46</v>
      </c>
      <c r="D14" s="0" t="s">
        <v>45</v>
      </c>
      <c r="E14" s="0" t="s">
        <v>548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11</v>
      </c>
      <c r="B15" s="1" t="s">
        <v>50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12</v>
      </c>
      <c r="B16" s="1" t="s">
        <v>53</v>
      </c>
      <c r="C16" s="0" t="s">
        <v>53</v>
      </c>
      <c r="D16" s="0" t="s">
        <v>52</v>
      </c>
      <c r="E16" s="0" t="s">
        <v>284</v>
      </c>
      <c r="F16" s="0" t="n">
        <v>10</v>
      </c>
      <c r="I16" s="0" t="n">
        <v>10</v>
      </c>
    </row>
    <row r="17" customFormat="false" ht="15" hidden="false" customHeight="false" outlineLevel="0" collapsed="false">
      <c r="A17" s="0" t="n">
        <v>13</v>
      </c>
      <c r="B17" s="1" t="s">
        <v>56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14</v>
      </c>
      <c r="B18" s="1" t="s">
        <v>59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15</v>
      </c>
      <c r="B19" s="1" t="s">
        <v>62</v>
      </c>
      <c r="C19" s="0" t="s">
        <v>62</v>
      </c>
      <c r="D19" s="0" t="s">
        <v>61</v>
      </c>
      <c r="E19" s="0" t="s">
        <v>549</v>
      </c>
      <c r="F19" s="0" t="n">
        <v>6</v>
      </c>
      <c r="I19" s="0" t="n">
        <v>6</v>
      </c>
    </row>
    <row r="20" customFormat="false" ht="15" hidden="false" customHeight="false" outlineLevel="0" collapsed="false">
      <c r="A20" s="0" t="n">
        <v>16</v>
      </c>
      <c r="B20" s="1" t="s">
        <v>65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17</v>
      </c>
      <c r="B21" s="1" t="s">
        <v>68</v>
      </c>
      <c r="C21" s="0" t="s">
        <v>68</v>
      </c>
      <c r="D21" s="0" t="s">
        <v>67</v>
      </c>
      <c r="E21" s="0" t="s">
        <v>550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18</v>
      </c>
      <c r="B22" s="1" t="s">
        <v>71</v>
      </c>
      <c r="C22" s="0" t="s">
        <v>71</v>
      </c>
      <c r="D22" s="0" t="s">
        <v>70</v>
      </c>
      <c r="E22" s="0" t="s">
        <v>284</v>
      </c>
      <c r="F22" s="0" t="n">
        <v>9</v>
      </c>
      <c r="I22" s="0" t="n">
        <v>9</v>
      </c>
    </row>
    <row r="23" customFormat="false" ht="15" hidden="false" customHeight="false" outlineLevel="0" collapsed="false">
      <c r="A23" s="0" t="n">
        <v>19</v>
      </c>
      <c r="B23" s="1" t="s">
        <v>74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77</v>
      </c>
      <c r="C24" s="0" t="s">
        <v>77</v>
      </c>
      <c r="D24" s="0" t="s">
        <v>76</v>
      </c>
      <c r="E24" s="0" t="s">
        <v>551</v>
      </c>
      <c r="F24" s="0" t="n">
        <v>8</v>
      </c>
      <c r="I24" s="0" t="n">
        <v>8</v>
      </c>
    </row>
    <row r="25" customFormat="false" ht="15" hidden="false" customHeight="false" outlineLevel="0" collapsed="false">
      <c r="A25" s="0" t="n">
        <v>21</v>
      </c>
      <c r="B25" s="1" t="s">
        <v>80</v>
      </c>
      <c r="C25" s="0" t="s">
        <v>80</v>
      </c>
      <c r="D25" s="0" t="s">
        <v>79</v>
      </c>
      <c r="E25" s="0" t="s">
        <v>552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22</v>
      </c>
      <c r="B26" s="1" t="s">
        <v>83</v>
      </c>
      <c r="C26" s="0" t="s">
        <v>83</v>
      </c>
      <c r="D26" s="0" t="s">
        <v>82</v>
      </c>
      <c r="E26" s="0" t="s">
        <v>214</v>
      </c>
      <c r="F26" s="0" t="n">
        <v>10</v>
      </c>
      <c r="G26" s="0" t="n">
        <f aca="false">AVERAGE(F26:F29)</f>
        <v>9.5</v>
      </c>
      <c r="H26" s="0" t="n">
        <v>9</v>
      </c>
      <c r="I26" s="0" t="n">
        <f aca="false">ROUND(MAX(H26,G26),0)</f>
        <v>10</v>
      </c>
    </row>
    <row r="27" customFormat="false" ht="15" hidden="false" customHeight="false" outlineLevel="0" collapsed="false">
      <c r="C27" s="0" t="s">
        <v>83</v>
      </c>
      <c r="D27" s="0" t="s">
        <v>82</v>
      </c>
      <c r="E27" s="0" t="s">
        <v>553</v>
      </c>
      <c r="F27" s="0" t="n">
        <v>10</v>
      </c>
    </row>
    <row r="28" customFormat="false" ht="15" hidden="false" customHeight="false" outlineLevel="0" collapsed="false">
      <c r="C28" s="0" t="s">
        <v>83</v>
      </c>
      <c r="D28" s="0" t="s">
        <v>82</v>
      </c>
      <c r="E28" s="0" t="s">
        <v>554</v>
      </c>
      <c r="F28" s="0" t="n">
        <v>9</v>
      </c>
    </row>
    <row r="29" customFormat="false" ht="15" hidden="false" customHeight="false" outlineLevel="0" collapsed="false">
      <c r="C29" s="0" t="s">
        <v>83</v>
      </c>
      <c r="D29" s="0" t="s">
        <v>82</v>
      </c>
      <c r="E29" s="0" t="s">
        <v>555</v>
      </c>
      <c r="F29" s="0" t="n">
        <v>9</v>
      </c>
    </row>
    <row r="30" customFormat="false" ht="15" hidden="false" customHeight="false" outlineLevel="0" collapsed="false">
      <c r="A30" s="0" t="n">
        <v>23</v>
      </c>
      <c r="B30" s="1" t="s">
        <v>86</v>
      </c>
      <c r="C30" s="0" t="s">
        <v>86</v>
      </c>
      <c r="D30" s="0" t="s">
        <v>85</v>
      </c>
      <c r="E30" s="0" t="s">
        <v>319</v>
      </c>
      <c r="F30" s="0" t="n">
        <v>9</v>
      </c>
      <c r="G30" s="0" t="n">
        <f aca="false">AVERAGE(F30:F33)</f>
        <v>9.5</v>
      </c>
      <c r="H30" s="0" t="n">
        <v>9</v>
      </c>
      <c r="I30" s="0" t="n">
        <f aca="false">ROUND(MAX(H30,G30),0)</f>
        <v>10</v>
      </c>
    </row>
    <row r="31" customFormat="false" ht="15" hidden="false" customHeight="false" outlineLevel="0" collapsed="false">
      <c r="C31" s="0" t="s">
        <v>86</v>
      </c>
      <c r="D31" s="0" t="s">
        <v>85</v>
      </c>
      <c r="E31" s="0" t="s">
        <v>556</v>
      </c>
      <c r="F31" s="0" t="n">
        <v>9</v>
      </c>
    </row>
    <row r="32" customFormat="false" ht="15" hidden="false" customHeight="false" outlineLevel="0" collapsed="false">
      <c r="C32" s="0" t="s">
        <v>86</v>
      </c>
      <c r="D32" s="0" t="s">
        <v>85</v>
      </c>
      <c r="E32" s="0" t="s">
        <v>324</v>
      </c>
      <c r="F32" s="0" t="n">
        <v>10</v>
      </c>
    </row>
    <row r="33" customFormat="false" ht="15" hidden="false" customHeight="false" outlineLevel="0" collapsed="false">
      <c r="C33" s="0" t="s">
        <v>86</v>
      </c>
      <c r="D33" s="0" t="s">
        <v>85</v>
      </c>
      <c r="E33" s="0" t="s">
        <v>557</v>
      </c>
      <c r="F33" s="0" t="n">
        <v>10</v>
      </c>
    </row>
    <row r="34" customFormat="false" ht="15" hidden="false" customHeight="false" outlineLevel="0" collapsed="false">
      <c r="A34" s="0" t="n">
        <v>24</v>
      </c>
      <c r="B34" s="1" t="s">
        <v>89</v>
      </c>
      <c r="F34" s="0" t="n">
        <v>1</v>
      </c>
      <c r="I34" s="0" t="n">
        <v>1</v>
      </c>
    </row>
    <row r="35" customFormat="false" ht="15" hidden="false" customHeight="false" outlineLevel="0" collapsed="false">
      <c r="A35" s="0" t="n">
        <v>25</v>
      </c>
      <c r="B35" s="1" t="s">
        <v>92</v>
      </c>
      <c r="F35" s="0" t="n">
        <v>1</v>
      </c>
      <c r="I35" s="0" t="n">
        <v>1</v>
      </c>
    </row>
    <row r="36" customFormat="false" ht="15" hidden="false" customHeight="false" outlineLevel="0" collapsed="false">
      <c r="H36" s="0" t="s">
        <v>544</v>
      </c>
      <c r="I36" s="0" t="n">
        <f aca="false">COUNTIF(I2:I35,"&gt;0")</f>
        <v>26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39" activeCellId="0" sqref="I39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14.88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121</v>
      </c>
      <c r="F1" s="0" t="s">
        <v>122</v>
      </c>
      <c r="G1" s="0" t="s">
        <v>105</v>
      </c>
      <c r="H1" s="0" t="s">
        <v>123</v>
      </c>
      <c r="I1" s="0" t="s">
        <v>124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</v>
      </c>
      <c r="E2" s="0" t="s">
        <v>515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20</v>
      </c>
      <c r="E4" s="0" t="s">
        <v>558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27</v>
      </c>
      <c r="E6" s="0" t="s">
        <v>556</v>
      </c>
      <c r="F6" s="0" t="n">
        <v>8</v>
      </c>
      <c r="G6" s="0" t="n">
        <f aca="false">AVERAGE(F6:F9)</f>
        <v>6.25</v>
      </c>
      <c r="H6" s="0" t="n">
        <v>7</v>
      </c>
      <c r="I6" s="0" t="n">
        <f aca="false">ROUND(MAX(H6,G6),0)</f>
        <v>7</v>
      </c>
    </row>
    <row r="7" customFormat="false" ht="15" hidden="false" customHeight="false" outlineLevel="0" collapsed="false">
      <c r="C7" s="0" t="s">
        <v>28</v>
      </c>
      <c r="D7" s="0" t="s">
        <v>27</v>
      </c>
      <c r="E7" s="0" t="s">
        <v>559</v>
      </c>
      <c r="F7" s="0" t="n">
        <v>8</v>
      </c>
    </row>
    <row r="8" customFormat="false" ht="15" hidden="false" customHeight="false" outlineLevel="0" collapsed="false">
      <c r="C8" s="0" t="s">
        <v>28</v>
      </c>
      <c r="D8" s="0" t="s">
        <v>27</v>
      </c>
      <c r="E8" s="0" t="s">
        <v>560</v>
      </c>
      <c r="F8" s="0" t="n">
        <v>7</v>
      </c>
    </row>
    <row r="9" customFormat="false" ht="15" hidden="false" customHeight="false" outlineLevel="0" collapsed="false">
      <c r="C9" s="0" t="s">
        <v>28</v>
      </c>
      <c r="D9" s="0" t="s">
        <v>27</v>
      </c>
      <c r="E9" s="0" t="s">
        <v>561</v>
      </c>
      <c r="F9" s="0" t="n">
        <v>2</v>
      </c>
    </row>
    <row r="10" customFormat="false" ht="15" hidden="false" customHeight="false" outlineLevel="0" collapsed="false">
      <c r="A10" s="0" t="n">
        <v>6</v>
      </c>
      <c r="B10" s="1" t="s">
        <v>31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7</v>
      </c>
      <c r="B11" s="1" t="s">
        <v>34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8</v>
      </c>
      <c r="B12" s="1" t="s">
        <v>37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9</v>
      </c>
      <c r="B13" s="1" t="s">
        <v>40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10</v>
      </c>
      <c r="B14" s="1" t="s">
        <v>43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26</v>
      </c>
      <c r="B15" s="1" t="s">
        <v>46</v>
      </c>
      <c r="C15" s="0" t="s">
        <v>46</v>
      </c>
      <c r="D15" s="0" t="s">
        <v>45</v>
      </c>
      <c r="E15" s="0" t="s">
        <v>507</v>
      </c>
      <c r="F15" s="0" t="n">
        <v>9</v>
      </c>
      <c r="I15" s="0" t="n">
        <v>9</v>
      </c>
    </row>
    <row r="16" customFormat="false" ht="15" hidden="false" customHeight="false" outlineLevel="0" collapsed="false">
      <c r="A16" s="0" t="n">
        <v>11</v>
      </c>
      <c r="B16" s="1" t="s">
        <v>50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12</v>
      </c>
      <c r="B17" s="1" t="s">
        <v>53</v>
      </c>
      <c r="C17" s="0" t="s">
        <v>53</v>
      </c>
      <c r="D17" s="0" t="s">
        <v>52</v>
      </c>
      <c r="E17" s="0" t="s">
        <v>276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13</v>
      </c>
      <c r="B18" s="1" t="s">
        <v>56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14</v>
      </c>
      <c r="B19" s="1" t="s">
        <v>59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15</v>
      </c>
      <c r="B20" s="1" t="s">
        <v>62</v>
      </c>
      <c r="C20" s="0" t="s">
        <v>62</v>
      </c>
      <c r="D20" s="0" t="s">
        <v>61</v>
      </c>
      <c r="E20" s="0" t="s">
        <v>535</v>
      </c>
      <c r="F20" s="0" t="n">
        <v>7</v>
      </c>
      <c r="I20" s="0" t="n">
        <v>7</v>
      </c>
    </row>
    <row r="21" customFormat="false" ht="15" hidden="false" customHeight="false" outlineLevel="0" collapsed="false">
      <c r="A21" s="0" t="n">
        <v>16</v>
      </c>
      <c r="B21" s="1" t="s">
        <v>65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17</v>
      </c>
      <c r="B22" s="1" t="s">
        <v>68</v>
      </c>
      <c r="C22" s="0" t="s">
        <v>68</v>
      </c>
      <c r="D22" s="0" t="s">
        <v>67</v>
      </c>
      <c r="E22" s="0" t="s">
        <v>548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18</v>
      </c>
      <c r="B23" s="1" t="s">
        <v>71</v>
      </c>
      <c r="C23" s="0" t="s">
        <v>71</v>
      </c>
      <c r="D23" s="0" t="s">
        <v>70</v>
      </c>
      <c r="E23" s="0" t="s">
        <v>284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19</v>
      </c>
      <c r="B24" s="1" t="s">
        <v>74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20</v>
      </c>
      <c r="B25" s="1" t="s">
        <v>77</v>
      </c>
      <c r="C25" s="0" t="s">
        <v>77</v>
      </c>
      <c r="D25" s="0" t="s">
        <v>76</v>
      </c>
      <c r="E25" s="0" t="s">
        <v>562</v>
      </c>
      <c r="F25" s="0" t="n">
        <v>8</v>
      </c>
      <c r="I25" s="0" t="n">
        <v>8</v>
      </c>
    </row>
    <row r="26" customFormat="false" ht="15" hidden="false" customHeight="false" outlineLevel="0" collapsed="false">
      <c r="A26" s="0" t="n">
        <v>21</v>
      </c>
      <c r="B26" s="1" t="s">
        <v>80</v>
      </c>
      <c r="C26" s="0" t="s">
        <v>80</v>
      </c>
      <c r="D26" s="0" t="s">
        <v>79</v>
      </c>
      <c r="E26" s="0" t="s">
        <v>563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22</v>
      </c>
      <c r="B27" s="1" t="s">
        <v>83</v>
      </c>
      <c r="C27" s="0" t="s">
        <v>83</v>
      </c>
      <c r="D27" s="0" t="s">
        <v>82</v>
      </c>
      <c r="E27" s="0" t="s">
        <v>284</v>
      </c>
      <c r="F27" s="0" t="n">
        <v>9</v>
      </c>
      <c r="G27" s="0" t="n">
        <f aca="false">AVERAGE(F27:F29)</f>
        <v>9</v>
      </c>
      <c r="H27" s="0" t="n">
        <v>9</v>
      </c>
      <c r="I27" s="0" t="n">
        <f aca="false">ROUND(MAX(H27,G27),0)</f>
        <v>9</v>
      </c>
    </row>
    <row r="28" customFormat="false" ht="15" hidden="false" customHeight="false" outlineLevel="0" collapsed="false">
      <c r="C28" s="0" t="s">
        <v>83</v>
      </c>
      <c r="D28" s="0" t="s">
        <v>82</v>
      </c>
      <c r="E28" s="0" t="s">
        <v>564</v>
      </c>
      <c r="F28" s="0" t="n">
        <v>9</v>
      </c>
    </row>
    <row r="29" customFormat="false" ht="15" hidden="false" customHeight="false" outlineLevel="0" collapsed="false">
      <c r="C29" s="0" t="s">
        <v>83</v>
      </c>
      <c r="D29" s="0" t="s">
        <v>82</v>
      </c>
      <c r="E29" s="0" t="s">
        <v>369</v>
      </c>
      <c r="F29" s="0" t="n">
        <v>9</v>
      </c>
    </row>
    <row r="30" customFormat="false" ht="15" hidden="false" customHeight="false" outlineLevel="0" collapsed="false">
      <c r="A30" s="0" t="n">
        <v>23</v>
      </c>
      <c r="B30" s="1" t="s">
        <v>86</v>
      </c>
      <c r="C30" s="0" t="s">
        <v>86</v>
      </c>
      <c r="D30" s="0" t="s">
        <v>85</v>
      </c>
      <c r="E30" s="0" t="s">
        <v>157</v>
      </c>
      <c r="F30" s="0" t="n">
        <v>10</v>
      </c>
      <c r="G30" s="0" t="n">
        <f aca="false">AVERAGE(F30:F37)</f>
        <v>8.5</v>
      </c>
      <c r="H30" s="0" t="n">
        <v>9</v>
      </c>
      <c r="I30" s="0" t="n">
        <f aca="false">ROUND(MAX(H30,G30),0)</f>
        <v>9</v>
      </c>
    </row>
    <row r="31" customFormat="false" ht="15" hidden="false" customHeight="false" outlineLevel="0" collapsed="false">
      <c r="C31" s="0" t="s">
        <v>86</v>
      </c>
      <c r="D31" s="0" t="s">
        <v>85</v>
      </c>
      <c r="E31" s="0" t="s">
        <v>369</v>
      </c>
      <c r="F31" s="0" t="n">
        <v>10</v>
      </c>
    </row>
    <row r="32" customFormat="false" ht="15" hidden="false" customHeight="false" outlineLevel="0" collapsed="false">
      <c r="C32" s="0" t="s">
        <v>86</v>
      </c>
      <c r="D32" s="0" t="s">
        <v>85</v>
      </c>
      <c r="E32" s="0" t="s">
        <v>565</v>
      </c>
      <c r="F32" s="0" t="n">
        <v>10</v>
      </c>
    </row>
    <row r="33" customFormat="false" ht="15" hidden="false" customHeight="false" outlineLevel="0" collapsed="false">
      <c r="C33" s="0" t="s">
        <v>86</v>
      </c>
      <c r="D33" s="0" t="s">
        <v>85</v>
      </c>
      <c r="E33" s="0" t="s">
        <v>566</v>
      </c>
      <c r="F33" s="0" t="n">
        <v>9</v>
      </c>
    </row>
    <row r="34" customFormat="false" ht="15" hidden="false" customHeight="false" outlineLevel="0" collapsed="false">
      <c r="C34" s="0" t="s">
        <v>86</v>
      </c>
      <c r="D34" s="0" t="s">
        <v>85</v>
      </c>
      <c r="E34" s="0" t="s">
        <v>567</v>
      </c>
      <c r="F34" s="0" t="n">
        <v>9</v>
      </c>
    </row>
    <row r="35" customFormat="false" ht="15" hidden="false" customHeight="false" outlineLevel="0" collapsed="false">
      <c r="C35" s="0" t="s">
        <v>86</v>
      </c>
      <c r="D35" s="0" t="s">
        <v>85</v>
      </c>
      <c r="E35" s="0" t="s">
        <v>527</v>
      </c>
      <c r="F35" s="0" t="n">
        <v>8</v>
      </c>
    </row>
    <row r="36" customFormat="false" ht="15" hidden="false" customHeight="false" outlineLevel="0" collapsed="false">
      <c r="C36" s="0" t="s">
        <v>86</v>
      </c>
      <c r="D36" s="0" t="s">
        <v>85</v>
      </c>
      <c r="E36" s="0" t="s">
        <v>319</v>
      </c>
      <c r="F36" s="0" t="n">
        <v>6</v>
      </c>
    </row>
    <row r="37" customFormat="false" ht="15" hidden="false" customHeight="false" outlineLevel="0" collapsed="false">
      <c r="C37" s="0" t="s">
        <v>86</v>
      </c>
      <c r="D37" s="0" t="s">
        <v>85</v>
      </c>
      <c r="E37" s="0" t="s">
        <v>319</v>
      </c>
      <c r="F37" s="0" t="n">
        <v>6</v>
      </c>
    </row>
    <row r="38" customFormat="false" ht="15" hidden="false" customHeight="false" outlineLevel="0" collapsed="false">
      <c r="A38" s="0" t="n">
        <v>24</v>
      </c>
      <c r="B38" s="1" t="s">
        <v>89</v>
      </c>
      <c r="F38" s="0" t="n">
        <v>1</v>
      </c>
      <c r="I38" s="0" t="n">
        <v>1</v>
      </c>
    </row>
    <row r="39" customFormat="false" ht="15" hidden="false" customHeight="false" outlineLevel="0" collapsed="false">
      <c r="A39" s="0" t="n">
        <v>25</v>
      </c>
      <c r="B39" s="1" t="s">
        <v>92</v>
      </c>
      <c r="F39" s="0" t="n">
        <v>1</v>
      </c>
      <c r="I39" s="0" t="n">
        <v>1</v>
      </c>
    </row>
    <row r="40" customFormat="false" ht="12.8" hidden="false" customHeight="false" outlineLevel="0" collapsed="false">
      <c r="H40" s="0" t="s">
        <v>544</v>
      </c>
      <c r="I40" s="0" t="n">
        <f aca="false">COUNTIF(I2:I39,"&gt;0")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17" activeCellId="0" sqref="Y17"/>
    </sheetView>
  </sheetViews>
  <sheetFormatPr defaultColWidth="9.4453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1.98"/>
    <col collapsed="false" customWidth="true" hidden="true" outlineLevel="0" max="12" min="3" style="0" width="9.33"/>
    <col collapsed="false" customWidth="false" hidden="true" outlineLevel="0" max="19" min="13" style="0" width="9.43"/>
    <col collapsed="false" customWidth="true" hidden="true" outlineLevel="0" max="20" min="20" style="0" width="7.38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94</v>
      </c>
      <c r="D1" s="0" t="s">
        <v>95</v>
      </c>
      <c r="E1" s="0" t="s">
        <v>96</v>
      </c>
      <c r="F1" s="0" t="s">
        <v>95</v>
      </c>
      <c r="G1" s="0" t="s">
        <v>97</v>
      </c>
      <c r="H1" s="0" t="s">
        <v>95</v>
      </c>
      <c r="I1" s="0" t="s">
        <v>98</v>
      </c>
      <c r="J1" s="0" t="s">
        <v>95</v>
      </c>
      <c r="K1" s="0" t="s">
        <v>99</v>
      </c>
      <c r="L1" s="0" t="s">
        <v>95</v>
      </c>
      <c r="M1" s="0" t="s">
        <v>100</v>
      </c>
      <c r="N1" s="0" t="s">
        <v>95</v>
      </c>
      <c r="O1" s="0" t="s">
        <v>101</v>
      </c>
      <c r="P1" s="0" t="s">
        <v>95</v>
      </c>
      <c r="Q1" s="0" t="s">
        <v>102</v>
      </c>
      <c r="R1" s="0" t="s">
        <v>95</v>
      </c>
      <c r="S1" s="0" t="s">
        <v>103</v>
      </c>
      <c r="T1" s="0" t="s">
        <v>104</v>
      </c>
      <c r="U1" s="0" t="s">
        <v>105</v>
      </c>
      <c r="V1" s="0" t="s">
        <v>106</v>
      </c>
      <c r="W1" s="0" t="s">
        <v>107</v>
      </c>
      <c r="X1" s="0" t="s">
        <v>95</v>
      </c>
      <c r="Y1" s="0" t="s">
        <v>108</v>
      </c>
      <c r="AA1" s="0" t="s">
        <v>109</v>
      </c>
      <c r="AC1" s="0" t="s">
        <v>110</v>
      </c>
      <c r="AE1" s="0" t="s">
        <v>111</v>
      </c>
      <c r="AI1" s="0" t="s">
        <v>112</v>
      </c>
      <c r="AJ1" s="0" t="s">
        <v>113</v>
      </c>
      <c r="AK1" s="0" t="s">
        <v>114</v>
      </c>
      <c r="AL1" s="0" t="s">
        <v>115</v>
      </c>
      <c r="AM1" s="0" t="s">
        <v>116</v>
      </c>
      <c r="AN1" s="0" t="s">
        <v>117</v>
      </c>
    </row>
    <row r="2" customFormat="false" ht="17.9" hidden="false" customHeight="false" outlineLevel="0" collapsed="false">
      <c r="A2" s="0" t="n">
        <v>1</v>
      </c>
      <c r="B2" s="1" t="s">
        <v>11</v>
      </c>
      <c r="C2" s="0" t="n">
        <v>8</v>
      </c>
      <c r="E2" s="0" t="n">
        <v>9</v>
      </c>
      <c r="G2" s="0" t="n">
        <v>10</v>
      </c>
      <c r="I2" s="5" t="n">
        <v>7</v>
      </c>
      <c r="J2" s="2" t="n">
        <v>45784</v>
      </c>
      <c r="K2" s="0" t="n">
        <v>8</v>
      </c>
      <c r="M2" s="0" t="n">
        <v>8</v>
      </c>
      <c r="O2" s="0" t="n">
        <v>9</v>
      </c>
      <c r="Q2" s="0" t="n">
        <v>7</v>
      </c>
      <c r="S2" s="0" t="n">
        <v>0</v>
      </c>
      <c r="T2" s="0" t="n">
        <f aca="false">Q2+S2/2</f>
        <v>7</v>
      </c>
      <c r="U2" s="6" t="n">
        <f aca="false">ROUND(AVERAGE(M2,O2,T2),0)</f>
        <v>8</v>
      </c>
      <c r="V2" s="7" t="str">
        <f aca="false">IF(U2&lt;7,"TEP","TEA")</f>
        <v>TEA</v>
      </c>
      <c r="W2" s="7" t="n">
        <v>7</v>
      </c>
      <c r="X2" s="7"/>
      <c r="Y2" s="7" t="n">
        <v>10</v>
      </c>
      <c r="Z2" s="7"/>
      <c r="AA2" s="7" t="n">
        <v>9</v>
      </c>
      <c r="AB2" s="7"/>
      <c r="AC2" s="0" t="n">
        <v>8</v>
      </c>
      <c r="AD2" s="7"/>
      <c r="AE2" s="0" t="n">
        <v>9</v>
      </c>
    </row>
    <row r="3" customFormat="false" ht="17.9" hidden="false" customHeight="false" outlineLevel="0" collapsed="false">
      <c r="A3" s="0" t="n">
        <v>2</v>
      </c>
      <c r="B3" s="1" t="s">
        <v>18</v>
      </c>
      <c r="C3" s="0" t="n">
        <v>1</v>
      </c>
      <c r="E3" s="8" t="n">
        <v>4</v>
      </c>
      <c r="F3" s="9" t="n">
        <v>45846</v>
      </c>
      <c r="G3" s="0" t="n">
        <v>1</v>
      </c>
      <c r="I3" s="0" t="n">
        <v>1</v>
      </c>
      <c r="K3" s="0" t="n">
        <v>1</v>
      </c>
      <c r="M3" s="0" t="n">
        <v>1</v>
      </c>
      <c r="O3" s="0" t="n">
        <v>1</v>
      </c>
      <c r="Q3" s="0" t="n">
        <v>1</v>
      </c>
      <c r="S3" s="0" t="n">
        <v>1</v>
      </c>
      <c r="T3" s="0" t="n">
        <f aca="false">Q3+S3/2</f>
        <v>1.5</v>
      </c>
      <c r="U3" s="6" t="n">
        <f aca="false">ROUND(AVERAGE(M3,O3,T3),0)</f>
        <v>1</v>
      </c>
      <c r="V3" s="7" t="str">
        <f aca="false">IF(U3&lt;7,"TEP","TEA")</f>
        <v>TEP</v>
      </c>
      <c r="W3" s="7" t="n">
        <v>1</v>
      </c>
      <c r="X3" s="7"/>
      <c r="Y3" s="7" t="n">
        <v>1</v>
      </c>
      <c r="Z3" s="7"/>
      <c r="AA3" s="7" t="n">
        <v>1</v>
      </c>
      <c r="AB3" s="7"/>
      <c r="AC3" s="7" t="n">
        <v>7</v>
      </c>
      <c r="AD3" s="7"/>
      <c r="AE3" s="0" t="n">
        <v>1</v>
      </c>
    </row>
    <row r="4" customFormat="false" ht="17.9" hidden="false" customHeight="false" outlineLevel="0" collapsed="false">
      <c r="A4" s="0" t="n">
        <v>3</v>
      </c>
      <c r="B4" s="1" t="s">
        <v>21</v>
      </c>
      <c r="C4" s="0" t="n">
        <v>6</v>
      </c>
      <c r="E4" s="0" t="n">
        <v>7</v>
      </c>
      <c r="G4" s="0" t="n">
        <v>10</v>
      </c>
      <c r="I4" s="0" t="n">
        <v>10</v>
      </c>
      <c r="K4" s="0" t="n">
        <v>8</v>
      </c>
      <c r="M4" s="0" t="n">
        <v>8</v>
      </c>
      <c r="O4" s="0" t="n">
        <v>8</v>
      </c>
      <c r="Q4" s="0" t="n">
        <v>9</v>
      </c>
      <c r="S4" s="0" t="n">
        <v>1</v>
      </c>
      <c r="T4" s="0" t="n">
        <f aca="false">Q4+S4/2</f>
        <v>9.5</v>
      </c>
      <c r="U4" s="6" t="n">
        <f aca="false">ROUND(AVERAGE(M4,O4,T4),0)</f>
        <v>9</v>
      </c>
      <c r="V4" s="7" t="str">
        <f aca="false">IF(U4&lt;7,"TEP","TEA")</f>
        <v>TEA</v>
      </c>
      <c r="W4" s="7" t="n">
        <v>9</v>
      </c>
      <c r="X4" s="7"/>
      <c r="Y4" s="7" t="n">
        <v>10</v>
      </c>
      <c r="Z4" s="7"/>
      <c r="AA4" s="7" t="n">
        <v>8</v>
      </c>
      <c r="AB4" s="7"/>
      <c r="AC4" s="7" t="n">
        <v>8</v>
      </c>
      <c r="AD4" s="7"/>
      <c r="AE4" s="0" t="n">
        <v>10</v>
      </c>
    </row>
    <row r="5" customFormat="false" ht="17.9" hidden="false" customHeight="false" outlineLevel="0" collapsed="false">
      <c r="A5" s="0" t="n">
        <v>4</v>
      </c>
      <c r="B5" s="1" t="s">
        <v>24</v>
      </c>
      <c r="C5" s="0" t="n">
        <v>6</v>
      </c>
      <c r="E5" s="8" t="n">
        <v>6</v>
      </c>
      <c r="F5" s="9" t="n">
        <v>45940</v>
      </c>
      <c r="G5" s="8" t="n">
        <v>8</v>
      </c>
      <c r="H5" s="9" t="n">
        <v>45848</v>
      </c>
      <c r="I5" s="8" t="n">
        <v>6</v>
      </c>
      <c r="J5" s="9" t="n">
        <v>45848</v>
      </c>
      <c r="K5" s="8" t="n">
        <v>8</v>
      </c>
      <c r="L5" s="9" t="n">
        <v>45848</v>
      </c>
      <c r="M5" s="0" t="n">
        <v>2</v>
      </c>
      <c r="O5" s="8" t="n">
        <v>8</v>
      </c>
      <c r="P5" s="9" t="n">
        <v>45848</v>
      </c>
      <c r="Q5" s="8" t="n">
        <v>6</v>
      </c>
      <c r="R5" s="9" t="n">
        <v>45848</v>
      </c>
      <c r="S5" s="0" t="n">
        <v>0</v>
      </c>
      <c r="T5" s="0" t="n">
        <f aca="false">Q5+S5/2</f>
        <v>6</v>
      </c>
      <c r="U5" s="6" t="n">
        <f aca="false">ROUND(AVERAGE(M5,O5,T5),0)</f>
        <v>5</v>
      </c>
      <c r="V5" s="7" t="str">
        <f aca="false">IF(U5&lt;7,"TEP","TEA")</f>
        <v>TEP</v>
      </c>
      <c r="W5" s="10" t="n">
        <v>8</v>
      </c>
      <c r="X5" s="9" t="n">
        <v>45848</v>
      </c>
      <c r="Y5" s="10" t="n">
        <v>8</v>
      </c>
      <c r="Z5" s="9" t="n">
        <v>45848</v>
      </c>
      <c r="AA5" s="7" t="n">
        <v>1</v>
      </c>
      <c r="AB5" s="7"/>
      <c r="AC5" s="7" t="n">
        <v>3</v>
      </c>
      <c r="AD5" s="7"/>
      <c r="AE5" s="0" t="n">
        <v>10</v>
      </c>
    </row>
    <row r="6" customFormat="false" ht="17.9" hidden="false" customHeight="false" outlineLevel="0" collapsed="false">
      <c r="A6" s="0" t="n">
        <v>5</v>
      </c>
      <c r="B6" s="1" t="s">
        <v>28</v>
      </c>
      <c r="C6" s="0" t="n">
        <v>1</v>
      </c>
      <c r="E6" s="0" t="n">
        <v>1</v>
      </c>
      <c r="G6" s="0" t="n">
        <v>1</v>
      </c>
      <c r="I6" s="0" t="n">
        <v>1</v>
      </c>
      <c r="K6" s="0" t="n">
        <v>10</v>
      </c>
      <c r="M6" s="0" t="n">
        <v>10</v>
      </c>
      <c r="O6" s="0" t="n">
        <v>10</v>
      </c>
      <c r="Q6" s="0" t="n">
        <v>9</v>
      </c>
      <c r="S6" s="0" t="n">
        <v>0</v>
      </c>
      <c r="T6" s="0" t="n">
        <f aca="false">Q6+S6/2</f>
        <v>9</v>
      </c>
      <c r="U6" s="6" t="n">
        <f aca="false">ROUND(AVERAGE(M6,O6,T6),0)</f>
        <v>10</v>
      </c>
      <c r="V6" s="7" t="str">
        <f aca="false">IF(U6&lt;7,"TEP","TEA")</f>
        <v>TEA</v>
      </c>
      <c r="W6" s="7" t="n">
        <v>10</v>
      </c>
      <c r="X6" s="7"/>
      <c r="Y6" s="7" t="n">
        <v>9</v>
      </c>
      <c r="Z6" s="7"/>
      <c r="AA6" s="7" t="n">
        <v>7</v>
      </c>
      <c r="AB6" s="7"/>
      <c r="AC6" s="7" t="n">
        <v>8</v>
      </c>
      <c r="AD6" s="7"/>
      <c r="AE6" s="0" t="n">
        <v>1</v>
      </c>
    </row>
    <row r="7" customFormat="false" ht="17.9" hidden="false" customHeight="false" outlineLevel="0" collapsed="false">
      <c r="A7" s="0" t="n">
        <v>6</v>
      </c>
      <c r="B7" s="1" t="s">
        <v>31</v>
      </c>
      <c r="C7" s="0" t="n">
        <v>1</v>
      </c>
      <c r="E7" s="0" t="n">
        <v>1</v>
      </c>
      <c r="G7" s="0" t="n">
        <v>1</v>
      </c>
      <c r="I7" s="0" t="n">
        <v>1</v>
      </c>
      <c r="K7" s="0" t="n">
        <v>1</v>
      </c>
      <c r="M7" s="0" t="n">
        <v>1</v>
      </c>
      <c r="O7" s="0" t="n">
        <v>1</v>
      </c>
      <c r="Q7" s="0" t="n">
        <v>1</v>
      </c>
      <c r="S7" s="0" t="n">
        <v>0</v>
      </c>
      <c r="T7" s="0" t="n">
        <f aca="false">Q7+S7/2</f>
        <v>1</v>
      </c>
      <c r="U7" s="6" t="n">
        <f aca="false">ROUND(AVERAGE(M7,O7,T7),0)</f>
        <v>1</v>
      </c>
      <c r="V7" s="7" t="str">
        <f aca="false">IF(U7&lt;7,"TEP","TEA")</f>
        <v>TEP</v>
      </c>
      <c r="W7" s="7" t="n">
        <v>9</v>
      </c>
      <c r="X7" s="7"/>
      <c r="Y7" s="7" t="n">
        <v>1</v>
      </c>
      <c r="Z7" s="7"/>
      <c r="AA7" s="7" t="n">
        <v>1</v>
      </c>
      <c r="AB7" s="7"/>
      <c r="AC7" s="7" t="n">
        <v>0</v>
      </c>
      <c r="AD7" s="7"/>
      <c r="AE7" s="0" t="n">
        <v>1</v>
      </c>
    </row>
    <row r="8" customFormat="false" ht="17.9" hidden="false" customHeight="false" outlineLevel="0" collapsed="false">
      <c r="A8" s="0" t="n">
        <v>7</v>
      </c>
      <c r="B8" s="1" t="s">
        <v>34</v>
      </c>
      <c r="C8" s="0" t="n">
        <v>8</v>
      </c>
      <c r="E8" s="0" t="n">
        <v>8</v>
      </c>
      <c r="G8" s="0" t="n">
        <v>9</v>
      </c>
      <c r="I8" s="5" t="n">
        <v>7</v>
      </c>
      <c r="J8" s="2" t="n">
        <v>45784</v>
      </c>
      <c r="K8" s="0" t="n">
        <v>8</v>
      </c>
      <c r="M8" s="0" t="n">
        <v>8</v>
      </c>
      <c r="O8" s="0" t="n">
        <v>10</v>
      </c>
      <c r="Q8" s="0" t="n">
        <v>10</v>
      </c>
      <c r="S8" s="0" t="n">
        <v>0</v>
      </c>
      <c r="T8" s="0" t="n">
        <f aca="false">Q8+S8/2</f>
        <v>10</v>
      </c>
      <c r="U8" s="6" t="n">
        <f aca="false">ROUND(AVERAGE(M8,O8,T8),0)</f>
        <v>9</v>
      </c>
      <c r="V8" s="7" t="str">
        <f aca="false">IF(U8&lt;7,"TEP","TEA")</f>
        <v>TEA</v>
      </c>
      <c r="W8" s="7" t="n">
        <v>10</v>
      </c>
      <c r="X8" s="7"/>
      <c r="Y8" s="10" t="n">
        <v>9</v>
      </c>
      <c r="Z8" s="9" t="n">
        <v>45849</v>
      </c>
      <c r="AA8" s="7" t="n">
        <v>1</v>
      </c>
      <c r="AB8" s="7"/>
      <c r="AC8" s="7" t="n">
        <v>7</v>
      </c>
      <c r="AD8" s="7"/>
      <c r="AE8" s="0" t="n">
        <v>7</v>
      </c>
    </row>
    <row r="9" customFormat="false" ht="17.9" hidden="false" customHeight="false" outlineLevel="0" collapsed="false">
      <c r="A9" s="0" t="n">
        <v>8</v>
      </c>
      <c r="B9" s="1" t="s">
        <v>37</v>
      </c>
      <c r="C9" s="0" t="n">
        <v>9</v>
      </c>
      <c r="E9" s="8" t="n">
        <v>7</v>
      </c>
      <c r="F9" s="9" t="n">
        <v>45846</v>
      </c>
      <c r="G9" s="8" t="n">
        <v>7</v>
      </c>
      <c r="H9" s="9" t="n">
        <v>45846</v>
      </c>
      <c r="I9" s="8" t="n">
        <v>7</v>
      </c>
      <c r="J9" s="9" t="n">
        <v>45846</v>
      </c>
      <c r="K9" s="8" t="n">
        <v>7</v>
      </c>
      <c r="L9" s="9" t="n">
        <v>45848</v>
      </c>
      <c r="M9" s="0" t="n">
        <v>1</v>
      </c>
      <c r="O9" s="8" t="n">
        <v>8</v>
      </c>
      <c r="P9" s="9" t="n">
        <v>45848</v>
      </c>
      <c r="Q9" s="8" t="n">
        <v>8</v>
      </c>
      <c r="R9" s="9" t="n">
        <v>45848</v>
      </c>
      <c r="S9" s="0" t="n">
        <v>0</v>
      </c>
      <c r="T9" s="0" t="n">
        <f aca="false">Q9+S9/2</f>
        <v>8</v>
      </c>
      <c r="U9" s="6" t="n">
        <f aca="false">ROUND(AVERAGE(M9,O9,T9),0)</f>
        <v>6</v>
      </c>
      <c r="V9" s="7" t="str">
        <f aca="false">IF(U9&lt;7,"TEP","TEA")</f>
        <v>TEP</v>
      </c>
      <c r="W9" s="10" t="n">
        <v>7</v>
      </c>
      <c r="X9" s="9" t="n">
        <v>45848</v>
      </c>
      <c r="Y9" s="10" t="n">
        <v>8</v>
      </c>
      <c r="Z9" s="9" t="n">
        <v>45848</v>
      </c>
      <c r="AA9" s="7" t="n">
        <v>1</v>
      </c>
      <c r="AB9" s="7"/>
      <c r="AC9" s="7" t="n">
        <v>8</v>
      </c>
      <c r="AD9" s="7"/>
      <c r="AE9" s="0" t="n">
        <v>1</v>
      </c>
    </row>
    <row r="10" customFormat="false" ht="17.9" hidden="false" customHeight="false" outlineLevel="0" collapsed="false">
      <c r="A10" s="0" t="n">
        <v>9</v>
      </c>
      <c r="B10" s="1" t="s">
        <v>40</v>
      </c>
      <c r="C10" s="0" t="n">
        <v>10</v>
      </c>
      <c r="E10" s="0" t="n">
        <v>9</v>
      </c>
      <c r="G10" s="0" t="n">
        <v>10</v>
      </c>
      <c r="I10" s="0" t="n">
        <v>9</v>
      </c>
      <c r="K10" s="0" t="n">
        <v>8</v>
      </c>
      <c r="M10" s="0" t="n">
        <v>10</v>
      </c>
      <c r="O10" s="0" t="n">
        <v>8</v>
      </c>
      <c r="Q10" s="0" t="n">
        <v>10</v>
      </c>
      <c r="S10" s="0" t="n">
        <v>4</v>
      </c>
      <c r="T10" s="0" t="n">
        <f aca="false">Q10+S10/2</f>
        <v>12</v>
      </c>
      <c r="U10" s="6" t="n">
        <f aca="false">ROUND(AVERAGE(M10,O10,T10),0)</f>
        <v>10</v>
      </c>
      <c r="V10" s="7" t="str">
        <f aca="false">IF(U10&lt;7,"TEP","TEA")</f>
        <v>TEA</v>
      </c>
      <c r="W10" s="10" t="n">
        <v>8</v>
      </c>
      <c r="X10" s="9" t="n">
        <v>45848</v>
      </c>
      <c r="Y10" s="10" t="n">
        <v>9</v>
      </c>
      <c r="Z10" s="9" t="n">
        <v>45849</v>
      </c>
      <c r="AA10" s="7" t="n">
        <v>1</v>
      </c>
      <c r="AB10" s="7"/>
      <c r="AC10" s="7" t="n">
        <v>10</v>
      </c>
      <c r="AD10" s="7"/>
      <c r="AE10" s="0" t="n">
        <v>10</v>
      </c>
      <c r="AI10" s="0" t="n">
        <v>10</v>
      </c>
      <c r="AJ10" s="0" t="n">
        <v>10</v>
      </c>
      <c r="AK10" s="0" t="n">
        <v>9</v>
      </c>
      <c r="AL10" s="0" t="n">
        <v>9</v>
      </c>
      <c r="AM10" s="0" t="n">
        <v>9</v>
      </c>
    </row>
    <row r="11" customFormat="false" ht="17.9" hidden="false" customHeight="false" outlineLevel="0" collapsed="false">
      <c r="A11" s="0" t="n">
        <v>10</v>
      </c>
      <c r="B11" s="1" t="s">
        <v>43</v>
      </c>
      <c r="C11" s="0" t="n">
        <v>10</v>
      </c>
      <c r="E11" s="11" t="n">
        <v>7</v>
      </c>
      <c r="F11" s="2" t="n">
        <v>45783</v>
      </c>
      <c r="G11" s="11" t="n">
        <v>6</v>
      </c>
      <c r="H11" s="2" t="n">
        <v>45783</v>
      </c>
      <c r="I11" s="5" t="n">
        <v>6</v>
      </c>
      <c r="J11" s="2" t="n">
        <v>45784</v>
      </c>
      <c r="K11" s="5" t="n">
        <v>9</v>
      </c>
      <c r="L11" s="2" t="n">
        <v>45783</v>
      </c>
      <c r="M11" s="5" t="n">
        <v>7</v>
      </c>
      <c r="N11" s="2" t="n">
        <v>45783</v>
      </c>
      <c r="O11" s="5" t="n">
        <v>9</v>
      </c>
      <c r="P11" s="2" t="n">
        <v>45784</v>
      </c>
      <c r="Q11" s="5" t="n">
        <v>9</v>
      </c>
      <c r="R11" s="2" t="n">
        <v>45783</v>
      </c>
      <c r="S11" s="0" t="n">
        <v>0</v>
      </c>
      <c r="T11" s="0" t="n">
        <f aca="false">Q11+S11/2</f>
        <v>9</v>
      </c>
      <c r="U11" s="6" t="n">
        <f aca="false">ROUND(AVERAGE(M11,O11,T11),0)</f>
        <v>8</v>
      </c>
      <c r="V11" s="7" t="str">
        <f aca="false">IF(U11&lt;7,"TEP","TEA")</f>
        <v>TEA</v>
      </c>
      <c r="W11" s="10" t="n">
        <v>8</v>
      </c>
      <c r="X11" s="9" t="n">
        <v>45848</v>
      </c>
      <c r="Y11" s="10" t="n">
        <v>8</v>
      </c>
      <c r="Z11" s="9" t="n">
        <v>45848</v>
      </c>
      <c r="AA11" s="7" t="n">
        <v>1</v>
      </c>
      <c r="AB11" s="7"/>
      <c r="AC11" s="7" t="n">
        <v>7</v>
      </c>
      <c r="AD11" s="7"/>
      <c r="AE11" s="0" t="n">
        <v>1</v>
      </c>
    </row>
    <row r="12" customFormat="false" ht="17.9" hidden="false" customHeight="false" outlineLevel="0" collapsed="false">
      <c r="A12" s="0" t="n">
        <v>26</v>
      </c>
      <c r="B12" s="1" t="s">
        <v>46</v>
      </c>
      <c r="C12" s="0" t="n">
        <v>0</v>
      </c>
      <c r="E12" s="0" t="n">
        <v>7</v>
      </c>
      <c r="G12" s="0" t="n">
        <v>9</v>
      </c>
      <c r="I12" s="0" t="n">
        <v>1</v>
      </c>
      <c r="K12" s="0" t="n">
        <v>9</v>
      </c>
      <c r="M12" s="0" t="n">
        <v>10</v>
      </c>
      <c r="O12" s="0" t="n">
        <v>9</v>
      </c>
      <c r="Q12" s="0" t="n">
        <v>10</v>
      </c>
      <c r="S12" s="0" t="n">
        <v>1</v>
      </c>
      <c r="T12" s="0" t="n">
        <f aca="false">Q12+S12/2</f>
        <v>10.5</v>
      </c>
      <c r="U12" s="6" t="n">
        <f aca="false">ROUND(AVERAGE(M12,O12,T12),0)</f>
        <v>10</v>
      </c>
      <c r="V12" s="7" t="str">
        <f aca="false">IF(U12&lt;7,"TEP","TEA")</f>
        <v>TEA</v>
      </c>
      <c r="W12" s="7" t="n">
        <v>8</v>
      </c>
      <c r="X12" s="7"/>
      <c r="Y12" s="7" t="n">
        <v>10</v>
      </c>
      <c r="Z12" s="7"/>
      <c r="AA12" s="7" t="n">
        <v>9</v>
      </c>
      <c r="AB12" s="7"/>
      <c r="AC12" s="7" t="n">
        <v>7</v>
      </c>
      <c r="AD12" s="7"/>
      <c r="AE12" s="0" t="n">
        <v>10</v>
      </c>
    </row>
    <row r="13" customFormat="false" ht="17.9" hidden="false" customHeight="false" outlineLevel="0" collapsed="false">
      <c r="A13" s="0" t="n">
        <v>11</v>
      </c>
      <c r="B13" s="1" t="s">
        <v>50</v>
      </c>
      <c r="C13" s="11" t="n">
        <v>8</v>
      </c>
      <c r="D13" s="2" t="n">
        <v>45780</v>
      </c>
      <c r="E13" s="11" t="n">
        <v>8</v>
      </c>
      <c r="F13" s="2" t="n">
        <v>45780</v>
      </c>
      <c r="G13" s="11" t="n">
        <v>9</v>
      </c>
      <c r="H13" s="2" t="n">
        <v>45780</v>
      </c>
      <c r="I13" s="11" t="n">
        <v>5</v>
      </c>
      <c r="J13" s="2" t="n">
        <v>45780</v>
      </c>
      <c r="K13" s="0" t="n">
        <v>10</v>
      </c>
      <c r="M13" s="0" t="n">
        <v>9</v>
      </c>
      <c r="O13" s="0" t="n">
        <v>8</v>
      </c>
      <c r="Q13" s="0" t="n">
        <v>8</v>
      </c>
      <c r="S13" s="0" t="n">
        <v>1</v>
      </c>
      <c r="T13" s="0" t="n">
        <f aca="false">Q13+S13/2</f>
        <v>8.5</v>
      </c>
      <c r="U13" s="6" t="n">
        <f aca="false">ROUND(AVERAGE(M13,O13,T13),0)</f>
        <v>9</v>
      </c>
      <c r="V13" s="7" t="str">
        <f aca="false">IF(U13&lt;7,"TEP","TEA")</f>
        <v>TEA</v>
      </c>
      <c r="W13" s="10" t="n">
        <v>8</v>
      </c>
      <c r="X13" s="9" t="n">
        <v>45848</v>
      </c>
      <c r="Y13" s="7" t="n">
        <v>1</v>
      </c>
      <c r="Z13" s="7"/>
      <c r="AA13" s="7" t="n">
        <v>1</v>
      </c>
      <c r="AB13" s="7"/>
      <c r="AC13" s="7" t="n">
        <v>7</v>
      </c>
      <c r="AD13" s="7"/>
      <c r="AE13" s="0" t="n">
        <v>10</v>
      </c>
    </row>
    <row r="14" customFormat="false" ht="17.9" hidden="false" customHeight="false" outlineLevel="0" collapsed="false">
      <c r="A14" s="0" t="n">
        <v>12</v>
      </c>
      <c r="B14" s="1" t="s">
        <v>53</v>
      </c>
      <c r="C14" s="0" t="n">
        <v>10</v>
      </c>
      <c r="E14" s="0" t="n">
        <v>10</v>
      </c>
      <c r="G14" s="0" t="n">
        <v>9</v>
      </c>
      <c r="I14" s="0" t="n">
        <v>10</v>
      </c>
      <c r="K14" s="0" t="n">
        <v>10</v>
      </c>
      <c r="M14" s="0" t="n">
        <v>9</v>
      </c>
      <c r="O14" s="0" t="n">
        <v>8</v>
      </c>
      <c r="Q14" s="0" t="n">
        <v>7</v>
      </c>
      <c r="S14" s="0" t="n">
        <v>4</v>
      </c>
      <c r="T14" s="0" t="n">
        <f aca="false">Q14+S14/2</f>
        <v>9</v>
      </c>
      <c r="U14" s="6" t="n">
        <f aca="false">ROUND(AVERAGE(M14,O14,T14),0)</f>
        <v>9</v>
      </c>
      <c r="V14" s="7" t="str">
        <f aca="false">IF(U14&lt;7,"TEP","TEA")</f>
        <v>TEA</v>
      </c>
      <c r="W14" s="7" t="n">
        <v>10</v>
      </c>
      <c r="X14" s="7"/>
      <c r="Y14" s="7" t="n">
        <v>10</v>
      </c>
      <c r="Z14" s="7"/>
      <c r="AA14" s="7" t="n">
        <v>9</v>
      </c>
      <c r="AB14" s="7"/>
      <c r="AC14" s="7" t="n">
        <v>8</v>
      </c>
      <c r="AD14" s="7"/>
      <c r="AE14" s="0" t="n">
        <v>10</v>
      </c>
    </row>
    <row r="15" customFormat="false" ht="17.9" hidden="false" customHeight="false" outlineLevel="0" collapsed="false">
      <c r="A15" s="0" t="n">
        <v>13</v>
      </c>
      <c r="B15" s="1" t="s">
        <v>56</v>
      </c>
      <c r="C15" s="0" t="n">
        <v>8</v>
      </c>
      <c r="E15" s="0" t="n">
        <v>9</v>
      </c>
      <c r="G15" s="0" t="n">
        <v>9</v>
      </c>
      <c r="I15" s="0" t="n">
        <v>9</v>
      </c>
      <c r="K15" s="0" t="n">
        <v>9</v>
      </c>
      <c r="M15" s="0" t="n">
        <v>9</v>
      </c>
      <c r="O15" s="0" t="n">
        <v>5</v>
      </c>
      <c r="Q15" s="0" t="n">
        <v>7</v>
      </c>
      <c r="S15" s="0" t="n">
        <v>4</v>
      </c>
      <c r="T15" s="0" t="n">
        <f aca="false">Q15+S15/2</f>
        <v>9</v>
      </c>
      <c r="U15" s="6" t="n">
        <f aca="false">ROUND(AVERAGE(M15,O15,T15),0)</f>
        <v>8</v>
      </c>
      <c r="V15" s="7" t="str">
        <f aca="false">IF(U15&lt;7,"TEP","TEA")</f>
        <v>TEA</v>
      </c>
      <c r="W15" s="7" t="n">
        <v>1</v>
      </c>
      <c r="X15" s="7"/>
      <c r="Y15" s="7" t="n">
        <v>1</v>
      </c>
      <c r="Z15" s="7"/>
      <c r="AA15" s="7" t="n">
        <v>1</v>
      </c>
      <c r="AB15" s="7"/>
      <c r="AC15" s="7" t="n">
        <v>8</v>
      </c>
      <c r="AD15" s="7"/>
      <c r="AE15" s="0" t="n">
        <v>1</v>
      </c>
    </row>
    <row r="16" customFormat="false" ht="17.9" hidden="false" customHeight="false" outlineLevel="0" collapsed="false">
      <c r="A16" s="0" t="n">
        <v>14</v>
      </c>
      <c r="B16" s="1" t="s">
        <v>59</v>
      </c>
      <c r="C16" s="0" t="n">
        <v>1</v>
      </c>
      <c r="E16" s="8" t="n">
        <v>8</v>
      </c>
      <c r="F16" s="9" t="n">
        <v>45846</v>
      </c>
      <c r="G16" s="8" t="n">
        <v>8</v>
      </c>
      <c r="H16" s="9" t="n">
        <v>45846</v>
      </c>
      <c r="I16" s="8" t="n">
        <v>7</v>
      </c>
      <c r="J16" s="9" t="n">
        <v>45846</v>
      </c>
      <c r="K16" s="8" t="n">
        <v>5</v>
      </c>
      <c r="L16" s="9" t="n">
        <v>45848</v>
      </c>
      <c r="M16" s="0" t="n">
        <v>1</v>
      </c>
      <c r="O16" s="8" t="n">
        <v>7</v>
      </c>
      <c r="P16" s="9" t="n">
        <v>45848</v>
      </c>
      <c r="Q16" s="8" t="n">
        <v>6</v>
      </c>
      <c r="R16" s="9" t="n">
        <v>45848</v>
      </c>
      <c r="S16" s="0" t="n">
        <v>0</v>
      </c>
      <c r="T16" s="0" t="n">
        <f aca="false">Q16+S16/2</f>
        <v>6</v>
      </c>
      <c r="U16" s="6" t="n">
        <f aca="false">ROUND(AVERAGE(M16,O16,T16),0)</f>
        <v>5</v>
      </c>
      <c r="V16" s="7" t="str">
        <f aca="false">IF(U16&lt;7,"TEP","TEA")</f>
        <v>TEP</v>
      </c>
      <c r="W16" s="10" t="n">
        <v>7</v>
      </c>
      <c r="X16" s="9" t="n">
        <v>45848</v>
      </c>
      <c r="Y16" s="10" t="n">
        <v>7</v>
      </c>
      <c r="Z16" s="9" t="n">
        <v>45848</v>
      </c>
      <c r="AA16" s="7" t="n">
        <v>1</v>
      </c>
      <c r="AB16" s="7"/>
      <c r="AC16" s="7" t="n">
        <v>5</v>
      </c>
      <c r="AD16" s="7"/>
      <c r="AE16" s="0" t="n">
        <v>1</v>
      </c>
    </row>
    <row r="17" customFormat="false" ht="17.9" hidden="false" customHeight="false" outlineLevel="0" collapsed="false">
      <c r="A17" s="0" t="n">
        <v>15</v>
      </c>
      <c r="B17" s="1" t="s">
        <v>62</v>
      </c>
      <c r="C17" s="0" t="n">
        <v>7</v>
      </c>
      <c r="E17" s="0" t="n">
        <v>7</v>
      </c>
      <c r="G17" s="0" t="n">
        <v>10</v>
      </c>
      <c r="I17" s="0" t="n">
        <v>7</v>
      </c>
      <c r="K17" s="0" t="n">
        <v>7</v>
      </c>
      <c r="M17" s="0" t="n">
        <v>9</v>
      </c>
      <c r="O17" s="0" t="n">
        <v>9</v>
      </c>
      <c r="P17" s="0" t="s">
        <v>118</v>
      </c>
      <c r="Q17" s="0" t="n">
        <v>10</v>
      </c>
      <c r="S17" s="0" t="n">
        <v>1</v>
      </c>
      <c r="T17" s="0" t="n">
        <f aca="false">Q17+S17/2</f>
        <v>10.5</v>
      </c>
      <c r="U17" s="6" t="n">
        <f aca="false">ROUND(AVERAGE(M17,O17,T17),0)</f>
        <v>10</v>
      </c>
      <c r="V17" s="7" t="str">
        <f aca="false">IF(U17&lt;7,"TEP","TEA")</f>
        <v>TEA</v>
      </c>
      <c r="W17" s="7" t="n">
        <v>9</v>
      </c>
      <c r="X17" s="7"/>
      <c r="Y17" s="7" t="s">
        <v>119</v>
      </c>
      <c r="Z17" s="7"/>
      <c r="AA17" s="7" t="n">
        <v>7</v>
      </c>
      <c r="AB17" s="7"/>
      <c r="AC17" s="7" t="n">
        <v>8</v>
      </c>
      <c r="AD17" s="7"/>
      <c r="AE17" s="0" t="n">
        <v>1</v>
      </c>
    </row>
    <row r="18" customFormat="false" ht="17.9" hidden="false" customHeight="false" outlineLevel="0" collapsed="false">
      <c r="A18" s="0" t="n">
        <v>16</v>
      </c>
      <c r="B18" s="1" t="s">
        <v>65</v>
      </c>
      <c r="C18" s="0" t="n">
        <v>7</v>
      </c>
      <c r="E18" s="0" t="n">
        <v>8</v>
      </c>
      <c r="G18" s="0" t="n">
        <v>9</v>
      </c>
      <c r="I18" s="0" t="n">
        <v>9</v>
      </c>
      <c r="K18" s="0" t="n">
        <v>9</v>
      </c>
      <c r="M18" s="0" t="n">
        <v>8</v>
      </c>
      <c r="O18" s="0" t="n">
        <v>10</v>
      </c>
      <c r="Q18" s="0" t="n">
        <v>8</v>
      </c>
      <c r="S18" s="0" t="n">
        <v>1</v>
      </c>
      <c r="T18" s="0" t="n">
        <f aca="false">Q18+S18/2</f>
        <v>8.5</v>
      </c>
      <c r="U18" s="6" t="n">
        <f aca="false">ROUND(AVERAGE(M18,O18,T18),0)</f>
        <v>9</v>
      </c>
      <c r="V18" s="7" t="str">
        <f aca="false">IF(U18&lt;7,"TEP","TEA")</f>
        <v>TEA</v>
      </c>
      <c r="W18" s="7" t="n">
        <v>10</v>
      </c>
      <c r="X18" s="7"/>
      <c r="Y18" s="7" t="n">
        <v>1</v>
      </c>
      <c r="Z18" s="7"/>
      <c r="AA18" s="7" t="n">
        <v>1</v>
      </c>
      <c r="AB18" s="7"/>
      <c r="AC18" s="7" t="n">
        <v>5</v>
      </c>
      <c r="AD18" s="7"/>
    </row>
    <row r="19" customFormat="false" ht="17.9" hidden="false" customHeight="false" outlineLevel="0" collapsed="false">
      <c r="A19" s="0" t="n">
        <v>17</v>
      </c>
      <c r="B19" s="1" t="s">
        <v>68</v>
      </c>
      <c r="C19" s="0" t="n">
        <v>7</v>
      </c>
      <c r="E19" s="0" t="n">
        <v>1</v>
      </c>
      <c r="G19" s="0" t="n">
        <v>1</v>
      </c>
      <c r="I19" s="0" t="n">
        <v>7</v>
      </c>
      <c r="K19" s="0" t="n">
        <v>7</v>
      </c>
      <c r="M19" s="0" t="n">
        <v>8</v>
      </c>
      <c r="O19" s="0" t="n">
        <v>10</v>
      </c>
      <c r="Q19" s="0" t="n">
        <v>10</v>
      </c>
      <c r="S19" s="0" t="n">
        <v>1</v>
      </c>
      <c r="T19" s="0" t="n">
        <f aca="false">Q19+S19/2</f>
        <v>10.5</v>
      </c>
      <c r="U19" s="6" t="n">
        <f aca="false">ROUND(AVERAGE(M19,O19,T19),0)</f>
        <v>10</v>
      </c>
      <c r="V19" s="7" t="str">
        <f aca="false">IF(U19&lt;7,"TEP","TEA")</f>
        <v>TEA</v>
      </c>
      <c r="W19" s="7" t="n">
        <v>10</v>
      </c>
      <c r="X19" s="7"/>
      <c r="Y19" s="7" t="n">
        <v>9</v>
      </c>
      <c r="Z19" s="7"/>
      <c r="AA19" s="7" t="n">
        <v>7</v>
      </c>
      <c r="AB19" s="7"/>
      <c r="AC19" s="7" t="n">
        <v>6</v>
      </c>
      <c r="AD19" s="7"/>
    </row>
    <row r="20" customFormat="false" ht="17.9" hidden="false" customHeight="false" outlineLevel="0" collapsed="false">
      <c r="A20" s="0" t="n">
        <v>18</v>
      </c>
      <c r="B20" s="1" t="s">
        <v>71</v>
      </c>
      <c r="C20" s="0" t="n">
        <v>10</v>
      </c>
      <c r="E20" s="0" t="n">
        <v>8</v>
      </c>
      <c r="G20" s="0" t="n">
        <v>10</v>
      </c>
      <c r="I20" s="0" t="n">
        <v>8</v>
      </c>
      <c r="K20" s="0" t="n">
        <v>10</v>
      </c>
      <c r="M20" s="0" t="n">
        <v>9</v>
      </c>
      <c r="O20" s="0" t="n">
        <v>9</v>
      </c>
      <c r="Q20" s="0" t="n">
        <v>10</v>
      </c>
      <c r="S20" s="0" t="n">
        <v>1</v>
      </c>
      <c r="T20" s="0" t="n">
        <f aca="false">Q20+S20/2</f>
        <v>10.5</v>
      </c>
      <c r="U20" s="6" t="n">
        <f aca="false">ROUND(AVERAGE(M20,O20,T20),0)</f>
        <v>10</v>
      </c>
      <c r="V20" s="7" t="str">
        <f aca="false">IF(U20&lt;7,"TEP","TEA")</f>
        <v>TEA</v>
      </c>
      <c r="W20" s="7" t="n">
        <v>9</v>
      </c>
      <c r="X20" s="7"/>
      <c r="Y20" s="7" t="n">
        <v>9</v>
      </c>
      <c r="Z20" s="7"/>
      <c r="AA20" s="7" t="n">
        <v>8</v>
      </c>
      <c r="AB20" s="7"/>
      <c r="AC20" s="7" t="n">
        <v>10</v>
      </c>
      <c r="AD20" s="7"/>
    </row>
    <row r="21" customFormat="false" ht="17.9" hidden="false" customHeight="false" outlineLevel="0" collapsed="false">
      <c r="A21" s="0" t="n">
        <v>19</v>
      </c>
      <c r="B21" s="1" t="s">
        <v>74</v>
      </c>
      <c r="C21" s="0" t="n">
        <v>8</v>
      </c>
      <c r="E21" s="0" t="n">
        <v>1</v>
      </c>
      <c r="G21" s="0" t="n">
        <v>1</v>
      </c>
      <c r="I21" s="0" t="n">
        <v>1</v>
      </c>
      <c r="K21" s="0" t="n">
        <v>1</v>
      </c>
      <c r="M21" s="0" t="n">
        <v>1</v>
      </c>
      <c r="O21" s="0" t="n">
        <v>1</v>
      </c>
      <c r="Q21" s="0" t="n">
        <v>1</v>
      </c>
      <c r="S21" s="0" t="n">
        <v>2</v>
      </c>
      <c r="T21" s="0" t="n">
        <f aca="false">Q21+S21/2</f>
        <v>2</v>
      </c>
      <c r="U21" s="6" t="n">
        <f aca="false">ROUND(AVERAGE(M21,O21,T21),0)</f>
        <v>1</v>
      </c>
      <c r="V21" s="7" t="str">
        <f aca="false">IF(U21&lt;7,"TEP","TEA")</f>
        <v>TEP</v>
      </c>
      <c r="W21" s="7" t="n">
        <v>1</v>
      </c>
      <c r="X21" s="7"/>
      <c r="Y21" s="7" t="n">
        <v>1</v>
      </c>
      <c r="Z21" s="7"/>
      <c r="AA21" s="7" t="n">
        <v>1</v>
      </c>
      <c r="AB21" s="7"/>
      <c r="AC21" s="7" t="n">
        <v>6</v>
      </c>
      <c r="AD21" s="7"/>
    </row>
    <row r="22" customFormat="false" ht="17.9" hidden="false" customHeight="false" outlineLevel="0" collapsed="false">
      <c r="A22" s="0" t="n">
        <v>20</v>
      </c>
      <c r="B22" s="1" t="s">
        <v>77</v>
      </c>
      <c r="C22" s="0" t="n">
        <v>8</v>
      </c>
      <c r="E22" s="0" t="n">
        <v>10</v>
      </c>
      <c r="G22" s="0" t="n">
        <v>10</v>
      </c>
      <c r="I22" s="5" t="n">
        <v>6</v>
      </c>
      <c r="J22" s="2" t="n">
        <v>45784</v>
      </c>
      <c r="K22" s="0" t="n">
        <v>9</v>
      </c>
      <c r="M22" s="0" t="n">
        <v>8</v>
      </c>
      <c r="O22" s="0" t="n">
        <v>8</v>
      </c>
      <c r="Q22" s="0" t="n">
        <v>8</v>
      </c>
      <c r="S22" s="0" t="n">
        <v>0</v>
      </c>
      <c r="T22" s="0" t="n">
        <f aca="false">Q22+S22/2</f>
        <v>8</v>
      </c>
      <c r="U22" s="6" t="n">
        <f aca="false">ROUND(AVERAGE(M22,O22,T22),0)</f>
        <v>8</v>
      </c>
      <c r="V22" s="7" t="str">
        <f aca="false">IF(U22&lt;7,"TEP","TEA")</f>
        <v>TEA</v>
      </c>
      <c r="W22" s="7" t="n">
        <v>9</v>
      </c>
      <c r="X22" s="7"/>
      <c r="Y22" s="7" t="n">
        <v>8</v>
      </c>
      <c r="Z22" s="7"/>
      <c r="AA22" s="7" t="n">
        <v>8</v>
      </c>
      <c r="AB22" s="7"/>
      <c r="AC22" s="7" t="n">
        <v>7</v>
      </c>
      <c r="AD22" s="7"/>
    </row>
    <row r="23" customFormat="false" ht="17.9" hidden="false" customHeight="false" outlineLevel="0" collapsed="false">
      <c r="A23" s="0" t="n">
        <v>21</v>
      </c>
      <c r="B23" s="1" t="s">
        <v>80</v>
      </c>
      <c r="C23" s="0" t="n">
        <v>9</v>
      </c>
      <c r="E23" s="0" t="n">
        <v>10</v>
      </c>
      <c r="G23" s="0" t="n">
        <v>10</v>
      </c>
      <c r="I23" s="0" t="n">
        <v>10</v>
      </c>
      <c r="K23" s="0" t="n">
        <v>10</v>
      </c>
      <c r="M23" s="0" t="n">
        <v>10</v>
      </c>
      <c r="O23" s="0" t="n">
        <v>10</v>
      </c>
      <c r="Q23" s="0" t="n">
        <v>10</v>
      </c>
      <c r="S23" s="0" t="n">
        <v>3</v>
      </c>
      <c r="T23" s="0" t="n">
        <f aca="false">Q23+S23/2</f>
        <v>11.5</v>
      </c>
      <c r="U23" s="6" t="n">
        <f aca="false">ROUND(AVERAGE(M23,O23,T23),0)</f>
        <v>11</v>
      </c>
      <c r="V23" s="7" t="str">
        <f aca="false">IF(U23&lt;7,"TEP","TEA")</f>
        <v>TEA</v>
      </c>
      <c r="W23" s="7" t="n">
        <v>10</v>
      </c>
      <c r="X23" s="7"/>
      <c r="Y23" s="7" t="n">
        <v>10</v>
      </c>
      <c r="Z23" s="7"/>
      <c r="AA23" s="7" t="n">
        <v>9</v>
      </c>
      <c r="AB23" s="7"/>
      <c r="AC23" s="7" t="n">
        <v>8</v>
      </c>
      <c r="AD23" s="7"/>
      <c r="AE23" s="0" t="n">
        <v>10</v>
      </c>
      <c r="AI23" s="0" t="n">
        <v>10</v>
      </c>
      <c r="AJ23" s="0" t="n">
        <v>10</v>
      </c>
      <c r="AK23" s="0" t="n">
        <v>7</v>
      </c>
      <c r="AL23" s="0" t="n">
        <v>7</v>
      </c>
      <c r="AM23" s="0" t="n">
        <v>10</v>
      </c>
    </row>
    <row r="24" customFormat="false" ht="17.9" hidden="false" customHeight="false" outlineLevel="0" collapsed="false">
      <c r="A24" s="0" t="n">
        <v>22</v>
      </c>
      <c r="B24" s="1" t="s">
        <v>83</v>
      </c>
      <c r="C24" s="0" t="n">
        <v>10</v>
      </c>
      <c r="E24" s="0" t="n">
        <v>10</v>
      </c>
      <c r="G24" s="0" t="n">
        <v>10</v>
      </c>
      <c r="I24" s="0" t="n">
        <v>10</v>
      </c>
      <c r="K24" s="0" t="n">
        <v>10</v>
      </c>
      <c r="M24" s="0" t="n">
        <v>9</v>
      </c>
      <c r="O24" s="0" t="n">
        <v>10</v>
      </c>
      <c r="Q24" s="0" t="n">
        <v>10</v>
      </c>
      <c r="S24" s="0" t="n">
        <v>4</v>
      </c>
      <c r="T24" s="0" t="n">
        <f aca="false">Q24+S24/2</f>
        <v>12</v>
      </c>
      <c r="U24" s="6" t="n">
        <f aca="false">ROUND(AVERAGE(M24,O24,T24),0)</f>
        <v>10</v>
      </c>
      <c r="V24" s="7" t="str">
        <f aca="false">IF(U24&lt;7,"TEP","TEA")</f>
        <v>TEA</v>
      </c>
      <c r="W24" s="0" t="n">
        <v>8</v>
      </c>
      <c r="Y24" s="7" t="n">
        <v>10</v>
      </c>
      <c r="Z24" s="7"/>
      <c r="AA24" s="7" t="n">
        <v>9</v>
      </c>
      <c r="AB24" s="7"/>
      <c r="AC24" s="7" t="n">
        <v>10</v>
      </c>
      <c r="AD24" s="7"/>
    </row>
    <row r="25" customFormat="false" ht="17.9" hidden="false" customHeight="false" outlineLevel="0" collapsed="false">
      <c r="A25" s="0" t="n">
        <v>23</v>
      </c>
      <c r="B25" s="1" t="s">
        <v>86</v>
      </c>
      <c r="C25" s="0" t="n">
        <v>10</v>
      </c>
      <c r="E25" s="0" t="n">
        <v>10</v>
      </c>
      <c r="G25" s="0" t="n">
        <v>10</v>
      </c>
      <c r="I25" s="0" t="n">
        <v>10</v>
      </c>
      <c r="K25" s="0" t="n">
        <v>10</v>
      </c>
      <c r="M25" s="0" t="n">
        <v>10</v>
      </c>
      <c r="O25" s="0" t="n">
        <v>10</v>
      </c>
      <c r="Q25" s="0" t="n">
        <v>10</v>
      </c>
      <c r="S25" s="0" t="n">
        <v>7</v>
      </c>
      <c r="T25" s="0" t="n">
        <f aca="false">Q25+S25/2</f>
        <v>13.5</v>
      </c>
      <c r="U25" s="6" t="n">
        <f aca="false">ROUND(AVERAGE(M25,O25,T25),0)</f>
        <v>11</v>
      </c>
      <c r="V25" s="7" t="str">
        <f aca="false">IF(U25&lt;7,"TEP","TEA")</f>
        <v>TEA</v>
      </c>
      <c r="W25" s="0" t="n">
        <v>10</v>
      </c>
      <c r="Y25" s="0" t="n">
        <v>10</v>
      </c>
      <c r="AA25" s="0" t="n">
        <v>9</v>
      </c>
      <c r="AC25" s="7" t="n">
        <v>8</v>
      </c>
      <c r="AE25" s="0" t="n">
        <v>10</v>
      </c>
      <c r="AI25" s="0" t="n">
        <v>10</v>
      </c>
      <c r="AJ25" s="0" t="n">
        <v>10</v>
      </c>
      <c r="AK25" s="0" t="n">
        <v>9</v>
      </c>
      <c r="AL25" s="0" t="n">
        <v>1</v>
      </c>
      <c r="AM25" s="0" t="n">
        <v>1</v>
      </c>
    </row>
    <row r="26" customFormat="false" ht="17.9" hidden="false" customHeight="false" outlineLevel="0" collapsed="false">
      <c r="A26" s="0" t="n">
        <v>24</v>
      </c>
      <c r="B26" s="1" t="s">
        <v>89</v>
      </c>
      <c r="C26" s="0" t="n">
        <v>8</v>
      </c>
      <c r="E26" s="0" t="n">
        <v>10</v>
      </c>
      <c r="G26" s="0" t="n">
        <v>10</v>
      </c>
      <c r="I26" s="0" t="n">
        <v>8</v>
      </c>
      <c r="K26" s="0" t="n">
        <v>8</v>
      </c>
      <c r="M26" s="0" t="n">
        <v>8</v>
      </c>
      <c r="O26" s="0" t="n">
        <v>8</v>
      </c>
      <c r="Q26" s="0" t="n">
        <v>7</v>
      </c>
      <c r="S26" s="0" t="n">
        <v>0</v>
      </c>
      <c r="T26" s="0" t="n">
        <f aca="false">Q26+S26/2</f>
        <v>7</v>
      </c>
      <c r="U26" s="6" t="n">
        <f aca="false">ROUND(AVERAGE(M26,O26,T26),0)</f>
        <v>8</v>
      </c>
      <c r="V26" s="7" t="str">
        <f aca="false">IF(U26&lt;7,"TEP","TEA")</f>
        <v>TEA</v>
      </c>
      <c r="W26" s="8" t="n">
        <v>7</v>
      </c>
      <c r="X26" s="9" t="n">
        <v>45848</v>
      </c>
      <c r="Y26" s="0" t="n">
        <v>1</v>
      </c>
      <c r="AA26" s="0" t="n">
        <v>1</v>
      </c>
      <c r="AC26" s="0" t="n">
        <v>10</v>
      </c>
      <c r="AE26" s="0" t="n">
        <v>7</v>
      </c>
      <c r="AI26" s="0" t="n">
        <v>1</v>
      </c>
      <c r="AJ26" s="0" t="n">
        <v>1</v>
      </c>
      <c r="AK26" s="0" t="n">
        <v>1</v>
      </c>
      <c r="AL26" s="0" t="n">
        <v>1</v>
      </c>
      <c r="AM26" s="0" t="n">
        <v>1</v>
      </c>
    </row>
    <row r="27" customFormat="false" ht="17.4" hidden="false" customHeight="false" outlineLevel="0" collapsed="false">
      <c r="A27" s="0" t="n">
        <v>25</v>
      </c>
      <c r="B27" s="1" t="s">
        <v>92</v>
      </c>
      <c r="C27" s="0" t="n">
        <v>1</v>
      </c>
      <c r="E27" s="8" t="n">
        <v>5</v>
      </c>
      <c r="F27" s="9" t="n">
        <v>45852</v>
      </c>
      <c r="G27" s="8" t="n">
        <v>7</v>
      </c>
      <c r="H27" s="9" t="n">
        <v>45852</v>
      </c>
      <c r="I27" s="0" t="n">
        <v>1</v>
      </c>
      <c r="K27" s="0" t="n">
        <v>1</v>
      </c>
      <c r="M27" s="8" t="n">
        <v>9</v>
      </c>
      <c r="N27" s="9" t="n">
        <v>45852</v>
      </c>
      <c r="O27" s="0" t="n">
        <v>1</v>
      </c>
      <c r="Q27" s="0" t="n">
        <v>1</v>
      </c>
      <c r="S27" s="0" t="n">
        <v>0</v>
      </c>
      <c r="T27" s="0" t="n">
        <f aca="false">Q27+S27/2</f>
        <v>1</v>
      </c>
      <c r="U27" s="6" t="n">
        <f aca="false">ROUND(AVERAGE(M27,O27,T27),0)</f>
        <v>4</v>
      </c>
      <c r="V27" s="7" t="str">
        <f aca="false">IF(U27&lt;7,"TEP","TEA")</f>
        <v>TEP</v>
      </c>
      <c r="W27" s="0" t="n">
        <v>1</v>
      </c>
      <c r="Y27" s="0" t="n">
        <v>1</v>
      </c>
      <c r="AA27" s="0" t="n">
        <v>1</v>
      </c>
      <c r="AC27" s="0" t="n">
        <v>5</v>
      </c>
    </row>
  </sheetData>
  <conditionalFormatting sqref="U2:U27">
    <cfRule type="cellIs" priority="2" operator="lessThan" aboveAverage="0" equalAverage="0" bottom="0" percent="0" rank="0" text="" dxfId="8">
      <formula>7</formula>
    </cfRule>
  </conditionalFormatting>
  <conditionalFormatting sqref="AD2:AD6 V24:V27 V7:X23 AD7:AD24 AC4:AC26 Y7:AB24 V2:AB6">
    <cfRule type="cellIs" priority="3" operator="equal" aboveAverage="0" equalAverage="0" bottom="0" percent="0" rank="0" text="" dxfId="8">
      <formula>"TEP"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44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21.98"/>
    <col collapsed="false" customWidth="true" hidden="false" outlineLevel="0" max="3" min="3" style="0" width="18.6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B1" s="1"/>
      <c r="C1" s="0" t="s">
        <v>2</v>
      </c>
      <c r="D1" s="0" t="s">
        <v>120</v>
      </c>
      <c r="E1" s="0" t="s">
        <v>121</v>
      </c>
      <c r="F1" s="0" t="s">
        <v>122</v>
      </c>
      <c r="G1" s="0" t="s">
        <v>105</v>
      </c>
      <c r="H1" s="0" t="s">
        <v>123</v>
      </c>
      <c r="I1" s="0" t="s">
        <v>124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125</v>
      </c>
      <c r="E2" s="0" t="s">
        <v>126</v>
      </c>
      <c r="F2" s="0" t="n">
        <v>10</v>
      </c>
      <c r="G2" s="0" t="n">
        <f aca="false">AVERAGE(F2:F3)</f>
        <v>7.5</v>
      </c>
      <c r="H2" s="0" t="n">
        <v>5</v>
      </c>
      <c r="I2" s="0" t="n">
        <f aca="false">ROUND(MAX(H2,G2),0)</f>
        <v>8</v>
      </c>
    </row>
    <row r="3" customFormat="false" ht="15" hidden="false" customHeight="false" outlineLevel="0" collapsed="false">
      <c r="C3" s="0" t="s">
        <v>11</v>
      </c>
      <c r="D3" s="0" t="s">
        <v>127</v>
      </c>
      <c r="E3" s="0" t="s">
        <v>128</v>
      </c>
      <c r="F3" s="0" t="n">
        <v>5</v>
      </c>
    </row>
    <row r="4" customFormat="false" ht="15" hidden="false" customHeight="false" outlineLevel="0" collapsed="false">
      <c r="A4" s="0" t="n">
        <v>2</v>
      </c>
      <c r="B4" s="1" t="s">
        <v>18</v>
      </c>
      <c r="C4" s="0" t="s">
        <v>18</v>
      </c>
      <c r="D4" s="0" t="s">
        <v>129</v>
      </c>
      <c r="E4" s="0" t="s">
        <v>129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3</v>
      </c>
      <c r="B5" s="1" t="s">
        <v>21</v>
      </c>
      <c r="C5" s="0" t="s">
        <v>21</v>
      </c>
      <c r="D5" s="0" t="s">
        <v>130</v>
      </c>
      <c r="E5" s="0" t="s">
        <v>131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4</v>
      </c>
      <c r="B6" s="1" t="s">
        <v>24</v>
      </c>
      <c r="C6" s="0" t="s">
        <v>24</v>
      </c>
      <c r="D6" s="0" t="s">
        <v>132</v>
      </c>
      <c r="E6" s="0" t="s">
        <v>133</v>
      </c>
      <c r="F6" s="0" t="n">
        <v>7</v>
      </c>
      <c r="G6" s="0" t="n">
        <f aca="false">AVERAGE(F6:F10)</f>
        <v>5.6</v>
      </c>
      <c r="H6" s="0" t="n">
        <v>6</v>
      </c>
      <c r="I6" s="0" t="n">
        <f aca="false">ROUND(MAX(H6,G6),0)</f>
        <v>6</v>
      </c>
    </row>
    <row r="7" customFormat="false" ht="15" hidden="false" customHeight="false" outlineLevel="0" collapsed="false">
      <c r="C7" s="0" t="s">
        <v>24</v>
      </c>
      <c r="D7" s="0" t="s">
        <v>134</v>
      </c>
      <c r="E7" s="0" t="s">
        <v>135</v>
      </c>
      <c r="F7" s="0" t="n">
        <v>6</v>
      </c>
    </row>
    <row r="8" customFormat="false" ht="15" hidden="false" customHeight="false" outlineLevel="0" collapsed="false">
      <c r="C8" s="0" t="s">
        <v>24</v>
      </c>
      <c r="D8" s="0" t="s">
        <v>136</v>
      </c>
      <c r="E8" s="0" t="s">
        <v>137</v>
      </c>
      <c r="F8" s="0" t="n">
        <v>6</v>
      </c>
    </row>
    <row r="9" customFormat="false" ht="15" hidden="false" customHeight="false" outlineLevel="0" collapsed="false">
      <c r="C9" s="0" t="s">
        <v>24</v>
      </c>
      <c r="D9" s="0" t="s">
        <v>138</v>
      </c>
      <c r="E9" s="0" t="s">
        <v>139</v>
      </c>
      <c r="F9" s="0" t="n">
        <v>5</v>
      </c>
    </row>
    <row r="10" customFormat="false" ht="15" hidden="false" customHeight="false" outlineLevel="0" collapsed="false">
      <c r="C10" s="0" t="s">
        <v>24</v>
      </c>
      <c r="D10" s="0" t="s">
        <v>140</v>
      </c>
      <c r="E10" s="0" t="s">
        <v>141</v>
      </c>
      <c r="F10" s="0" t="n">
        <v>4</v>
      </c>
    </row>
    <row r="11" customFormat="false" ht="15" hidden="false" customHeight="false" outlineLevel="0" collapsed="false">
      <c r="A11" s="0" t="n">
        <v>5</v>
      </c>
      <c r="B11" s="1" t="s">
        <v>28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6</v>
      </c>
      <c r="B12" s="1" t="s">
        <v>31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7</v>
      </c>
      <c r="B13" s="1" t="s">
        <v>34</v>
      </c>
      <c r="C13" s="0" t="s">
        <v>34</v>
      </c>
      <c r="D13" s="0" t="s">
        <v>142</v>
      </c>
      <c r="E13" s="0" t="s">
        <v>143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8</v>
      </c>
      <c r="B14" s="1" t="s">
        <v>37</v>
      </c>
      <c r="C14" s="0" t="s">
        <v>37</v>
      </c>
      <c r="D14" s="0" t="s">
        <v>144</v>
      </c>
      <c r="E14" s="0" t="s">
        <v>145</v>
      </c>
      <c r="F14" s="0" t="n">
        <v>10</v>
      </c>
      <c r="G14" s="0" t="n">
        <f aca="false">AVERAGE(F14:F15)</f>
        <v>9</v>
      </c>
      <c r="H14" s="0" t="n">
        <v>8</v>
      </c>
      <c r="I14" s="0" t="n">
        <f aca="false">ROUND(MAX(H14,G14),0)</f>
        <v>9</v>
      </c>
    </row>
    <row r="15" customFormat="false" ht="15" hidden="false" customHeight="false" outlineLevel="0" collapsed="false">
      <c r="C15" s="0" t="s">
        <v>37</v>
      </c>
      <c r="D15" s="0" t="s">
        <v>127</v>
      </c>
      <c r="E15" s="0" t="s">
        <v>146</v>
      </c>
      <c r="F15" s="0" t="n">
        <v>8</v>
      </c>
    </row>
    <row r="16" customFormat="false" ht="15" hidden="false" customHeight="false" outlineLevel="0" collapsed="false">
      <c r="A16" s="0" t="n">
        <v>9</v>
      </c>
      <c r="B16" s="1" t="s">
        <v>40</v>
      </c>
      <c r="C16" s="0" t="s">
        <v>40</v>
      </c>
      <c r="D16" s="0" t="s">
        <v>127</v>
      </c>
      <c r="E16" s="0" t="s">
        <v>147</v>
      </c>
      <c r="F16" s="0" t="n">
        <v>10</v>
      </c>
      <c r="I16" s="0" t="n">
        <v>10</v>
      </c>
    </row>
    <row r="17" customFormat="false" ht="15" hidden="false" customHeight="false" outlineLevel="0" collapsed="false">
      <c r="A17" s="0" t="n">
        <v>10</v>
      </c>
      <c r="B17" s="1" t="s">
        <v>43</v>
      </c>
      <c r="C17" s="0" t="s">
        <v>43</v>
      </c>
      <c r="D17" s="0" t="s">
        <v>148</v>
      </c>
      <c r="E17" s="0" t="s">
        <v>149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11</v>
      </c>
      <c r="B18" s="1" t="s">
        <v>46</v>
      </c>
      <c r="C18" s="0" t="s">
        <v>46</v>
      </c>
      <c r="D18" s="0" t="s">
        <v>150</v>
      </c>
      <c r="E18" s="0" t="s">
        <v>151</v>
      </c>
      <c r="F18" s="0" t="n">
        <v>0</v>
      </c>
      <c r="I18" s="0" t="n">
        <v>0</v>
      </c>
    </row>
    <row r="19" customFormat="false" ht="15" hidden="false" customHeight="false" outlineLevel="0" collapsed="false">
      <c r="A19" s="0" t="n">
        <v>12</v>
      </c>
      <c r="B19" s="1" t="s">
        <v>50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13</v>
      </c>
      <c r="B20" s="1" t="s">
        <v>53</v>
      </c>
      <c r="C20" s="0" t="s">
        <v>53</v>
      </c>
      <c r="D20" s="0" t="s">
        <v>152</v>
      </c>
      <c r="E20" s="0" t="s">
        <v>153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14</v>
      </c>
      <c r="B21" s="1" t="s">
        <v>56</v>
      </c>
      <c r="C21" s="0" t="s">
        <v>56</v>
      </c>
      <c r="D21" s="0" t="s">
        <v>154</v>
      </c>
      <c r="E21" s="0" t="s">
        <v>155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15</v>
      </c>
      <c r="B22" s="1" t="s">
        <v>59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16</v>
      </c>
      <c r="B23" s="1" t="s">
        <v>62</v>
      </c>
      <c r="C23" s="0" t="s">
        <v>62</v>
      </c>
      <c r="D23" s="0" t="s">
        <v>156</v>
      </c>
      <c r="E23" s="0" t="s">
        <v>157</v>
      </c>
      <c r="F23" s="0" t="n">
        <v>9</v>
      </c>
      <c r="G23" s="0" t="n">
        <f aca="false">AVERAGE(F23:F24)</f>
        <v>7</v>
      </c>
      <c r="H23" s="0" t="n">
        <v>5</v>
      </c>
      <c r="I23" s="0" t="n">
        <f aca="false">ROUND(MAX(H23,G23),0)</f>
        <v>7</v>
      </c>
    </row>
    <row r="24" customFormat="false" ht="15" hidden="false" customHeight="false" outlineLevel="0" collapsed="false">
      <c r="C24" s="0" t="s">
        <v>62</v>
      </c>
      <c r="D24" s="0" t="s">
        <v>158</v>
      </c>
      <c r="E24" s="0" t="s">
        <v>159</v>
      </c>
      <c r="F24" s="0" t="n">
        <v>5</v>
      </c>
    </row>
    <row r="25" customFormat="false" ht="15" hidden="false" customHeight="false" outlineLevel="0" collapsed="false">
      <c r="A25" s="0" t="n">
        <v>17</v>
      </c>
      <c r="B25" s="1" t="s">
        <v>65</v>
      </c>
      <c r="C25" s="0" t="s">
        <v>65</v>
      </c>
      <c r="D25" s="0" t="s">
        <v>160</v>
      </c>
      <c r="E25" s="0" t="s">
        <v>161</v>
      </c>
      <c r="F25" s="0" t="n">
        <v>7</v>
      </c>
      <c r="I25" s="0" t="n">
        <v>7</v>
      </c>
    </row>
    <row r="26" customFormat="false" ht="15" hidden="false" customHeight="false" outlineLevel="0" collapsed="false">
      <c r="A26" s="0" t="n">
        <v>18</v>
      </c>
      <c r="B26" s="1" t="s">
        <v>68</v>
      </c>
      <c r="C26" s="0" t="s">
        <v>68</v>
      </c>
      <c r="D26" s="0" t="s">
        <v>162</v>
      </c>
      <c r="E26" s="0" t="s">
        <v>163</v>
      </c>
      <c r="F26" s="0" t="n">
        <v>7</v>
      </c>
      <c r="I26" s="0" t="n">
        <v>7</v>
      </c>
    </row>
    <row r="27" customFormat="false" ht="15" hidden="false" customHeight="false" outlineLevel="0" collapsed="false">
      <c r="A27" s="0" t="n">
        <v>19</v>
      </c>
      <c r="B27" s="1" t="s">
        <v>71</v>
      </c>
      <c r="C27" s="0" t="s">
        <v>71</v>
      </c>
      <c r="D27" s="0" t="s">
        <v>164</v>
      </c>
      <c r="E27" s="0" t="s">
        <v>165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20</v>
      </c>
      <c r="B28" s="1" t="s">
        <v>74</v>
      </c>
      <c r="C28" s="0" t="s">
        <v>74</v>
      </c>
      <c r="D28" s="0" t="s">
        <v>166</v>
      </c>
      <c r="E28" s="0" t="s">
        <v>167</v>
      </c>
      <c r="F28" s="0" t="n">
        <v>10</v>
      </c>
      <c r="G28" s="0" t="n">
        <f aca="false">AVERAGE(F28:F33)</f>
        <v>6.66666666666667</v>
      </c>
      <c r="H28" s="0" t="n">
        <v>8</v>
      </c>
      <c r="I28" s="0" t="n">
        <f aca="false">ROUND(MAX(H28,G28),0)</f>
        <v>8</v>
      </c>
    </row>
    <row r="29" customFormat="false" ht="15" hidden="false" customHeight="false" outlineLevel="0" collapsed="false">
      <c r="C29" s="0" t="s">
        <v>74</v>
      </c>
      <c r="D29" s="0" t="s">
        <v>168</v>
      </c>
      <c r="E29" s="0" t="s">
        <v>169</v>
      </c>
      <c r="F29" s="0" t="n">
        <v>8</v>
      </c>
    </row>
    <row r="30" customFormat="false" ht="15" hidden="false" customHeight="false" outlineLevel="0" collapsed="false">
      <c r="C30" s="0" t="s">
        <v>74</v>
      </c>
      <c r="D30" s="0" t="s">
        <v>170</v>
      </c>
      <c r="E30" s="0" t="s">
        <v>171</v>
      </c>
      <c r="F30" s="0" t="n">
        <v>8</v>
      </c>
    </row>
    <row r="31" customFormat="false" ht="15" hidden="false" customHeight="false" outlineLevel="0" collapsed="false">
      <c r="C31" s="0" t="s">
        <v>74</v>
      </c>
      <c r="D31" s="0" t="s">
        <v>172</v>
      </c>
      <c r="E31" s="0" t="s">
        <v>173</v>
      </c>
      <c r="F31" s="0" t="n">
        <v>8</v>
      </c>
    </row>
    <row r="32" customFormat="false" ht="15" hidden="false" customHeight="false" outlineLevel="0" collapsed="false">
      <c r="C32" s="0" t="s">
        <v>74</v>
      </c>
      <c r="D32" s="0" t="s">
        <v>174</v>
      </c>
      <c r="E32" s="0" t="s">
        <v>175</v>
      </c>
      <c r="F32" s="0" t="n">
        <v>5</v>
      </c>
    </row>
    <row r="33" customFormat="false" ht="15" hidden="false" customHeight="false" outlineLevel="0" collapsed="false">
      <c r="C33" s="0" t="s">
        <v>74</v>
      </c>
      <c r="D33" s="0" t="s">
        <v>176</v>
      </c>
      <c r="E33" s="0" t="s">
        <v>177</v>
      </c>
      <c r="F33" s="0" t="n">
        <v>1</v>
      </c>
    </row>
    <row r="34" customFormat="false" ht="15" hidden="false" customHeight="false" outlineLevel="0" collapsed="false">
      <c r="A34" s="0" t="n">
        <v>21</v>
      </c>
      <c r="B34" s="1" t="s">
        <v>77</v>
      </c>
      <c r="C34" s="0" t="s">
        <v>77</v>
      </c>
      <c r="D34" s="0" t="s">
        <v>174</v>
      </c>
      <c r="E34" s="0" t="s">
        <v>178</v>
      </c>
      <c r="F34" s="0" t="n">
        <v>9</v>
      </c>
      <c r="G34" s="0" t="n">
        <f aca="false">AVERAGE(F34:F35)</f>
        <v>7.5</v>
      </c>
      <c r="H34" s="0" t="n">
        <v>6</v>
      </c>
      <c r="I34" s="0" t="n">
        <f aca="false">ROUND(MAX(H34,G34),0)</f>
        <v>8</v>
      </c>
    </row>
    <row r="35" customFormat="false" ht="15" hidden="false" customHeight="false" outlineLevel="0" collapsed="false">
      <c r="C35" s="0" t="s">
        <v>77</v>
      </c>
      <c r="D35" s="0" t="s">
        <v>144</v>
      </c>
      <c r="E35" s="0" t="s">
        <v>179</v>
      </c>
      <c r="F35" s="0" t="n">
        <v>6</v>
      </c>
    </row>
    <row r="36" customFormat="false" ht="15" hidden="false" customHeight="false" outlineLevel="0" collapsed="false">
      <c r="A36" s="0" t="n">
        <v>22</v>
      </c>
      <c r="B36" s="1" t="s">
        <v>80</v>
      </c>
      <c r="C36" s="0" t="s">
        <v>80</v>
      </c>
      <c r="D36" s="0" t="s">
        <v>180</v>
      </c>
      <c r="E36" s="0" t="s">
        <v>181</v>
      </c>
      <c r="F36" s="0" t="n">
        <v>10</v>
      </c>
      <c r="G36" s="0" t="n">
        <f aca="false">AVERAGE(F36:F38)</f>
        <v>8.33333333333333</v>
      </c>
      <c r="H36" s="0" t="n">
        <v>9</v>
      </c>
      <c r="I36" s="0" t="n">
        <f aca="false">ROUND(MAX(H36,G36),0)</f>
        <v>9</v>
      </c>
    </row>
    <row r="37" customFormat="false" ht="15" hidden="false" customHeight="false" outlineLevel="0" collapsed="false">
      <c r="C37" s="0" t="s">
        <v>80</v>
      </c>
      <c r="D37" s="0" t="s">
        <v>182</v>
      </c>
      <c r="E37" s="0" t="s">
        <v>183</v>
      </c>
      <c r="F37" s="0" t="n">
        <v>9</v>
      </c>
    </row>
    <row r="38" customFormat="false" ht="15" hidden="false" customHeight="false" outlineLevel="0" collapsed="false">
      <c r="C38" s="0" t="s">
        <v>80</v>
      </c>
      <c r="D38" s="0" t="s">
        <v>184</v>
      </c>
      <c r="E38" s="0" t="s">
        <v>146</v>
      </c>
      <c r="F38" s="0" t="n">
        <v>6</v>
      </c>
    </row>
    <row r="39" customFormat="false" ht="15" hidden="false" customHeight="false" outlineLevel="0" collapsed="false">
      <c r="A39" s="0" t="n">
        <v>23</v>
      </c>
      <c r="B39" s="1" t="s">
        <v>83</v>
      </c>
      <c r="C39" s="0" t="s">
        <v>83</v>
      </c>
      <c r="D39" s="0" t="s">
        <v>185</v>
      </c>
      <c r="E39" s="0" t="s">
        <v>186</v>
      </c>
      <c r="F39" s="0" t="n">
        <v>10</v>
      </c>
      <c r="I39" s="0" t="n">
        <v>10</v>
      </c>
    </row>
    <row r="40" customFormat="false" ht="15" hidden="false" customHeight="false" outlineLevel="0" collapsed="false">
      <c r="A40" s="0" t="n">
        <v>24</v>
      </c>
      <c r="B40" s="1" t="s">
        <v>86</v>
      </c>
      <c r="C40" s="0" t="s">
        <v>86</v>
      </c>
      <c r="D40" s="0" t="s">
        <v>187</v>
      </c>
      <c r="E40" s="0" t="s">
        <v>188</v>
      </c>
      <c r="F40" s="0" t="n">
        <v>10</v>
      </c>
      <c r="G40" s="0" t="n">
        <f aca="false">AVERAGE(F40:F43)</f>
        <v>9.5</v>
      </c>
      <c r="H40" s="0" t="n">
        <v>9</v>
      </c>
      <c r="I40" s="0" t="n">
        <f aca="false">ROUND(MAX(H40,G40),0)</f>
        <v>10</v>
      </c>
    </row>
    <row r="41" customFormat="false" ht="15" hidden="false" customHeight="false" outlineLevel="0" collapsed="false">
      <c r="C41" s="0" t="s">
        <v>86</v>
      </c>
      <c r="D41" s="0" t="s">
        <v>189</v>
      </c>
      <c r="E41" s="0" t="s">
        <v>190</v>
      </c>
      <c r="F41" s="0" t="n">
        <v>10</v>
      </c>
    </row>
    <row r="42" customFormat="false" ht="15" hidden="false" customHeight="false" outlineLevel="0" collapsed="false">
      <c r="C42" s="0" t="s">
        <v>86</v>
      </c>
      <c r="D42" s="0" t="s">
        <v>125</v>
      </c>
      <c r="E42" s="0" t="s">
        <v>191</v>
      </c>
      <c r="F42" s="0" t="n">
        <v>9</v>
      </c>
    </row>
    <row r="43" customFormat="false" ht="15" hidden="false" customHeight="false" outlineLevel="0" collapsed="false">
      <c r="C43" s="0" t="s">
        <v>86</v>
      </c>
      <c r="D43" s="0" t="s">
        <v>192</v>
      </c>
      <c r="E43" s="0" t="s">
        <v>193</v>
      </c>
      <c r="F43" s="0" t="n">
        <v>9</v>
      </c>
    </row>
    <row r="44" customFormat="false" ht="15" hidden="false" customHeight="false" outlineLevel="0" collapsed="false">
      <c r="A44" s="0" t="n">
        <v>25</v>
      </c>
      <c r="B44" s="1" t="s">
        <v>89</v>
      </c>
      <c r="C44" s="0" t="s">
        <v>89</v>
      </c>
      <c r="D44" s="0" t="s">
        <v>194</v>
      </c>
      <c r="E44" s="0" t="s">
        <v>195</v>
      </c>
      <c r="F44" s="0" t="n">
        <v>9</v>
      </c>
      <c r="G44" s="0" t="n">
        <f aca="false">AVERAGE(F44:F47)</f>
        <v>6.75</v>
      </c>
      <c r="H44" s="0" t="n">
        <v>8</v>
      </c>
      <c r="I44" s="0" t="n">
        <f aca="false">ROUND(MAX(H44,G44),0)</f>
        <v>8</v>
      </c>
    </row>
    <row r="45" customFormat="false" ht="15" hidden="false" customHeight="false" outlineLevel="0" collapsed="false">
      <c r="C45" s="0" t="s">
        <v>89</v>
      </c>
      <c r="D45" s="0" t="s">
        <v>196</v>
      </c>
      <c r="E45" s="0" t="s">
        <v>197</v>
      </c>
      <c r="F45" s="0" t="n">
        <v>8</v>
      </c>
    </row>
    <row r="46" customFormat="false" ht="15" hidden="false" customHeight="false" outlineLevel="0" collapsed="false">
      <c r="C46" s="0" t="s">
        <v>89</v>
      </c>
      <c r="D46" s="0" t="s">
        <v>198</v>
      </c>
      <c r="E46" s="0" t="s">
        <v>199</v>
      </c>
      <c r="F46" s="0" t="n">
        <v>7</v>
      </c>
    </row>
    <row r="47" customFormat="false" ht="15" hidden="false" customHeight="false" outlineLevel="0" collapsed="false">
      <c r="C47" s="0" t="s">
        <v>89</v>
      </c>
      <c r="D47" s="0" t="s">
        <v>200</v>
      </c>
      <c r="E47" s="0" t="s">
        <v>201</v>
      </c>
      <c r="F47" s="0" t="n">
        <v>3</v>
      </c>
    </row>
    <row r="48" customFormat="false" ht="15" hidden="false" customHeight="false" outlineLevel="0" collapsed="false">
      <c r="A48" s="0" t="n">
        <v>26</v>
      </c>
      <c r="B48" s="1" t="s">
        <v>92</v>
      </c>
      <c r="F48" s="0" t="n">
        <v>1</v>
      </c>
      <c r="I48" s="0" t="n">
        <v>1</v>
      </c>
    </row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44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120</v>
      </c>
      <c r="E1" s="0" t="s">
        <v>121</v>
      </c>
      <c r="F1" s="0" t="s">
        <v>122</v>
      </c>
      <c r="G1" s="0" t="s">
        <v>105</v>
      </c>
      <c r="H1" s="0" t="s">
        <v>123</v>
      </c>
      <c r="I1" s="0" t="s">
        <v>124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202</v>
      </c>
      <c r="E2" s="0" t="s">
        <v>203</v>
      </c>
      <c r="F2" s="0" t="n">
        <v>10</v>
      </c>
      <c r="G2" s="0" t="n">
        <f aca="false">AVERAGE(F2:F4)</f>
        <v>8.33333333333333</v>
      </c>
      <c r="H2" s="0" t="n">
        <v>9</v>
      </c>
      <c r="I2" s="0" t="n">
        <f aca="false">ROUND(MAX(H2,G2),0)</f>
        <v>9</v>
      </c>
    </row>
    <row r="3" customFormat="false" ht="15" hidden="false" customHeight="false" outlineLevel="0" collapsed="false">
      <c r="C3" s="0" t="s">
        <v>11</v>
      </c>
      <c r="D3" s="0" t="s">
        <v>204</v>
      </c>
      <c r="E3" s="0" t="s">
        <v>205</v>
      </c>
      <c r="F3" s="0" t="n">
        <v>9</v>
      </c>
    </row>
    <row r="4" customFormat="false" ht="15" hidden="false" customHeight="false" outlineLevel="0" collapsed="false">
      <c r="C4" s="0" t="s">
        <v>11</v>
      </c>
      <c r="D4" s="0" t="s">
        <v>206</v>
      </c>
      <c r="E4" s="0" t="s">
        <v>207</v>
      </c>
      <c r="F4" s="0" t="n">
        <v>6</v>
      </c>
    </row>
    <row r="5" customFormat="false" ht="15" hidden="false" customHeight="false" outlineLevel="0" collapsed="false">
      <c r="A5" s="0" t="n">
        <v>2</v>
      </c>
      <c r="B5" s="1" t="s">
        <v>18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3</v>
      </c>
      <c r="B6" s="1" t="s">
        <v>21</v>
      </c>
      <c r="C6" s="0" t="s">
        <v>21</v>
      </c>
      <c r="D6" s="0" t="s">
        <v>208</v>
      </c>
      <c r="E6" s="0" t="s">
        <v>159</v>
      </c>
      <c r="F6" s="0" t="n">
        <v>8</v>
      </c>
      <c r="G6" s="0" t="n">
        <f aca="false">AVERAGE(F6:F8)</f>
        <v>7</v>
      </c>
      <c r="H6" s="0" t="n">
        <v>7</v>
      </c>
      <c r="I6" s="0" t="n">
        <f aca="false">ROUND(MAX(H6,G6),0)</f>
        <v>7</v>
      </c>
    </row>
    <row r="7" customFormat="false" ht="15" hidden="false" customHeight="false" outlineLevel="0" collapsed="false">
      <c r="C7" s="0" t="s">
        <v>21</v>
      </c>
      <c r="D7" s="0" t="s">
        <v>209</v>
      </c>
      <c r="E7" s="0" t="s">
        <v>210</v>
      </c>
      <c r="F7" s="0" t="n">
        <v>7</v>
      </c>
    </row>
    <row r="8" customFormat="false" ht="15" hidden="false" customHeight="false" outlineLevel="0" collapsed="false">
      <c r="C8" s="0" t="s">
        <v>21</v>
      </c>
      <c r="D8" s="0" t="s">
        <v>211</v>
      </c>
      <c r="E8" s="0" t="s">
        <v>212</v>
      </c>
      <c r="F8" s="0" t="n">
        <v>6</v>
      </c>
    </row>
    <row r="9" customFormat="false" ht="15" hidden="false" customHeight="false" outlineLevel="0" collapsed="false">
      <c r="A9" s="0" t="n">
        <v>4</v>
      </c>
      <c r="B9" s="1" t="s">
        <v>24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5</v>
      </c>
      <c r="B10" s="1" t="s">
        <v>28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6</v>
      </c>
      <c r="B11" s="1" t="s">
        <v>31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7</v>
      </c>
      <c r="B12" s="1" t="s">
        <v>34</v>
      </c>
      <c r="C12" s="0" t="s">
        <v>34</v>
      </c>
      <c r="D12" s="0" t="s">
        <v>213</v>
      </c>
      <c r="E12" s="0" t="s">
        <v>214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8</v>
      </c>
      <c r="B13" s="1" t="s">
        <v>37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9</v>
      </c>
      <c r="B14" s="1" t="s">
        <v>40</v>
      </c>
      <c r="C14" s="0" t="s">
        <v>40</v>
      </c>
      <c r="D14" s="0" t="s">
        <v>215</v>
      </c>
      <c r="E14" s="0" t="s">
        <v>216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10</v>
      </c>
      <c r="B15" s="1" t="s">
        <v>43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46</v>
      </c>
      <c r="C16" s="0" t="s">
        <v>46</v>
      </c>
      <c r="D16" s="0" t="s">
        <v>217</v>
      </c>
      <c r="E16" s="0" t="s">
        <v>218</v>
      </c>
      <c r="F16" s="0" t="n">
        <v>7</v>
      </c>
      <c r="I16" s="0" t="n">
        <v>7</v>
      </c>
    </row>
    <row r="17" customFormat="false" ht="15" hidden="false" customHeight="false" outlineLevel="0" collapsed="false">
      <c r="A17" s="0" t="n">
        <v>12</v>
      </c>
      <c r="B17" s="1" t="s">
        <v>50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13</v>
      </c>
      <c r="B18" s="1" t="s">
        <v>53</v>
      </c>
      <c r="C18" s="0" t="s">
        <v>53</v>
      </c>
      <c r="D18" s="0" t="s">
        <v>219</v>
      </c>
      <c r="E18" s="0" t="s">
        <v>220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14</v>
      </c>
      <c r="B19" s="1" t="s">
        <v>56</v>
      </c>
      <c r="C19" s="0" t="s">
        <v>56</v>
      </c>
      <c r="D19" s="0" t="s">
        <v>221</v>
      </c>
      <c r="E19" s="0" t="s">
        <v>222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15</v>
      </c>
      <c r="B20" s="1" t="s">
        <v>59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16</v>
      </c>
      <c r="B21" s="1" t="s">
        <v>62</v>
      </c>
      <c r="C21" s="0" t="s">
        <v>62</v>
      </c>
      <c r="D21" s="0" t="s">
        <v>223</v>
      </c>
      <c r="E21" s="0" t="s">
        <v>224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17</v>
      </c>
      <c r="B22" s="1" t="s">
        <v>65</v>
      </c>
      <c r="C22" s="0" t="s">
        <v>65</v>
      </c>
      <c r="D22" s="0" t="s">
        <v>225</v>
      </c>
      <c r="E22" s="0" t="s">
        <v>226</v>
      </c>
      <c r="F22" s="0" t="n">
        <v>9</v>
      </c>
      <c r="G22" s="0" t="n">
        <f aca="false">AVERAGE(F22:F23)</f>
        <v>7.5</v>
      </c>
      <c r="H22" s="0" t="n">
        <v>6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65</v>
      </c>
      <c r="D23" s="0" t="s">
        <v>227</v>
      </c>
      <c r="E23" s="0" t="s">
        <v>228</v>
      </c>
      <c r="F23" s="0" t="n">
        <v>6</v>
      </c>
    </row>
    <row r="24" customFormat="false" ht="15" hidden="false" customHeight="false" outlineLevel="0" collapsed="false">
      <c r="A24" s="0" t="n">
        <v>18</v>
      </c>
      <c r="B24" s="1" t="s">
        <v>68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19</v>
      </c>
      <c r="B25" s="1" t="s">
        <v>71</v>
      </c>
      <c r="C25" s="0" t="s">
        <v>71</v>
      </c>
      <c r="D25" s="0" t="s">
        <v>229</v>
      </c>
      <c r="E25" s="0" t="s">
        <v>230</v>
      </c>
      <c r="F25" s="0" t="n">
        <v>9</v>
      </c>
      <c r="G25" s="0" t="n">
        <f aca="false">AVERAGE(F25:F26)</f>
        <v>8</v>
      </c>
      <c r="H25" s="0" t="n">
        <v>7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71</v>
      </c>
      <c r="D26" s="0" t="s">
        <v>231</v>
      </c>
      <c r="E26" s="0" t="s">
        <v>232</v>
      </c>
      <c r="F26" s="0" t="n">
        <v>7</v>
      </c>
    </row>
    <row r="27" customFormat="false" ht="15" hidden="false" customHeight="false" outlineLevel="0" collapsed="false">
      <c r="A27" s="0" t="n">
        <v>20</v>
      </c>
      <c r="B27" s="1" t="s">
        <v>74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21</v>
      </c>
      <c r="B28" s="1" t="s">
        <v>77</v>
      </c>
      <c r="C28" s="0" t="s">
        <v>77</v>
      </c>
      <c r="D28" s="0" t="s">
        <v>202</v>
      </c>
      <c r="E28" s="0" t="s">
        <v>233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22</v>
      </c>
      <c r="B29" s="1" t="s">
        <v>80</v>
      </c>
      <c r="C29" s="0" t="s">
        <v>80</v>
      </c>
      <c r="D29" s="0" t="s">
        <v>234</v>
      </c>
      <c r="E29" s="0" t="s">
        <v>235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23</v>
      </c>
      <c r="B30" s="1" t="s">
        <v>83</v>
      </c>
      <c r="C30" s="0" t="s">
        <v>83</v>
      </c>
      <c r="D30" s="0" t="s">
        <v>236</v>
      </c>
      <c r="E30" s="0" t="s">
        <v>237</v>
      </c>
      <c r="F30" s="0" t="n">
        <v>10</v>
      </c>
      <c r="G30" s="0" t="n">
        <f aca="false">AVERAGE(F30:F33)</f>
        <v>9.5</v>
      </c>
      <c r="H30" s="0" t="n">
        <v>8</v>
      </c>
      <c r="I30" s="0" t="n">
        <f aca="false">ROUND(MAX(H30,G30),0)</f>
        <v>10</v>
      </c>
    </row>
    <row r="31" customFormat="false" ht="15" hidden="false" customHeight="false" outlineLevel="0" collapsed="false">
      <c r="C31" s="0" t="s">
        <v>83</v>
      </c>
      <c r="D31" s="0" t="s">
        <v>238</v>
      </c>
      <c r="E31" s="0" t="s">
        <v>145</v>
      </c>
      <c r="F31" s="0" t="n">
        <v>10</v>
      </c>
    </row>
    <row r="32" customFormat="false" ht="15" hidden="false" customHeight="false" outlineLevel="0" collapsed="false">
      <c r="C32" s="0" t="s">
        <v>83</v>
      </c>
      <c r="D32" s="0" t="s">
        <v>239</v>
      </c>
      <c r="E32" s="0" t="s">
        <v>240</v>
      </c>
      <c r="F32" s="0" t="n">
        <v>10</v>
      </c>
    </row>
    <row r="33" customFormat="false" ht="15" hidden="false" customHeight="false" outlineLevel="0" collapsed="false">
      <c r="C33" s="0" t="s">
        <v>83</v>
      </c>
      <c r="D33" s="0" t="s">
        <v>241</v>
      </c>
      <c r="E33" s="0" t="s">
        <v>242</v>
      </c>
      <c r="F33" s="0" t="n">
        <v>8</v>
      </c>
    </row>
    <row r="34" customFormat="false" ht="15" hidden="false" customHeight="false" outlineLevel="0" collapsed="false">
      <c r="A34" s="0" t="n">
        <v>24</v>
      </c>
      <c r="B34" s="1" t="s">
        <v>86</v>
      </c>
      <c r="C34" s="0" t="s">
        <v>86</v>
      </c>
      <c r="D34" s="0" t="s">
        <v>243</v>
      </c>
      <c r="E34" s="0" t="s">
        <v>244</v>
      </c>
      <c r="F34" s="0" t="n">
        <v>10</v>
      </c>
      <c r="I34" s="0" t="n">
        <v>10</v>
      </c>
    </row>
    <row r="35" customFormat="false" ht="15" hidden="false" customHeight="false" outlineLevel="0" collapsed="false">
      <c r="A35" s="0" t="n">
        <v>25</v>
      </c>
      <c r="B35" s="1" t="s">
        <v>89</v>
      </c>
      <c r="C35" s="0" t="s">
        <v>89</v>
      </c>
      <c r="D35" s="0" t="s">
        <v>245</v>
      </c>
      <c r="E35" s="0" t="s">
        <v>246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26</v>
      </c>
      <c r="B36" s="1" t="s">
        <v>92</v>
      </c>
      <c r="C36" s="0" t="s">
        <v>92</v>
      </c>
      <c r="D36" s="0" t="s">
        <v>247</v>
      </c>
      <c r="E36" s="0" t="s">
        <v>248</v>
      </c>
      <c r="F36" s="0" t="n">
        <v>5</v>
      </c>
      <c r="I36" s="0" t="n">
        <v>5</v>
      </c>
    </row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9.44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B1" s="1"/>
      <c r="C1" s="0" t="s">
        <v>2</v>
      </c>
      <c r="D1" s="0" t="s">
        <v>120</v>
      </c>
      <c r="E1" s="0" t="s">
        <v>121</v>
      </c>
      <c r="F1" s="0" t="s">
        <v>122</v>
      </c>
      <c r="G1" s="0" t="s">
        <v>105</v>
      </c>
      <c r="H1" s="0" t="s">
        <v>123</v>
      </c>
      <c r="I1" s="0" t="s">
        <v>124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249</v>
      </c>
      <c r="E2" s="0" t="s">
        <v>250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251</v>
      </c>
      <c r="E4" s="0" t="s">
        <v>252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34</v>
      </c>
      <c r="C8" s="0" t="s">
        <v>34</v>
      </c>
      <c r="D8" s="0" t="s">
        <v>253</v>
      </c>
      <c r="E8" s="0" t="s">
        <v>254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37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255</v>
      </c>
      <c r="E10" s="0" t="s">
        <v>256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257</v>
      </c>
      <c r="E12" s="0" t="s">
        <v>250</v>
      </c>
      <c r="F12" s="0" t="n">
        <v>6</v>
      </c>
      <c r="G12" s="0" t="n">
        <f aca="false">AVERAGE(F12:F14)</f>
        <v>5.66666666666667</v>
      </c>
      <c r="H12" s="0" t="n">
        <v>9</v>
      </c>
      <c r="I12" s="0" t="n">
        <f aca="false">ROUND(MAX(H12,G12),0)</f>
        <v>9</v>
      </c>
    </row>
    <row r="13" customFormat="false" ht="15" hidden="false" customHeight="false" outlineLevel="0" collapsed="false">
      <c r="C13" s="0" t="s">
        <v>46</v>
      </c>
      <c r="D13" s="0" t="s">
        <v>258</v>
      </c>
      <c r="E13" s="0" t="s">
        <v>259</v>
      </c>
      <c r="F13" s="0" t="n">
        <v>10</v>
      </c>
    </row>
    <row r="14" customFormat="false" ht="15" hidden="false" customHeight="false" outlineLevel="0" collapsed="false">
      <c r="A14" s="0" t="n">
        <v>12</v>
      </c>
      <c r="B14" s="1" t="s">
        <v>50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0" t="s">
        <v>53</v>
      </c>
      <c r="D15" s="0" t="s">
        <v>260</v>
      </c>
      <c r="E15" s="0" t="s">
        <v>261</v>
      </c>
      <c r="F15" s="0" t="n">
        <v>9</v>
      </c>
      <c r="I15" s="0" t="n">
        <v>9</v>
      </c>
    </row>
    <row r="16" customFormat="false" ht="15" hidden="false" customHeight="false" outlineLevel="0" collapsed="false">
      <c r="A16" s="0" t="n">
        <v>14</v>
      </c>
      <c r="B16" s="1" t="s">
        <v>56</v>
      </c>
      <c r="C16" s="0" t="s">
        <v>56</v>
      </c>
      <c r="D16" s="0" t="s">
        <v>262</v>
      </c>
      <c r="E16" s="0" t="s">
        <v>263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59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62</v>
      </c>
      <c r="C18" s="0" t="s">
        <v>62</v>
      </c>
      <c r="D18" s="0" t="s">
        <v>264</v>
      </c>
      <c r="E18" s="0" t="s">
        <v>265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17</v>
      </c>
      <c r="B19" s="1" t="s">
        <v>65</v>
      </c>
      <c r="C19" s="0" t="s">
        <v>65</v>
      </c>
      <c r="D19" s="0" t="s">
        <v>217</v>
      </c>
      <c r="E19" s="0" t="s">
        <v>266</v>
      </c>
      <c r="F19" s="0" t="n">
        <v>9</v>
      </c>
      <c r="G19" s="0" t="n">
        <f aca="false">AVERAGE(F19:F21)</f>
        <v>7.66666666666667</v>
      </c>
      <c r="H19" s="0" t="n">
        <v>9</v>
      </c>
      <c r="I19" s="0" t="n">
        <f aca="false">ROUND(MAX(H19,G19),0)</f>
        <v>9</v>
      </c>
    </row>
    <row r="20" customFormat="false" ht="15" hidden="false" customHeight="false" outlineLevel="0" collapsed="false">
      <c r="C20" s="0" t="s">
        <v>65</v>
      </c>
      <c r="D20" s="0" t="s">
        <v>267</v>
      </c>
      <c r="E20" s="0" t="s">
        <v>268</v>
      </c>
      <c r="F20" s="0" t="n">
        <v>5</v>
      </c>
    </row>
    <row r="21" customFormat="false" ht="15" hidden="false" customHeight="false" outlineLevel="0" collapsed="false">
      <c r="C21" s="0" t="s">
        <v>65</v>
      </c>
      <c r="D21" s="0" t="s">
        <v>269</v>
      </c>
      <c r="E21" s="0" t="s">
        <v>270</v>
      </c>
      <c r="F21" s="0" t="n">
        <v>9</v>
      </c>
    </row>
    <row r="22" customFormat="false" ht="15" hidden="false" customHeight="false" outlineLevel="0" collapsed="false">
      <c r="A22" s="0" t="n">
        <v>18</v>
      </c>
      <c r="B22" s="1" t="s">
        <v>68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19</v>
      </c>
      <c r="B23" s="1" t="s">
        <v>71</v>
      </c>
      <c r="C23" s="0" t="s">
        <v>71</v>
      </c>
      <c r="D23" s="0" t="s">
        <v>271</v>
      </c>
      <c r="E23" s="0" t="s">
        <v>272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20</v>
      </c>
      <c r="B24" s="1" t="s">
        <v>74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21</v>
      </c>
      <c r="B25" s="1" t="s">
        <v>77</v>
      </c>
      <c r="C25" s="0" t="s">
        <v>77</v>
      </c>
      <c r="D25" s="0" t="s">
        <v>273</v>
      </c>
      <c r="E25" s="0" t="s">
        <v>274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22</v>
      </c>
      <c r="B26" s="1" t="s">
        <v>80</v>
      </c>
      <c r="C26" s="0" t="s">
        <v>80</v>
      </c>
      <c r="D26" s="0" t="s">
        <v>275</v>
      </c>
      <c r="E26" s="0" t="s">
        <v>276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23</v>
      </c>
      <c r="B27" s="1" t="s">
        <v>83</v>
      </c>
      <c r="C27" s="0" t="s">
        <v>83</v>
      </c>
      <c r="D27" s="0" t="s">
        <v>277</v>
      </c>
      <c r="E27" s="0" t="s">
        <v>278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24</v>
      </c>
      <c r="B28" s="1" t="s">
        <v>86</v>
      </c>
      <c r="C28" s="0" t="s">
        <v>86</v>
      </c>
      <c r="D28" s="0" t="s">
        <v>279</v>
      </c>
      <c r="E28" s="0" t="s">
        <v>280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25</v>
      </c>
      <c r="B29" s="1" t="s">
        <v>89</v>
      </c>
      <c r="C29" s="0" t="s">
        <v>89</v>
      </c>
      <c r="D29" s="0" t="s">
        <v>281</v>
      </c>
      <c r="E29" s="0" t="s">
        <v>282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26</v>
      </c>
      <c r="B30" s="1" t="s">
        <v>92</v>
      </c>
      <c r="F30" s="0" t="n">
        <v>1</v>
      </c>
      <c r="I30" s="0" t="n">
        <v>1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44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120</v>
      </c>
      <c r="E1" s="0" t="s">
        <v>121</v>
      </c>
      <c r="F1" s="0" t="s">
        <v>122</v>
      </c>
      <c r="G1" s="0" t="s">
        <v>105</v>
      </c>
      <c r="H1" s="0" t="s">
        <v>123</v>
      </c>
      <c r="I1" s="0" t="s">
        <v>124</v>
      </c>
    </row>
    <row r="2" customFormat="false" ht="15" hidden="false" customHeight="false" outlineLevel="0" collapsed="false">
      <c r="A2" s="0" t="n">
        <v>1</v>
      </c>
      <c r="B2" s="1" t="s">
        <v>11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283</v>
      </c>
      <c r="E4" s="0" t="s">
        <v>284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34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285</v>
      </c>
      <c r="E10" s="0" t="s">
        <v>286</v>
      </c>
      <c r="F10" s="0" t="n">
        <v>10</v>
      </c>
      <c r="G10" s="0" t="n">
        <f aca="false">AVERAGE(F10:F11)</f>
        <v>9</v>
      </c>
      <c r="H10" s="0" t="n">
        <v>8</v>
      </c>
      <c r="I10" s="0" t="n">
        <f aca="false">ROUND(MAX(H10,G10),0)</f>
        <v>9</v>
      </c>
    </row>
    <row r="11" customFormat="false" ht="15" hidden="false" customHeight="false" outlineLevel="0" collapsed="false">
      <c r="C11" s="0" t="s">
        <v>40</v>
      </c>
      <c r="D11" s="0" t="s">
        <v>287</v>
      </c>
      <c r="E11" s="0" t="s">
        <v>288</v>
      </c>
      <c r="F11" s="0" t="n">
        <v>8</v>
      </c>
    </row>
    <row r="12" customFormat="false" ht="15" hidden="false" customHeight="false" outlineLevel="0" collapsed="false">
      <c r="A12" s="0" t="n">
        <v>10</v>
      </c>
      <c r="B12" s="1" t="s">
        <v>43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46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50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0" t="s">
        <v>53</v>
      </c>
      <c r="D15" s="0" t="s">
        <v>264</v>
      </c>
      <c r="E15" s="0" t="s">
        <v>289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56</v>
      </c>
      <c r="C16" s="0" t="s">
        <v>56</v>
      </c>
      <c r="D16" s="0" t="s">
        <v>290</v>
      </c>
      <c r="E16" s="0" t="s">
        <v>291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59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62</v>
      </c>
      <c r="C18" s="0" t="s">
        <v>62</v>
      </c>
      <c r="D18" s="0" t="s">
        <v>292</v>
      </c>
      <c r="E18" s="0" t="s">
        <v>293</v>
      </c>
      <c r="F18" s="0" t="n">
        <v>7</v>
      </c>
      <c r="I18" s="0" t="n">
        <v>7</v>
      </c>
    </row>
    <row r="19" customFormat="false" ht="15" hidden="false" customHeight="false" outlineLevel="0" collapsed="false">
      <c r="A19" s="0" t="n">
        <v>17</v>
      </c>
      <c r="B19" s="1" t="s">
        <v>65</v>
      </c>
      <c r="C19" s="0" t="s">
        <v>65</v>
      </c>
      <c r="D19" s="0" t="s">
        <v>294</v>
      </c>
      <c r="E19" s="0" t="s">
        <v>295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18</v>
      </c>
      <c r="B20" s="1" t="s">
        <v>68</v>
      </c>
      <c r="C20" s="0" t="s">
        <v>68</v>
      </c>
      <c r="D20" s="0" t="s">
        <v>296</v>
      </c>
      <c r="E20" s="0" t="s">
        <v>297</v>
      </c>
      <c r="F20" s="0" t="n">
        <v>7</v>
      </c>
      <c r="I20" s="0" t="n">
        <v>7</v>
      </c>
    </row>
    <row r="21" customFormat="false" ht="15" hidden="false" customHeight="false" outlineLevel="0" collapsed="false">
      <c r="A21" s="0" t="n">
        <v>19</v>
      </c>
      <c r="B21" s="1" t="s">
        <v>71</v>
      </c>
      <c r="C21" s="0" t="s">
        <v>71</v>
      </c>
      <c r="D21" s="0" t="s">
        <v>298</v>
      </c>
      <c r="E21" s="0" t="s">
        <v>299</v>
      </c>
      <c r="F21" s="0" t="n">
        <v>9</v>
      </c>
      <c r="G21" s="0" t="n">
        <f aca="false">AVERAGE(F21:F22)</f>
        <v>7.5</v>
      </c>
      <c r="H21" s="0" t="n">
        <v>6</v>
      </c>
      <c r="I21" s="0" t="n">
        <f aca="false">ROUND(MAX(H21,G21),0)</f>
        <v>8</v>
      </c>
    </row>
    <row r="22" customFormat="false" ht="15" hidden="false" customHeight="false" outlineLevel="0" collapsed="false">
      <c r="C22" s="0" t="s">
        <v>71</v>
      </c>
      <c r="D22" s="0" t="s">
        <v>300</v>
      </c>
      <c r="E22" s="0" t="s">
        <v>301</v>
      </c>
      <c r="F22" s="0" t="n">
        <v>6</v>
      </c>
    </row>
    <row r="23" customFormat="false" ht="15" hidden="false" customHeight="false" outlineLevel="0" collapsed="false">
      <c r="A23" s="0" t="n">
        <v>20</v>
      </c>
      <c r="B23" s="1" t="s">
        <v>74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21</v>
      </c>
      <c r="B24" s="1" t="s">
        <v>77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22</v>
      </c>
      <c r="B25" s="1" t="s">
        <v>80</v>
      </c>
      <c r="C25" s="0" t="s">
        <v>80</v>
      </c>
      <c r="D25" s="0" t="s">
        <v>302</v>
      </c>
      <c r="E25" s="0" t="s">
        <v>303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83</v>
      </c>
      <c r="C26" s="0" t="s">
        <v>83</v>
      </c>
      <c r="D26" s="0" t="s">
        <v>304</v>
      </c>
      <c r="E26" s="0" t="s">
        <v>305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24</v>
      </c>
      <c r="B27" s="1" t="s">
        <v>86</v>
      </c>
      <c r="C27" s="0" t="s">
        <v>86</v>
      </c>
      <c r="D27" s="0" t="s">
        <v>223</v>
      </c>
      <c r="E27" s="0" t="s">
        <v>306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25</v>
      </c>
      <c r="B28" s="1" t="s">
        <v>89</v>
      </c>
      <c r="C28" s="0" t="s">
        <v>89</v>
      </c>
      <c r="D28" s="0" t="s">
        <v>239</v>
      </c>
      <c r="E28" s="0" t="s">
        <v>307</v>
      </c>
      <c r="F28" s="0" t="n">
        <v>8</v>
      </c>
      <c r="I28" s="0" t="n">
        <v>8</v>
      </c>
    </row>
    <row r="29" customFormat="false" ht="15" hidden="false" customHeight="false" outlineLevel="0" collapsed="false">
      <c r="A29" s="0" t="n">
        <v>26</v>
      </c>
      <c r="B29" s="1" t="s">
        <v>92</v>
      </c>
      <c r="F29" s="0" t="n">
        <v>1</v>
      </c>
      <c r="I29" s="0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44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1.19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120</v>
      </c>
      <c r="E1" s="0" t="s">
        <v>121</v>
      </c>
      <c r="F1" s="0" t="s">
        <v>122</v>
      </c>
      <c r="G1" s="0" t="s">
        <v>105</v>
      </c>
      <c r="H1" s="0" t="s">
        <v>123</v>
      </c>
      <c r="I1" s="0" t="s">
        <v>124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308</v>
      </c>
      <c r="E2" s="0" t="s">
        <v>309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310</v>
      </c>
      <c r="E4" s="0" t="s">
        <v>311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24</v>
      </c>
      <c r="C5" s="0" t="s">
        <v>24</v>
      </c>
      <c r="D5" s="0" t="s">
        <v>312</v>
      </c>
      <c r="E5" s="0" t="s">
        <v>313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314</v>
      </c>
      <c r="E6" s="0" t="s">
        <v>315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31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34</v>
      </c>
      <c r="C8" s="0" t="s">
        <v>34</v>
      </c>
      <c r="D8" s="0" t="s">
        <v>316</v>
      </c>
      <c r="E8" s="0" t="s">
        <v>317</v>
      </c>
      <c r="F8" s="0" t="n">
        <v>8</v>
      </c>
      <c r="I8" s="0" t="n">
        <v>8</v>
      </c>
    </row>
    <row r="9" customFormat="false" ht="15" hidden="false" customHeight="false" outlineLevel="0" collapsed="false">
      <c r="A9" s="0" t="n">
        <v>8</v>
      </c>
      <c r="B9" s="1" t="s">
        <v>37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318</v>
      </c>
      <c r="E10" s="0" t="s">
        <v>319</v>
      </c>
      <c r="F10" s="0" t="n">
        <v>8</v>
      </c>
      <c r="G10" s="0" t="n">
        <f aca="false">AVERAGE(F10:F11)</f>
        <v>7.5</v>
      </c>
      <c r="H10" s="0" t="n">
        <v>8</v>
      </c>
      <c r="I10" s="0" t="n">
        <f aca="false">ROUND(MAX(H10,G10),0)</f>
        <v>8</v>
      </c>
    </row>
    <row r="11" customFormat="false" ht="15" hidden="false" customHeight="false" outlineLevel="0" collapsed="false">
      <c r="C11" s="0" t="s">
        <v>40</v>
      </c>
      <c r="D11" s="0" t="s">
        <v>320</v>
      </c>
      <c r="E11" s="0" t="s">
        <v>321</v>
      </c>
      <c r="F11" s="0" t="n">
        <v>7</v>
      </c>
    </row>
    <row r="12" customFormat="false" ht="15" hidden="false" customHeight="false" outlineLevel="0" collapsed="false">
      <c r="A12" s="0" t="n">
        <v>10</v>
      </c>
      <c r="B12" s="1" t="s">
        <v>43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46</v>
      </c>
      <c r="C13" s="0" t="s">
        <v>46</v>
      </c>
      <c r="D13" s="0" t="s">
        <v>322</v>
      </c>
      <c r="E13" s="0" t="s">
        <v>284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12</v>
      </c>
      <c r="B14" s="1" t="s">
        <v>50</v>
      </c>
      <c r="C14" s="0" t="s">
        <v>50</v>
      </c>
      <c r="D14" s="0" t="s">
        <v>323</v>
      </c>
      <c r="E14" s="0" t="s">
        <v>324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0" t="s">
        <v>53</v>
      </c>
      <c r="D15" s="0" t="s">
        <v>325</v>
      </c>
      <c r="E15" s="0" t="s">
        <v>143</v>
      </c>
      <c r="F15" s="0" t="n">
        <v>10</v>
      </c>
      <c r="G15" s="0" t="n">
        <f aca="false">AVERAGE(F15:F16)</f>
        <v>9.5</v>
      </c>
      <c r="H15" s="0" t="n">
        <v>8</v>
      </c>
      <c r="I15" s="0" t="n">
        <f aca="false">ROUND(MAX(H15,G15),0)</f>
        <v>10</v>
      </c>
    </row>
    <row r="16" customFormat="false" ht="15" hidden="false" customHeight="false" outlineLevel="0" collapsed="false">
      <c r="C16" s="0" t="s">
        <v>53</v>
      </c>
      <c r="D16" s="0" t="s">
        <v>326</v>
      </c>
      <c r="E16" s="0" t="s">
        <v>327</v>
      </c>
      <c r="F16" s="0" t="n">
        <v>9</v>
      </c>
    </row>
    <row r="17" customFormat="false" ht="15" hidden="false" customHeight="false" outlineLevel="0" collapsed="false">
      <c r="C17" s="0" t="s">
        <v>53</v>
      </c>
      <c r="D17" s="0" t="s">
        <v>328</v>
      </c>
      <c r="E17" s="0" t="s">
        <v>329</v>
      </c>
      <c r="F17" s="0" t="n">
        <v>9</v>
      </c>
    </row>
    <row r="18" customFormat="false" ht="15" hidden="false" customHeight="false" outlineLevel="0" collapsed="false">
      <c r="C18" s="0" t="s">
        <v>53</v>
      </c>
      <c r="D18" s="0" t="s">
        <v>330</v>
      </c>
      <c r="E18" s="0" t="s">
        <v>319</v>
      </c>
      <c r="F18" s="0" t="n">
        <v>7</v>
      </c>
    </row>
    <row r="19" customFormat="false" ht="15" hidden="false" customHeight="false" outlineLevel="0" collapsed="false">
      <c r="C19" s="0" t="s">
        <v>53</v>
      </c>
      <c r="D19" s="0" t="s">
        <v>331</v>
      </c>
      <c r="E19" s="0" t="s">
        <v>284</v>
      </c>
      <c r="F19" s="0" t="n">
        <v>6</v>
      </c>
    </row>
    <row r="20" customFormat="false" ht="15" hidden="false" customHeight="false" outlineLevel="0" collapsed="false">
      <c r="A20" s="0" t="n">
        <v>14</v>
      </c>
      <c r="B20" s="1" t="s">
        <v>56</v>
      </c>
      <c r="C20" s="0" t="s">
        <v>56</v>
      </c>
      <c r="D20" s="0" t="s">
        <v>332</v>
      </c>
      <c r="E20" s="0" t="s">
        <v>333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15</v>
      </c>
      <c r="B21" s="1" t="s">
        <v>59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16</v>
      </c>
      <c r="B22" s="1" t="s">
        <v>62</v>
      </c>
      <c r="C22" s="0" t="s">
        <v>62</v>
      </c>
      <c r="D22" s="0" t="s">
        <v>334</v>
      </c>
      <c r="E22" s="0" t="s">
        <v>335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17</v>
      </c>
      <c r="B23" s="1" t="s">
        <v>65</v>
      </c>
      <c r="C23" s="0" t="s">
        <v>65</v>
      </c>
      <c r="D23" s="0" t="s">
        <v>336</v>
      </c>
      <c r="E23" s="0" t="s">
        <v>137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18</v>
      </c>
      <c r="B24" s="1" t="s">
        <v>68</v>
      </c>
      <c r="C24" s="0" t="s">
        <v>68</v>
      </c>
      <c r="D24" s="0" t="s">
        <v>337</v>
      </c>
      <c r="E24" s="0" t="s">
        <v>338</v>
      </c>
      <c r="F24" s="0" t="n">
        <v>7</v>
      </c>
      <c r="I24" s="0" t="n">
        <v>7</v>
      </c>
    </row>
    <row r="25" customFormat="false" ht="15" hidden="false" customHeight="false" outlineLevel="0" collapsed="false">
      <c r="A25" s="0" t="n">
        <v>19</v>
      </c>
      <c r="B25" s="1" t="s">
        <v>71</v>
      </c>
      <c r="C25" s="0" t="s">
        <v>71</v>
      </c>
      <c r="D25" s="0" t="s">
        <v>339</v>
      </c>
      <c r="E25" s="0" t="s">
        <v>340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20</v>
      </c>
      <c r="B26" s="1" t="s">
        <v>74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21</v>
      </c>
      <c r="B27" s="1" t="s">
        <v>77</v>
      </c>
      <c r="C27" s="0" t="s">
        <v>77</v>
      </c>
      <c r="D27" s="0" t="s">
        <v>341</v>
      </c>
      <c r="E27" s="0" t="s">
        <v>293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22</v>
      </c>
      <c r="B28" s="1" t="s">
        <v>80</v>
      </c>
      <c r="C28" s="0" t="s">
        <v>80</v>
      </c>
      <c r="D28" s="0" t="s">
        <v>342</v>
      </c>
      <c r="E28" s="0" t="s">
        <v>188</v>
      </c>
      <c r="F28" s="0" t="n">
        <v>10</v>
      </c>
      <c r="G28" s="0" t="n">
        <f aca="false">AVERAGE(F28:F29)</f>
        <v>9.5</v>
      </c>
      <c r="H28" s="0" t="n">
        <v>8</v>
      </c>
      <c r="I28" s="0" t="n">
        <f aca="false">ROUND(MAX(H28,G28),0)</f>
        <v>10</v>
      </c>
    </row>
    <row r="29" customFormat="false" ht="15" hidden="false" customHeight="false" outlineLevel="0" collapsed="false">
      <c r="C29" s="0" t="s">
        <v>80</v>
      </c>
      <c r="D29" s="0" t="s">
        <v>343</v>
      </c>
      <c r="E29" s="0" t="s">
        <v>344</v>
      </c>
      <c r="F29" s="0" t="n">
        <v>9</v>
      </c>
    </row>
    <row r="30" customFormat="false" ht="15" hidden="false" customHeight="false" outlineLevel="0" collapsed="false">
      <c r="C30" s="0" t="s">
        <v>80</v>
      </c>
      <c r="D30" s="0" t="s">
        <v>345</v>
      </c>
      <c r="E30" s="0" t="s">
        <v>346</v>
      </c>
      <c r="F30" s="0" t="n">
        <v>6</v>
      </c>
    </row>
    <row r="31" customFormat="false" ht="15" hidden="false" customHeight="false" outlineLevel="0" collapsed="false">
      <c r="C31" s="0" t="s">
        <v>80</v>
      </c>
      <c r="D31" s="0" t="s">
        <v>347</v>
      </c>
      <c r="E31" s="0" t="s">
        <v>348</v>
      </c>
      <c r="F31" s="0" t="n">
        <v>6</v>
      </c>
    </row>
    <row r="32" customFormat="false" ht="15" hidden="false" customHeight="false" outlineLevel="0" collapsed="false">
      <c r="C32" s="0" t="s">
        <v>80</v>
      </c>
      <c r="D32" s="0" t="s">
        <v>349</v>
      </c>
      <c r="E32" s="0" t="s">
        <v>297</v>
      </c>
      <c r="F32" s="0" t="n">
        <v>6</v>
      </c>
    </row>
    <row r="33" customFormat="false" ht="15" hidden="false" customHeight="false" outlineLevel="0" collapsed="false">
      <c r="C33" s="0" t="s">
        <v>80</v>
      </c>
      <c r="D33" s="0" t="s">
        <v>350</v>
      </c>
      <c r="E33" s="0" t="s">
        <v>351</v>
      </c>
      <c r="F33" s="0" t="n">
        <v>5</v>
      </c>
    </row>
    <row r="34" customFormat="false" ht="15" hidden="false" customHeight="false" outlineLevel="0" collapsed="false">
      <c r="A34" s="0" t="n">
        <v>23</v>
      </c>
      <c r="B34" s="1" t="s">
        <v>83</v>
      </c>
      <c r="C34" s="0" t="s">
        <v>83</v>
      </c>
      <c r="D34" s="0" t="s">
        <v>352</v>
      </c>
      <c r="E34" s="0" t="s">
        <v>353</v>
      </c>
      <c r="F34" s="0" t="n">
        <v>10</v>
      </c>
      <c r="I34" s="5" t="n">
        <v>10</v>
      </c>
    </row>
    <row r="35" customFormat="false" ht="15" hidden="false" customHeight="false" outlineLevel="0" collapsed="false">
      <c r="A35" s="0" t="n">
        <v>24</v>
      </c>
      <c r="B35" s="1" t="s">
        <v>86</v>
      </c>
      <c r="C35" s="0" t="s">
        <v>86</v>
      </c>
      <c r="D35" s="0" t="s">
        <v>354</v>
      </c>
      <c r="E35" s="0" t="s">
        <v>355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25</v>
      </c>
      <c r="B36" s="1" t="s">
        <v>89</v>
      </c>
      <c r="C36" s="0" t="s">
        <v>89</v>
      </c>
      <c r="D36" s="0" t="s">
        <v>356</v>
      </c>
      <c r="E36" s="0" t="s">
        <v>357</v>
      </c>
      <c r="F36" s="0" t="n">
        <v>8</v>
      </c>
      <c r="G36" s="0" t="s">
        <v>358</v>
      </c>
      <c r="H36" s="0" t="n">
        <v>8</v>
      </c>
      <c r="I36" s="0" t="n">
        <f aca="false">ROUND(MAX(H36,G36),0)</f>
        <v>8</v>
      </c>
    </row>
    <row r="37" customFormat="false" ht="15" hidden="false" customHeight="false" outlineLevel="0" collapsed="false">
      <c r="C37" s="0" t="s">
        <v>89</v>
      </c>
      <c r="D37" s="0" t="s">
        <v>359</v>
      </c>
      <c r="E37" s="0" t="s">
        <v>360</v>
      </c>
      <c r="F37" s="0" t="n">
        <v>8</v>
      </c>
    </row>
    <row r="38" customFormat="false" ht="15" hidden="false" customHeight="false" outlineLevel="0" collapsed="false">
      <c r="C38" s="0" t="s">
        <v>89</v>
      </c>
      <c r="D38" s="0" t="s">
        <v>361</v>
      </c>
      <c r="E38" s="0" t="s">
        <v>362</v>
      </c>
      <c r="F38" s="0" t="n">
        <v>5</v>
      </c>
    </row>
    <row r="39" customFormat="false" ht="15" hidden="false" customHeight="false" outlineLevel="0" collapsed="false">
      <c r="A39" s="0" t="n">
        <v>26</v>
      </c>
      <c r="B39" s="1" t="s">
        <v>92</v>
      </c>
      <c r="F39" s="0" t="n">
        <v>1</v>
      </c>
      <c r="I39" s="0" t="n">
        <v>1</v>
      </c>
    </row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H38" activeCellId="0" sqref="H38"/>
    </sheetView>
  </sheetViews>
  <sheetFormatPr defaultColWidth="9.44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120</v>
      </c>
      <c r="E1" s="0" t="s">
        <v>121</v>
      </c>
      <c r="F1" s="0" t="s">
        <v>122</v>
      </c>
      <c r="G1" s="0" t="s">
        <v>105</v>
      </c>
      <c r="H1" s="0" t="s">
        <v>123</v>
      </c>
      <c r="I1" s="0" t="s">
        <v>124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316</v>
      </c>
      <c r="E2" s="0" t="s">
        <v>363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364</v>
      </c>
      <c r="E4" s="0" t="s">
        <v>365</v>
      </c>
      <c r="F4" s="0" t="n">
        <v>8</v>
      </c>
      <c r="G4" s="0" t="n">
        <f aca="false">AVERAGE(F4:F5)</f>
        <v>7.5</v>
      </c>
      <c r="H4" s="0" t="n">
        <v>8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21</v>
      </c>
      <c r="D5" s="0" t="s">
        <v>366</v>
      </c>
      <c r="E5" s="0" t="s">
        <v>367</v>
      </c>
      <c r="F5" s="0" t="n">
        <v>7</v>
      </c>
    </row>
    <row r="6" customFormat="false" ht="15" hidden="false" customHeight="false" outlineLevel="0" collapsed="false">
      <c r="A6" s="0" t="n">
        <v>4</v>
      </c>
      <c r="B6" s="1" t="s">
        <v>24</v>
      </c>
      <c r="C6" s="0" t="s">
        <v>24</v>
      </c>
      <c r="D6" s="0" t="s">
        <v>368</v>
      </c>
      <c r="E6" s="0" t="s">
        <v>369</v>
      </c>
      <c r="F6" s="0" t="n">
        <v>2</v>
      </c>
      <c r="I6" s="0" t="n">
        <v>2</v>
      </c>
    </row>
    <row r="7" customFormat="false" ht="15" hidden="false" customHeight="false" outlineLevel="0" collapsed="false">
      <c r="A7" s="0" t="n">
        <v>5</v>
      </c>
      <c r="B7" s="1" t="s">
        <v>28</v>
      </c>
      <c r="C7" s="0" t="s">
        <v>28</v>
      </c>
      <c r="D7" s="0" t="s">
        <v>370</v>
      </c>
      <c r="E7" s="0" t="s">
        <v>159</v>
      </c>
      <c r="F7" s="0" t="n">
        <v>10</v>
      </c>
      <c r="G7" s="0" t="n">
        <f aca="false">AVERAGE(F7:F8)</f>
        <v>9.5</v>
      </c>
      <c r="H7" s="0" t="n">
        <v>8</v>
      </c>
      <c r="I7" s="0" t="n">
        <f aca="false">ROUND(MAX(H7,G7),0)</f>
        <v>10</v>
      </c>
    </row>
    <row r="8" customFormat="false" ht="15" hidden="false" customHeight="false" outlineLevel="0" collapsed="false">
      <c r="C8" s="0" t="s">
        <v>28</v>
      </c>
      <c r="D8" s="0" t="s">
        <v>371</v>
      </c>
      <c r="E8" s="0" t="s">
        <v>286</v>
      </c>
      <c r="F8" s="0" t="n">
        <v>9</v>
      </c>
    </row>
    <row r="9" customFormat="false" ht="15" hidden="false" customHeight="false" outlineLevel="0" collapsed="false">
      <c r="C9" s="0" t="s">
        <v>28</v>
      </c>
      <c r="D9" s="0" t="s">
        <v>372</v>
      </c>
      <c r="E9" s="0" t="s">
        <v>268</v>
      </c>
      <c r="F9" s="0" t="n">
        <v>7</v>
      </c>
    </row>
    <row r="10" customFormat="false" ht="15" hidden="false" customHeight="false" outlineLevel="0" collapsed="false">
      <c r="C10" s="0" t="s">
        <v>28</v>
      </c>
      <c r="D10" s="0" t="s">
        <v>373</v>
      </c>
      <c r="E10" s="0" t="s">
        <v>374</v>
      </c>
      <c r="F10" s="0" t="n">
        <v>6</v>
      </c>
    </row>
    <row r="11" customFormat="false" ht="15" hidden="false" customHeight="false" outlineLevel="0" collapsed="false">
      <c r="C11" s="0" t="s">
        <v>28</v>
      </c>
      <c r="D11" s="0" t="s">
        <v>375</v>
      </c>
      <c r="E11" s="0" t="s">
        <v>376</v>
      </c>
      <c r="F11" s="0" t="n">
        <v>4</v>
      </c>
    </row>
    <row r="12" customFormat="false" ht="15" hidden="false" customHeight="false" outlineLevel="0" collapsed="false">
      <c r="A12" s="0" t="n">
        <v>6</v>
      </c>
      <c r="B12" s="1" t="s">
        <v>31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7</v>
      </c>
      <c r="B13" s="1" t="s">
        <v>34</v>
      </c>
      <c r="C13" s="0" t="s">
        <v>34</v>
      </c>
      <c r="D13" s="0" t="s">
        <v>377</v>
      </c>
      <c r="E13" s="0" t="s">
        <v>319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8</v>
      </c>
      <c r="B14" s="1" t="s">
        <v>37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9</v>
      </c>
      <c r="B15" s="1" t="s">
        <v>40</v>
      </c>
      <c r="C15" s="0" t="s">
        <v>40</v>
      </c>
      <c r="D15" s="0" t="s">
        <v>378</v>
      </c>
      <c r="E15" s="0" t="s">
        <v>379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10</v>
      </c>
      <c r="B16" s="1" t="s">
        <v>43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11</v>
      </c>
      <c r="B17" s="1" t="s">
        <v>46</v>
      </c>
      <c r="C17" s="0" t="s">
        <v>46</v>
      </c>
      <c r="D17" s="0" t="s">
        <v>380</v>
      </c>
      <c r="E17" s="0" t="s">
        <v>381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12</v>
      </c>
      <c r="B18" s="1" t="s">
        <v>50</v>
      </c>
      <c r="C18" s="0" t="s">
        <v>50</v>
      </c>
      <c r="D18" s="0" t="s">
        <v>382</v>
      </c>
      <c r="E18" s="0" t="s">
        <v>383</v>
      </c>
      <c r="F18" s="0" t="n">
        <v>9</v>
      </c>
      <c r="G18" s="0" t="n">
        <f aca="false">AVERAGE(F18:F19)</f>
        <v>8.5</v>
      </c>
      <c r="H18" s="0" t="n">
        <v>8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50</v>
      </c>
      <c r="D19" s="0" t="s">
        <v>384</v>
      </c>
      <c r="E19" s="0" t="s">
        <v>385</v>
      </c>
      <c r="F19" s="0" t="n">
        <v>8</v>
      </c>
    </row>
    <row r="20" customFormat="false" ht="15" hidden="false" customHeight="false" outlineLevel="0" collapsed="false">
      <c r="C20" s="0" t="s">
        <v>50</v>
      </c>
      <c r="D20" s="0" t="s">
        <v>386</v>
      </c>
      <c r="E20" s="0" t="s">
        <v>193</v>
      </c>
      <c r="F20" s="0" t="n">
        <v>3</v>
      </c>
    </row>
    <row r="21" customFormat="false" ht="15" hidden="false" customHeight="false" outlineLevel="0" collapsed="false">
      <c r="A21" s="0" t="n">
        <v>13</v>
      </c>
      <c r="B21" s="1" t="s">
        <v>53</v>
      </c>
      <c r="C21" s="0" t="s">
        <v>53</v>
      </c>
      <c r="D21" s="0" t="s">
        <v>387</v>
      </c>
      <c r="E21" s="0" t="s">
        <v>388</v>
      </c>
      <c r="F21" s="0" t="n">
        <v>10</v>
      </c>
      <c r="G21" s="0" t="n">
        <f aca="false">AVERAGE(F21:F22)</f>
        <v>9</v>
      </c>
      <c r="H21" s="0" t="n">
        <v>8</v>
      </c>
      <c r="I21" s="0" t="n">
        <f aca="false">ROUND(MAX(H21,G21),0)</f>
        <v>9</v>
      </c>
    </row>
    <row r="22" customFormat="false" ht="15" hidden="false" customHeight="false" outlineLevel="0" collapsed="false">
      <c r="C22" s="0" t="s">
        <v>53</v>
      </c>
      <c r="D22" s="0" t="s">
        <v>389</v>
      </c>
      <c r="E22" s="0" t="s">
        <v>390</v>
      </c>
      <c r="F22" s="0" t="n">
        <v>8</v>
      </c>
    </row>
    <row r="23" customFormat="false" ht="15" hidden="false" customHeight="false" outlineLevel="0" collapsed="false">
      <c r="C23" s="0" t="s">
        <v>53</v>
      </c>
      <c r="D23" s="0" t="s">
        <v>391</v>
      </c>
      <c r="E23" s="0" t="s">
        <v>392</v>
      </c>
      <c r="F23" s="0" t="n">
        <v>8</v>
      </c>
    </row>
    <row r="24" customFormat="false" ht="15" hidden="false" customHeight="false" outlineLevel="0" collapsed="false">
      <c r="A24" s="0" t="n">
        <v>14</v>
      </c>
      <c r="B24" s="1" t="s">
        <v>56</v>
      </c>
      <c r="C24" s="0" t="s">
        <v>56</v>
      </c>
      <c r="D24" s="0" t="s">
        <v>393</v>
      </c>
      <c r="E24" s="0" t="s">
        <v>394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15</v>
      </c>
      <c r="B25" s="1" t="s">
        <v>59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16</v>
      </c>
      <c r="B26" s="1" t="s">
        <v>62</v>
      </c>
      <c r="C26" s="0" t="s">
        <v>62</v>
      </c>
      <c r="D26" s="0" t="s">
        <v>378</v>
      </c>
      <c r="E26" s="0" t="s">
        <v>395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17</v>
      </c>
      <c r="B27" s="1" t="s">
        <v>65</v>
      </c>
      <c r="C27" s="0" t="s">
        <v>65</v>
      </c>
      <c r="D27" s="0" t="s">
        <v>396</v>
      </c>
      <c r="E27" s="0" t="s">
        <v>319</v>
      </c>
      <c r="F27" s="0" t="n">
        <v>10</v>
      </c>
      <c r="G27" s="0" t="n">
        <f aca="false">AVERAGE(F27:F28)</f>
        <v>8</v>
      </c>
      <c r="H27" s="0" t="n">
        <v>8</v>
      </c>
      <c r="I27" s="0" t="n">
        <f aca="false">ROUND(MAX(H27,G27),0)</f>
        <v>8</v>
      </c>
    </row>
    <row r="28" customFormat="false" ht="15" hidden="false" customHeight="false" outlineLevel="0" collapsed="false">
      <c r="C28" s="0" t="s">
        <v>65</v>
      </c>
      <c r="D28" s="0" t="s">
        <v>397</v>
      </c>
      <c r="E28" s="0" t="s">
        <v>346</v>
      </c>
      <c r="F28" s="0" t="n">
        <v>6</v>
      </c>
    </row>
    <row r="29" customFormat="false" ht="15" hidden="false" customHeight="false" outlineLevel="0" collapsed="false">
      <c r="A29" s="0" t="n">
        <v>18</v>
      </c>
      <c r="B29" s="1" t="s">
        <v>68</v>
      </c>
      <c r="C29" s="0" t="s">
        <v>68</v>
      </c>
      <c r="D29" s="0" t="s">
        <v>398</v>
      </c>
      <c r="E29" s="0" t="s">
        <v>280</v>
      </c>
      <c r="F29" s="0" t="n">
        <v>8</v>
      </c>
      <c r="I29" s="0" t="n">
        <v>8</v>
      </c>
    </row>
    <row r="30" customFormat="false" ht="15" hidden="false" customHeight="false" outlineLevel="0" collapsed="false">
      <c r="A30" s="0" t="n">
        <v>19</v>
      </c>
      <c r="B30" s="1" t="s">
        <v>71</v>
      </c>
      <c r="C30" s="0" t="s">
        <v>71</v>
      </c>
      <c r="D30" s="0" t="s">
        <v>399</v>
      </c>
      <c r="E30" s="0" t="s">
        <v>145</v>
      </c>
      <c r="F30" s="0" t="n">
        <v>9</v>
      </c>
      <c r="I30" s="0" t="n">
        <v>9</v>
      </c>
    </row>
    <row r="31" customFormat="false" ht="15" hidden="false" customHeight="false" outlineLevel="0" collapsed="false">
      <c r="A31" s="0" t="n">
        <v>20</v>
      </c>
      <c r="B31" s="1" t="s">
        <v>74</v>
      </c>
      <c r="F31" s="0" t="n">
        <v>1</v>
      </c>
      <c r="I31" s="0" t="n">
        <v>1</v>
      </c>
    </row>
    <row r="32" customFormat="false" ht="15" hidden="false" customHeight="false" outlineLevel="0" collapsed="false">
      <c r="A32" s="0" t="n">
        <v>21</v>
      </c>
      <c r="B32" s="1" t="s">
        <v>77</v>
      </c>
      <c r="C32" s="0" t="s">
        <v>77</v>
      </c>
      <c r="D32" s="0" t="s">
        <v>400</v>
      </c>
      <c r="E32" s="0" t="s">
        <v>401</v>
      </c>
      <c r="F32" s="0" t="n">
        <v>8</v>
      </c>
      <c r="I32" s="0" t="n">
        <v>8</v>
      </c>
    </row>
    <row r="33" customFormat="false" ht="15" hidden="false" customHeight="false" outlineLevel="0" collapsed="false">
      <c r="A33" s="0" t="n">
        <v>22</v>
      </c>
      <c r="B33" s="1" t="s">
        <v>80</v>
      </c>
      <c r="C33" s="0" t="s">
        <v>80</v>
      </c>
      <c r="D33" s="0" t="s">
        <v>402</v>
      </c>
      <c r="E33" s="0" t="s">
        <v>403</v>
      </c>
      <c r="F33" s="0" t="n">
        <v>10</v>
      </c>
      <c r="I33" s="0" t="n">
        <v>10</v>
      </c>
    </row>
    <row r="34" customFormat="false" ht="15" hidden="false" customHeight="false" outlineLevel="0" collapsed="false">
      <c r="A34" s="0" t="n">
        <v>23</v>
      </c>
      <c r="B34" s="1" t="s">
        <v>83</v>
      </c>
      <c r="C34" s="0" t="s">
        <v>83</v>
      </c>
      <c r="D34" s="0" t="s">
        <v>404</v>
      </c>
      <c r="E34" s="0" t="s">
        <v>405</v>
      </c>
      <c r="F34" s="0" t="n">
        <v>9</v>
      </c>
      <c r="I34" s="0" t="n">
        <v>9</v>
      </c>
    </row>
    <row r="35" customFormat="false" ht="15" hidden="false" customHeight="false" outlineLevel="0" collapsed="false">
      <c r="A35" s="0" t="n">
        <v>24</v>
      </c>
      <c r="B35" s="1" t="s">
        <v>86</v>
      </c>
      <c r="C35" s="0" t="s">
        <v>86</v>
      </c>
      <c r="D35" s="0" t="s">
        <v>406</v>
      </c>
      <c r="E35" s="0" t="s">
        <v>407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25</v>
      </c>
      <c r="B36" s="1" t="s">
        <v>89</v>
      </c>
      <c r="C36" s="0" t="s">
        <v>89</v>
      </c>
      <c r="D36" s="0" t="s">
        <v>408</v>
      </c>
      <c r="E36" s="0" t="s">
        <v>218</v>
      </c>
      <c r="F36" s="0" t="n">
        <v>8</v>
      </c>
      <c r="I36" s="0" t="n">
        <v>8</v>
      </c>
    </row>
    <row r="37" customFormat="false" ht="15" hidden="false" customHeight="false" outlineLevel="0" collapsed="false">
      <c r="A37" s="0" t="n">
        <v>26</v>
      </c>
      <c r="B37" s="1" t="s">
        <v>92</v>
      </c>
      <c r="F37" s="0" t="n">
        <v>1</v>
      </c>
      <c r="I37" s="0" t="n">
        <v>1</v>
      </c>
    </row>
    <row r="38" customFormat="false" ht="15" hidden="false" customHeight="false" outlineLevel="0" collapsed="false">
      <c r="H38" s="0" t="s">
        <v>409</v>
      </c>
      <c r="I38" s="0" t="n">
        <f aca="false">COUNTIF(I2:I37,"&gt;0")</f>
        <v>26</v>
      </c>
    </row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H50" activeCellId="0" sqref="H50"/>
    </sheetView>
  </sheetViews>
  <sheetFormatPr defaultColWidth="9.44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120</v>
      </c>
      <c r="E1" s="0" t="s">
        <v>121</v>
      </c>
      <c r="F1" s="0" t="s">
        <v>122</v>
      </c>
      <c r="G1" s="0" t="s">
        <v>105</v>
      </c>
      <c r="H1" s="0" t="s">
        <v>123</v>
      </c>
      <c r="I1" s="0" t="s">
        <v>124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410</v>
      </c>
      <c r="E2" s="0" t="s">
        <v>411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412</v>
      </c>
      <c r="E4" s="0" t="s">
        <v>413</v>
      </c>
      <c r="F4" s="0" t="n">
        <v>10</v>
      </c>
      <c r="G4" s="0" t="n">
        <f aca="false">AVERAGE(F4:F5)</f>
        <v>8</v>
      </c>
      <c r="H4" s="0" t="n">
        <v>8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21</v>
      </c>
      <c r="D5" s="0" t="s">
        <v>414</v>
      </c>
      <c r="E5" s="0" t="s">
        <v>415</v>
      </c>
      <c r="F5" s="0" t="n">
        <v>6</v>
      </c>
    </row>
    <row r="6" customFormat="false" ht="15" hidden="false" customHeight="false" outlineLevel="0" collapsed="false">
      <c r="A6" s="0" t="n">
        <v>4</v>
      </c>
      <c r="B6" s="1" t="s">
        <v>24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5</v>
      </c>
      <c r="B7" s="1" t="s">
        <v>28</v>
      </c>
      <c r="C7" s="0" t="s">
        <v>28</v>
      </c>
      <c r="D7" s="0" t="s">
        <v>416</v>
      </c>
      <c r="E7" s="0" t="s">
        <v>240</v>
      </c>
      <c r="F7" s="0" t="n">
        <v>10</v>
      </c>
      <c r="G7" s="0" t="n">
        <f aca="false">AVERAGE(F7:F8)</f>
        <v>9.5</v>
      </c>
      <c r="H7" s="0" t="n">
        <v>8</v>
      </c>
      <c r="I7" s="0" t="n">
        <f aca="false">ROUND(MAX(H7,G7),0)</f>
        <v>10</v>
      </c>
    </row>
    <row r="8" customFormat="false" ht="15" hidden="false" customHeight="false" outlineLevel="0" collapsed="false">
      <c r="C8" s="0" t="s">
        <v>28</v>
      </c>
      <c r="D8" s="0" t="s">
        <v>417</v>
      </c>
      <c r="E8" s="0" t="s">
        <v>418</v>
      </c>
      <c r="F8" s="0" t="n">
        <v>9</v>
      </c>
    </row>
    <row r="9" customFormat="false" ht="15" hidden="false" customHeight="false" outlineLevel="0" collapsed="false">
      <c r="C9" s="0" t="s">
        <v>28</v>
      </c>
      <c r="D9" s="0" t="s">
        <v>419</v>
      </c>
      <c r="E9" s="0" t="s">
        <v>420</v>
      </c>
      <c r="F9" s="0" t="n">
        <v>9</v>
      </c>
    </row>
    <row r="10" customFormat="false" ht="15" hidden="false" customHeight="false" outlineLevel="0" collapsed="false">
      <c r="C10" s="0" t="s">
        <v>28</v>
      </c>
      <c r="D10" s="0" t="s">
        <v>421</v>
      </c>
      <c r="E10" s="0" t="s">
        <v>422</v>
      </c>
      <c r="F10" s="0" t="n">
        <v>7</v>
      </c>
    </row>
    <row r="11" customFormat="false" ht="15" hidden="false" customHeight="false" outlineLevel="0" collapsed="false">
      <c r="C11" s="0" t="s">
        <v>28</v>
      </c>
      <c r="D11" s="0" t="s">
        <v>382</v>
      </c>
      <c r="E11" s="0" t="s">
        <v>423</v>
      </c>
      <c r="F11" s="0" t="n">
        <v>5</v>
      </c>
    </row>
    <row r="12" customFormat="false" ht="15" hidden="false" customHeight="false" outlineLevel="0" collapsed="false">
      <c r="C12" s="0" t="s">
        <v>28</v>
      </c>
      <c r="D12" s="0" t="s">
        <v>424</v>
      </c>
      <c r="E12" s="0" t="s">
        <v>425</v>
      </c>
      <c r="F12" s="0" t="n">
        <v>4</v>
      </c>
    </row>
    <row r="13" customFormat="false" ht="15" hidden="false" customHeight="false" outlineLevel="0" collapsed="false">
      <c r="A13" s="0" t="n">
        <v>6</v>
      </c>
      <c r="B13" s="1" t="s">
        <v>31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7</v>
      </c>
      <c r="B14" s="1" t="s">
        <v>34</v>
      </c>
      <c r="C14" s="0" t="s">
        <v>34</v>
      </c>
      <c r="D14" s="0" t="s">
        <v>426</v>
      </c>
      <c r="E14" s="0" t="s">
        <v>319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8</v>
      </c>
      <c r="B15" s="1" t="s">
        <v>37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9</v>
      </c>
      <c r="B16" s="1" t="s">
        <v>40</v>
      </c>
      <c r="C16" s="0" t="s">
        <v>40</v>
      </c>
      <c r="D16" s="0" t="s">
        <v>427</v>
      </c>
      <c r="E16" s="0" t="s">
        <v>428</v>
      </c>
      <c r="F16" s="0" t="n">
        <v>8</v>
      </c>
      <c r="I16" s="0" t="n">
        <v>8</v>
      </c>
    </row>
    <row r="17" customFormat="false" ht="15" hidden="false" customHeight="false" outlineLevel="0" collapsed="false">
      <c r="A17" s="0" t="n">
        <v>10</v>
      </c>
      <c r="B17" s="1" t="s">
        <v>43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11</v>
      </c>
      <c r="B18" s="1" t="s">
        <v>46</v>
      </c>
      <c r="C18" s="0" t="s">
        <v>46</v>
      </c>
      <c r="D18" s="0" t="s">
        <v>429</v>
      </c>
      <c r="E18" s="0" t="s">
        <v>324</v>
      </c>
      <c r="F18" s="0" t="n">
        <v>9</v>
      </c>
      <c r="I18" s="0" t="n">
        <v>9</v>
      </c>
    </row>
    <row r="19" customFormat="false" ht="15" hidden="false" customHeight="false" outlineLevel="0" collapsed="false">
      <c r="A19" s="0" t="n">
        <v>12</v>
      </c>
      <c r="B19" s="1" t="s">
        <v>50</v>
      </c>
      <c r="C19" s="0" t="s">
        <v>50</v>
      </c>
      <c r="D19" s="0" t="s">
        <v>430</v>
      </c>
      <c r="E19" s="0" t="s">
        <v>431</v>
      </c>
      <c r="F19" s="0" t="n">
        <v>8</v>
      </c>
      <c r="I19" s="0" t="n">
        <v>8</v>
      </c>
    </row>
    <row r="20" customFormat="false" ht="15" hidden="false" customHeight="false" outlineLevel="0" collapsed="false">
      <c r="A20" s="0" t="n">
        <v>13</v>
      </c>
      <c r="B20" s="1" t="s">
        <v>53</v>
      </c>
      <c r="C20" s="0" t="s">
        <v>53</v>
      </c>
      <c r="D20" s="0" t="s">
        <v>432</v>
      </c>
      <c r="E20" s="0" t="s">
        <v>433</v>
      </c>
      <c r="F20" s="0" t="n">
        <v>8</v>
      </c>
      <c r="G20" s="0" t="n">
        <f aca="false">AVERAGE(F20:F21)</f>
        <v>7.5</v>
      </c>
      <c r="H20" s="0" t="n">
        <v>8</v>
      </c>
      <c r="I20" s="0" t="n">
        <f aca="false">ROUND(MAX(H20,G20),0)</f>
        <v>8</v>
      </c>
    </row>
    <row r="21" customFormat="false" ht="15" hidden="false" customHeight="false" outlineLevel="0" collapsed="false">
      <c r="C21" s="0" t="s">
        <v>53</v>
      </c>
      <c r="D21" s="0" t="s">
        <v>434</v>
      </c>
      <c r="E21" s="0" t="s">
        <v>435</v>
      </c>
      <c r="F21" s="0" t="n">
        <v>7</v>
      </c>
    </row>
    <row r="22" customFormat="false" ht="15" hidden="false" customHeight="false" outlineLevel="0" collapsed="false">
      <c r="A22" s="0" t="n">
        <v>14</v>
      </c>
      <c r="B22" s="1" t="s">
        <v>56</v>
      </c>
      <c r="C22" s="0" t="s">
        <v>56</v>
      </c>
      <c r="D22" s="0" t="s">
        <v>436</v>
      </c>
      <c r="E22" s="0" t="s">
        <v>437</v>
      </c>
      <c r="F22" s="0" t="n">
        <v>5</v>
      </c>
      <c r="I22" s="0" t="n">
        <v>5</v>
      </c>
    </row>
    <row r="23" customFormat="false" ht="15" hidden="false" customHeight="false" outlineLevel="0" collapsed="false">
      <c r="A23" s="0" t="n">
        <v>15</v>
      </c>
      <c r="B23" s="1" t="s">
        <v>59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62</v>
      </c>
      <c r="C24" s="0" t="s">
        <v>62</v>
      </c>
      <c r="D24" s="0" t="s">
        <v>438</v>
      </c>
      <c r="E24" s="0" t="s">
        <v>439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17</v>
      </c>
      <c r="B25" s="1" t="s">
        <v>65</v>
      </c>
      <c r="C25" s="0" t="s">
        <v>65</v>
      </c>
      <c r="D25" s="0" t="s">
        <v>440</v>
      </c>
      <c r="E25" s="0" t="s">
        <v>441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18</v>
      </c>
      <c r="B26" s="1" t="s">
        <v>68</v>
      </c>
      <c r="C26" s="0" t="s">
        <v>68</v>
      </c>
      <c r="D26" s="0" t="s">
        <v>442</v>
      </c>
      <c r="E26" s="0" t="s">
        <v>443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19</v>
      </c>
      <c r="B27" s="1" t="s">
        <v>71</v>
      </c>
      <c r="C27" s="0" t="s">
        <v>71</v>
      </c>
      <c r="D27" s="0" t="s">
        <v>444</v>
      </c>
      <c r="E27" s="0" t="s">
        <v>445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20</v>
      </c>
      <c r="B28" s="1" t="s">
        <v>74</v>
      </c>
      <c r="F28" s="0" t="n">
        <v>1</v>
      </c>
      <c r="I28" s="0" t="n">
        <v>1</v>
      </c>
    </row>
    <row r="29" customFormat="false" ht="15" hidden="false" customHeight="false" outlineLevel="0" collapsed="false">
      <c r="A29" s="0" t="n">
        <v>21</v>
      </c>
      <c r="B29" s="1" t="s">
        <v>77</v>
      </c>
      <c r="C29" s="0" t="s">
        <v>77</v>
      </c>
      <c r="D29" s="0" t="s">
        <v>446</v>
      </c>
      <c r="E29" s="0" t="s">
        <v>259</v>
      </c>
      <c r="F29" s="0" t="n">
        <v>8</v>
      </c>
      <c r="I29" s="0" t="n">
        <v>8</v>
      </c>
    </row>
    <row r="30" customFormat="false" ht="15" hidden="false" customHeight="false" outlineLevel="0" collapsed="false">
      <c r="A30" s="0" t="n">
        <v>22</v>
      </c>
      <c r="B30" s="1" t="s">
        <v>80</v>
      </c>
      <c r="C30" s="0" t="s">
        <v>80</v>
      </c>
      <c r="D30" s="0" t="s">
        <v>447</v>
      </c>
      <c r="E30" s="0" t="s">
        <v>376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23</v>
      </c>
      <c r="B31" s="1" t="s">
        <v>83</v>
      </c>
      <c r="C31" s="0" t="s">
        <v>83</v>
      </c>
      <c r="D31" s="0" t="s">
        <v>448</v>
      </c>
      <c r="E31" s="0" t="s">
        <v>449</v>
      </c>
      <c r="F31" s="0" t="n">
        <v>10</v>
      </c>
      <c r="I31" s="0" t="n">
        <v>10</v>
      </c>
    </row>
    <row r="32" customFormat="false" ht="15" hidden="false" customHeight="false" outlineLevel="0" collapsed="false">
      <c r="A32" s="0" t="n">
        <v>24</v>
      </c>
      <c r="B32" s="1" t="s">
        <v>86</v>
      </c>
      <c r="C32" s="0" t="s">
        <v>86</v>
      </c>
      <c r="D32" s="0" t="s">
        <v>450</v>
      </c>
      <c r="E32" s="0" t="s">
        <v>319</v>
      </c>
      <c r="F32" s="0" t="n">
        <v>10</v>
      </c>
      <c r="G32" s="0" t="n">
        <f aca="false">AVERAGE(F32:F33)</f>
        <v>10</v>
      </c>
      <c r="H32" s="0" t="n">
        <v>8</v>
      </c>
      <c r="I32" s="0" t="n">
        <f aca="false">ROUND(MAX(H32,G32),0)</f>
        <v>10</v>
      </c>
    </row>
    <row r="33" customFormat="false" ht="15" hidden="false" customHeight="false" outlineLevel="0" collapsed="false">
      <c r="C33" s="0" t="s">
        <v>86</v>
      </c>
      <c r="D33" s="0" t="s">
        <v>451</v>
      </c>
      <c r="E33" s="0" t="s">
        <v>452</v>
      </c>
      <c r="F33" s="0" t="n">
        <v>10</v>
      </c>
    </row>
    <row r="34" customFormat="false" ht="15" hidden="false" customHeight="false" outlineLevel="0" collapsed="false">
      <c r="C34" s="0" t="s">
        <v>86</v>
      </c>
      <c r="D34" s="0" t="s">
        <v>453</v>
      </c>
      <c r="E34" s="0" t="s">
        <v>319</v>
      </c>
      <c r="F34" s="0" t="n">
        <v>10</v>
      </c>
    </row>
    <row r="35" customFormat="false" ht="15" hidden="false" customHeight="false" outlineLevel="0" collapsed="false">
      <c r="C35" s="0" t="s">
        <v>86</v>
      </c>
      <c r="D35" s="0" t="s">
        <v>454</v>
      </c>
      <c r="E35" s="0" t="s">
        <v>455</v>
      </c>
      <c r="F35" s="0" t="n">
        <v>10</v>
      </c>
    </row>
    <row r="36" customFormat="false" ht="15" hidden="false" customHeight="false" outlineLevel="0" collapsed="false">
      <c r="C36" s="0" t="s">
        <v>86</v>
      </c>
      <c r="D36" s="0" t="s">
        <v>456</v>
      </c>
      <c r="E36" s="0" t="s">
        <v>457</v>
      </c>
      <c r="F36" s="0" t="n">
        <v>10</v>
      </c>
    </row>
    <row r="37" customFormat="false" ht="15" hidden="false" customHeight="false" outlineLevel="0" collapsed="false">
      <c r="C37" s="0" t="s">
        <v>86</v>
      </c>
      <c r="D37" s="0" t="s">
        <v>458</v>
      </c>
      <c r="E37" s="0" t="s">
        <v>459</v>
      </c>
      <c r="F37" s="0" t="n">
        <v>10</v>
      </c>
    </row>
    <row r="38" customFormat="false" ht="15" hidden="false" customHeight="false" outlineLevel="0" collapsed="false">
      <c r="C38" s="0" t="s">
        <v>86</v>
      </c>
      <c r="D38" s="0" t="s">
        <v>460</v>
      </c>
      <c r="E38" s="0" t="s">
        <v>461</v>
      </c>
      <c r="F38" s="0" t="n">
        <v>10</v>
      </c>
    </row>
    <row r="39" customFormat="false" ht="15" hidden="false" customHeight="false" outlineLevel="0" collapsed="false">
      <c r="C39" s="0" t="s">
        <v>86</v>
      </c>
      <c r="D39" s="0" t="s">
        <v>462</v>
      </c>
      <c r="E39" s="0" t="s">
        <v>266</v>
      </c>
      <c r="F39" s="0" t="n">
        <v>10</v>
      </c>
    </row>
    <row r="40" customFormat="false" ht="15" hidden="false" customHeight="false" outlineLevel="0" collapsed="false">
      <c r="C40" s="0" t="s">
        <v>86</v>
      </c>
      <c r="D40" s="0" t="s">
        <v>463</v>
      </c>
      <c r="E40" s="0" t="s">
        <v>464</v>
      </c>
      <c r="F40" s="0" t="n">
        <v>10</v>
      </c>
    </row>
    <row r="41" customFormat="false" ht="15" hidden="false" customHeight="false" outlineLevel="0" collapsed="false">
      <c r="C41" s="0" t="s">
        <v>86</v>
      </c>
      <c r="D41" s="0" t="s">
        <v>465</v>
      </c>
      <c r="E41" s="0" t="s">
        <v>466</v>
      </c>
      <c r="F41" s="0" t="n">
        <v>10</v>
      </c>
    </row>
    <row r="42" customFormat="false" ht="15" hidden="false" customHeight="false" outlineLevel="0" collapsed="false">
      <c r="C42" s="0" t="s">
        <v>86</v>
      </c>
      <c r="D42" s="0" t="s">
        <v>467</v>
      </c>
      <c r="E42" s="0" t="s">
        <v>468</v>
      </c>
      <c r="F42" s="0" t="n">
        <v>10</v>
      </c>
    </row>
    <row r="43" customFormat="false" ht="15" hidden="false" customHeight="false" outlineLevel="0" collapsed="false">
      <c r="C43" s="0" t="s">
        <v>86</v>
      </c>
      <c r="D43" s="0" t="s">
        <v>469</v>
      </c>
      <c r="E43" s="0" t="s">
        <v>470</v>
      </c>
      <c r="F43" s="0" t="n">
        <v>10</v>
      </c>
    </row>
    <row r="44" customFormat="false" ht="15" hidden="false" customHeight="false" outlineLevel="0" collapsed="false">
      <c r="C44" s="0" t="s">
        <v>86</v>
      </c>
      <c r="D44" s="0" t="s">
        <v>471</v>
      </c>
      <c r="E44" s="0" t="s">
        <v>472</v>
      </c>
      <c r="F44" s="0" t="n">
        <v>9</v>
      </c>
    </row>
    <row r="45" customFormat="false" ht="15" hidden="false" customHeight="false" outlineLevel="0" collapsed="false">
      <c r="C45" s="0" t="s">
        <v>86</v>
      </c>
      <c r="D45" s="0" t="s">
        <v>473</v>
      </c>
      <c r="E45" s="0" t="s">
        <v>474</v>
      </c>
      <c r="F45" s="0" t="n">
        <v>7</v>
      </c>
    </row>
    <row r="46" customFormat="false" ht="15" hidden="false" customHeight="false" outlineLevel="0" collapsed="false">
      <c r="C46" s="0" t="s">
        <v>86</v>
      </c>
      <c r="D46" s="0" t="s">
        <v>475</v>
      </c>
      <c r="E46" s="0" t="s">
        <v>284</v>
      </c>
      <c r="F46" s="0" t="n">
        <v>7</v>
      </c>
    </row>
    <row r="47" customFormat="false" ht="15" hidden="false" customHeight="false" outlineLevel="0" collapsed="false">
      <c r="A47" s="0" t="n">
        <v>25</v>
      </c>
      <c r="B47" s="1" t="s">
        <v>89</v>
      </c>
      <c r="C47" s="0" t="s">
        <v>89</v>
      </c>
      <c r="D47" s="0" t="s">
        <v>476</v>
      </c>
      <c r="E47" s="0" t="s">
        <v>248</v>
      </c>
      <c r="F47" s="0" t="n">
        <v>10</v>
      </c>
      <c r="G47" s="0" t="n">
        <f aca="false">AVERAGE(F47:F48)</f>
        <v>6.5</v>
      </c>
      <c r="H47" s="0" t="n">
        <v>8</v>
      </c>
      <c r="I47" s="0" t="n">
        <f aca="false">ROUND(MAX(H47,G47),0)</f>
        <v>8</v>
      </c>
    </row>
    <row r="48" customFormat="false" ht="15" hidden="false" customHeight="false" outlineLevel="0" collapsed="false">
      <c r="C48" s="0" t="s">
        <v>89</v>
      </c>
      <c r="D48" s="0" t="s">
        <v>477</v>
      </c>
      <c r="E48" s="0" t="s">
        <v>478</v>
      </c>
      <c r="F48" s="0" t="n">
        <v>3</v>
      </c>
    </row>
    <row r="49" customFormat="false" ht="15" hidden="false" customHeight="false" outlineLevel="0" collapsed="false">
      <c r="A49" s="0" t="n">
        <v>26</v>
      </c>
      <c r="B49" s="1" t="s">
        <v>92</v>
      </c>
      <c r="F49" s="0" t="n">
        <v>1</v>
      </c>
      <c r="I49" s="0" t="n">
        <v>1</v>
      </c>
    </row>
    <row r="50" customFormat="false" ht="15" hidden="false" customHeight="false" outlineLevel="0" collapsed="false">
      <c r="H50" s="0" t="s">
        <v>409</v>
      </c>
      <c r="I50" s="0" t="n">
        <f aca="false">COUNTIF(I2:I49,"&gt;0")</f>
        <v>26</v>
      </c>
    </row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2025-07-16T04:24:01Z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