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s" sheetId="2" state="visible" r:id="rId3"/>
    <sheet name="1-uml" sheetId="3" state="visible" r:id="rId4"/>
    <sheet name="2-DA" sheetId="4" state="visible" r:id="rId5"/>
    <sheet name="2-recup" sheetId="5" state="visible" r:id="rId6"/>
    <sheet name="3-DCU" sheetId="6" state="visible" r:id="rId7"/>
    <sheet name="4-java Gen" sheetId="7" state="visible" r:id="rId8"/>
    <sheet name="1-Recup" sheetId="8" state="visible" r:id="rId9"/>
    <sheet name="positivos" sheetId="9" state="visible" r:id="rId10"/>
    <sheet name="5-rede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<sst xmlns="http://schemas.openxmlformats.org/spreadsheetml/2006/main" count="543" uniqueCount="199">
  <si>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</si>
  <si>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</si>
  <si>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</si>
  <si>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</si>
  <si>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</si>
  <si>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Santino</t>
  </si>
  <si>
    <t xml:space="preserve">Bravo</t>
  </si>
  <si>
    <t xml:space="preserve">santibra06@gmail.com</t>
  </si>
  <si>
    <t xml:space="preserve">P</t>
  </si>
  <si>
    <t xml:space="preserve">Matias</t>
  </si>
  <si>
    <t xml:space="preserve">Careaga</t>
  </si>
  <si>
    <t xml:space="preserve">47432115@gmail.com</t>
  </si>
  <si>
    <t xml:space="preserve">MATEO EZEQUIEL</t>
  </si>
  <si>
    <t xml:space="preserve">CUBILLA</t>
  </si>
  <si>
    <t xml:space="preserve">cubillaezequiel30@gmail.com</t>
  </si>
  <si>
    <t xml:space="preserve">T</t>
  </si>
  <si>
    <t xml:space="preserve">A</t>
  </si>
  <si>
    <t xml:space="preserve">complicado</t>
  </si>
  <si>
    <t xml:space="preserve">violeta anahí</t>
  </si>
  <si>
    <t xml:space="preserve">erazo</t>
  </si>
  <si>
    <t xml:space="preserve">violetaanahierazo@gmail.com</t>
  </si>
  <si>
    <t xml:space="preserve">Tiago Emanuel</t>
  </si>
  <si>
    <t xml:space="preserve">Franco</t>
  </si>
  <si>
    <t xml:space="preserve">tiagfox06@gmail.com</t>
  </si>
  <si>
    <t xml:space="preserve">Lucas Nahuel</t>
  </si>
  <si>
    <t xml:space="preserve">Garcia</t>
  </si>
  <si>
    <t xml:space="preserve">Lucasnahuel415@gmail.com</t>
  </si>
  <si>
    <t xml:space="preserve">C</t>
  </si>
  <si>
    <t xml:space="preserve">olimpiadas</t>
  </si>
  <si>
    <t xml:space="preserve">M</t>
  </si>
  <si>
    <t xml:space="preserve">Leonardo</t>
  </si>
  <si>
    <t xml:space="preserve">GARGIULO</t>
  </si>
  <si>
    <t xml:space="preserve">gargileo38@gmail.com</t>
  </si>
  <si>
    <t xml:space="preserve">Avril Valentina</t>
  </si>
  <si>
    <t xml:space="preserve">Hernandez</t>
  </si>
  <si>
    <t xml:space="preserve">avril2018hernandez@gmail.com</t>
  </si>
  <si>
    <t xml:space="preserve">Luciano</t>
  </si>
  <si>
    <t xml:space="preserve">Laiun</t>
  </si>
  <si>
    <t xml:space="preserve">lucianolaiun@gmail.com</t>
  </si>
  <si>
    <t xml:space="preserve">Benjamin Leonel</t>
  </si>
  <si>
    <t xml:space="preserve">LLORENTE</t>
  </si>
  <si>
    <t xml:space="preserve">47147349@gmail.com</t>
  </si>
  <si>
    <t xml:space="preserve">Camila Isabella</t>
  </si>
  <si>
    <t xml:space="preserve">Portillo</t>
  </si>
  <si>
    <t xml:space="preserve">47863213@gmail.com</t>
  </si>
  <si>
    <t xml:space="preserve">Victoria De Los Angeles</t>
  </si>
  <si>
    <t xml:space="preserve">Rosales Bastidas</t>
  </si>
  <si>
    <t xml:space="preserve">rosalesvictoria03002@gmail.com</t>
  </si>
  <si>
    <t xml:space="preserve">Ramiro</t>
  </si>
  <si>
    <t xml:space="preserve">Segovia Garcia</t>
  </si>
  <si>
    <t xml:space="preserve">47758312@gmail.com</t>
  </si>
  <si>
    <t xml:space="preserve">Juan Pablo Nicolas</t>
  </si>
  <si>
    <t xml:space="preserve">Soria</t>
  </si>
  <si>
    <t xml:space="preserve">soria4254@gmail.com</t>
  </si>
  <si>
    <t xml:space="preserve">presentes</t>
  </si>
  <si>
    <t xml:space="preserve">muy tarde</t>
  </si>
  <si>
    <t xml:space="preserve">1-uml</t>
  </si>
  <si>
    <t xml:space="preserve">2-DA</t>
  </si>
  <si>
    <t xml:space="preserve">3-DCU</t>
  </si>
  <si>
    <t xml:space="preserve">4-java</t>
  </si>
  <si>
    <t xml:space="preserve">Recup</t>
  </si>
  <si>
    <t xml:space="preserve">positivos</t>
  </si>
  <si>
    <t xml:space="preserve">4+positivos</t>
  </si>
  <si>
    <t xml:space="preserve">promedio</t>
  </si>
  <si>
    <t xml:space="preserve">valoracion</t>
  </si>
  <si>
    <t xml:space="preserve">5-redes</t>
  </si>
  <si>
    <t xml:space="preserve">Repositorio</t>
  </si>
  <si>
    <t xml:space="preserve">if </t>
  </si>
  <si>
    <t xml:space="preserve">swith</t>
  </si>
  <si>
    <t xml:space="preserve">ciclos</t>
  </si>
  <si>
    <t xml:space="preserve">promedio casas</t>
  </si>
  <si>
    <t xml:space="preserve">Finalizado</t>
  </si>
  <si>
    <t xml:space="preserve">Tiempo requerido</t>
  </si>
  <si>
    <t xml:space="preserve">Calificación/10,00</t>
  </si>
  <si>
    <t xml:space="preserve">4 de abril de 2025  15:50</t>
  </si>
  <si>
    <t xml:space="preserve">7 minutos 45 segundos</t>
  </si>
  <si>
    <t xml:space="preserve">9 minutos 6 segundos</t>
  </si>
  <si>
    <t xml:space="preserve">4 de abril de 2025  15:44</t>
  </si>
  <si>
    <t xml:space="preserve">4 minutos 45 segundos</t>
  </si>
  <si>
    <t xml:space="preserve">4 de abril de 2025  15:48</t>
  </si>
  <si>
    <t xml:space="preserve">9 minutos 8 segundos</t>
  </si>
  <si>
    <t xml:space="preserve">8 minutos 35 segundos</t>
  </si>
  <si>
    <t xml:space="preserve">7 minutos 12 segundos</t>
  </si>
  <si>
    <t xml:space="preserve">4 de abril de 2025  15:42</t>
  </si>
  <si>
    <t xml:space="preserve">7 minutos 34 segundos</t>
  </si>
  <si>
    <t xml:space="preserve">segundo</t>
  </si>
  <si>
    <t xml:space="preserve">final</t>
  </si>
  <si>
    <t xml:space="preserve">4 de abril de 2025  19:57</t>
  </si>
  <si>
    <t xml:space="preserve">8 minutos 59 segundos</t>
  </si>
  <si>
    <t xml:space="preserve">4 de abril de 2025  18:06</t>
  </si>
  <si>
    <t xml:space="preserve">4 minutos</t>
  </si>
  <si>
    <t xml:space="preserve">4 de abril de 2025  19:10</t>
  </si>
  <si>
    <t xml:space="preserve">5 minutos 35 segundos</t>
  </si>
  <si>
    <t xml:space="preserve">4 de abril de 2025  18:00</t>
  </si>
  <si>
    <t xml:space="preserve">6 minutos 21 segundos</t>
  </si>
  <si>
    <t xml:space="preserve">4 de abril de 2025  16:05</t>
  </si>
  <si>
    <t xml:space="preserve">4 minutos 56 segundos</t>
  </si>
  <si>
    <t xml:space="preserve">4 de abril de 2025  16:18</t>
  </si>
  <si>
    <t xml:space="preserve">7 minutos 50 segundos</t>
  </si>
  <si>
    <t xml:space="preserve">4 de abril de 2025  16:09</t>
  </si>
  <si>
    <t xml:space="preserve">9 minutos 24 segundos</t>
  </si>
  <si>
    <t xml:space="preserve">4 de abril de 2025  16:25</t>
  </si>
  <si>
    <t xml:space="preserve">8 minutos 20 segundos</t>
  </si>
  <si>
    <t xml:space="preserve">4 de abril de 2025  16:08</t>
  </si>
  <si>
    <t xml:space="preserve">9 minutos 34 segundos</t>
  </si>
  <si>
    <t xml:space="preserve">9 minutos 47 segundos</t>
  </si>
  <si>
    <t xml:space="preserve">4 de abril de 2025  16:16</t>
  </si>
  <si>
    <t xml:space="preserve">5 minutos 48 segundos</t>
  </si>
  <si>
    <t xml:space="preserve">4 de abril de 2025  16:07</t>
  </si>
  <si>
    <t xml:space="preserve">10 minutos</t>
  </si>
  <si>
    <t xml:space="preserve">4 de abril de 2025  16:15</t>
  </si>
  <si>
    <t xml:space="preserve">6 minutos 6 segundos</t>
  </si>
  <si>
    <t xml:space="preserve">Calificación/9,00</t>
  </si>
  <si>
    <t xml:space="preserve">P. 1 /1,00</t>
  </si>
  <si>
    <t xml:space="preserve">P. 2 /1,00</t>
  </si>
  <si>
    <t xml:space="preserve">P. 3 /1,00</t>
  </si>
  <si>
    <t xml:space="preserve">P. 4 /1,00</t>
  </si>
  <si>
    <t xml:space="preserve">P. 5 /1,00</t>
  </si>
  <si>
    <t xml:space="preserve">P. 6 /1,00</t>
  </si>
  <si>
    <t xml:space="preserve">P. 7 /1,00</t>
  </si>
  <si>
    <t xml:space="preserve">P. 8 /1,00</t>
  </si>
  <si>
    <t xml:space="preserve">P. 9 /1,00</t>
  </si>
  <si>
    <t xml:space="preserve">11 de abril de 2025  22:28</t>
  </si>
  <si>
    <t xml:space="preserve">4 minutos 40 segundos</t>
  </si>
  <si>
    <t xml:space="preserve">11 de abril de 2025  15:47</t>
  </si>
  <si>
    <t xml:space="preserve">10 minutos 2 segundos</t>
  </si>
  <si>
    <t xml:space="preserve">11 de abril de 2025  22:06</t>
  </si>
  <si>
    <t xml:space="preserve">9 minutos 53 segundos</t>
  </si>
  <si>
    <t xml:space="preserve">11 de abril de 2025  21:46</t>
  </si>
  <si>
    <t xml:space="preserve">9 minutos 38 segundos</t>
  </si>
  <si>
    <t xml:space="preserve">11 de abril de 2025  15:41</t>
  </si>
  <si>
    <t xml:space="preserve">10 minutos 1 segundos</t>
  </si>
  <si>
    <t xml:space="preserve">11 de abril de 2025  15:54</t>
  </si>
  <si>
    <t xml:space="preserve">11 de abril de 2025  15:34</t>
  </si>
  <si>
    <t xml:space="preserve">11 de abril de 2025  16:02</t>
  </si>
  <si>
    <t xml:space="preserve">8 minutos 12 segundos</t>
  </si>
  <si>
    <t xml:space="preserve">11 de abril de 2025  15:53</t>
  </si>
  <si>
    <t xml:space="preserve">9 minutos 26 segundos</t>
  </si>
  <si>
    <t xml:space="preserve">11 de abril de 2025  15:43</t>
  </si>
  <si>
    <t xml:space="preserve">11 de abril de 2025  15:58</t>
  </si>
  <si>
    <t xml:space="preserve">6 minutos 40 segundos</t>
  </si>
  <si>
    <t xml:space="preserve">11 de abril de 2025  16:05</t>
  </si>
  <si>
    <t xml:space="preserve">6 minutos 15 segundos</t>
  </si>
  <si>
    <t xml:space="preserve">11 de abril de 2025  15:37</t>
  </si>
  <si>
    <t xml:space="preserve">2 minutos 21 segundos</t>
  </si>
  <si>
    <t xml:space="preserve">11 de abril de 2025  15:57</t>
  </si>
  <si>
    <t xml:space="preserve">11 de abril de 2025  15:45</t>
  </si>
  <si>
    <t xml:space="preserve">7 minutos 17 segundos</t>
  </si>
  <si>
    <t xml:space="preserve">11 de abril de 2025  15:36</t>
  </si>
  <si>
    <t xml:space="preserve">9 minutos 59 segundos</t>
  </si>
  <si>
    <t xml:space="preserve">11 de abril de 2025  15:40</t>
  </si>
  <si>
    <t xml:space="preserve">5 minutos 24 segundos</t>
  </si>
  <si>
    <t xml:space="preserve">11 de abril de 2025  15:52</t>
  </si>
  <si>
    <t xml:space="preserve">9 minutos 51 segundos</t>
  </si>
  <si>
    <t xml:space="preserve">6 minutos 41 segundos</t>
  </si>
  <si>
    <t xml:space="preserve">11 de abril de 2025  15:51</t>
  </si>
  <si>
    <t xml:space="preserve">9 minutos 21 segundos</t>
  </si>
  <si>
    <t xml:space="preserve">4 minutos 35 segundos</t>
  </si>
  <si>
    <t xml:space="preserve">11 de abril de 2025  15:30</t>
  </si>
  <si>
    <t xml:space="preserve">3 minutos 46 segundos</t>
  </si>
  <si>
    <t xml:space="preserve">total</t>
  </si>
  <si>
    <t xml:space="preserve">25 de abril de 2025  15:57</t>
  </si>
  <si>
    <t xml:space="preserve">8 minutos 57 segundos</t>
  </si>
  <si>
    <t xml:space="preserve">25 de abril de 2025  22:00</t>
  </si>
  <si>
    <t xml:space="preserve">7 minutos 8 segundos</t>
  </si>
  <si>
    <t xml:space="preserve">25 de abril de 2025  16:06</t>
  </si>
  <si>
    <t xml:space="preserve">9 minutos 7 segundos</t>
  </si>
  <si>
    <t xml:space="preserve">25 de abril de 2025  23:22</t>
  </si>
  <si>
    <t xml:space="preserve">25 de abril de 2025  16:03</t>
  </si>
  <si>
    <t xml:space="preserve">9 minutos 55 segundos</t>
  </si>
  <si>
    <t xml:space="preserve">25 de abril de 2025  15:58</t>
  </si>
  <si>
    <t xml:space="preserve">6 minutos 20 segundos</t>
  </si>
  <si>
    <t xml:space="preserve">25 de abril de 2025  16:05</t>
  </si>
  <si>
    <t xml:space="preserve">5 minutos 43 segundos</t>
  </si>
  <si>
    <t xml:space="preserve">25 de abril de 2025  17:28</t>
  </si>
  <si>
    <t xml:space="preserve">4 minutos 8 segundos</t>
  </si>
  <si>
    <t xml:space="preserve">25 de abril de 2025  23:50</t>
  </si>
  <si>
    <t xml:space="preserve">3 minutos 43 segundos</t>
  </si>
  <si>
    <t xml:space="preserve">11 de abril de 2025  22:23</t>
  </si>
  <si>
    <t xml:space="preserve">5 minutos 42 segundos</t>
  </si>
  <si>
    <t xml:space="preserve">total alumnos</t>
  </si>
  <si>
    <t xml:space="preserve">4 minutos 43 segundos</t>
  </si>
  <si>
    <t xml:space="preserve">5 minutos 11 segundos</t>
  </si>
  <si>
    <t xml:space="preserve">8 minutos 26 segundos</t>
  </si>
  <si>
    <t xml:space="preserve">7 minutos 4 segundos</t>
  </si>
  <si>
    <t xml:space="preserve">5 minutos 20 segundos</t>
  </si>
  <si>
    <t xml:space="preserve">4 minutos 58 segundos</t>
  </si>
  <si>
    <t xml:space="preserve">1 minutos 12 segundos</t>
  </si>
  <si>
    <t xml:space="preserve">4 minutos 14 segundos</t>
  </si>
  <si>
    <t xml:space="preserve">8 minutos 47 segundos</t>
  </si>
  <si>
    <t xml:space="preserve">6 minutos 57 segundos</t>
  </si>
  <si>
    <t xml:space="preserve">9 minutos 58 segundos</t>
  </si>
  <si>
    <t xml:space="preserve">2 minutos 55 segundos</t>
  </si>
  <si>
    <t xml:space="preserve">9 minutos 28 segundos</t>
  </si>
  <si>
    <t xml:space="preserve">5 minutos 4 segundos</t>
  </si>
  <si>
    <t xml:space="preserve">5 minutos 6 segundos</t>
  </si>
  <si>
    <t xml:space="preserve">8 minutos 51 segundos</t>
  </si>
  <si>
    <t xml:space="preserve">  </t>
  </si>
  <si>
    <t xml:space="preserve">toal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</si>
</sst>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98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8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N18" activeCellId="0" sqref="N18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4.2"/>
    <col collapsed="false" customWidth="true" hidden="true" outlineLevel="0" max="2" min="2" style="0" width="21.19"/>
    <col collapsed="false" customWidth="true" hidden="false" outlineLevel="0" max="3" min="3" style="0" width="15.45"/>
    <col collapsed="false" customWidth="true" hidden="true" outlineLevel="0" max="4" min="4" style="0" width="29.19"/>
    <col collapsed="false" customWidth="true" hidden="false" outlineLevel="0" max="10" min="10" style="0" width="11.17"/>
  </cols>
  <sheetData>
    <row r="1" customFormat="false" ht="15" hidden="false" customHeight="false" outlineLevel="0" collapsed="false">
      <c r="B1" s="1"/>
      <c r="C1" s="1"/>
      <c r="D1" s="1"/>
    </row>
    <row r="2" customFormat="false" ht="15" hidden="false" customHeight="false" outlineLevel="0" collapsed="false">
      <c r="A2" s="0" t="s">
        <v>0</v>
      </c>
      <c r="B2" s="1" t="s">
        <v>1</v>
      </c>
      <c r="C2" s="1" t="s">
        <v>2</v>
      </c>
      <c r="D2" s="1" t="s">
        <v>3</v>
      </c>
      <c r="E2" s="2" t="n">
        <v>45800</v>
      </c>
      <c r="F2" s="0" t="s">
        <v>4</v>
      </c>
      <c r="G2" s="2" t="n">
        <v>45807</v>
      </c>
      <c r="H2" s="0" t="s">
        <v>4</v>
      </c>
      <c r="I2" s="2" t="n">
        <v>45814</v>
      </c>
      <c r="J2" s="0" t="s">
        <v>4</v>
      </c>
      <c r="K2" s="2" t="n">
        <v>45821</v>
      </c>
      <c r="L2" s="2" t="n">
        <v>45842</v>
      </c>
      <c r="M2" s="0" t="s">
        <v>4</v>
      </c>
      <c r="N2" s="2" t="n">
        <v>45849</v>
      </c>
      <c r="O2" s="0" t="s">
        <v>4</v>
      </c>
    </row>
    <row r="3" customFormat="false" ht="15" hidden="false" customHeight="false" outlineLevel="0" collapsed="false">
      <c r="A3" s="0" t="n">
        <v>1</v>
      </c>
      <c r="B3" s="1" t="s">
        <v>5</v>
      </c>
      <c r="C3" s="1" t="s">
        <v>6</v>
      </c>
      <c r="D3" s="1" t="s">
        <v>7</v>
      </c>
      <c r="E3" s="0" t="s">
        <v>8</v>
      </c>
      <c r="G3" s="0" t="s">
        <v>8</v>
      </c>
      <c r="I3" s="0" t="s">
        <v>8</v>
      </c>
      <c r="K3" s="0" t="s">
        <v>8</v>
      </c>
      <c r="L3" s="0" t="s">
        <v>8</v>
      </c>
      <c r="N3" s="0" t="s">
        <v>8</v>
      </c>
    </row>
    <row r="4" customFormat="false" ht="15" hidden="false" customHeight="false" outlineLevel="0" collapsed="false">
      <c r="A4" s="0" t="n">
        <v>2</v>
      </c>
      <c r="B4" s="1" t="s">
        <v>9</v>
      </c>
      <c r="C4" s="1" t="s">
        <v>10</v>
      </c>
      <c r="D4" s="1" t="s">
        <v>11</v>
      </c>
      <c r="E4" s="0" t="s">
        <v>8</v>
      </c>
      <c r="G4" s="0" t="s">
        <v>8</v>
      </c>
      <c r="I4" s="0" t="s">
        <v>8</v>
      </c>
      <c r="K4" s="0" t="s">
        <v>8</v>
      </c>
      <c r="L4" s="0" t="s">
        <v>8</v>
      </c>
      <c r="N4" s="0" t="s">
        <v>8</v>
      </c>
    </row>
    <row r="5" customFormat="false" ht="15" hidden="false" customHeight="false" outlineLevel="0" collapsed="false">
      <c r="A5" s="0" t="n">
        <v>3</v>
      </c>
      <c r="B5" s="1" t="s">
        <v>12</v>
      </c>
      <c r="C5" s="1" t="s">
        <v>13</v>
      </c>
      <c r="D5" s="1" t="s">
        <v>14</v>
      </c>
      <c r="E5" s="0" t="s">
        <v>15</v>
      </c>
      <c r="F5" s="3" t="n">
        <v>0.631944444444444</v>
      </c>
      <c r="G5" s="0" t="s">
        <v>16</v>
      </c>
      <c r="I5" s="0" t="s">
        <v>16</v>
      </c>
      <c r="J5" s="0" t="s">
        <v>17</v>
      </c>
      <c r="K5" s="0" t="s">
        <v>16</v>
      </c>
      <c r="L5" s="0" t="s">
        <v>16</v>
      </c>
      <c r="N5" s="0" t="s">
        <v>16</v>
      </c>
    </row>
    <row r="6" customFormat="false" ht="15" hidden="false" customHeight="false" outlineLevel="0" collapsed="false">
      <c r="A6" s="0" t="n">
        <v>4</v>
      </c>
      <c r="B6" s="1" t="s">
        <v>18</v>
      </c>
      <c r="C6" s="1" t="s">
        <v>19</v>
      </c>
      <c r="D6" s="1" t="s">
        <v>20</v>
      </c>
      <c r="E6" s="0" t="s">
        <v>16</v>
      </c>
      <c r="G6" s="0" t="s">
        <v>8</v>
      </c>
      <c r="I6" s="0" t="s">
        <v>16</v>
      </c>
      <c r="K6" s="0" t="s">
        <v>8</v>
      </c>
      <c r="L6" s="0" t="s">
        <v>8</v>
      </c>
      <c r="N6" s="0" t="s">
        <v>16</v>
      </c>
    </row>
    <row r="7" customFormat="false" ht="15" hidden="false" customHeight="false" outlineLevel="0" collapsed="false">
      <c r="A7" s="0" t="n">
        <v>5</v>
      </c>
      <c r="B7" s="1" t="s">
        <v>21</v>
      </c>
      <c r="C7" s="1" t="s">
        <v>22</v>
      </c>
      <c r="D7" s="1" t="s">
        <v>23</v>
      </c>
      <c r="E7" s="0" t="s">
        <v>8</v>
      </c>
      <c r="G7" s="0" t="s">
        <v>8</v>
      </c>
      <c r="I7" s="0" t="s">
        <v>8</v>
      </c>
      <c r="K7" s="0" t="s">
        <v>16</v>
      </c>
      <c r="L7" s="0" t="s">
        <v>8</v>
      </c>
      <c r="N7" s="0" t="s">
        <v>8</v>
      </c>
    </row>
    <row r="8" customFormat="false" ht="15" hidden="false" customHeight="false" outlineLevel="0" collapsed="false">
      <c r="A8" s="0" t="n">
        <v>6</v>
      </c>
      <c r="B8" s="1" t="s">
        <v>24</v>
      </c>
      <c r="C8" s="1" t="s">
        <v>25</v>
      </c>
      <c r="D8" s="1" t="s">
        <v>26</v>
      </c>
      <c r="E8" s="0" t="s">
        <v>8</v>
      </c>
      <c r="G8" s="0" t="s">
        <v>15</v>
      </c>
      <c r="H8" s="3" t="n">
        <v>0.638888888888889</v>
      </c>
      <c r="I8" s="0" t="s">
        <v>27</v>
      </c>
      <c r="J8" s="0" t="s">
        <v>28</v>
      </c>
      <c r="K8" s="0" t="s">
        <v>8</v>
      </c>
      <c r="L8" s="0" t="s">
        <v>16</v>
      </c>
      <c r="N8" s="0" t="s">
        <v>29</v>
      </c>
      <c r="O8" s="3" t="n">
        <v>0.604166666666667</v>
      </c>
    </row>
    <row r="9" customFormat="false" ht="15" hidden="false" customHeight="false" outlineLevel="0" collapsed="false">
      <c r="A9" s="0" t="n">
        <v>7</v>
      </c>
      <c r="B9" s="1" t="s">
        <v>30</v>
      </c>
      <c r="C9" s="1" t="s">
        <v>31</v>
      </c>
      <c r="D9" s="1" t="s">
        <v>32</v>
      </c>
      <c r="E9" s="0" t="s">
        <v>8</v>
      </c>
      <c r="G9" s="0" t="s">
        <v>15</v>
      </c>
      <c r="H9" s="3" t="n">
        <v>0.638888888888889</v>
      </c>
      <c r="I9" s="0" t="s">
        <v>16</v>
      </c>
      <c r="K9" s="0" t="s">
        <v>8</v>
      </c>
      <c r="L9" s="0" t="s">
        <v>16</v>
      </c>
      <c r="N9" s="0" t="s">
        <v>16</v>
      </c>
    </row>
    <row r="10" customFormat="false" ht="15" hidden="false" customHeight="false" outlineLevel="0" collapsed="false">
      <c r="A10" s="0" t="n">
        <v>8</v>
      </c>
      <c r="B10" s="1" t="s">
        <v>33</v>
      </c>
      <c r="C10" s="1" t="s">
        <v>34</v>
      </c>
      <c r="D10" s="1" t="s">
        <v>35</v>
      </c>
      <c r="E10" s="0" t="s">
        <v>8</v>
      </c>
      <c r="G10" s="0" t="s">
        <v>8</v>
      </c>
      <c r="I10" s="0" t="s">
        <v>8</v>
      </c>
      <c r="K10" s="0" t="s">
        <v>8</v>
      </c>
      <c r="L10" s="0" t="s">
        <v>8</v>
      </c>
      <c r="N10" s="0" t="s">
        <v>8</v>
      </c>
    </row>
    <row r="11" customFormat="false" ht="15" hidden="false" customHeight="false" outlineLevel="0" collapsed="false">
      <c r="A11" s="0" t="n">
        <v>9</v>
      </c>
      <c r="B11" s="1" t="s">
        <v>36</v>
      </c>
      <c r="C11" s="1" t="s">
        <v>37</v>
      </c>
      <c r="D11" s="1" t="s">
        <v>38</v>
      </c>
      <c r="E11" s="0" t="s">
        <v>8</v>
      </c>
      <c r="G11" s="0" t="s">
        <v>8</v>
      </c>
      <c r="I11" s="0" t="s">
        <v>8</v>
      </c>
      <c r="K11" s="0" t="s">
        <v>16</v>
      </c>
      <c r="L11" s="0" t="s">
        <v>29</v>
      </c>
      <c r="M11" s="3" t="n">
        <v>0.625</v>
      </c>
      <c r="N11" s="0" t="s">
        <v>16</v>
      </c>
    </row>
    <row r="12" customFormat="false" ht="15" hidden="false" customHeight="false" outlineLevel="0" collapsed="false">
      <c r="A12" s="0" t="n">
        <v>10</v>
      </c>
      <c r="B12" s="1" t="s">
        <v>39</v>
      </c>
      <c r="C12" s="1" t="s">
        <v>40</v>
      </c>
      <c r="D12" s="1" t="s">
        <v>41</v>
      </c>
      <c r="E12" s="0" t="s">
        <v>16</v>
      </c>
      <c r="G12" s="0" t="s">
        <v>16</v>
      </c>
      <c r="I12" s="0" t="s">
        <v>16</v>
      </c>
      <c r="K12" s="0" t="s">
        <v>16</v>
      </c>
      <c r="L12" s="0" t="s">
        <v>16</v>
      </c>
      <c r="N12" s="0" t="s">
        <v>16</v>
      </c>
    </row>
    <row r="13" customFormat="false" ht="15" hidden="false" customHeight="false" outlineLevel="0" collapsed="false">
      <c r="A13" s="0" t="n">
        <v>11</v>
      </c>
      <c r="B13" s="1" t="s">
        <v>42</v>
      </c>
      <c r="C13" s="1" t="s">
        <v>43</v>
      </c>
      <c r="D13" s="1" t="s">
        <v>44</v>
      </c>
      <c r="E13" s="0" t="s">
        <v>16</v>
      </c>
      <c r="G13" s="0" t="s">
        <v>8</v>
      </c>
      <c r="I13" s="0" t="s">
        <v>27</v>
      </c>
      <c r="J13" s="0" t="s">
        <v>28</v>
      </c>
      <c r="K13" s="0" t="s">
        <v>8</v>
      </c>
      <c r="L13" s="0" t="s">
        <v>8</v>
      </c>
      <c r="N13" s="0" t="s">
        <v>8</v>
      </c>
    </row>
    <row r="14" customFormat="false" ht="15" hidden="false" customHeight="false" outlineLevel="0" collapsed="false">
      <c r="A14" s="0" t="n">
        <v>12</v>
      </c>
      <c r="B14" s="1" t="s">
        <v>45</v>
      </c>
      <c r="C14" s="1" t="s">
        <v>46</v>
      </c>
      <c r="D14" s="1" t="s">
        <v>47</v>
      </c>
      <c r="E14" s="0" t="s">
        <v>8</v>
      </c>
      <c r="G14" s="0" t="s">
        <v>8</v>
      </c>
      <c r="I14" s="0" t="s">
        <v>8</v>
      </c>
      <c r="K14" s="0" t="s">
        <v>8</v>
      </c>
      <c r="L14" s="0" t="s">
        <v>16</v>
      </c>
      <c r="N14" s="0" t="s">
        <v>16</v>
      </c>
    </row>
    <row r="15" customFormat="false" ht="15" hidden="false" customHeight="false" outlineLevel="0" collapsed="false">
      <c r="A15" s="0" t="n">
        <v>13</v>
      </c>
      <c r="B15" s="1" t="s">
        <v>48</v>
      </c>
      <c r="C15" s="1" t="s">
        <v>49</v>
      </c>
      <c r="D15" s="1" t="s">
        <v>50</v>
      </c>
      <c r="E15" s="0" t="s">
        <v>8</v>
      </c>
      <c r="G15" s="0" t="s">
        <v>16</v>
      </c>
      <c r="I15" s="0" t="s">
        <v>16</v>
      </c>
      <c r="K15" s="0" t="s">
        <v>16</v>
      </c>
      <c r="L15" s="0" t="s">
        <v>16</v>
      </c>
      <c r="N15" s="0" t="s">
        <v>8</v>
      </c>
    </row>
    <row r="16" customFormat="false" ht="15" hidden="false" customHeight="false" outlineLevel="0" collapsed="false">
      <c r="A16" s="0" t="n">
        <v>14</v>
      </c>
      <c r="B16" s="1" t="s">
        <v>51</v>
      </c>
      <c r="C16" s="1" t="s">
        <v>52</v>
      </c>
      <c r="D16" s="1" t="s">
        <v>53</v>
      </c>
      <c r="E16" s="0" t="s">
        <v>8</v>
      </c>
      <c r="G16" s="0" t="s">
        <v>8</v>
      </c>
      <c r="I16" s="0" t="s">
        <v>8</v>
      </c>
      <c r="K16" s="0" t="s">
        <v>8</v>
      </c>
      <c r="L16" s="0" t="s">
        <v>16</v>
      </c>
      <c r="N16" s="0" t="s">
        <v>15</v>
      </c>
      <c r="O16" s="3" t="n">
        <v>0.645833333333333</v>
      </c>
    </row>
    <row r="17" customFormat="false" ht="15" hidden="false" customHeight="false" outlineLevel="0" collapsed="false">
      <c r="D17" s="0" t="s">
        <v>54</v>
      </c>
      <c r="E17" s="0" t="n">
        <f aca="false">COUNTIF(E3:E16,"P")</f>
        <v>10</v>
      </c>
      <c r="G17" s="0" t="n">
        <f aca="false">COUNTIF(G3:G16,"P")</f>
        <v>9</v>
      </c>
      <c r="I17" s="0" t="n">
        <f aca="false">COUNTIF(I3:I16,"P")</f>
        <v>7</v>
      </c>
      <c r="K17" s="0" t="n">
        <f aca="false">COUNTIF(K3:K16,"P")</f>
        <v>9</v>
      </c>
      <c r="L17" s="0" t="n">
        <f aca="false">COUNTIF(L3:L16,"P")</f>
        <v>6</v>
      </c>
      <c r="N17" s="0" t="n">
        <f aca="false">COUNTIF(N3:N16,"P")</f>
        <v>6</v>
      </c>
    </row>
    <row r="18" customFormat="false" ht="15" hidden="false" customHeight="false" outlineLevel="0" collapsed="false">
      <c r="D18" s="0" t="s">
        <v>55</v>
      </c>
      <c r="G18" s="0" t="n">
        <f aca="false">COUNTIF(G3:G16,"T")</f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9" activeCellId="0" sqref="A19"/>
    </sheetView>
  </sheetViews>
  <sheetFormatPr defaultColWidth="9.503906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15.32"/>
    <col collapsed="false" customWidth="true" hidden="false" outlineLevel="0" max="11" min="3" style="0" width="9.36"/>
    <col collapsed="false" customWidth="true" hidden="false" outlineLevel="0" max="19" min="19" style="0" width="14.61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56</v>
      </c>
      <c r="E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</row>
    <row r="2" customFormat="false" ht="17.6" hidden="false" customHeight="false" outlineLevel="0" collapsed="false">
      <c r="A2" s="0" t="n">
        <v>1</v>
      </c>
      <c r="B2" s="1" t="s">
        <v>6</v>
      </c>
      <c r="C2" s="0" t="n">
        <v>1</v>
      </c>
      <c r="E2" s="4" t="n">
        <v>6</v>
      </c>
      <c r="F2" s="5" t="n">
        <v>45821</v>
      </c>
      <c r="G2" s="0" t="n">
        <v>6</v>
      </c>
      <c r="H2" s="4" t="n">
        <v>9</v>
      </c>
      <c r="I2" s="5" t="n">
        <v>45849</v>
      </c>
      <c r="J2" s="0" t="n">
        <v>0</v>
      </c>
      <c r="K2" s="0" t="n">
        <f aca="false">H2+J2/2</f>
        <v>9</v>
      </c>
      <c r="L2" s="6" t="n">
        <f aca="false">ROUND(AVERAGE(C2,E2,G2,K2),0)</f>
        <v>6</v>
      </c>
      <c r="M2" s="7" t="str">
        <f aca="false">IF(L2&lt;7,"TEP","TEA")</f>
        <v>TEP</v>
      </c>
      <c r="N2" s="0" t="n">
        <v>1</v>
      </c>
      <c r="O2" s="0" t="n">
        <v>7</v>
      </c>
      <c r="P2" s="0" t="n">
        <v>2</v>
      </c>
      <c r="Q2" s="0" t="n">
        <v>2</v>
      </c>
      <c r="R2" s="0" t="n">
        <v>2</v>
      </c>
      <c r="S2" s="8" t="n">
        <f aca="false">ROUND(AVERAGE(N2:R2,L2),0)</f>
        <v>3</v>
      </c>
    </row>
    <row r="3" customFormat="false" ht="17.9" hidden="false" customHeight="false" outlineLevel="0" collapsed="false">
      <c r="A3" s="0" t="n">
        <v>2</v>
      </c>
      <c r="B3" s="1" t="s">
        <v>10</v>
      </c>
      <c r="C3" s="0" t="n">
        <v>7</v>
      </c>
      <c r="E3" s="0" t="n">
        <v>7</v>
      </c>
      <c r="G3" s="0" t="n">
        <v>8</v>
      </c>
      <c r="H3" s="0" t="n">
        <v>8</v>
      </c>
      <c r="J3" s="0" t="n">
        <v>3</v>
      </c>
      <c r="K3" s="0" t="n">
        <f aca="false">H3+J3/2</f>
        <v>9.5</v>
      </c>
      <c r="L3" s="6" t="n">
        <f aca="false">ROUND(AVERAGE(C3,E3,G3,K3),0)</f>
        <v>8</v>
      </c>
      <c r="M3" s="7" t="str">
        <f aca="false">IF(L3&lt;7,"TEP","TEA")</f>
        <v>TEA</v>
      </c>
      <c r="N3" s="0" t="n">
        <v>5</v>
      </c>
      <c r="O3" s="0" t="n">
        <v>7</v>
      </c>
      <c r="P3" s="0" t="n">
        <v>1</v>
      </c>
      <c r="Q3" s="0" t="n">
        <v>1</v>
      </c>
      <c r="R3" s="0" t="n">
        <v>1</v>
      </c>
      <c r="S3" s="8" t="n">
        <f aca="false">ROUND(AVERAGE(N3:R3,L3),0)</f>
        <v>4</v>
      </c>
    </row>
    <row r="4" customFormat="false" ht="17.9" hidden="false" customHeight="false" outlineLevel="0" collapsed="false">
      <c r="A4" s="0" t="n">
        <v>3</v>
      </c>
      <c r="B4" s="1" t="s">
        <v>13</v>
      </c>
      <c r="C4" s="0" t="n">
        <v>1</v>
      </c>
      <c r="E4" s="0" t="n">
        <v>1</v>
      </c>
      <c r="G4" s="0" t="n">
        <v>1</v>
      </c>
      <c r="H4" s="0" t="n">
        <v>8</v>
      </c>
      <c r="J4" s="0" t="n">
        <v>0</v>
      </c>
      <c r="K4" s="0" t="n">
        <f aca="false">H4+J4/2</f>
        <v>8</v>
      </c>
      <c r="L4" s="6" t="n">
        <f aca="false">ROUND(AVERAGE(C4,E4,G4,K4),0)</f>
        <v>3</v>
      </c>
      <c r="M4" s="7" t="str">
        <f aca="false">IF(L4&lt;7,"TEP","TEA")</f>
        <v>TEP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8" t="n">
        <f aca="false">ROUND(AVERAGE(N4:R4,L4),0)</f>
        <v>1</v>
      </c>
    </row>
    <row r="5" customFormat="false" ht="17.9" hidden="false" customHeight="false" outlineLevel="0" collapsed="false">
      <c r="A5" s="0" t="n">
        <v>4</v>
      </c>
      <c r="B5" s="1" t="s">
        <v>19</v>
      </c>
      <c r="C5" s="0" t="n">
        <v>1</v>
      </c>
      <c r="E5" s="0" t="n">
        <v>1</v>
      </c>
      <c r="G5" s="0" t="n">
        <v>9</v>
      </c>
      <c r="H5" s="0" t="n">
        <v>10</v>
      </c>
      <c r="J5" s="0" t="n">
        <v>0</v>
      </c>
      <c r="K5" s="0" t="n">
        <f aca="false">H5+J5/2</f>
        <v>10</v>
      </c>
      <c r="L5" s="6" t="n">
        <f aca="false">ROUND(AVERAGE(C5,E5,G5,K5),0)</f>
        <v>5</v>
      </c>
      <c r="M5" s="7" t="str">
        <f aca="false">IF(L5&lt;7,"TEP","TEA")</f>
        <v>TEP</v>
      </c>
      <c r="N5" s="0" t="n">
        <v>8</v>
      </c>
      <c r="O5" s="0" t="n">
        <v>7</v>
      </c>
      <c r="P5" s="0" t="n">
        <v>7</v>
      </c>
      <c r="Q5" s="0" t="n">
        <v>7</v>
      </c>
      <c r="R5" s="0" t="n">
        <v>7</v>
      </c>
      <c r="S5" s="8" t="n">
        <f aca="false">ROUND(AVERAGE(N5:R5,L5),0)</f>
        <v>7</v>
      </c>
    </row>
    <row r="6" customFormat="false" ht="17.9" hidden="false" customHeight="false" outlineLevel="0" collapsed="false">
      <c r="A6" s="0" t="n">
        <v>5</v>
      </c>
      <c r="B6" s="1" t="s">
        <v>22</v>
      </c>
      <c r="C6" s="0" t="n">
        <v>8</v>
      </c>
      <c r="E6" s="0" t="n">
        <v>10</v>
      </c>
      <c r="G6" s="0" t="n">
        <v>9</v>
      </c>
      <c r="H6" s="0" t="n">
        <v>10</v>
      </c>
      <c r="J6" s="0" t="n">
        <v>1</v>
      </c>
      <c r="K6" s="0" t="n">
        <f aca="false">H6+J6/2</f>
        <v>10.5</v>
      </c>
      <c r="L6" s="6" t="n">
        <f aca="false">ROUND(AVERAGE(C6,E6,G6,K6),0)</f>
        <v>9</v>
      </c>
      <c r="M6" s="7" t="str">
        <f aca="false">IF(L6&lt;7,"TEP","TEA")</f>
        <v>TEA</v>
      </c>
      <c r="N6" s="0" t="n">
        <v>8</v>
      </c>
      <c r="O6" s="0" t="n">
        <v>10</v>
      </c>
      <c r="P6" s="0" t="n">
        <v>2</v>
      </c>
      <c r="Q6" s="0" t="n">
        <v>2</v>
      </c>
      <c r="R6" s="0" t="n">
        <v>2</v>
      </c>
      <c r="S6" s="8" t="n">
        <f aca="false">ROUND(AVERAGE(N6:R6,L6),0)</f>
        <v>6</v>
      </c>
    </row>
    <row r="7" customFormat="false" ht="17.9" hidden="false" customHeight="false" outlineLevel="0" collapsed="false">
      <c r="A7" s="0" t="n">
        <v>6</v>
      </c>
      <c r="B7" s="1" t="s">
        <v>25</v>
      </c>
      <c r="C7" s="0" t="n">
        <v>10</v>
      </c>
      <c r="E7" s="0" t="n">
        <v>9</v>
      </c>
      <c r="G7" s="0" t="n">
        <v>7</v>
      </c>
      <c r="H7" s="0" t="n">
        <v>10</v>
      </c>
      <c r="J7" s="0" t="n">
        <v>0</v>
      </c>
      <c r="K7" s="0" t="n">
        <f aca="false">H7+J7/2</f>
        <v>10</v>
      </c>
      <c r="L7" s="6" t="n">
        <f aca="false">ROUND(AVERAGE(C7,E7,G7,K7),0)</f>
        <v>9</v>
      </c>
      <c r="M7" s="7" t="str">
        <f aca="false">IF(L7&lt;7,"TEP","TEA")</f>
        <v>TEA</v>
      </c>
      <c r="N7" s="0" t="n">
        <v>10</v>
      </c>
      <c r="O7" s="0" t="n">
        <v>1</v>
      </c>
      <c r="P7" s="0" t="n">
        <v>1</v>
      </c>
      <c r="Q7" s="0" t="n">
        <v>1</v>
      </c>
      <c r="R7" s="0" t="n">
        <v>1</v>
      </c>
      <c r="S7" s="8" t="n">
        <f aca="false">ROUND(AVERAGE(N7:R7,L7),0)</f>
        <v>4</v>
      </c>
    </row>
    <row r="8" customFormat="false" ht="17.9" hidden="false" customHeight="false" outlineLevel="0" collapsed="false">
      <c r="A8" s="0" t="n">
        <v>7</v>
      </c>
      <c r="B8" s="1" t="s">
        <v>31</v>
      </c>
      <c r="C8" s="0" t="n">
        <v>1</v>
      </c>
      <c r="E8" s="0" t="n">
        <v>1</v>
      </c>
      <c r="G8" s="0" t="n">
        <v>6</v>
      </c>
      <c r="H8" s="0" t="n">
        <v>1</v>
      </c>
      <c r="J8" s="0" t="n">
        <v>2</v>
      </c>
      <c r="K8" s="0" t="n">
        <f aca="false">H8+J8/2</f>
        <v>2</v>
      </c>
      <c r="L8" s="6" t="n">
        <f aca="false">ROUND(AVERAGE(C8,E8,G8,K8),0)</f>
        <v>3</v>
      </c>
      <c r="M8" s="7" t="str">
        <f aca="false">IF(L8&lt;7,"TEP","TEA")</f>
        <v>TEP</v>
      </c>
      <c r="N8" s="0" t="n">
        <v>10</v>
      </c>
      <c r="O8" s="0" t="n">
        <v>1</v>
      </c>
      <c r="P8" s="0" t="n">
        <v>1</v>
      </c>
      <c r="Q8" s="0" t="n">
        <v>1</v>
      </c>
      <c r="R8" s="0" t="n">
        <v>1</v>
      </c>
      <c r="S8" s="8" t="n">
        <f aca="false">ROUND(AVERAGE(N8:R8,L8),0)</f>
        <v>3</v>
      </c>
    </row>
    <row r="9" customFormat="false" ht="17.9" hidden="false" customHeight="false" outlineLevel="0" collapsed="false">
      <c r="A9" s="0" t="n">
        <v>8</v>
      </c>
      <c r="B9" s="1" t="s">
        <v>34</v>
      </c>
      <c r="C9" s="0" t="n">
        <v>7</v>
      </c>
      <c r="E9" s="0" t="n">
        <v>7</v>
      </c>
      <c r="G9" s="0" t="n">
        <v>8</v>
      </c>
      <c r="H9" s="0" t="n">
        <v>10</v>
      </c>
      <c r="J9" s="0" t="n">
        <v>5</v>
      </c>
      <c r="K9" s="0" t="n">
        <f aca="false">H9+J9/2</f>
        <v>12.5</v>
      </c>
      <c r="L9" s="6" t="n">
        <f aca="false">ROUND(AVERAGE(C9,E9,G9,K9),0)</f>
        <v>9</v>
      </c>
      <c r="M9" s="7" t="str">
        <f aca="false">IF(L9&lt;7,"TEP","TEA")</f>
        <v>TEA</v>
      </c>
      <c r="N9" s="0" t="n">
        <v>8</v>
      </c>
      <c r="O9" s="0" t="n">
        <v>7</v>
      </c>
      <c r="P9" s="0" t="n">
        <v>7</v>
      </c>
      <c r="Q9" s="0" t="n">
        <v>1</v>
      </c>
      <c r="R9" s="0" t="n">
        <v>1</v>
      </c>
      <c r="S9" s="8" t="n">
        <f aca="false">ROUND(AVERAGE(N9:R9,L9),0)</f>
        <v>6</v>
      </c>
    </row>
    <row r="10" customFormat="false" ht="17.9" hidden="false" customHeight="false" outlineLevel="0" collapsed="false">
      <c r="A10" s="0" t="n">
        <v>9</v>
      </c>
      <c r="B10" s="1" t="s">
        <v>37</v>
      </c>
      <c r="C10" s="0" t="n">
        <v>8</v>
      </c>
      <c r="E10" s="0" t="n">
        <v>10</v>
      </c>
      <c r="G10" s="0" t="n">
        <v>7</v>
      </c>
      <c r="H10" s="0" t="n">
        <v>1</v>
      </c>
      <c r="J10" s="0" t="n">
        <v>1</v>
      </c>
      <c r="K10" s="0" t="n">
        <f aca="false">H10+J10/2</f>
        <v>1.5</v>
      </c>
      <c r="L10" s="6" t="n">
        <f aca="false">ROUND(AVERAGE(C10,E10,G10,K10),0)</f>
        <v>7</v>
      </c>
      <c r="M10" s="7" t="str">
        <f aca="false">IF(L10&lt;7,"TEP","TEA")</f>
        <v>TEA</v>
      </c>
      <c r="N10" s="0" t="n">
        <v>1</v>
      </c>
      <c r="O10" s="0" t="n">
        <v>3</v>
      </c>
      <c r="P10" s="0" t="n">
        <v>1</v>
      </c>
      <c r="Q10" s="0" t="n">
        <v>1</v>
      </c>
      <c r="R10" s="0" t="n">
        <v>1</v>
      </c>
      <c r="S10" s="8" t="n">
        <f aca="false">ROUND(AVERAGE(N10:R10,L10),0)</f>
        <v>2</v>
      </c>
    </row>
    <row r="11" customFormat="false" ht="17.9" hidden="false" customHeight="false" outlineLevel="0" collapsed="false">
      <c r="A11" s="0" t="n">
        <v>10</v>
      </c>
      <c r="B11" s="1" t="s">
        <v>40</v>
      </c>
      <c r="C11" s="0" t="n">
        <v>1</v>
      </c>
      <c r="E11" s="0" t="n">
        <v>1</v>
      </c>
      <c r="G11" s="0" t="n">
        <v>1</v>
      </c>
      <c r="H11" s="0" t="n">
        <v>1</v>
      </c>
      <c r="J11" s="0" t="n">
        <v>0</v>
      </c>
      <c r="K11" s="0" t="n">
        <f aca="false">H11+J11/2</f>
        <v>1</v>
      </c>
      <c r="L11" s="6" t="n">
        <f aca="false">ROUND(AVERAGE(C11,E11,G11,K11),0)</f>
        <v>1</v>
      </c>
      <c r="M11" s="7" t="str">
        <f aca="false">IF(L11&lt;7,"TEP","TEA")</f>
        <v>TEP</v>
      </c>
      <c r="N11" s="0" t="n">
        <v>1</v>
      </c>
      <c r="O11" s="0" t="n">
        <v>10</v>
      </c>
      <c r="P11" s="0" t="n">
        <v>2</v>
      </c>
      <c r="Q11" s="0" t="n">
        <v>2</v>
      </c>
      <c r="R11" s="0" t="n">
        <v>2</v>
      </c>
      <c r="S11" s="8" t="n">
        <f aca="false">ROUND(AVERAGE(N11:R11,L11),0)</f>
        <v>3</v>
      </c>
    </row>
    <row r="12" customFormat="false" ht="17.9" hidden="false" customHeight="false" outlineLevel="0" collapsed="false">
      <c r="A12" s="0" t="n">
        <v>11</v>
      </c>
      <c r="B12" s="1" t="s">
        <v>43</v>
      </c>
      <c r="C12" s="0" t="n">
        <v>9</v>
      </c>
      <c r="E12" s="0" t="n">
        <v>7</v>
      </c>
      <c r="G12" s="0" t="n">
        <v>8</v>
      </c>
      <c r="H12" s="0" t="n">
        <v>10</v>
      </c>
      <c r="J12" s="0" t="n">
        <v>3</v>
      </c>
      <c r="K12" s="0" t="n">
        <f aca="false">H12+J12/2</f>
        <v>11.5</v>
      </c>
      <c r="L12" s="6" t="n">
        <f aca="false">ROUND(AVERAGE(C12,E12,G12,K12),0)</f>
        <v>9</v>
      </c>
      <c r="M12" s="7" t="str">
        <f aca="false">IF(L12&lt;7,"TEP","TEA")</f>
        <v>TEA</v>
      </c>
      <c r="N12" s="0" t="n">
        <v>7</v>
      </c>
      <c r="O12" s="0" t="n">
        <v>10</v>
      </c>
      <c r="P12" s="0" t="n">
        <v>1</v>
      </c>
      <c r="Q12" s="0" t="n">
        <v>1</v>
      </c>
      <c r="R12" s="0" t="n">
        <v>1</v>
      </c>
      <c r="S12" s="8" t="n">
        <f aca="false">ROUND(AVERAGE(N12:R12,L12),0)</f>
        <v>5</v>
      </c>
    </row>
    <row r="13" customFormat="false" ht="17.9" hidden="false" customHeight="false" outlineLevel="0" collapsed="false">
      <c r="A13" s="0" t="n">
        <v>12</v>
      </c>
      <c r="B13" s="1" t="s">
        <v>46</v>
      </c>
      <c r="C13" s="0" t="n">
        <v>1</v>
      </c>
      <c r="E13" s="4" t="n">
        <v>6</v>
      </c>
      <c r="F13" s="5" t="n">
        <v>45821</v>
      </c>
      <c r="G13" s="0" t="n">
        <v>9</v>
      </c>
      <c r="H13" s="0" t="n">
        <v>10</v>
      </c>
      <c r="J13" s="0" t="n">
        <v>3</v>
      </c>
      <c r="K13" s="0" t="n">
        <f aca="false">H13+J13/2</f>
        <v>11.5</v>
      </c>
      <c r="L13" s="6" t="n">
        <f aca="false">ROUND(AVERAGE(C13,E13,G13,K13),0)</f>
        <v>7</v>
      </c>
      <c r="M13" s="7" t="str">
        <f aca="false">IF(L13&lt;7,"TEP","TEA")</f>
        <v>TEA</v>
      </c>
      <c r="N13" s="0" t="n">
        <v>8</v>
      </c>
      <c r="O13" s="0" t="n">
        <v>7</v>
      </c>
      <c r="P13" s="0" t="n">
        <v>1</v>
      </c>
      <c r="Q13" s="0" t="n">
        <v>1</v>
      </c>
      <c r="R13" s="0" t="n">
        <v>1</v>
      </c>
      <c r="S13" s="8" t="n">
        <f aca="false">ROUND(AVERAGE(N13:R13,L13),0)</f>
        <v>4</v>
      </c>
    </row>
    <row r="14" customFormat="false" ht="17.9" hidden="false" customHeight="false" outlineLevel="0" collapsed="false">
      <c r="A14" s="0" t="n">
        <v>13</v>
      </c>
      <c r="B14" s="1" t="s">
        <v>49</v>
      </c>
      <c r="C14" s="9" t="n">
        <v>8</v>
      </c>
      <c r="D14" s="2" t="n">
        <v>45758</v>
      </c>
      <c r="E14" s="9" t="n">
        <v>8</v>
      </c>
      <c r="F14" s="2" t="n">
        <v>45758</v>
      </c>
      <c r="G14" s="0" t="n">
        <v>10</v>
      </c>
      <c r="H14" s="0" t="n">
        <v>10</v>
      </c>
      <c r="J14" s="0" t="n">
        <v>0</v>
      </c>
      <c r="K14" s="0" t="n">
        <f aca="false">H14+J14/2</f>
        <v>10</v>
      </c>
      <c r="L14" s="6" t="n">
        <f aca="false">ROUND(AVERAGE(C14,E14,G14,K14),0)</f>
        <v>9</v>
      </c>
      <c r="M14" s="7" t="str">
        <f aca="false">IF(L14&lt;7,"TEP","TEA")</f>
        <v>TEA</v>
      </c>
      <c r="N14" s="0" t="n">
        <v>9</v>
      </c>
      <c r="O14" s="0" t="n">
        <v>7</v>
      </c>
      <c r="P14" s="0" t="n">
        <v>7</v>
      </c>
      <c r="Q14" s="0" t="n">
        <v>7</v>
      </c>
      <c r="R14" s="0" t="n">
        <v>7</v>
      </c>
      <c r="S14" s="8" t="n">
        <f aca="false">ROUND(AVERAGE(N14:R14,L14),0)</f>
        <v>8</v>
      </c>
    </row>
    <row r="15" customFormat="false" ht="17.9" hidden="false" customHeight="false" outlineLevel="0" collapsed="false">
      <c r="A15" s="0" t="n">
        <v>14</v>
      </c>
      <c r="B15" s="1" t="s">
        <v>52</v>
      </c>
      <c r="C15" s="0" t="n">
        <v>10</v>
      </c>
      <c r="E15" s="0" t="n">
        <v>9</v>
      </c>
      <c r="G15" s="0" t="n">
        <v>10</v>
      </c>
      <c r="H15" s="0" t="n">
        <v>1</v>
      </c>
      <c r="J15" s="0" t="n">
        <v>4</v>
      </c>
      <c r="K15" s="0" t="n">
        <f aca="false">H15+J15/2</f>
        <v>3</v>
      </c>
      <c r="L15" s="6" t="n">
        <f aca="false">ROUND(AVERAGE(C15,E15,G15,K15),0)</f>
        <v>8</v>
      </c>
      <c r="M15" s="7" t="str">
        <f aca="false">IF(L15&lt;7,"TEP","TEA")</f>
        <v>TEA</v>
      </c>
      <c r="N15" s="0" t="n">
        <v>10</v>
      </c>
      <c r="O15" s="0" t="n">
        <v>7</v>
      </c>
      <c r="P15" s="0" t="n">
        <v>1</v>
      </c>
      <c r="Q15" s="0" t="n">
        <v>1</v>
      </c>
      <c r="R15" s="0" t="n">
        <v>1</v>
      </c>
      <c r="S15" s="8" t="n">
        <f aca="false">ROUND(AVERAGE(N15:R15,L15),0)</f>
        <v>5</v>
      </c>
    </row>
  </sheetData>
  <conditionalFormatting sqref="L2:L15">
    <cfRule type="cellIs" priority="2" operator="lessThan" aboveAverage="0" equalAverage="0" bottom="0" percent="0" rank="0" text="" dxfId="0">
      <formula>7</formula>
    </cfRule>
  </conditionalFormatting>
  <conditionalFormatting sqref="M2:M15">
    <cfRule type="cellIs" priority="3" operator="equal" aboveAverage="0" equalAverage="0" bottom="0" percent="0" rank="0" text="" dxfId="0">
      <formula>"TEP"</formula>
    </cfRule>
  </conditionalFormatting>
  <conditionalFormatting sqref="S2:S15">
    <cfRule type="cellIs" priority="4" operator="greaterThan" aboveAverage="0" equalAverage="0" bottom="0" percent="0" rank="0" text="" dxfId="1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2" activeCellId="0" sqref="F2"/>
    </sheetView>
  </sheetViews>
  <sheetFormatPr defaultColWidth="9.50390625" defaultRowHeight="15" zeroHeight="false" outlineLevelRow="0" outlineLevelCol="0"/>
  <cols>
    <col collapsed="false" customWidth="true" hidden="false" outlineLevel="0" max="1" min="1" style="0" width="3.32"/>
    <col collapsed="false" customWidth="true" hidden="false" outlineLevel="0" max="2" min="2" style="0" width="15.32"/>
    <col collapsed="false" customWidth="true" hidden="false" outlineLevel="0" max="3" min="3" style="0" width="10.57"/>
  </cols>
  <sheetData>
    <row r="1" customFormat="false" ht="15" hidden="false" customHeight="false" outlineLevel="0" collapsed="false">
      <c r="C1" s="0" t="s">
        <v>2</v>
      </c>
      <c r="D1" s="0" t="s">
        <v>71</v>
      </c>
      <c r="E1" s="0" t="s">
        <v>72</v>
      </c>
      <c r="F1" s="0" t="s">
        <v>73</v>
      </c>
    </row>
    <row r="2" customFormat="false" ht="15" hidden="false" customHeight="false" outlineLevel="0" collapsed="false">
      <c r="A2" s="0" t="n">
        <v>1</v>
      </c>
      <c r="B2" s="1" t="s">
        <v>6</v>
      </c>
      <c r="F2" s="0" t="n">
        <v>1</v>
      </c>
    </row>
    <row r="3" customFormat="false" ht="15" hidden="false" customHeight="false" outlineLevel="0" collapsed="false">
      <c r="A3" s="0" t="n">
        <v>2</v>
      </c>
      <c r="B3" s="1" t="s">
        <v>10</v>
      </c>
      <c r="C3" s="0" t="s">
        <v>10</v>
      </c>
      <c r="D3" s="0" t="s">
        <v>74</v>
      </c>
      <c r="E3" s="0" t="s">
        <v>75</v>
      </c>
      <c r="F3" s="0" t="n">
        <v>7</v>
      </c>
    </row>
    <row r="4" customFormat="false" ht="15" hidden="false" customHeight="false" outlineLevel="0" collapsed="false">
      <c r="A4" s="0" t="n">
        <v>3</v>
      </c>
      <c r="B4" s="1" t="s">
        <v>13</v>
      </c>
      <c r="F4" s="0" t="n">
        <v>1</v>
      </c>
    </row>
    <row r="5" customFormat="false" ht="15" hidden="false" customHeight="false" outlineLevel="0" collapsed="false">
      <c r="A5" s="0" t="n">
        <v>4</v>
      </c>
      <c r="B5" s="1" t="s">
        <v>19</v>
      </c>
      <c r="F5" s="0" t="n">
        <v>1</v>
      </c>
    </row>
    <row r="6" customFormat="false" ht="15" hidden="false" customHeight="false" outlineLevel="0" collapsed="false">
      <c r="A6" s="0" t="n">
        <v>5</v>
      </c>
      <c r="B6" s="1" t="s">
        <v>22</v>
      </c>
      <c r="C6" s="0" t="s">
        <v>22</v>
      </c>
      <c r="D6" s="0" t="s">
        <v>74</v>
      </c>
      <c r="E6" s="0" t="s">
        <v>76</v>
      </c>
      <c r="F6" s="0" t="n">
        <v>8</v>
      </c>
    </row>
    <row r="7" customFormat="false" ht="15" hidden="false" customHeight="false" outlineLevel="0" collapsed="false">
      <c r="A7" s="0" t="n">
        <v>6</v>
      </c>
      <c r="B7" s="1" t="s">
        <v>25</v>
      </c>
      <c r="C7" s="0" t="s">
        <v>25</v>
      </c>
      <c r="D7" s="0" t="s">
        <v>77</v>
      </c>
      <c r="E7" s="0" t="s">
        <v>78</v>
      </c>
      <c r="F7" s="0" t="n">
        <v>10</v>
      </c>
    </row>
    <row r="8" customFormat="false" ht="15" hidden="false" customHeight="false" outlineLevel="0" collapsed="false">
      <c r="A8" s="0" t="n">
        <v>7</v>
      </c>
      <c r="B8" s="1" t="s">
        <v>31</v>
      </c>
      <c r="F8" s="0" t="n">
        <v>1</v>
      </c>
    </row>
    <row r="9" customFormat="false" ht="15" hidden="false" customHeight="false" outlineLevel="0" collapsed="false">
      <c r="A9" s="0" t="n">
        <v>8</v>
      </c>
      <c r="B9" s="1" t="s">
        <v>34</v>
      </c>
      <c r="C9" s="0" t="s">
        <v>34</v>
      </c>
      <c r="D9" s="0" t="s">
        <v>79</v>
      </c>
      <c r="E9" s="0" t="s">
        <v>80</v>
      </c>
      <c r="F9" s="0" t="n">
        <v>7</v>
      </c>
    </row>
    <row r="10" customFormat="false" ht="15" hidden="false" customHeight="false" outlineLevel="0" collapsed="false">
      <c r="A10" s="0" t="n">
        <v>9</v>
      </c>
      <c r="B10" s="1" t="s">
        <v>37</v>
      </c>
      <c r="C10" s="0" t="s">
        <v>37</v>
      </c>
      <c r="D10" s="0" t="s">
        <v>79</v>
      </c>
      <c r="E10" s="0" t="s">
        <v>81</v>
      </c>
      <c r="F10" s="0" t="n">
        <v>8</v>
      </c>
    </row>
    <row r="11" customFormat="false" ht="15" hidden="false" customHeight="false" outlineLevel="0" collapsed="false">
      <c r="A11" s="0" t="n">
        <v>10</v>
      </c>
      <c r="B11" s="1" t="s">
        <v>40</v>
      </c>
      <c r="F11" s="0" t="n">
        <v>1</v>
      </c>
    </row>
    <row r="12" customFormat="false" ht="15" hidden="false" customHeight="false" outlineLevel="0" collapsed="false">
      <c r="A12" s="0" t="n">
        <v>11</v>
      </c>
      <c r="B12" s="1" t="s">
        <v>43</v>
      </c>
      <c r="C12" s="0" t="s">
        <v>43</v>
      </c>
      <c r="D12" s="0" t="s">
        <v>77</v>
      </c>
      <c r="E12" s="0" t="s">
        <v>82</v>
      </c>
      <c r="F12" s="0" t="n">
        <v>9</v>
      </c>
    </row>
    <row r="13" customFormat="false" ht="15" hidden="false" customHeight="false" outlineLevel="0" collapsed="false">
      <c r="A13" s="0" t="n">
        <v>12</v>
      </c>
      <c r="B13" s="1" t="s">
        <v>46</v>
      </c>
      <c r="F13" s="0" t="n">
        <v>1</v>
      </c>
    </row>
    <row r="14" customFormat="false" ht="15" hidden="false" customHeight="false" outlineLevel="0" collapsed="false">
      <c r="A14" s="0" t="n">
        <v>13</v>
      </c>
      <c r="B14" s="1" t="s">
        <v>49</v>
      </c>
      <c r="F14" s="0" t="n">
        <v>1</v>
      </c>
    </row>
    <row r="15" customFormat="false" ht="15" hidden="false" customHeight="false" outlineLevel="0" collapsed="false">
      <c r="A15" s="0" t="n">
        <v>14</v>
      </c>
      <c r="B15" s="1" t="s">
        <v>52</v>
      </c>
      <c r="C15" s="0" t="s">
        <v>52</v>
      </c>
      <c r="D15" s="0" t="s">
        <v>83</v>
      </c>
      <c r="E15" s="0" t="s">
        <v>84</v>
      </c>
      <c r="F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3" activeCellId="0" sqref="G3"/>
    </sheetView>
  </sheetViews>
  <sheetFormatPr defaultColWidth="9.50390625" defaultRowHeight="15" zeroHeight="false" outlineLevelRow="0" outlineLevelCol="0"/>
  <cols>
    <col collapsed="false" customWidth="true" hidden="false" outlineLevel="0" max="1" min="1" style="0" width="3.32"/>
    <col collapsed="false" customWidth="true" hidden="false" outlineLevel="0" max="2" min="2" style="0" width="15.32"/>
    <col collapsed="false" customWidth="true" hidden="false" outlineLevel="0" max="3" min="3" style="0" width="10.57"/>
    <col collapsed="false" customWidth="true" hidden="false" outlineLevel="0" max="4" min="4" style="0" width="21.95"/>
    <col collapsed="false" customWidth="true" hidden="false" outlineLevel="0" max="5" min="5" style="0" width="20.95"/>
  </cols>
  <sheetData>
    <row r="1" customFormat="false" ht="15" hidden="false" customHeight="false" outlineLevel="0" collapsed="false">
      <c r="C1" s="0" t="s">
        <v>2</v>
      </c>
      <c r="D1" s="0" t="s">
        <v>71</v>
      </c>
      <c r="E1" s="0" t="s">
        <v>72</v>
      </c>
      <c r="F1" s="0" t="s">
        <v>73</v>
      </c>
      <c r="G1" s="0" t="s">
        <v>63</v>
      </c>
      <c r="H1" s="0" t="s">
        <v>85</v>
      </c>
      <c r="I1" s="0" t="s">
        <v>86</v>
      </c>
    </row>
    <row r="2" customFormat="false" ht="15" hidden="false" customHeight="false" outlineLevel="0" collapsed="false">
      <c r="A2" s="0" t="n">
        <v>1</v>
      </c>
      <c r="B2" s="1" t="s">
        <v>6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10</v>
      </c>
      <c r="C3" s="0" t="s">
        <v>10</v>
      </c>
      <c r="D3" s="0" t="s">
        <v>87</v>
      </c>
      <c r="E3" s="0" t="s">
        <v>88</v>
      </c>
      <c r="F3" s="0" t="n">
        <v>9</v>
      </c>
      <c r="G3" s="0" t="n">
        <f aca="false">AVERAGE(F3:F7)</f>
        <v>6.6</v>
      </c>
      <c r="H3" s="0" t="n">
        <v>7</v>
      </c>
      <c r="I3" s="0" t="n">
        <f aca="false">MAX(H3,G3)</f>
        <v>7</v>
      </c>
    </row>
    <row r="4" customFormat="false" ht="15" hidden="false" customHeight="false" outlineLevel="0" collapsed="false">
      <c r="C4" s="0" t="s">
        <v>10</v>
      </c>
      <c r="D4" s="0" t="s">
        <v>89</v>
      </c>
      <c r="E4" s="0" t="s">
        <v>90</v>
      </c>
      <c r="F4" s="0" t="n">
        <v>7</v>
      </c>
    </row>
    <row r="5" customFormat="false" ht="15" hidden="false" customHeight="false" outlineLevel="0" collapsed="false">
      <c r="C5" s="0" t="s">
        <v>10</v>
      </c>
      <c r="D5" s="0" t="s">
        <v>91</v>
      </c>
      <c r="E5" s="0" t="s">
        <v>92</v>
      </c>
      <c r="F5" s="0" t="n">
        <v>7</v>
      </c>
    </row>
    <row r="6" customFormat="false" ht="15" hidden="false" customHeight="false" outlineLevel="0" collapsed="false">
      <c r="C6" s="0" t="s">
        <v>10</v>
      </c>
      <c r="D6" s="0" t="s">
        <v>93</v>
      </c>
      <c r="E6" s="0" t="s">
        <v>94</v>
      </c>
      <c r="F6" s="0" t="n">
        <v>6</v>
      </c>
    </row>
    <row r="7" customFormat="false" ht="15" hidden="false" customHeight="false" outlineLevel="0" collapsed="false">
      <c r="C7" s="0" t="s">
        <v>10</v>
      </c>
      <c r="D7" s="0" t="s">
        <v>95</v>
      </c>
      <c r="E7" s="0" t="s">
        <v>96</v>
      </c>
      <c r="F7" s="0" t="n">
        <v>4</v>
      </c>
    </row>
    <row r="8" customFormat="false" ht="15" hidden="false" customHeight="false" outlineLevel="0" collapsed="false">
      <c r="A8" s="0" t="n">
        <v>3</v>
      </c>
      <c r="B8" s="1" t="s">
        <v>13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4</v>
      </c>
      <c r="B9" s="1" t="s">
        <v>19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5</v>
      </c>
      <c r="B10" s="1" t="s">
        <v>22</v>
      </c>
      <c r="C10" s="0" t="s">
        <v>22</v>
      </c>
      <c r="D10" s="0" t="s">
        <v>97</v>
      </c>
      <c r="E10" s="0" t="s">
        <v>98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6</v>
      </c>
      <c r="B11" s="1" t="s">
        <v>25</v>
      </c>
      <c r="C11" s="0" t="s">
        <v>25</v>
      </c>
      <c r="D11" s="0" t="s">
        <v>99</v>
      </c>
      <c r="E11" s="0" t="s">
        <v>100</v>
      </c>
      <c r="F11" s="0" t="n">
        <v>9</v>
      </c>
      <c r="I11" s="0" t="n">
        <v>9</v>
      </c>
    </row>
    <row r="12" customFormat="false" ht="15" hidden="false" customHeight="false" outlineLevel="0" collapsed="false">
      <c r="A12" s="0" t="n">
        <v>7</v>
      </c>
      <c r="B12" s="1" t="s">
        <v>31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8</v>
      </c>
      <c r="B13" s="1" t="s">
        <v>34</v>
      </c>
      <c r="C13" s="0" t="s">
        <v>34</v>
      </c>
      <c r="D13" s="0" t="s">
        <v>101</v>
      </c>
      <c r="E13" s="0" t="s">
        <v>102</v>
      </c>
      <c r="F13" s="0" t="n">
        <v>9</v>
      </c>
      <c r="G13" s="0" t="n">
        <f aca="false">AVERAGE(F13:F14)</f>
        <v>7</v>
      </c>
      <c r="H13" s="0" t="n">
        <v>5</v>
      </c>
      <c r="I13" s="0" t="n">
        <f aca="false">MAX(H13,G13)</f>
        <v>7</v>
      </c>
    </row>
    <row r="14" customFormat="false" ht="15" hidden="false" customHeight="false" outlineLevel="0" collapsed="false">
      <c r="C14" s="0" t="s">
        <v>34</v>
      </c>
      <c r="D14" s="0" t="s">
        <v>103</v>
      </c>
      <c r="E14" s="0" t="s">
        <v>104</v>
      </c>
      <c r="F14" s="0" t="n">
        <v>5</v>
      </c>
    </row>
    <row r="15" customFormat="false" ht="15" hidden="false" customHeight="false" outlineLevel="0" collapsed="false">
      <c r="A15" s="0" t="n">
        <v>9</v>
      </c>
      <c r="B15" s="1" t="s">
        <v>37</v>
      </c>
      <c r="C15" s="0" t="s">
        <v>37</v>
      </c>
      <c r="D15" s="0" t="s">
        <v>103</v>
      </c>
      <c r="E15" s="0" t="s">
        <v>105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10</v>
      </c>
      <c r="B16" s="1" t="s">
        <v>40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11</v>
      </c>
      <c r="B17" s="1" t="s">
        <v>43</v>
      </c>
      <c r="C17" s="0" t="s">
        <v>43</v>
      </c>
      <c r="D17" s="0" t="s">
        <v>106</v>
      </c>
      <c r="E17" s="0" t="s">
        <v>107</v>
      </c>
      <c r="F17" s="0" t="n">
        <v>9</v>
      </c>
      <c r="G17" s="0" t="n">
        <f aca="false">AVERAGE(F17:F18)</f>
        <v>7</v>
      </c>
      <c r="H17" s="0" t="n">
        <v>5</v>
      </c>
      <c r="I17" s="0" t="n">
        <f aca="false">MAX(H17,G17)</f>
        <v>7</v>
      </c>
    </row>
    <row r="18" customFormat="false" ht="15" hidden="false" customHeight="false" outlineLevel="0" collapsed="false">
      <c r="C18" s="0" t="s">
        <v>43</v>
      </c>
      <c r="D18" s="0" t="s">
        <v>108</v>
      </c>
      <c r="E18" s="0" t="s">
        <v>109</v>
      </c>
      <c r="F18" s="0" t="n">
        <v>5</v>
      </c>
    </row>
    <row r="19" customFormat="false" ht="15" hidden="false" customHeight="false" outlineLevel="0" collapsed="false">
      <c r="A19" s="0" t="n">
        <v>12</v>
      </c>
      <c r="B19" s="1" t="s">
        <v>46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13</v>
      </c>
      <c r="B20" s="1" t="s">
        <v>49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14</v>
      </c>
      <c r="B21" s="1" t="s">
        <v>52</v>
      </c>
      <c r="C21" s="0" t="s">
        <v>52</v>
      </c>
      <c r="D21" s="0" t="s">
        <v>110</v>
      </c>
      <c r="E21" s="0" t="s">
        <v>111</v>
      </c>
      <c r="F21" s="0" t="n">
        <v>9</v>
      </c>
      <c r="I2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2" activeCellId="0" sqref="A2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22.64"/>
    <col collapsed="false" customWidth="true" hidden="false" outlineLevel="0" max="3" min="3" style="0" width="21.19"/>
  </cols>
  <sheetData>
    <row r="1" customFormat="false" ht="15" hidden="false" customHeight="false" outlineLevel="0" collapsed="false">
      <c r="A1" s="0" t="s">
        <v>2</v>
      </c>
      <c r="B1" s="0" t="s">
        <v>71</v>
      </c>
      <c r="C1" s="0" t="s">
        <v>72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  <c r="M1" s="0" t="s">
        <v>121</v>
      </c>
    </row>
    <row r="2" customFormat="false" ht="15" hidden="false" customHeight="false" outlineLevel="0" collapsed="false">
      <c r="A2" s="0" t="s">
        <v>49</v>
      </c>
      <c r="B2" s="0" t="s">
        <v>122</v>
      </c>
      <c r="C2" s="0" t="s">
        <v>123</v>
      </c>
      <c r="D2" s="0" t="n">
        <v>8</v>
      </c>
      <c r="E2" s="0" t="n">
        <v>1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1" activeCellId="0" sqref="G1"/>
    </sheetView>
  </sheetViews>
  <sheetFormatPr defaultColWidth="9.50390625" defaultRowHeight="15" zeroHeight="false" outlineLevelRow="0" outlineLevelCol="0"/>
  <cols>
    <col collapsed="false" customWidth="true" hidden="false" outlineLevel="0" max="1" min="1" style="0" width="3.32"/>
    <col collapsed="false" customWidth="true" hidden="false" outlineLevel="0" max="3" min="2" style="0" width="15.32"/>
    <col collapsed="false" customWidth="true" hidden="false" outlineLevel="0" max="4" min="4" style="0" width="22.95"/>
    <col collapsed="false" customWidth="true" hidden="false" outlineLevel="0" max="5" min="5" style="0" width="20.95"/>
    <col collapsed="false" customWidth="true" hidden="false" outlineLevel="0" max="6" min="6" style="0" width="15.95"/>
  </cols>
  <sheetData>
    <row r="1" customFormat="false" ht="15" hidden="false" customHeight="false" outlineLevel="0" collapsed="false">
      <c r="C1" s="0" t="s">
        <v>2</v>
      </c>
      <c r="D1" s="0" t="s">
        <v>71</v>
      </c>
      <c r="E1" s="0" t="s">
        <v>72</v>
      </c>
      <c r="F1" s="0" t="s">
        <v>73</v>
      </c>
      <c r="G1" s="0" t="s">
        <v>63</v>
      </c>
      <c r="H1" s="0" t="s">
        <v>85</v>
      </c>
      <c r="I1" s="0" t="s">
        <v>86</v>
      </c>
    </row>
    <row r="3" customFormat="false" ht="15" hidden="false" customHeight="false" outlineLevel="0" collapsed="false">
      <c r="A3" s="0" t="n">
        <v>1</v>
      </c>
      <c r="B3" s="1" t="s">
        <v>6</v>
      </c>
      <c r="C3" s="0" t="s">
        <v>6</v>
      </c>
      <c r="D3" s="0" t="s">
        <v>124</v>
      </c>
      <c r="E3" s="0" t="s">
        <v>125</v>
      </c>
      <c r="F3" s="0" t="n">
        <v>6</v>
      </c>
      <c r="I3" s="0" t="n">
        <v>6</v>
      </c>
    </row>
    <row r="4" customFormat="false" ht="15" hidden="false" customHeight="false" outlineLevel="0" collapsed="false">
      <c r="A4" s="0" t="n">
        <v>2</v>
      </c>
      <c r="B4" s="1" t="s">
        <v>10</v>
      </c>
      <c r="C4" s="0" t="s">
        <v>10</v>
      </c>
      <c r="D4" s="0" t="s">
        <v>126</v>
      </c>
      <c r="E4" s="0" t="s">
        <v>127</v>
      </c>
      <c r="F4" s="0" t="n">
        <v>9</v>
      </c>
      <c r="G4" s="0" t="n">
        <f aca="false">AVERAGE(F4:F5)</f>
        <v>8</v>
      </c>
      <c r="H4" s="0" t="n">
        <v>7</v>
      </c>
      <c r="I4" s="0" t="n">
        <f aca="false">MAX(H4,G4)</f>
        <v>8</v>
      </c>
    </row>
    <row r="5" customFormat="false" ht="15" hidden="false" customHeight="false" outlineLevel="0" collapsed="false">
      <c r="C5" s="0" t="s">
        <v>10</v>
      </c>
      <c r="D5" s="0" t="s">
        <v>128</v>
      </c>
      <c r="E5" s="0" t="s">
        <v>129</v>
      </c>
      <c r="F5" s="0" t="n">
        <v>7</v>
      </c>
    </row>
    <row r="6" customFormat="false" ht="15" hidden="false" customHeight="false" outlineLevel="0" collapsed="false">
      <c r="A6" s="0" t="n">
        <v>3</v>
      </c>
      <c r="B6" s="1" t="s">
        <v>13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4</v>
      </c>
      <c r="B7" s="1" t="s">
        <v>19</v>
      </c>
      <c r="C7" s="0" t="s">
        <v>19</v>
      </c>
      <c r="D7" s="0" t="s">
        <v>130</v>
      </c>
      <c r="E7" s="0" t="s">
        <v>131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5</v>
      </c>
      <c r="B8" s="1" t="s">
        <v>22</v>
      </c>
      <c r="C8" s="0" t="s">
        <v>22</v>
      </c>
      <c r="D8" s="0" t="s">
        <v>132</v>
      </c>
      <c r="E8" s="0" t="s">
        <v>109</v>
      </c>
      <c r="F8" s="0" t="n">
        <v>9</v>
      </c>
      <c r="G8" s="0" t="n">
        <f aca="false">AVERAGE(F8:F9)</f>
        <v>8.5</v>
      </c>
      <c r="H8" s="0" t="n">
        <v>8</v>
      </c>
      <c r="I8" s="0" t="n">
        <f aca="false">ROUND(MAX(H8,G8),0)</f>
        <v>9</v>
      </c>
    </row>
    <row r="9" customFormat="false" ht="15" hidden="false" customHeight="false" outlineLevel="0" collapsed="false">
      <c r="C9" s="0" t="s">
        <v>22</v>
      </c>
      <c r="D9" s="0" t="s">
        <v>133</v>
      </c>
      <c r="E9" s="0" t="s">
        <v>131</v>
      </c>
      <c r="F9" s="0" t="n">
        <v>8</v>
      </c>
    </row>
    <row r="10" customFormat="false" ht="15" hidden="false" customHeight="false" outlineLevel="0" collapsed="false">
      <c r="A10" s="0" t="n">
        <v>6</v>
      </c>
      <c r="B10" s="1" t="s">
        <v>25</v>
      </c>
      <c r="C10" s="0" t="s">
        <v>25</v>
      </c>
      <c r="D10" s="0" t="s">
        <v>134</v>
      </c>
      <c r="E10" s="0" t="s">
        <v>135</v>
      </c>
      <c r="F10" s="0" t="n">
        <v>8</v>
      </c>
      <c r="G10" s="0" t="n">
        <f aca="false">AVERAGE(F10:F12)</f>
        <v>6.33333333333333</v>
      </c>
      <c r="H10" s="0" t="n">
        <v>7</v>
      </c>
      <c r="I10" s="0" t="n">
        <f aca="false">MAX(H10,G10)</f>
        <v>7</v>
      </c>
    </row>
    <row r="11" customFormat="false" ht="15" hidden="false" customHeight="false" outlineLevel="0" collapsed="false">
      <c r="C11" s="0" t="s">
        <v>25</v>
      </c>
      <c r="D11" s="0" t="s">
        <v>136</v>
      </c>
      <c r="E11" s="0" t="s">
        <v>137</v>
      </c>
      <c r="F11" s="0" t="n">
        <v>7</v>
      </c>
    </row>
    <row r="12" customFormat="false" ht="15" hidden="false" customHeight="false" outlineLevel="0" collapsed="false">
      <c r="C12" s="0" t="s">
        <v>25</v>
      </c>
      <c r="D12" s="0" t="s">
        <v>138</v>
      </c>
      <c r="E12" s="0" t="s">
        <v>131</v>
      </c>
      <c r="F12" s="0" t="n">
        <v>4</v>
      </c>
    </row>
    <row r="13" customFormat="false" ht="15" hidden="false" customHeight="false" outlineLevel="0" collapsed="false">
      <c r="A13" s="0" t="n">
        <v>7</v>
      </c>
      <c r="B13" s="1" t="s">
        <v>31</v>
      </c>
      <c r="C13" s="0" t="s">
        <v>31</v>
      </c>
      <c r="D13" s="0" t="s">
        <v>139</v>
      </c>
      <c r="E13" s="0" t="s">
        <v>140</v>
      </c>
      <c r="F13" s="0" t="n">
        <v>9</v>
      </c>
      <c r="G13" s="0" t="n">
        <f aca="false">AVERAGE(F13:F15)</f>
        <v>6.33333333333333</v>
      </c>
      <c r="H13" s="0" t="n">
        <v>1</v>
      </c>
      <c r="I13" s="0" t="n">
        <f aca="false">ROUND(MAX(H13,G13),0)</f>
        <v>6</v>
      </c>
    </row>
    <row r="14" customFormat="false" ht="15" hidden="false" customHeight="false" outlineLevel="0" collapsed="false">
      <c r="C14" s="0" t="s">
        <v>31</v>
      </c>
      <c r="D14" s="0" t="s">
        <v>141</v>
      </c>
      <c r="E14" s="0" t="s">
        <v>142</v>
      </c>
      <c r="F14" s="0" t="n">
        <v>9</v>
      </c>
    </row>
    <row r="15" customFormat="false" ht="15" hidden="false" customHeight="false" outlineLevel="0" collapsed="false">
      <c r="C15" s="0" t="s">
        <v>31</v>
      </c>
      <c r="D15" s="0" t="s">
        <v>143</v>
      </c>
      <c r="E15" s="0" t="s">
        <v>144</v>
      </c>
      <c r="F15" s="0" t="n">
        <v>1</v>
      </c>
    </row>
    <row r="16" customFormat="false" ht="15" hidden="false" customHeight="false" outlineLevel="0" collapsed="false">
      <c r="A16" s="0" t="n">
        <v>8</v>
      </c>
      <c r="B16" s="1" t="s">
        <v>34</v>
      </c>
      <c r="C16" s="0" t="s">
        <v>34</v>
      </c>
      <c r="D16" s="0" t="s">
        <v>145</v>
      </c>
      <c r="E16" s="0" t="s">
        <v>104</v>
      </c>
      <c r="F16" s="0" t="n">
        <v>9</v>
      </c>
      <c r="G16" s="0" t="n">
        <f aca="false">AVERAGE(F16:F18)</f>
        <v>6.66666666666667</v>
      </c>
      <c r="H16" s="0" t="n">
        <v>8</v>
      </c>
      <c r="I16" s="0" t="n">
        <f aca="false">MAX(H16,G16)</f>
        <v>8</v>
      </c>
    </row>
    <row r="17" customFormat="false" ht="15" hidden="false" customHeight="false" outlineLevel="0" collapsed="false">
      <c r="C17" s="0" t="s">
        <v>34</v>
      </c>
      <c r="D17" s="0" t="s">
        <v>146</v>
      </c>
      <c r="E17" s="0" t="s">
        <v>147</v>
      </c>
      <c r="F17" s="0" t="n">
        <v>8</v>
      </c>
    </row>
    <row r="18" customFormat="false" ht="15" hidden="false" customHeight="false" outlineLevel="0" collapsed="false">
      <c r="C18" s="0" t="s">
        <v>34</v>
      </c>
      <c r="D18" s="0" t="s">
        <v>148</v>
      </c>
      <c r="E18" s="0" t="s">
        <v>149</v>
      </c>
      <c r="F18" s="0" t="n">
        <v>3</v>
      </c>
    </row>
    <row r="19" customFormat="false" ht="15" hidden="false" customHeight="false" outlineLevel="0" collapsed="false">
      <c r="A19" s="0" t="n">
        <v>9</v>
      </c>
      <c r="B19" s="1" t="s">
        <v>37</v>
      </c>
      <c r="C19" s="0" t="s">
        <v>37</v>
      </c>
      <c r="D19" s="0" t="s">
        <v>150</v>
      </c>
      <c r="E19" s="0" t="s">
        <v>151</v>
      </c>
      <c r="F19" s="0" t="n">
        <v>7</v>
      </c>
      <c r="G19" s="0" t="n">
        <f aca="false">AVERAGE(F19:F20)</f>
        <v>7</v>
      </c>
      <c r="H19" s="0" t="n">
        <v>7</v>
      </c>
      <c r="I19" s="0" t="n">
        <f aca="false">MAX(H19,G19)</f>
        <v>7</v>
      </c>
    </row>
    <row r="20" customFormat="false" ht="15" hidden="false" customHeight="false" outlineLevel="0" collapsed="false">
      <c r="C20" s="0" t="s">
        <v>37</v>
      </c>
      <c r="D20" s="0" t="s">
        <v>152</v>
      </c>
      <c r="E20" s="0" t="s">
        <v>153</v>
      </c>
      <c r="F20" s="0" t="n">
        <v>7</v>
      </c>
    </row>
    <row r="21" customFormat="false" ht="15" hidden="false" customHeight="false" outlineLevel="0" collapsed="false">
      <c r="A21" s="0" t="n">
        <v>10</v>
      </c>
      <c r="B21" s="1" t="s">
        <v>40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11</v>
      </c>
      <c r="B22" s="1" t="s">
        <v>43</v>
      </c>
      <c r="C22" s="0" t="s">
        <v>43</v>
      </c>
      <c r="D22" s="0" t="s">
        <v>138</v>
      </c>
      <c r="E22" s="0" t="s">
        <v>109</v>
      </c>
      <c r="F22" s="0" t="n">
        <v>8</v>
      </c>
      <c r="G22" s="0" t="n">
        <f aca="false">AVERAGE(F22:F23)</f>
        <v>7.5</v>
      </c>
      <c r="H22" s="0" t="n">
        <v>7</v>
      </c>
      <c r="I22" s="0" t="n">
        <f aca="false">ROUND(MAX(H22,G22),0)</f>
        <v>8</v>
      </c>
    </row>
    <row r="23" customFormat="false" ht="15" hidden="false" customHeight="false" outlineLevel="0" collapsed="false">
      <c r="C23" s="0" t="s">
        <v>43</v>
      </c>
      <c r="D23" s="0" t="s">
        <v>132</v>
      </c>
      <c r="E23" s="0" t="s">
        <v>109</v>
      </c>
      <c r="F23" s="0" t="n">
        <v>7</v>
      </c>
    </row>
    <row r="24" customFormat="false" ht="15" hidden="false" customHeight="false" outlineLevel="0" collapsed="false">
      <c r="A24" s="0" t="n">
        <v>12</v>
      </c>
      <c r="B24" s="1" t="s">
        <v>46</v>
      </c>
      <c r="C24" s="0" t="s">
        <v>46</v>
      </c>
      <c r="D24" s="0" t="s">
        <v>139</v>
      </c>
      <c r="E24" s="0" t="s">
        <v>154</v>
      </c>
      <c r="F24" s="0" t="n">
        <v>10</v>
      </c>
      <c r="G24" s="0" t="n">
        <f aca="false">AVERAGE(F24:F25)</f>
        <v>9</v>
      </c>
      <c r="H24" s="0" t="n">
        <v>8</v>
      </c>
      <c r="I24" s="0" t="n">
        <f aca="false">MAX(H24,G24)</f>
        <v>9</v>
      </c>
    </row>
    <row r="25" customFormat="false" ht="15" hidden="false" customHeight="false" outlineLevel="0" collapsed="false">
      <c r="C25" s="0" t="s">
        <v>46</v>
      </c>
      <c r="D25" s="0" t="s">
        <v>155</v>
      </c>
      <c r="E25" s="0" t="s">
        <v>156</v>
      </c>
      <c r="F25" s="0" t="n">
        <v>8</v>
      </c>
    </row>
    <row r="26" customFormat="false" ht="15" hidden="false" customHeight="false" outlineLevel="0" collapsed="false">
      <c r="A26" s="0" t="n">
        <v>13</v>
      </c>
      <c r="B26" s="1" t="s">
        <v>49</v>
      </c>
      <c r="C26" s="0" t="s">
        <v>49</v>
      </c>
      <c r="D26" s="0" t="s">
        <v>146</v>
      </c>
      <c r="E26" s="0" t="s">
        <v>157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14</v>
      </c>
      <c r="B27" s="1" t="s">
        <v>52</v>
      </c>
      <c r="C27" s="0" t="s">
        <v>52</v>
      </c>
      <c r="D27" s="0" t="s">
        <v>158</v>
      </c>
      <c r="E27" s="0" t="s">
        <v>159</v>
      </c>
      <c r="F27" s="0" t="n">
        <v>10</v>
      </c>
      <c r="I27" s="0" t="n">
        <v>10</v>
      </c>
    </row>
    <row r="28" customFormat="false" ht="15" hidden="false" customHeight="false" outlineLevel="0" collapsed="false">
      <c r="H28" s="0" t="s">
        <v>160</v>
      </c>
      <c r="I28" s="0" t="n">
        <f aca="false">COUNTIF(I3:I27,"&gt;0")</f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16" activeCellId="0" sqref="I16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5.45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2</v>
      </c>
      <c r="D1" s="0" t="s">
        <v>71</v>
      </c>
      <c r="E1" s="0" t="s">
        <v>72</v>
      </c>
      <c r="F1" s="0" t="s">
        <v>73</v>
      </c>
      <c r="G1" s="0" t="s">
        <v>63</v>
      </c>
      <c r="H1" s="0" t="s">
        <v>85</v>
      </c>
      <c r="I1" s="0" t="s">
        <v>86</v>
      </c>
    </row>
    <row r="2" customFormat="false" ht="15" hidden="false" customHeight="false" outlineLevel="0" collapsed="false">
      <c r="A2" s="0" t="n">
        <v>1</v>
      </c>
      <c r="B2" s="1" t="s">
        <v>6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10</v>
      </c>
      <c r="C3" s="0" t="s">
        <v>10</v>
      </c>
      <c r="D3" s="0" t="s">
        <v>161</v>
      </c>
      <c r="E3" s="0" t="s">
        <v>162</v>
      </c>
      <c r="F3" s="0" t="n">
        <v>8</v>
      </c>
      <c r="G3" s="0" t="n">
        <f aca="false">AVERAGE(F3:F4)</f>
        <v>8</v>
      </c>
      <c r="H3" s="0" t="n">
        <v>8</v>
      </c>
      <c r="I3" s="0" t="n">
        <f aca="false">MAX(H3,G3)</f>
        <v>8</v>
      </c>
    </row>
    <row r="4" customFormat="false" ht="15" hidden="false" customHeight="false" outlineLevel="0" collapsed="false">
      <c r="C4" s="0" t="s">
        <v>10</v>
      </c>
      <c r="D4" s="0" t="s">
        <v>163</v>
      </c>
      <c r="E4" s="0" t="s">
        <v>164</v>
      </c>
      <c r="F4" s="0" t="n">
        <v>8</v>
      </c>
    </row>
    <row r="5" customFormat="false" ht="15" hidden="false" customHeight="false" outlineLevel="0" collapsed="false">
      <c r="A5" s="0" t="n">
        <v>3</v>
      </c>
      <c r="B5" s="1" t="s">
        <v>13</v>
      </c>
      <c r="C5" s="0" t="s">
        <v>13</v>
      </c>
      <c r="D5" s="0" t="s">
        <v>165</v>
      </c>
      <c r="E5" s="0" t="s">
        <v>166</v>
      </c>
      <c r="F5" s="0" t="n">
        <v>8</v>
      </c>
      <c r="I5" s="0" t="n">
        <v>8</v>
      </c>
    </row>
    <row r="6" customFormat="false" ht="15" hidden="false" customHeight="false" outlineLevel="0" collapsed="false">
      <c r="A6" s="0" t="n">
        <v>4</v>
      </c>
      <c r="B6" s="1" t="s">
        <v>19</v>
      </c>
      <c r="C6" s="0" t="s">
        <v>19</v>
      </c>
      <c r="D6" s="0" t="s">
        <v>167</v>
      </c>
      <c r="E6" s="0" t="s">
        <v>157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5</v>
      </c>
      <c r="B7" s="1" t="s">
        <v>22</v>
      </c>
      <c r="C7" s="0" t="s">
        <v>22</v>
      </c>
      <c r="D7" s="0" t="s">
        <v>168</v>
      </c>
      <c r="E7" s="0" t="s">
        <v>169</v>
      </c>
      <c r="F7" s="0" t="n">
        <v>10</v>
      </c>
      <c r="I7" s="0" t="n">
        <v>10</v>
      </c>
    </row>
    <row r="8" customFormat="false" ht="15" hidden="false" customHeight="false" outlineLevel="0" collapsed="false">
      <c r="A8" s="0" t="n">
        <v>6</v>
      </c>
      <c r="B8" s="1" t="s">
        <v>25</v>
      </c>
      <c r="C8" s="0" t="s">
        <v>25</v>
      </c>
      <c r="D8" s="0" t="s">
        <v>170</v>
      </c>
      <c r="E8" s="0" t="s">
        <v>80</v>
      </c>
      <c r="F8" s="0" t="n">
        <v>10</v>
      </c>
      <c r="I8" s="0" t="n">
        <v>10</v>
      </c>
    </row>
    <row r="9" customFormat="false" ht="15" hidden="false" customHeight="false" outlineLevel="0" collapsed="false">
      <c r="A9" s="0" t="n">
        <v>7</v>
      </c>
      <c r="B9" s="1" t="s">
        <v>31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8</v>
      </c>
      <c r="B10" s="1" t="s">
        <v>34</v>
      </c>
      <c r="C10" s="0" t="s">
        <v>34</v>
      </c>
      <c r="D10" s="0" t="s">
        <v>170</v>
      </c>
      <c r="E10" s="0" t="s">
        <v>171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9</v>
      </c>
      <c r="B11" s="1" t="s">
        <v>37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10</v>
      </c>
      <c r="B12" s="1" t="s">
        <v>40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11</v>
      </c>
      <c r="B13" s="1" t="s">
        <v>43</v>
      </c>
      <c r="C13" s="0" t="s">
        <v>43</v>
      </c>
      <c r="D13" s="0" t="s">
        <v>172</v>
      </c>
      <c r="E13" s="0" t="s">
        <v>173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12</v>
      </c>
      <c r="B14" s="1" t="s">
        <v>46</v>
      </c>
      <c r="C14" s="0" t="s">
        <v>46</v>
      </c>
      <c r="D14" s="0" t="s">
        <v>174</v>
      </c>
      <c r="E14" s="0" t="s">
        <v>175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13</v>
      </c>
      <c r="B15" s="1" t="s">
        <v>49</v>
      </c>
      <c r="C15" s="0" t="s">
        <v>49</v>
      </c>
      <c r="D15" s="0" t="s">
        <v>176</v>
      </c>
      <c r="E15" s="0" t="s">
        <v>177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14</v>
      </c>
      <c r="B16" s="1" t="s">
        <v>52</v>
      </c>
      <c r="F16" s="0" t="n">
        <v>1</v>
      </c>
      <c r="I16" s="0" t="n">
        <v>1</v>
      </c>
    </row>
    <row r="17" customFormat="false" ht="12.8" hidden="false" customHeight="false" outlineLevel="0" collapsed="false">
      <c r="H17" s="0" t="s">
        <v>160</v>
      </c>
      <c r="I17" s="0" t="n">
        <f aca="false">COUNTIF(I2:I16,"&gt;0")</f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2" activeCellId="0" sqref="D2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22.06"/>
    <col collapsed="false" customWidth="true" hidden="false" outlineLevel="0" max="3" min="3" style="0" width="20.93"/>
    <col collapsed="false" customWidth="true" hidden="false" outlineLevel="0" max="4" min="4" style="0" width="14.88"/>
  </cols>
  <sheetData>
    <row r="1" customFormat="false" ht="15" hidden="false" customHeight="false" outlineLevel="0" collapsed="false">
      <c r="A1" s="0" t="s">
        <v>2</v>
      </c>
      <c r="B1" s="0" t="s">
        <v>71</v>
      </c>
      <c r="C1" s="0" t="s">
        <v>72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  <c r="M1" s="0" t="s">
        <v>121</v>
      </c>
    </row>
    <row r="2" customFormat="false" ht="15" hidden="false" customHeight="false" outlineLevel="0" collapsed="false">
      <c r="A2" s="0" t="s">
        <v>49</v>
      </c>
      <c r="B2" s="0" t="s">
        <v>178</v>
      </c>
      <c r="C2" s="0" t="s">
        <v>179</v>
      </c>
      <c r="D2" s="0" t="n">
        <v>8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1:K16"/>
  <sheetViews>
    <sheetView showFormulas="false" showGridLines="true" showRowColHeaders="true" showZeros="true" rightToLeft="false" tabSelected="false" showOutlineSymbols="true" defaultGridColor="true" view="normal" topLeftCell="G3" colorId="64" zoomScale="55" zoomScaleNormal="55" zoomScalePageLayoutView="100" workbookViewId="0">
      <selection pane="topLeft" activeCell="K2" activeCellId="0" sqref="K2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12.3"/>
    <col collapsed="false" customWidth="true" hidden="false" outlineLevel="0" max="2" min="2" style="0" width="22.55"/>
    <col collapsed="false" customWidth="true" hidden="false" outlineLevel="0" max="3" min="3" style="0" width="22.2"/>
    <col collapsed="false" customWidth="true" hidden="false" outlineLevel="0" max="7" min="7" style="0" width="4.2"/>
    <col collapsed="false" customWidth="true" hidden="false" outlineLevel="0" max="8" min="8" style="0" width="15.45"/>
  </cols>
  <sheetData>
    <row r="1" customFormat="false" ht="15" hidden="false" customHeight="false" outlineLevel="0" collapsed="false">
      <c r="G1" s="0" t="s">
        <v>0</v>
      </c>
      <c r="H1" s="1" t="s">
        <v>2</v>
      </c>
      <c r="I1" s="2" t="n">
        <v>45737</v>
      </c>
      <c r="J1" s="2" t="n">
        <v>45751</v>
      </c>
      <c r="K1" s="0" t="s">
        <v>61</v>
      </c>
    </row>
    <row r="2" customFormat="false" ht="15" hidden="false" customHeight="false" outlineLevel="0" collapsed="false">
      <c r="G2" s="0" t="n">
        <v>1</v>
      </c>
      <c r="H2" s="1" t="s">
        <v>6</v>
      </c>
      <c r="K2" s="0" t="n">
        <f aca="false">I2+J2</f>
        <v>0</v>
      </c>
    </row>
    <row r="3" customFormat="false" ht="15" hidden="false" customHeight="false" outlineLevel="0" collapsed="false">
      <c r="G3" s="0" t="n">
        <v>2</v>
      </c>
      <c r="H3" s="1" t="s">
        <v>10</v>
      </c>
      <c r="I3" s="0" t="n">
        <v>2</v>
      </c>
      <c r="J3" s="0" t="n">
        <v>1</v>
      </c>
      <c r="K3" s="0" t="n">
        <f aca="false">I3+J3</f>
        <v>3</v>
      </c>
    </row>
    <row r="4" customFormat="false" ht="15" hidden="false" customHeight="false" outlineLevel="0" collapsed="false">
      <c r="G4" s="0" t="n">
        <v>3</v>
      </c>
      <c r="H4" s="1" t="s">
        <v>13</v>
      </c>
      <c r="K4" s="0" t="n">
        <f aca="false">I4+J4</f>
        <v>0</v>
      </c>
    </row>
    <row r="5" customFormat="false" ht="15" hidden="false" customHeight="false" outlineLevel="0" collapsed="false">
      <c r="G5" s="0" t="n">
        <v>4</v>
      </c>
      <c r="H5" s="1" t="s">
        <v>19</v>
      </c>
      <c r="K5" s="0" t="n">
        <f aca="false">I5+J5</f>
        <v>0</v>
      </c>
    </row>
    <row r="6" customFormat="false" ht="15" hidden="false" customHeight="false" outlineLevel="0" collapsed="false">
      <c r="G6" s="0" t="n">
        <v>5</v>
      </c>
      <c r="H6" s="1" t="s">
        <v>22</v>
      </c>
      <c r="J6" s="0" t="n">
        <v>1</v>
      </c>
      <c r="K6" s="0" t="n">
        <f aca="false">I6+J6</f>
        <v>1</v>
      </c>
    </row>
    <row r="7" customFormat="false" ht="15" hidden="false" customHeight="false" outlineLevel="0" collapsed="false">
      <c r="G7" s="0" t="n">
        <v>6</v>
      </c>
      <c r="H7" s="1" t="s">
        <v>25</v>
      </c>
      <c r="K7" s="0" t="n">
        <f aca="false">I7+J7</f>
        <v>0</v>
      </c>
    </row>
    <row r="8" customFormat="false" ht="15" hidden="false" customHeight="false" outlineLevel="0" collapsed="false">
      <c r="G8" s="0" t="n">
        <v>7</v>
      </c>
      <c r="H8" s="1" t="s">
        <v>31</v>
      </c>
      <c r="I8" s="0" t="n">
        <v>2</v>
      </c>
      <c r="K8" s="0" t="n">
        <f aca="false">I8+J8</f>
        <v>2</v>
      </c>
    </row>
    <row r="9" customFormat="false" ht="15" hidden="false" customHeight="false" outlineLevel="0" collapsed="false">
      <c r="G9" s="0" t="n">
        <v>8</v>
      </c>
      <c r="H9" s="1" t="s">
        <v>34</v>
      </c>
      <c r="I9" s="0" t="n">
        <v>4</v>
      </c>
      <c r="J9" s="0" t="n">
        <v>1</v>
      </c>
      <c r="K9" s="0" t="n">
        <f aca="false">I9+J9</f>
        <v>5</v>
      </c>
    </row>
    <row r="10" customFormat="false" ht="15" hidden="false" customHeight="false" outlineLevel="0" collapsed="false">
      <c r="G10" s="0" t="n">
        <v>9</v>
      </c>
      <c r="H10" s="1" t="s">
        <v>37</v>
      </c>
      <c r="J10" s="0" t="n">
        <v>1</v>
      </c>
      <c r="K10" s="0" t="n">
        <f aca="false">I10+J10</f>
        <v>1</v>
      </c>
    </row>
    <row r="11" customFormat="false" ht="15" hidden="false" customHeight="false" outlineLevel="0" collapsed="false">
      <c r="G11" s="0" t="n">
        <v>10</v>
      </c>
      <c r="H11" s="1" t="s">
        <v>40</v>
      </c>
      <c r="K11" s="0" t="n">
        <f aca="false">I11+J11</f>
        <v>0</v>
      </c>
    </row>
    <row r="12" customFormat="false" ht="15" hidden="false" customHeight="false" outlineLevel="0" collapsed="false">
      <c r="G12" s="0" t="n">
        <v>11</v>
      </c>
      <c r="H12" s="1" t="s">
        <v>43</v>
      </c>
      <c r="I12" s="0" t="n">
        <v>2</v>
      </c>
      <c r="J12" s="0" t="n">
        <v>1</v>
      </c>
      <c r="K12" s="0" t="n">
        <f aca="false">I12+J12</f>
        <v>3</v>
      </c>
    </row>
    <row r="13" customFormat="false" ht="15" hidden="false" customHeight="false" outlineLevel="0" collapsed="false">
      <c r="G13" s="0" t="n">
        <v>12</v>
      </c>
      <c r="H13" s="1" t="s">
        <v>46</v>
      </c>
      <c r="I13" s="0" t="n">
        <v>3</v>
      </c>
      <c r="K13" s="0" t="n">
        <f aca="false">I13+J13</f>
        <v>3</v>
      </c>
    </row>
    <row r="14" customFormat="false" ht="15" hidden="false" customHeight="false" outlineLevel="0" collapsed="false">
      <c r="G14" s="0" t="n">
        <v>13</v>
      </c>
      <c r="H14" s="1" t="s">
        <v>49</v>
      </c>
      <c r="K14" s="0" t="n">
        <f aca="false">I14+J14</f>
        <v>0</v>
      </c>
    </row>
    <row r="15" customFormat="false" ht="15" hidden="false" customHeight="false" outlineLevel="0" collapsed="false">
      <c r="G15" s="0" t="n">
        <v>14</v>
      </c>
      <c r="H15" s="1" t="s">
        <v>52</v>
      </c>
      <c r="I15" s="0" t="n">
        <v>4</v>
      </c>
      <c r="K15" s="0" t="n">
        <f aca="false">I15+J15</f>
        <v>4</v>
      </c>
    </row>
    <row r="16" customFormat="false" ht="15" hidden="false" customHeight="false" outlineLevel="0" collapsed="false">
      <c r="H16" s="0" t="s">
        <v>180</v>
      </c>
      <c r="I16" s="0" t="n">
        <f aca="false">COUNTIF(I2:I15,"&gt;0")</f>
        <v>6</v>
      </c>
      <c r="J16" s="0" t="n">
        <f aca="false">COUNTIF(J2:J15,"&gt;0")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17" activeCellId="0" sqref="E17"/>
    </sheetView>
  </sheetViews>
  <sheetFormatPr defaultColWidth="9.34375" defaultRowHeight="12.8" zeroHeight="false" outlineLevelRow="0" outlineLevelCol="0"/>
  <cols>
    <col collapsed="false" customWidth="true" hidden="false" outlineLevel="0" max="2" min="2" style="0" width="15.17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72</v>
      </c>
      <c r="F1" s="0" t="s">
        <v>73</v>
      </c>
      <c r="G1" s="0" t="s">
        <v>63</v>
      </c>
      <c r="H1" s="0" t="s">
        <v>85</v>
      </c>
      <c r="I1" s="0" t="s">
        <v>86</v>
      </c>
    </row>
    <row r="2" customFormat="false" ht="15" hidden="false" customHeight="false" outlineLevel="0" collapsed="false">
      <c r="A2" s="0" t="n">
        <v>1</v>
      </c>
      <c r="B2" s="1" t="s">
        <v>6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10</v>
      </c>
      <c r="C3" s="0" t="s">
        <v>10</v>
      </c>
      <c r="D3" s="0" t="s">
        <v>9</v>
      </c>
      <c r="E3" s="0" t="s">
        <v>181</v>
      </c>
      <c r="F3" s="0" t="n">
        <v>6</v>
      </c>
      <c r="G3" s="0" t="n">
        <f aca="false">AVERAGE(F3:F9)</f>
        <v>3.71428571428571</v>
      </c>
      <c r="H3" s="0" t="n">
        <v>5</v>
      </c>
      <c r="I3" s="0" t="n">
        <f aca="false">ROUND(MAX(H3,G3),0)</f>
        <v>5</v>
      </c>
    </row>
    <row r="4" customFormat="false" ht="15" hidden="false" customHeight="false" outlineLevel="0" collapsed="false">
      <c r="C4" s="0" t="s">
        <v>10</v>
      </c>
      <c r="D4" s="0" t="s">
        <v>9</v>
      </c>
      <c r="E4" s="0" t="s">
        <v>182</v>
      </c>
      <c r="F4" s="0" t="n">
        <v>5</v>
      </c>
    </row>
    <row r="5" customFormat="false" ht="15" hidden="false" customHeight="false" outlineLevel="0" collapsed="false">
      <c r="C5" s="0" t="s">
        <v>10</v>
      </c>
      <c r="D5" s="0" t="s">
        <v>9</v>
      </c>
      <c r="E5" s="0" t="s">
        <v>183</v>
      </c>
      <c r="F5" s="0" t="n">
        <v>5</v>
      </c>
    </row>
    <row r="6" customFormat="false" ht="15" hidden="false" customHeight="false" outlineLevel="0" collapsed="false">
      <c r="C6" s="0" t="s">
        <v>10</v>
      </c>
      <c r="D6" s="0" t="s">
        <v>9</v>
      </c>
      <c r="E6" s="0" t="s">
        <v>184</v>
      </c>
      <c r="F6" s="0" t="n">
        <v>4</v>
      </c>
    </row>
    <row r="7" customFormat="false" ht="15" hidden="false" customHeight="false" outlineLevel="0" collapsed="false">
      <c r="C7" s="0" t="s">
        <v>10</v>
      </c>
      <c r="D7" s="0" t="s">
        <v>9</v>
      </c>
      <c r="E7" s="0" t="s">
        <v>185</v>
      </c>
      <c r="F7" s="0" t="n">
        <v>3</v>
      </c>
    </row>
    <row r="8" customFormat="false" ht="15" hidden="false" customHeight="false" outlineLevel="0" collapsed="false">
      <c r="C8" s="0" t="s">
        <v>10</v>
      </c>
      <c r="D8" s="0" t="s">
        <v>9</v>
      </c>
      <c r="E8" s="0" t="s">
        <v>186</v>
      </c>
      <c r="F8" s="0" t="n">
        <v>2</v>
      </c>
    </row>
    <row r="9" customFormat="false" ht="15" hidden="false" customHeight="false" outlineLevel="0" collapsed="false">
      <c r="C9" s="0" t="s">
        <v>10</v>
      </c>
      <c r="D9" s="0" t="s">
        <v>9</v>
      </c>
      <c r="E9" s="0" t="s">
        <v>187</v>
      </c>
      <c r="F9" s="0" t="n">
        <v>1</v>
      </c>
    </row>
    <row r="10" customFormat="false" ht="15" hidden="false" customHeight="false" outlineLevel="0" collapsed="false">
      <c r="A10" s="0" t="n">
        <v>3</v>
      </c>
      <c r="B10" s="1" t="s">
        <v>13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4</v>
      </c>
      <c r="B11" s="1" t="s">
        <v>19</v>
      </c>
      <c r="C11" s="0" t="s">
        <v>19</v>
      </c>
      <c r="D11" s="0" t="s">
        <v>18</v>
      </c>
      <c r="E11" s="0" t="s">
        <v>188</v>
      </c>
      <c r="F11" s="0" t="n">
        <v>8</v>
      </c>
      <c r="I11" s="0" t="n">
        <v>8</v>
      </c>
    </row>
    <row r="12" customFormat="false" ht="15" hidden="false" customHeight="false" outlineLevel="0" collapsed="false">
      <c r="A12" s="0" t="n">
        <v>5</v>
      </c>
      <c r="B12" s="1" t="s">
        <v>22</v>
      </c>
      <c r="C12" s="0" t="s">
        <v>22</v>
      </c>
      <c r="D12" s="0" t="s">
        <v>21</v>
      </c>
      <c r="E12" s="0" t="s">
        <v>189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6</v>
      </c>
      <c r="B13" s="1" t="s">
        <v>25</v>
      </c>
      <c r="C13" s="0" t="s">
        <v>25</v>
      </c>
      <c r="D13" s="0" t="s">
        <v>24</v>
      </c>
      <c r="E13" s="0" t="s">
        <v>190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7</v>
      </c>
      <c r="B14" s="1" t="s">
        <v>31</v>
      </c>
      <c r="C14" s="0" t="s">
        <v>31</v>
      </c>
      <c r="D14" s="0" t="s">
        <v>30</v>
      </c>
      <c r="E14" s="0" t="s">
        <v>191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8</v>
      </c>
      <c r="B15" s="1" t="s">
        <v>34</v>
      </c>
      <c r="C15" s="0" t="s">
        <v>34</v>
      </c>
      <c r="D15" s="0" t="s">
        <v>33</v>
      </c>
      <c r="E15" s="0" t="s">
        <v>183</v>
      </c>
      <c r="F15" s="0" t="n">
        <v>8</v>
      </c>
      <c r="I15" s="0" t="n">
        <v>8</v>
      </c>
    </row>
    <row r="16" customFormat="false" ht="15" hidden="false" customHeight="false" outlineLevel="0" collapsed="false">
      <c r="A16" s="0" t="n">
        <v>9</v>
      </c>
      <c r="B16" s="1" t="s">
        <v>37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10</v>
      </c>
      <c r="B17" s="1" t="s">
        <v>40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11</v>
      </c>
      <c r="B18" s="1" t="s">
        <v>43</v>
      </c>
      <c r="C18" s="0" t="s">
        <v>43</v>
      </c>
      <c r="D18" s="0" t="s">
        <v>42</v>
      </c>
      <c r="E18" s="0" t="s">
        <v>192</v>
      </c>
      <c r="F18" s="0" t="n">
        <v>8</v>
      </c>
      <c r="G18" s="0" t="n">
        <f aca="false">AVERAGE(F18:F21)</f>
        <v>6.5</v>
      </c>
      <c r="H18" s="0" t="n">
        <v>6</v>
      </c>
      <c r="I18" s="0" t="n">
        <f aca="false">ROUND(MAX(H18,G18),0)</f>
        <v>7</v>
      </c>
    </row>
    <row r="19" customFormat="false" ht="15" hidden="false" customHeight="false" outlineLevel="0" collapsed="false">
      <c r="C19" s="0" t="s">
        <v>43</v>
      </c>
      <c r="D19" s="0" t="s">
        <v>42</v>
      </c>
      <c r="E19" s="0" t="s">
        <v>131</v>
      </c>
      <c r="F19" s="0" t="n">
        <v>8</v>
      </c>
    </row>
    <row r="20" customFormat="false" ht="15" hidden="false" customHeight="false" outlineLevel="0" collapsed="false">
      <c r="C20" s="0" t="s">
        <v>43</v>
      </c>
      <c r="D20" s="0" t="s">
        <v>42</v>
      </c>
      <c r="E20" s="0" t="s">
        <v>131</v>
      </c>
      <c r="F20" s="0" t="n">
        <v>6</v>
      </c>
    </row>
    <row r="21" customFormat="false" ht="15" hidden="false" customHeight="false" outlineLevel="0" collapsed="false">
      <c r="C21" s="0" t="s">
        <v>43</v>
      </c>
      <c r="D21" s="0" t="s">
        <v>42</v>
      </c>
      <c r="E21" s="0" t="s">
        <v>193</v>
      </c>
      <c r="F21" s="0" t="n">
        <v>4</v>
      </c>
    </row>
    <row r="22" customFormat="false" ht="15" hidden="false" customHeight="false" outlineLevel="0" collapsed="false">
      <c r="A22" s="0" t="n">
        <v>12</v>
      </c>
      <c r="B22" s="1" t="s">
        <v>46</v>
      </c>
      <c r="C22" s="0" t="s">
        <v>46</v>
      </c>
      <c r="D22" s="0" t="s">
        <v>45</v>
      </c>
      <c r="E22" s="0" t="s">
        <v>194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13</v>
      </c>
      <c r="B23" s="1" t="s">
        <v>49</v>
      </c>
      <c r="C23" s="0" t="s">
        <v>49</v>
      </c>
      <c r="D23" s="0" t="s">
        <v>48</v>
      </c>
      <c r="E23" s="0" t="s">
        <v>195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14</v>
      </c>
      <c r="B24" s="1" t="s">
        <v>52</v>
      </c>
      <c r="C24" s="0" t="s">
        <v>52</v>
      </c>
      <c r="D24" s="0" t="s">
        <v>51</v>
      </c>
      <c r="E24" s="0" t="s">
        <v>196</v>
      </c>
      <c r="F24" s="0" t="n">
        <v>10</v>
      </c>
      <c r="I24" s="0" t="s">
        <v>197</v>
      </c>
    </row>
    <row r="25" customFormat="false" ht="12.8" hidden="false" customHeight="false" outlineLevel="0" collapsed="false">
      <c r="H25" s="0" t="s">
        <v>198</v>
      </c>
      <c r="I25" s="0" t="n">
        <f aca="false">COUNTIF(I2:I24,"&gt;0")</f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2025-05-05T16:33:59Z</dcterms:created>
  <dc:creator/>
  <dc:description/>
  <dc:language>es-AR</dc:language>
  <cp:lastModifiedBy/>
  <dcterms:modified xsi:type="dcterms:W3CDTF">2025-07-15T13:56:37Z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