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AF87959F-B2ED-42D9-B927-9E81EF5214C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5GHz" sheetId="4" r:id="rId1"/>
    <sheet name="2,4GHz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X5" i="4"/>
  <c r="AB5" i="4"/>
  <c r="AC5" i="4"/>
  <c r="X6" i="4"/>
  <c r="AB6" i="4"/>
  <c r="AC6" i="4"/>
  <c r="X7" i="4"/>
  <c r="AB7" i="4"/>
  <c r="AC7" i="4"/>
  <c r="X8" i="4"/>
  <c r="AB8" i="4"/>
  <c r="AC8" i="4"/>
  <c r="X9" i="4"/>
  <c r="AB9" i="4"/>
  <c r="AC9" i="4"/>
  <c r="X10" i="4"/>
  <c r="AB10" i="4"/>
  <c r="AC10" i="4"/>
  <c r="X11" i="4"/>
  <c r="AB11" i="4"/>
  <c r="AC11" i="4"/>
  <c r="AA4" i="4"/>
  <c r="Z4" i="4"/>
  <c r="F5" i="5"/>
  <c r="F7" i="5"/>
  <c r="I7" i="5"/>
  <c r="H7" i="5"/>
  <c r="I5" i="5"/>
  <c r="H5" i="5"/>
  <c r="Q4" i="5"/>
  <c r="P4" i="5"/>
  <c r="O4" i="5"/>
  <c r="I4" i="5"/>
  <c r="H4" i="5"/>
  <c r="F4" i="5"/>
  <c r="G4" i="5" s="1"/>
  <c r="AG13" i="4"/>
  <c r="AF13" i="4"/>
  <c r="AC13" i="4"/>
  <c r="AB13" i="4"/>
  <c r="X13" i="4"/>
  <c r="AG12" i="4"/>
  <c r="AF12" i="4"/>
  <c r="AC12" i="4"/>
  <c r="AB12" i="4"/>
  <c r="X12" i="4"/>
  <c r="AG4" i="4"/>
  <c r="AF4" i="4"/>
  <c r="AC4" i="4"/>
  <c r="AB4" i="4"/>
  <c r="X4" i="4"/>
  <c r="AI6" i="4" l="1"/>
  <c r="AA6" i="4" s="1"/>
  <c r="AI5" i="4"/>
  <c r="AA5" i="4" s="1"/>
  <c r="AI9" i="4"/>
  <c r="AA9" i="4" s="1"/>
  <c r="AI8" i="4"/>
  <c r="AA8" i="4" s="1"/>
  <c r="AI10" i="4"/>
  <c r="AA10" i="4" s="1"/>
  <c r="AI7" i="4"/>
  <c r="AA7" i="4" s="1"/>
  <c r="AI11" i="4"/>
  <c r="AA11" i="4" s="1"/>
  <c r="AH11" i="4"/>
  <c r="Z11" i="4" s="1"/>
  <c r="AH10" i="4"/>
  <c r="Z10" i="4" s="1"/>
  <c r="AH9" i="4"/>
  <c r="Z9" i="4" s="1"/>
  <c r="AH8" i="4"/>
  <c r="Z8" i="4" s="1"/>
  <c r="AH7" i="4"/>
  <c r="Z7" i="4" s="1"/>
  <c r="AH6" i="4"/>
  <c r="Z6" i="4" s="1"/>
  <c r="AH5" i="4"/>
  <c r="Z5" i="4" s="1"/>
  <c r="Y9" i="4"/>
  <c r="Y11" i="4"/>
  <c r="Y5" i="4"/>
  <c r="Y6" i="4"/>
  <c r="Y7" i="4"/>
  <c r="Y8" i="4"/>
  <c r="Y10" i="4"/>
  <c r="I6" i="5"/>
  <c r="H6" i="5"/>
  <c r="F6" i="5"/>
  <c r="G6" i="5" s="1"/>
  <c r="AI13" i="4"/>
  <c r="AA13" i="4" s="1"/>
  <c r="AH13" i="4"/>
  <c r="Z13" i="4" s="1"/>
  <c r="G5" i="5"/>
  <c r="G7" i="5"/>
  <c r="Y13" i="4"/>
  <c r="Y12" i="4"/>
  <c r="AH12" i="4"/>
  <c r="Z12" i="4" s="1"/>
  <c r="AI12" i="4"/>
  <c r="AA12" i="4" s="1"/>
</calcChain>
</file>

<file path=xl/sharedStrings.xml><?xml version="1.0" encoding="utf-8"?>
<sst xmlns="http://schemas.openxmlformats.org/spreadsheetml/2006/main" count="51" uniqueCount="37">
  <si>
    <t>Adapter\Channel</t>
  </si>
  <si>
    <t>diff</t>
  </si>
  <si>
    <t>max</t>
  </si>
  <si>
    <t>min</t>
  </si>
  <si>
    <t>aver</t>
  </si>
  <si>
    <t>Ekahau ESK-1</t>
  </si>
  <si>
    <t>-</t>
  </si>
  <si>
    <t>how ap hear client</t>
  </si>
  <si>
    <t>Adapter</t>
  </si>
  <si>
    <t>MAC</t>
  </si>
  <si>
    <t>Win 10 20H2</t>
  </si>
  <si>
    <t>n/d</t>
  </si>
  <si>
    <t>SparkLAN WPEA352ACN</t>
  </si>
  <si>
    <t>FW 2.4.41</t>
  </si>
  <si>
    <t>Driver Ver.</t>
  </si>
  <si>
    <t>OS</t>
  </si>
  <si>
    <t>22.20.0.6</t>
  </si>
  <si>
    <t>Mac OS 11.3.1</t>
  </si>
  <si>
    <t>a0:78:17:7e:2a:bc</t>
  </si>
  <si>
    <t>Killer Wi-Fi 6 AX500-DBS</t>
  </si>
  <si>
    <t>9c:b6:d0:3f:14:d6</t>
  </si>
  <si>
    <t>aver 36-64</t>
  </si>
  <si>
    <t>diff 36-64</t>
  </si>
  <si>
    <t>diff 132-165</t>
  </si>
  <si>
    <t>36-64</t>
  </si>
  <si>
    <t>132-165</t>
  </si>
  <si>
    <t>aver 132-165</t>
  </si>
  <si>
    <t>MBP M1 14"</t>
  </si>
  <si>
    <t>MBP M1 13"</t>
  </si>
  <si>
    <t>MBP M1 16"</t>
  </si>
  <si>
    <t>MBP Intel 13" 2020</t>
  </si>
  <si>
    <t>iPhone 13 Pro Max</t>
  </si>
  <si>
    <t>Dell XPS 15</t>
  </si>
  <si>
    <t>Dell XPS 13</t>
  </si>
  <si>
    <t>Device\Channel</t>
  </si>
  <si>
    <t>not needed</t>
  </si>
  <si>
    <t>AP power 10dBm, client 7m from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</si>
</sst>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7" fillId="0" borderId="2" xfId="0" applyFont="1" applyBorder="1"/>
    <xf numFmtId="0" fontId="8" fillId="0" borderId="1" xfId="0" applyFont="1" applyBorder="1"/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for offset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F4-4E2C-8A22-D73875E848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CF4-4E2C-8A22-D73875E848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CF4-4E2C-8A22-D73875E848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CF4-4E2C-8A22-D73875E848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CF4-4E2C-8A22-D73875E8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9888"/>
        <c:axId val="460620544"/>
      </c:lineChart>
      <c:catAx>
        <c:axId val="4606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20544"/>
        <c:crosses val="autoZero"/>
        <c:auto val="1"/>
        <c:lblAlgn val="ctr"/>
        <c:lblOffset val="100"/>
        <c:noMultiLvlLbl val="0"/>
      </c:catAx>
      <c:valAx>
        <c:axId val="46062054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'5GHz'!$B$4</c:f>
              <c:strCache>
                <c:ptCount val="1"/>
                <c:pt idx="0">
                  <c:v>Ekahau ESK-1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'5GHz'!$G$4:$W$4</c:f>
              <c:numCache>
                <c:formatCode>General</c:formatCode>
                <c:ptCount val="17"/>
                <c:pt idx="0">
                  <c:v>-55</c:v>
                </c:pt>
                <c:pt idx="1">
                  <c:v>-54</c:v>
                </c:pt>
                <c:pt idx="2">
                  <c:v>-54</c:v>
                </c:pt>
                <c:pt idx="3">
                  <c:v>-55</c:v>
                </c:pt>
                <c:pt idx="4">
                  <c:v>-54</c:v>
                </c:pt>
                <c:pt idx="5">
                  <c:v>-54</c:v>
                </c:pt>
                <c:pt idx="6">
                  <c:v>-54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-55</c:v>
                </c:pt>
                <c:pt idx="11">
                  <c:v>-54</c:v>
                </c:pt>
                <c:pt idx="12">
                  <c:v>-56</c:v>
                </c:pt>
                <c:pt idx="13">
                  <c:v>-54</c:v>
                </c:pt>
                <c:pt idx="14">
                  <c:v>-53</c:v>
                </c:pt>
                <c:pt idx="15">
                  <c:v>-52</c:v>
                </c:pt>
                <c:pt idx="16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67D-A77D-35B48684F9D9}"/>
            </c:ext>
          </c:extLst>
        </c:ser>
        <c:ser>
          <c:idx val="6"/>
          <c:order val="1"/>
          <c:tx>
            <c:strRef>
              <c:f>'5GHz'!$B$12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'5GHz'!$G$12:$W$12</c:f>
            </c:numRef>
          </c:val>
          <c:smooth val="0"/>
          <c:extLst>
            <c:ext xmlns:c16="http://schemas.microsoft.com/office/drawing/2014/chart" uri="{C3380CC4-5D6E-409C-BE32-E72D297353CC}">
              <c16:uniqueId val="{00000002-7F61-467D-A77D-35B48684F9D9}"/>
            </c:ext>
          </c:extLst>
        </c:ser>
        <c:ser>
          <c:idx val="7"/>
          <c:order val="2"/>
          <c:tx>
            <c:strRef>
              <c:f>'5GHz'!$B$13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'5GHz'!$G$13:$W$13</c:f>
            </c:numRef>
          </c:val>
          <c:smooth val="0"/>
          <c:extLst>
            <c:ext xmlns:c16="http://schemas.microsoft.com/office/drawing/2014/chart" uri="{C3380CC4-5D6E-409C-BE32-E72D297353CC}">
              <c16:uniqueId val="{00000003-7F61-467D-A77D-35B48684F9D9}"/>
            </c:ext>
          </c:extLst>
        </c:ser>
        <c:ser>
          <c:idx val="2"/>
          <c:order val="3"/>
          <c:tx>
            <c:strRef>
              <c:f>'5GHz'!$B$5</c:f>
              <c:strCache>
                <c:ptCount val="1"/>
                <c:pt idx="0">
                  <c:v>Dell XPS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'5GHz'!$G$5:$W$5</c:f>
              <c:numCache>
                <c:formatCode>General</c:formatCode>
                <c:ptCount val="17"/>
                <c:pt idx="0">
                  <c:v>-75</c:v>
                </c:pt>
                <c:pt idx="1">
                  <c:v>-72</c:v>
                </c:pt>
                <c:pt idx="2">
                  <c:v>-74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-77</c:v>
                </c:pt>
                <c:pt idx="7">
                  <c:v>-77</c:v>
                </c:pt>
                <c:pt idx="8">
                  <c:v>-76</c:v>
                </c:pt>
                <c:pt idx="9">
                  <c:v>-76</c:v>
                </c:pt>
                <c:pt idx="10">
                  <c:v>-74</c:v>
                </c:pt>
                <c:pt idx="11">
                  <c:v>-75</c:v>
                </c:pt>
                <c:pt idx="12">
                  <c:v>-75</c:v>
                </c:pt>
                <c:pt idx="13">
                  <c:v>-74</c:v>
                </c:pt>
                <c:pt idx="14">
                  <c:v>-74</c:v>
                </c:pt>
                <c:pt idx="15">
                  <c:v>-75</c:v>
                </c:pt>
                <c:pt idx="16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F-4037-AC0A-39725B90B462}"/>
            </c:ext>
          </c:extLst>
        </c:ser>
        <c:ser>
          <c:idx val="3"/>
          <c:order val="4"/>
          <c:tx>
            <c:strRef>
              <c:f>'5GHz'!$B$6</c:f>
              <c:strCache>
                <c:ptCount val="1"/>
                <c:pt idx="0">
                  <c:v>Dell XPS 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'5GHz'!$G$6:$W$6</c:f>
              <c:numCache>
                <c:formatCode>General</c:formatCode>
                <c:ptCount val="17"/>
                <c:pt idx="0">
                  <c:v>-66</c:v>
                </c:pt>
                <c:pt idx="1">
                  <c:v>-59</c:v>
                </c:pt>
                <c:pt idx="2">
                  <c:v>-62</c:v>
                </c:pt>
                <c:pt idx="3">
                  <c:v>-64</c:v>
                </c:pt>
                <c:pt idx="4">
                  <c:v>-67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-67</c:v>
                </c:pt>
                <c:pt idx="9">
                  <c:v>-68</c:v>
                </c:pt>
                <c:pt idx="10">
                  <c:v>-70</c:v>
                </c:pt>
                <c:pt idx="11">
                  <c:v>-69</c:v>
                </c:pt>
                <c:pt idx="12">
                  <c:v>-65</c:v>
                </c:pt>
                <c:pt idx="13">
                  <c:v>-69</c:v>
                </c:pt>
                <c:pt idx="14">
                  <c:v>-72</c:v>
                </c:pt>
                <c:pt idx="15">
                  <c:v>-68</c:v>
                </c:pt>
                <c:pt idx="16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F-4037-AC0A-39725B90B462}"/>
            </c:ext>
          </c:extLst>
        </c:ser>
        <c:ser>
          <c:idx val="4"/>
          <c:order val="5"/>
          <c:tx>
            <c:strRef>
              <c:f>'5GHz'!$B$7</c:f>
              <c:strCache>
                <c:ptCount val="1"/>
                <c:pt idx="0">
                  <c:v>MBP M1 16"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'5GHz'!$G$7:$W$7</c:f>
              <c:numCache>
                <c:formatCode>General</c:formatCode>
                <c:ptCount val="17"/>
                <c:pt idx="0">
                  <c:v>-65</c:v>
                </c:pt>
                <c:pt idx="1">
                  <c:v>-64</c:v>
                </c:pt>
                <c:pt idx="2">
                  <c:v>-65</c:v>
                </c:pt>
                <c:pt idx="3">
                  <c:v>-62</c:v>
                </c:pt>
                <c:pt idx="4">
                  <c:v>-63</c:v>
                </c:pt>
                <c:pt idx="5">
                  <c:v>-66</c:v>
                </c:pt>
                <c:pt idx="6">
                  <c:v>-65</c:v>
                </c:pt>
                <c:pt idx="7">
                  <c:v>-64</c:v>
                </c:pt>
                <c:pt idx="8">
                  <c:v>-65</c:v>
                </c:pt>
                <c:pt idx="9">
                  <c:v>-63</c:v>
                </c:pt>
                <c:pt idx="10">
                  <c:v>-62</c:v>
                </c:pt>
                <c:pt idx="11">
                  <c:v>-62</c:v>
                </c:pt>
                <c:pt idx="12">
                  <c:v>-58</c:v>
                </c:pt>
                <c:pt idx="13">
                  <c:v>-61</c:v>
                </c:pt>
                <c:pt idx="14">
                  <c:v>-61</c:v>
                </c:pt>
                <c:pt idx="15">
                  <c:v>-59</c:v>
                </c:pt>
                <c:pt idx="16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F-4037-AC0A-39725B90B462}"/>
            </c:ext>
          </c:extLst>
        </c:ser>
        <c:ser>
          <c:idx val="8"/>
          <c:order val="6"/>
          <c:tx>
            <c:strRef>
              <c:f>'5GHz'!$B$8</c:f>
              <c:strCache>
                <c:ptCount val="1"/>
                <c:pt idx="0">
                  <c:v>MBP M1 14"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'5GHz'!$G$8:$W$8</c:f>
              <c:numCache>
                <c:formatCode>General</c:formatCode>
                <c:ptCount val="17"/>
                <c:pt idx="0">
                  <c:v>-60</c:v>
                </c:pt>
                <c:pt idx="1">
                  <c:v>-60</c:v>
                </c:pt>
                <c:pt idx="2">
                  <c:v>-63</c:v>
                </c:pt>
                <c:pt idx="3">
                  <c:v>-61</c:v>
                </c:pt>
                <c:pt idx="4">
                  <c:v>-62</c:v>
                </c:pt>
                <c:pt idx="5">
                  <c:v>-58</c:v>
                </c:pt>
                <c:pt idx="6">
                  <c:v>-62</c:v>
                </c:pt>
                <c:pt idx="7">
                  <c:v>-59</c:v>
                </c:pt>
                <c:pt idx="8">
                  <c:v>-60</c:v>
                </c:pt>
                <c:pt idx="9">
                  <c:v>-61</c:v>
                </c:pt>
                <c:pt idx="10">
                  <c:v>-59</c:v>
                </c:pt>
                <c:pt idx="11">
                  <c:v>-57</c:v>
                </c:pt>
                <c:pt idx="12">
                  <c:v>-56</c:v>
                </c:pt>
                <c:pt idx="13">
                  <c:v>-60</c:v>
                </c:pt>
                <c:pt idx="14">
                  <c:v>-59</c:v>
                </c:pt>
                <c:pt idx="15">
                  <c:v>-59</c:v>
                </c:pt>
                <c:pt idx="16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F-4037-AC0A-39725B90B462}"/>
            </c:ext>
          </c:extLst>
        </c:ser>
        <c:ser>
          <c:idx val="9"/>
          <c:order val="7"/>
          <c:tx>
            <c:strRef>
              <c:f>'5GHz'!$B$9</c:f>
              <c:strCache>
                <c:ptCount val="1"/>
                <c:pt idx="0">
                  <c:v>MBP M1 13"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'5GHz'!$G$9:$W$9</c:f>
              <c:numCache>
                <c:formatCode>General</c:formatCode>
                <c:ptCount val="17"/>
                <c:pt idx="0">
                  <c:v>-65</c:v>
                </c:pt>
                <c:pt idx="1">
                  <c:v>-64</c:v>
                </c:pt>
                <c:pt idx="2">
                  <c:v>-66</c:v>
                </c:pt>
                <c:pt idx="3">
                  <c:v>-67</c:v>
                </c:pt>
                <c:pt idx="4">
                  <c:v>-63</c:v>
                </c:pt>
                <c:pt idx="5">
                  <c:v>-69</c:v>
                </c:pt>
                <c:pt idx="6">
                  <c:v>-65</c:v>
                </c:pt>
                <c:pt idx="7">
                  <c:v>-67</c:v>
                </c:pt>
                <c:pt idx="8">
                  <c:v>-68</c:v>
                </c:pt>
                <c:pt idx="9">
                  <c:v>-64</c:v>
                </c:pt>
                <c:pt idx="10">
                  <c:v>-64</c:v>
                </c:pt>
                <c:pt idx="11">
                  <c:v>-61</c:v>
                </c:pt>
                <c:pt idx="12">
                  <c:v>-68</c:v>
                </c:pt>
                <c:pt idx="13">
                  <c:v>-65</c:v>
                </c:pt>
                <c:pt idx="14">
                  <c:v>-65</c:v>
                </c:pt>
                <c:pt idx="15">
                  <c:v>-63</c:v>
                </c:pt>
                <c:pt idx="16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1F-4037-AC0A-39725B90B462}"/>
            </c:ext>
          </c:extLst>
        </c:ser>
        <c:ser>
          <c:idx val="10"/>
          <c:order val="8"/>
          <c:tx>
            <c:strRef>
              <c:f>'5GHz'!$B$10</c:f>
              <c:strCache>
                <c:ptCount val="1"/>
                <c:pt idx="0">
                  <c:v>MBP Intel 13" 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'5GHz'!$G$10:$W$10</c:f>
              <c:numCache>
                <c:formatCode>General</c:formatCode>
                <c:ptCount val="17"/>
                <c:pt idx="0">
                  <c:v>-67</c:v>
                </c:pt>
                <c:pt idx="1">
                  <c:v>-67</c:v>
                </c:pt>
                <c:pt idx="2">
                  <c:v>-67</c:v>
                </c:pt>
                <c:pt idx="3">
                  <c:v>-67</c:v>
                </c:pt>
                <c:pt idx="4">
                  <c:v>-69</c:v>
                </c:pt>
                <c:pt idx="5">
                  <c:v>-66</c:v>
                </c:pt>
                <c:pt idx="6">
                  <c:v>-67</c:v>
                </c:pt>
                <c:pt idx="7">
                  <c:v>-69</c:v>
                </c:pt>
                <c:pt idx="8">
                  <c:v>-69</c:v>
                </c:pt>
                <c:pt idx="9">
                  <c:v>-67</c:v>
                </c:pt>
                <c:pt idx="10">
                  <c:v>-67</c:v>
                </c:pt>
                <c:pt idx="11">
                  <c:v>-66</c:v>
                </c:pt>
                <c:pt idx="12">
                  <c:v>-66</c:v>
                </c:pt>
                <c:pt idx="13">
                  <c:v>-67</c:v>
                </c:pt>
                <c:pt idx="14">
                  <c:v>-65</c:v>
                </c:pt>
                <c:pt idx="15">
                  <c:v>-67</c:v>
                </c:pt>
                <c:pt idx="16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1F-4037-AC0A-39725B90B462}"/>
            </c:ext>
          </c:extLst>
        </c:ser>
        <c:ser>
          <c:idx val="11"/>
          <c:order val="9"/>
          <c:tx>
            <c:strRef>
              <c:f>'5GHz'!$B$11</c:f>
              <c:strCache>
                <c:ptCount val="1"/>
                <c:pt idx="0">
                  <c:v>iPhone 13 Pro 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'5GHz'!$G$3:$W$3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'5GHz'!$G$11:$W$11</c:f>
              <c:numCache>
                <c:formatCode>General</c:formatCode>
                <c:ptCount val="17"/>
                <c:pt idx="0">
                  <c:v>-67</c:v>
                </c:pt>
                <c:pt idx="1">
                  <c:v>-70</c:v>
                </c:pt>
                <c:pt idx="2">
                  <c:v>-69</c:v>
                </c:pt>
                <c:pt idx="3">
                  <c:v>-69</c:v>
                </c:pt>
                <c:pt idx="4">
                  <c:v>-70</c:v>
                </c:pt>
                <c:pt idx="5">
                  <c:v>-70</c:v>
                </c:pt>
                <c:pt idx="6">
                  <c:v>-68</c:v>
                </c:pt>
                <c:pt idx="7">
                  <c:v>-69</c:v>
                </c:pt>
                <c:pt idx="8">
                  <c:v>-66</c:v>
                </c:pt>
                <c:pt idx="9">
                  <c:v>-66</c:v>
                </c:pt>
                <c:pt idx="10">
                  <c:v>-65</c:v>
                </c:pt>
                <c:pt idx="11">
                  <c:v>-68</c:v>
                </c:pt>
                <c:pt idx="12">
                  <c:v>-67</c:v>
                </c:pt>
                <c:pt idx="13">
                  <c:v>-66</c:v>
                </c:pt>
                <c:pt idx="14">
                  <c:v>-67</c:v>
                </c:pt>
                <c:pt idx="15">
                  <c:v>-69</c:v>
                </c:pt>
                <c:pt idx="16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1F-4037-AC0A-39725B90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5040"/>
        <c:axId val="357222256"/>
        <c:extLst/>
      </c:lineChart>
      <c:catAx>
        <c:axId val="3572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22256"/>
        <c:crosses val="autoZero"/>
        <c:auto val="1"/>
        <c:lblAlgn val="ctr"/>
        <c:lblOffset val="100"/>
        <c:noMultiLvlLbl val="0"/>
      </c:catAx>
      <c:valAx>
        <c:axId val="357222256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for offset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330-483E-8244-79996C3B00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330-483E-8244-79996C3B00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330-483E-8244-79996C3B00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330-483E-8244-79996C3B00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330-483E-8244-79996C3B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9888"/>
        <c:axId val="460620544"/>
      </c:lineChart>
      <c:catAx>
        <c:axId val="4606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20544"/>
        <c:crosses val="autoZero"/>
        <c:auto val="1"/>
        <c:lblAlgn val="ctr"/>
        <c:lblOffset val="100"/>
        <c:noMultiLvlLbl val="0"/>
      </c:catAx>
      <c:valAx>
        <c:axId val="46062054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'2,4GHz'!$B$4</c:f>
              <c:strCache>
                <c:ptCount val="1"/>
                <c:pt idx="0">
                  <c:v>Ekahau ESK-1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'2,4GHz'!$C$4:$E$4</c:f>
              <c:numCache>
                <c:formatCode>General</c:formatCode>
                <c:ptCount val="3"/>
                <c:pt idx="0">
                  <c:v>-60</c:v>
                </c:pt>
                <c:pt idx="1">
                  <c:v>-64</c:v>
                </c:pt>
                <c:pt idx="2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A-4153-AAE5-963E35A025D1}"/>
            </c:ext>
          </c:extLst>
        </c:ser>
        <c:ser>
          <c:idx val="5"/>
          <c:order val="1"/>
          <c:tx>
            <c:strRef>
              <c:f>'2,4GHz'!$B$5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153-AAE5-963E35A025D1}"/>
            </c:ext>
          </c:extLst>
        </c:ser>
        <c:ser>
          <c:idx val="4"/>
          <c:order val="2"/>
          <c:tx>
            <c:strRef>
              <c:f>'2,4GHz'!$B$6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A-4153-AAE5-963E35A025D1}"/>
            </c:ext>
          </c:extLst>
        </c:ser>
        <c:ser>
          <c:idx val="6"/>
          <c:order val="3"/>
          <c:tx>
            <c:strRef>
              <c:f>'2,4GHz'!$B$7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A-4153-AAE5-963E35A0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5040"/>
        <c:axId val="357222256"/>
        <c:extLst/>
      </c:lineChart>
      <c:catAx>
        <c:axId val="3572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22256"/>
        <c:crosses val="autoZero"/>
        <c:auto val="1"/>
        <c:lblAlgn val="ctr"/>
        <c:lblOffset val="100"/>
        <c:noMultiLvlLbl val="0"/>
      </c:catAx>
      <c:valAx>
        <c:axId val="357222256"/>
        <c:scaling>
          <c:orientation val="minMax"/>
          <c:max val="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18014</xdr:colOff>
      <xdr:row>36</xdr:row>
      <xdr:rowOff>8903</xdr:rowOff>
    </xdr:from>
    <xdr:to>
      <xdr:col>18</xdr:col>
      <xdr:colOff>85725</xdr:colOff>
      <xdr:row>55</xdr:row>
      <xdr:rowOff>57149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FC739E20-A52F-4400-8EC5-CF1E1256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7142</xdr:colOff>
      <xdr:row>14</xdr:row>
      <xdr:rowOff>23812</xdr:rowOff>
    </xdr:from>
    <xdr:to>
      <xdr:col>34</xdr:col>
      <xdr:colOff>672353</xdr:colOff>
      <xdr:row>63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774AB4-B5E7-4DD1-A397-B4062B64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18014</xdr:colOff>
      <xdr:row>30</xdr:row>
      <xdr:rowOff>8903</xdr:rowOff>
    </xdr:from>
    <xdr:to>
      <xdr:col>14</xdr:col>
      <xdr:colOff>85725</xdr:colOff>
      <xdr:row>49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48FC5C-7DA2-4D24-8681-6EA40C0F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202406</xdr:colOff>
      <xdr:row>8</xdr:row>
      <xdr:rowOff>33336</xdr:rowOff>
    </xdr:from>
    <xdr:to>
      <xdr:col>19</xdr:col>
      <xdr:colOff>161925</xdr:colOff>
      <xdr:row>28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27C81A-DAF3-4D30-B268-58EA3F5B1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7691-AF7D-4D2B-9C76-3AD604D46288}">
  <dimension ref="B1:AK56"/>
  <sheetViews>
    <sheetView tabSelected="1" zoomScale="85" zoomScaleNormal="85" workbookViewId="0">
      <selection activeCell="AB3" sqref="AB3"/>
    </sheetView>
  </sheetViews>
  <sheetFormatPr defaultColWidth="8.85546875" defaultRowHeight="15" x14ac:dyDescent="0.25"/>
  <cols>
    <col min="1" max="1" width="2" customWidth="1"/>
    <col min="2" max="2" width="17" customWidth="1"/>
    <col min="3" max="3" width="12.28515625" hidden="1" customWidth="1"/>
    <col min="4" max="4" width="20.42578125" hidden="1" customWidth="1"/>
    <col min="5" max="5" width="10.42578125" hidden="1" customWidth="1"/>
    <col min="6" max="6" width="14.28515625" hidden="1" customWidth="1"/>
    <col min="7" max="23" width="3.7109375" customWidth="1"/>
    <col min="24" max="24" width="4.28515625" style="1" customWidth="1"/>
    <col min="25" max="25" width="3.7109375" style="1" customWidth="1"/>
    <col min="26" max="26" width="7.7109375" style="1" bestFit="1" customWidth="1"/>
    <col min="27" max="27" width="4" style="1" bestFit="1" customWidth="1"/>
    <col min="28" max="28" width="4.5703125" bestFit="1" customWidth="1"/>
    <col min="29" max="29" width="4.140625" bestFit="1" customWidth="1"/>
    <col min="32" max="32" width="6.85546875" bestFit="1" customWidth="1"/>
    <col min="33" max="33" width="8.140625" bestFit="1" customWidth="1"/>
    <col min="34" max="34" width="6.28515625" bestFit="1" customWidth="1"/>
    <col min="35" max="35" width="7.7109375" bestFit="1" customWidth="1"/>
  </cols>
  <sheetData>
    <row r="1" spans="2:37" x14ac:dyDescent="0.25">
      <c r="B1" s="13" t="s">
        <v>36</v>
      </c>
    </row>
    <row r="2" spans="2:37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14" t="s">
        <v>24</v>
      </c>
      <c r="AA2" s="14" t="s">
        <v>25</v>
      </c>
      <c r="AB2" s="22"/>
      <c r="AC2" s="22"/>
      <c r="AD2" s="2"/>
      <c r="AE2" s="2"/>
      <c r="AF2" s="2"/>
      <c r="AG2" s="2"/>
      <c r="AH2" s="2"/>
      <c r="AI2" s="2"/>
    </row>
    <row r="3" spans="2:37" x14ac:dyDescent="0.25">
      <c r="B3" s="11" t="s">
        <v>34</v>
      </c>
      <c r="C3" s="3" t="s">
        <v>15</v>
      </c>
      <c r="D3" s="3" t="s">
        <v>8</v>
      </c>
      <c r="E3" s="3" t="s">
        <v>14</v>
      </c>
      <c r="F3" s="3" t="s">
        <v>9</v>
      </c>
      <c r="G3" s="4">
        <v>36</v>
      </c>
      <c r="H3" s="4">
        <v>40</v>
      </c>
      <c r="I3" s="4">
        <v>44</v>
      </c>
      <c r="J3" s="4">
        <v>48</v>
      </c>
      <c r="K3" s="4">
        <v>52</v>
      </c>
      <c r="L3" s="4">
        <v>56</v>
      </c>
      <c r="M3" s="4">
        <v>60</v>
      </c>
      <c r="N3" s="4">
        <v>64</v>
      </c>
      <c r="O3" s="4">
        <v>132</v>
      </c>
      <c r="P3" s="4">
        <v>136</v>
      </c>
      <c r="Q3" s="4">
        <v>140</v>
      </c>
      <c r="R3" s="4">
        <v>144</v>
      </c>
      <c r="S3" s="4">
        <v>149</v>
      </c>
      <c r="T3" s="4">
        <v>153</v>
      </c>
      <c r="U3" s="4">
        <v>157</v>
      </c>
      <c r="V3" s="4">
        <v>161</v>
      </c>
      <c r="W3" s="4">
        <v>165</v>
      </c>
      <c r="X3" s="3" t="s">
        <v>4</v>
      </c>
      <c r="Y3" s="3" t="s">
        <v>1</v>
      </c>
      <c r="Z3" s="3" t="s">
        <v>1</v>
      </c>
      <c r="AA3" s="3" t="s">
        <v>1</v>
      </c>
      <c r="AB3" s="5" t="s">
        <v>2</v>
      </c>
      <c r="AC3" s="5" t="s">
        <v>3</v>
      </c>
      <c r="AD3" s="2"/>
      <c r="AE3" s="2"/>
      <c r="AF3" s="15" t="s">
        <v>21</v>
      </c>
      <c r="AG3" s="15" t="s">
        <v>26</v>
      </c>
      <c r="AH3" s="15" t="s">
        <v>22</v>
      </c>
      <c r="AI3" s="15" t="s">
        <v>23</v>
      </c>
    </row>
    <row r="4" spans="2:37" x14ac:dyDescent="0.25">
      <c r="B4" s="5" t="s">
        <v>5</v>
      </c>
      <c r="C4" s="5" t="s">
        <v>13</v>
      </c>
      <c r="D4" s="5" t="s">
        <v>12</v>
      </c>
      <c r="E4" s="5" t="s">
        <v>11</v>
      </c>
      <c r="F4" s="5" t="s">
        <v>11</v>
      </c>
      <c r="G4" s="6">
        <v>-55</v>
      </c>
      <c r="H4" s="6">
        <v>-54</v>
      </c>
      <c r="I4" s="6">
        <v>-54</v>
      </c>
      <c r="J4" s="6">
        <v>-55</v>
      </c>
      <c r="K4" s="6">
        <v>-54</v>
      </c>
      <c r="L4" s="6">
        <v>-54</v>
      </c>
      <c r="M4" s="6">
        <v>-54</v>
      </c>
      <c r="N4" s="6">
        <v>-53</v>
      </c>
      <c r="O4" s="6">
        <v>-53</v>
      </c>
      <c r="P4" s="6">
        <v>-53</v>
      </c>
      <c r="Q4" s="6">
        <v>-55</v>
      </c>
      <c r="R4" s="6">
        <v>-54</v>
      </c>
      <c r="S4" s="6">
        <v>-56</v>
      </c>
      <c r="T4" s="6">
        <v>-54</v>
      </c>
      <c r="U4" s="6">
        <v>-53</v>
      </c>
      <c r="V4" s="3">
        <v>-52</v>
      </c>
      <c r="W4" s="3">
        <v>-52</v>
      </c>
      <c r="X4" s="7">
        <f t="shared" ref="X4:X13" si="0">AVERAGE(G4:W4)</f>
        <v>-53.823529411764703</v>
      </c>
      <c r="Y4" s="7">
        <v>0</v>
      </c>
      <c r="Z4" s="7">
        <f t="shared" ref="Z4:AA13" si="1">AH4</f>
        <v>0</v>
      </c>
      <c r="AA4" s="7">
        <f t="shared" si="1"/>
        <v>0</v>
      </c>
      <c r="AB4" s="8">
        <f t="shared" ref="AB4:AB13" si="2">MAX(G4:V4)</f>
        <v>-52</v>
      </c>
      <c r="AC4" s="9">
        <f t="shared" ref="AC4:AC13" si="3">MIN(G4:V4)</f>
        <v>-56</v>
      </c>
      <c r="AD4" s="2"/>
      <c r="AE4" s="2"/>
      <c r="AF4" s="16">
        <f>AVERAGE(G4:N4)</f>
        <v>-54.125</v>
      </c>
      <c r="AG4" s="16">
        <f>AVERAGE(O4:W4)</f>
        <v>-53.555555555555557</v>
      </c>
      <c r="AH4" s="17">
        <v>0</v>
      </c>
      <c r="AI4" s="17">
        <v>0</v>
      </c>
    </row>
    <row r="5" spans="2:37" x14ac:dyDescent="0.25">
      <c r="B5" s="5" t="s">
        <v>32</v>
      </c>
      <c r="C5" s="5"/>
      <c r="D5" s="5"/>
      <c r="E5" s="5"/>
      <c r="F5" s="5"/>
      <c r="G5" s="6">
        <v>-75</v>
      </c>
      <c r="H5" s="6">
        <v>-72</v>
      </c>
      <c r="I5" s="6">
        <v>-74</v>
      </c>
      <c r="J5" s="6">
        <v>-72</v>
      </c>
      <c r="K5" s="6">
        <v>-72</v>
      </c>
      <c r="L5" s="6">
        <v>-72</v>
      </c>
      <c r="M5" s="6">
        <v>-77</v>
      </c>
      <c r="N5" s="6">
        <v>-77</v>
      </c>
      <c r="O5" s="6">
        <v>-76</v>
      </c>
      <c r="P5" s="6">
        <v>-76</v>
      </c>
      <c r="Q5" s="6">
        <v>-74</v>
      </c>
      <c r="R5" s="6">
        <v>-75</v>
      </c>
      <c r="S5" s="6">
        <v>-75</v>
      </c>
      <c r="T5" s="6">
        <v>-74</v>
      </c>
      <c r="U5" s="6">
        <v>-74</v>
      </c>
      <c r="V5" s="3">
        <v>-75</v>
      </c>
      <c r="W5" s="3">
        <v>-73</v>
      </c>
      <c r="X5" s="7">
        <f t="shared" ref="X5:X11" si="4">AVERAGE(G5:W5)</f>
        <v>-74.294117647058826</v>
      </c>
      <c r="Y5" s="19">
        <f>X5-X4</f>
        <v>-20.470588235294123</v>
      </c>
      <c r="Z5" s="7">
        <f t="shared" ref="Z5:Z11" si="5">AH5</f>
        <v>-19.75</v>
      </c>
      <c r="AA5" s="7">
        <f t="shared" ref="AA5:AA11" si="6">AI5</f>
        <v>-21.111111111111114</v>
      </c>
      <c r="AB5" s="8">
        <f t="shared" ref="AB5:AB11" si="7">MAX(G5:V5)</f>
        <v>-72</v>
      </c>
      <c r="AC5" s="9">
        <f t="shared" ref="AC5:AC11" si="8">MIN(G5:V5)</f>
        <v>-77</v>
      </c>
      <c r="AD5" s="2"/>
      <c r="AE5" s="2"/>
      <c r="AF5" s="16">
        <f t="shared" ref="AF5:AF11" si="9">AVERAGE(G5:N5)</f>
        <v>-73.875</v>
      </c>
      <c r="AG5" s="16">
        <f t="shared" ref="AG5:AG11" si="10">AVERAGE(O5:W5)</f>
        <v>-74.666666666666671</v>
      </c>
      <c r="AH5" s="18">
        <f>AF5-AF4</f>
        <v>-19.75</v>
      </c>
      <c r="AI5" s="16">
        <f>AG5-AG4</f>
        <v>-21.111111111111114</v>
      </c>
    </row>
    <row r="6" spans="2:37" x14ac:dyDescent="0.25">
      <c r="B6" s="5" t="s">
        <v>33</v>
      </c>
      <c r="C6" s="5"/>
      <c r="D6" s="5"/>
      <c r="E6" s="5"/>
      <c r="F6" s="5"/>
      <c r="G6" s="6">
        <v>-66</v>
      </c>
      <c r="H6" s="6">
        <v>-59</v>
      </c>
      <c r="I6" s="6">
        <v>-62</v>
      </c>
      <c r="J6" s="6">
        <v>-64</v>
      </c>
      <c r="K6" s="6">
        <v>-67</v>
      </c>
      <c r="L6" s="6">
        <v>-65</v>
      </c>
      <c r="M6" s="6">
        <v>-66</v>
      </c>
      <c r="N6" s="6">
        <v>-67</v>
      </c>
      <c r="O6" s="6">
        <v>-67</v>
      </c>
      <c r="P6" s="6">
        <v>-68</v>
      </c>
      <c r="Q6" s="6">
        <v>-70</v>
      </c>
      <c r="R6" s="6">
        <v>-69</v>
      </c>
      <c r="S6" s="6">
        <v>-65</v>
      </c>
      <c r="T6" s="6">
        <v>-69</v>
      </c>
      <c r="U6" s="6">
        <v>-72</v>
      </c>
      <c r="V6" s="3">
        <v>-68</v>
      </c>
      <c r="W6" s="3">
        <v>-68</v>
      </c>
      <c r="X6" s="7">
        <f t="shared" si="4"/>
        <v>-66.588235294117652</v>
      </c>
      <c r="Y6" s="7">
        <f>X6-X4</f>
        <v>-12.764705882352949</v>
      </c>
      <c r="Z6" s="7">
        <f t="shared" si="5"/>
        <v>-10.375</v>
      </c>
      <c r="AA6" s="7">
        <f t="shared" si="6"/>
        <v>-14.888888888888886</v>
      </c>
      <c r="AB6" s="8">
        <f t="shared" si="7"/>
        <v>-59</v>
      </c>
      <c r="AC6" s="9">
        <f t="shared" si="8"/>
        <v>-72</v>
      </c>
      <c r="AD6" s="2"/>
      <c r="AE6" s="2"/>
      <c r="AF6" s="16">
        <f t="shared" si="9"/>
        <v>-64.5</v>
      </c>
      <c r="AG6" s="16">
        <f t="shared" si="10"/>
        <v>-68.444444444444443</v>
      </c>
      <c r="AH6" s="16">
        <f>AF6-AF4</f>
        <v>-10.375</v>
      </c>
      <c r="AI6" s="16">
        <f>AG6-AG4</f>
        <v>-14.888888888888886</v>
      </c>
    </row>
    <row r="7" spans="2:37" x14ac:dyDescent="0.25">
      <c r="B7" s="5" t="s">
        <v>29</v>
      </c>
      <c r="C7" s="5"/>
      <c r="D7" s="5"/>
      <c r="E7" s="5"/>
      <c r="F7" s="5"/>
      <c r="G7" s="6">
        <v>-65</v>
      </c>
      <c r="H7" s="6">
        <v>-64</v>
      </c>
      <c r="I7" s="6">
        <v>-65</v>
      </c>
      <c r="J7" s="6">
        <v>-62</v>
      </c>
      <c r="K7" s="6">
        <v>-63</v>
      </c>
      <c r="L7" s="6">
        <v>-66</v>
      </c>
      <c r="M7" s="6">
        <v>-65</v>
      </c>
      <c r="N7" s="6">
        <v>-64</v>
      </c>
      <c r="O7" s="6">
        <v>-65</v>
      </c>
      <c r="P7" s="6">
        <v>-63</v>
      </c>
      <c r="Q7" s="6">
        <v>-62</v>
      </c>
      <c r="R7" s="6">
        <v>-62</v>
      </c>
      <c r="S7" s="6">
        <v>-58</v>
      </c>
      <c r="T7" s="6">
        <v>-61</v>
      </c>
      <c r="U7" s="6">
        <v>-61</v>
      </c>
      <c r="V7" s="3">
        <v>-59</v>
      </c>
      <c r="W7" s="3">
        <v>-59</v>
      </c>
      <c r="X7" s="7">
        <f t="shared" si="4"/>
        <v>-62.588235294117645</v>
      </c>
      <c r="Y7" s="7">
        <f>X7-X4</f>
        <v>-8.764705882352942</v>
      </c>
      <c r="Z7" s="7">
        <f t="shared" si="5"/>
        <v>-10.125</v>
      </c>
      <c r="AA7" s="7">
        <f t="shared" si="6"/>
        <v>-7.5555555555555571</v>
      </c>
      <c r="AB7" s="8">
        <f t="shared" si="7"/>
        <v>-58</v>
      </c>
      <c r="AC7" s="9">
        <f t="shared" si="8"/>
        <v>-66</v>
      </c>
      <c r="AD7" s="2"/>
      <c r="AE7" s="2"/>
      <c r="AF7" s="16">
        <f t="shared" si="9"/>
        <v>-64.25</v>
      </c>
      <c r="AG7" s="16">
        <f t="shared" si="10"/>
        <v>-61.111111111111114</v>
      </c>
      <c r="AH7" s="18">
        <f>AF7-AF4</f>
        <v>-10.125</v>
      </c>
      <c r="AI7" s="16">
        <f>AG7-AG4</f>
        <v>-7.5555555555555571</v>
      </c>
    </row>
    <row r="8" spans="2:37" x14ac:dyDescent="0.25">
      <c r="B8" s="5" t="s">
        <v>27</v>
      </c>
      <c r="C8" s="5"/>
      <c r="D8" s="5"/>
      <c r="E8" s="5"/>
      <c r="F8" s="5"/>
      <c r="G8" s="6">
        <v>-60</v>
      </c>
      <c r="H8" s="6">
        <f>-60</f>
        <v>-60</v>
      </c>
      <c r="I8" s="6">
        <v>-63</v>
      </c>
      <c r="J8" s="6">
        <v>-61</v>
      </c>
      <c r="K8" s="6">
        <v>-62</v>
      </c>
      <c r="L8" s="6">
        <v>-58</v>
      </c>
      <c r="M8" s="6">
        <v>-62</v>
      </c>
      <c r="N8" s="6">
        <v>-59</v>
      </c>
      <c r="O8" s="6">
        <v>-60</v>
      </c>
      <c r="P8" s="6">
        <v>-61</v>
      </c>
      <c r="Q8" s="6">
        <v>-59</v>
      </c>
      <c r="R8" s="6">
        <v>-57</v>
      </c>
      <c r="S8" s="6">
        <v>-56</v>
      </c>
      <c r="T8" s="6">
        <v>-60</v>
      </c>
      <c r="U8" s="6">
        <v>-59</v>
      </c>
      <c r="V8" s="3">
        <v>-59</v>
      </c>
      <c r="W8" s="3">
        <v>-57</v>
      </c>
      <c r="X8" s="7">
        <f t="shared" si="4"/>
        <v>-59.588235294117645</v>
      </c>
      <c r="Y8" s="7">
        <f>X8-X4</f>
        <v>-5.764705882352942</v>
      </c>
      <c r="Z8" s="7">
        <f t="shared" si="5"/>
        <v>-6.5</v>
      </c>
      <c r="AA8" s="7">
        <f t="shared" si="6"/>
        <v>-5.1111111111111072</v>
      </c>
      <c r="AB8" s="8">
        <f t="shared" si="7"/>
        <v>-56</v>
      </c>
      <c r="AC8" s="9">
        <f t="shared" si="8"/>
        <v>-63</v>
      </c>
      <c r="AD8" s="2"/>
      <c r="AE8" s="2"/>
      <c r="AF8" s="16">
        <f t="shared" si="9"/>
        <v>-60.625</v>
      </c>
      <c r="AG8" s="16">
        <f t="shared" si="10"/>
        <v>-58.666666666666664</v>
      </c>
      <c r="AH8" s="18">
        <f>AF8-AF4</f>
        <v>-6.5</v>
      </c>
      <c r="AI8" s="16">
        <f>AG8-AG4</f>
        <v>-5.1111111111111072</v>
      </c>
      <c r="AK8" s="2"/>
    </row>
    <row r="9" spans="2:37" x14ac:dyDescent="0.25">
      <c r="B9" s="5" t="s">
        <v>28</v>
      </c>
      <c r="C9" s="5"/>
      <c r="D9" s="5"/>
      <c r="E9" s="5"/>
      <c r="F9" s="5"/>
      <c r="G9" s="6">
        <v>-65</v>
      </c>
      <c r="H9" s="6">
        <v>-64</v>
      </c>
      <c r="I9" s="6">
        <v>-66</v>
      </c>
      <c r="J9" s="6">
        <v>-67</v>
      </c>
      <c r="K9" s="6">
        <v>-63</v>
      </c>
      <c r="L9" s="6">
        <v>-69</v>
      </c>
      <c r="M9" s="6">
        <v>-65</v>
      </c>
      <c r="N9" s="6">
        <v>-67</v>
      </c>
      <c r="O9" s="6">
        <v>-68</v>
      </c>
      <c r="P9" s="6">
        <v>-64</v>
      </c>
      <c r="Q9" s="6">
        <v>-64</v>
      </c>
      <c r="R9" s="6">
        <v>-61</v>
      </c>
      <c r="S9" s="6">
        <v>-68</v>
      </c>
      <c r="T9" s="6">
        <v>-65</v>
      </c>
      <c r="U9" s="6">
        <v>-65</v>
      </c>
      <c r="V9" s="3">
        <v>-63</v>
      </c>
      <c r="W9" s="3">
        <v>-68</v>
      </c>
      <c r="X9" s="7">
        <f t="shared" si="4"/>
        <v>-65.411764705882348</v>
      </c>
      <c r="Y9" s="7">
        <f>X9-X4</f>
        <v>-11.588235294117645</v>
      </c>
      <c r="Z9" s="7">
        <f t="shared" si="5"/>
        <v>-11.625</v>
      </c>
      <c r="AA9" s="7">
        <f t="shared" si="6"/>
        <v>-11.555555555555557</v>
      </c>
      <c r="AB9" s="8">
        <f t="shared" si="7"/>
        <v>-61</v>
      </c>
      <c r="AC9" s="9">
        <f t="shared" si="8"/>
        <v>-69</v>
      </c>
      <c r="AD9" s="2"/>
      <c r="AE9" s="2"/>
      <c r="AF9" s="16">
        <f t="shared" si="9"/>
        <v>-65.75</v>
      </c>
      <c r="AG9" s="16">
        <f t="shared" si="10"/>
        <v>-65.111111111111114</v>
      </c>
      <c r="AH9" s="16">
        <f>AF9-AF4</f>
        <v>-11.625</v>
      </c>
      <c r="AI9" s="16">
        <f>AG9-AG4</f>
        <v>-11.555555555555557</v>
      </c>
    </row>
    <row r="10" spans="2:37" x14ac:dyDescent="0.25">
      <c r="B10" s="5" t="s">
        <v>30</v>
      </c>
      <c r="C10" s="5"/>
      <c r="D10" s="5"/>
      <c r="E10" s="5"/>
      <c r="F10" s="5"/>
      <c r="G10" s="6">
        <v>-67</v>
      </c>
      <c r="H10" s="6">
        <v>-67</v>
      </c>
      <c r="I10" s="6">
        <v>-67</v>
      </c>
      <c r="J10" s="6">
        <v>-67</v>
      </c>
      <c r="K10" s="6">
        <v>-69</v>
      </c>
      <c r="L10" s="6">
        <v>-66</v>
      </c>
      <c r="M10" s="6">
        <v>-67</v>
      </c>
      <c r="N10" s="6">
        <v>-69</v>
      </c>
      <c r="O10" s="6">
        <v>-69</v>
      </c>
      <c r="P10" s="6">
        <v>-67</v>
      </c>
      <c r="Q10" s="6">
        <v>-67</v>
      </c>
      <c r="R10" s="6">
        <v>-66</v>
      </c>
      <c r="S10" s="6">
        <v>-66</v>
      </c>
      <c r="T10" s="6">
        <v>-67</v>
      </c>
      <c r="U10" s="6">
        <v>-65</v>
      </c>
      <c r="V10" s="3">
        <v>-67</v>
      </c>
      <c r="W10" s="3">
        <v>-65</v>
      </c>
      <c r="X10" s="7">
        <f t="shared" si="4"/>
        <v>-66.941176470588232</v>
      </c>
      <c r="Y10" s="20">
        <f>X10-X4</f>
        <v>-13.117647058823529</v>
      </c>
      <c r="Z10" s="7">
        <f t="shared" si="5"/>
        <v>-13.25</v>
      </c>
      <c r="AA10" s="7">
        <f t="shared" si="6"/>
        <v>-13</v>
      </c>
      <c r="AB10" s="8">
        <f t="shared" si="7"/>
        <v>-65</v>
      </c>
      <c r="AC10" s="9">
        <f t="shared" si="8"/>
        <v>-69</v>
      </c>
      <c r="AD10" s="2"/>
      <c r="AE10" s="2"/>
      <c r="AF10" s="16">
        <f t="shared" si="9"/>
        <v>-67.375</v>
      </c>
      <c r="AG10" s="16">
        <f t="shared" si="10"/>
        <v>-66.555555555555557</v>
      </c>
      <c r="AH10" s="18">
        <f>AF10-AF4</f>
        <v>-13.25</v>
      </c>
      <c r="AI10" s="16">
        <f>AG10-AG4</f>
        <v>-13</v>
      </c>
    </row>
    <row r="11" spans="2:37" x14ac:dyDescent="0.25">
      <c r="B11" s="5" t="s">
        <v>31</v>
      </c>
      <c r="C11" s="5"/>
      <c r="D11" s="5"/>
      <c r="E11" s="5"/>
      <c r="F11" s="5"/>
      <c r="G11" s="6">
        <v>-67</v>
      </c>
      <c r="H11" s="6">
        <v>-70</v>
      </c>
      <c r="I11" s="6">
        <v>-69</v>
      </c>
      <c r="J11" s="6">
        <v>-69</v>
      </c>
      <c r="K11" s="6">
        <v>-70</v>
      </c>
      <c r="L11" s="6">
        <v>-70</v>
      </c>
      <c r="M11" s="6">
        <v>-68</v>
      </c>
      <c r="N11" s="6">
        <v>-69</v>
      </c>
      <c r="O11" s="6">
        <v>-66</v>
      </c>
      <c r="P11" s="6">
        <v>-66</v>
      </c>
      <c r="Q11" s="6">
        <v>-65</v>
      </c>
      <c r="R11" s="6">
        <v>-68</v>
      </c>
      <c r="S11" s="6">
        <v>-67</v>
      </c>
      <c r="T11" s="6">
        <v>-66</v>
      </c>
      <c r="U11" s="6">
        <v>-67</v>
      </c>
      <c r="V11" s="3">
        <v>-69</v>
      </c>
      <c r="W11" s="3">
        <v>-67</v>
      </c>
      <c r="X11" s="7">
        <f t="shared" si="4"/>
        <v>-67.82352941176471</v>
      </c>
      <c r="Y11" s="7">
        <f>X11-X4</f>
        <v>-14.000000000000007</v>
      </c>
      <c r="Z11" s="7">
        <f t="shared" si="5"/>
        <v>-14.875</v>
      </c>
      <c r="AA11" s="7">
        <f t="shared" si="6"/>
        <v>-13.222222222222214</v>
      </c>
      <c r="AB11" s="8">
        <f t="shared" si="7"/>
        <v>-65</v>
      </c>
      <c r="AC11" s="9">
        <f t="shared" si="8"/>
        <v>-70</v>
      </c>
      <c r="AD11" s="2"/>
      <c r="AE11" s="2"/>
      <c r="AF11" s="16">
        <f t="shared" si="9"/>
        <v>-69</v>
      </c>
      <c r="AG11" s="16">
        <f t="shared" si="10"/>
        <v>-66.777777777777771</v>
      </c>
      <c r="AH11" s="18">
        <f>AF11-AF4</f>
        <v>-14.875</v>
      </c>
      <c r="AI11" s="16">
        <f>AG11-AG4</f>
        <v>-13.222222222222214</v>
      </c>
    </row>
    <row r="12" spans="2:37" hidden="1" x14ac:dyDescent="0.25">
      <c r="B12" s="5"/>
      <c r="C12" s="10" t="s">
        <v>17</v>
      </c>
      <c r="D12" s="2"/>
      <c r="E12" s="10"/>
      <c r="F12" s="10" t="s">
        <v>18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"/>
      <c r="W12" s="3"/>
      <c r="X12" s="7" t="e">
        <f t="shared" si="0"/>
        <v>#DIV/0!</v>
      </c>
      <c r="Y12" s="7" t="e">
        <f>X12-X4</f>
        <v>#DIV/0!</v>
      </c>
      <c r="Z12" s="12" t="e">
        <f t="shared" si="1"/>
        <v>#DIV/0!</v>
      </c>
      <c r="AA12" s="7" t="e">
        <f t="shared" si="1"/>
        <v>#DIV/0!</v>
      </c>
      <c r="AB12" s="8">
        <f t="shared" si="2"/>
        <v>0</v>
      </c>
      <c r="AC12" s="9">
        <f t="shared" si="3"/>
        <v>0</v>
      </c>
      <c r="AD12" s="2"/>
      <c r="AE12" s="2"/>
      <c r="AF12" s="16" t="e">
        <f t="shared" ref="AF12:AF13" si="11">AVERAGE(G12:N12)</f>
        <v>#DIV/0!</v>
      </c>
      <c r="AG12" s="16" t="e">
        <f t="shared" ref="AG12:AG13" si="12">AVERAGE(O12:W12)</f>
        <v>#DIV/0!</v>
      </c>
      <c r="AH12" s="18" t="e">
        <f>AF12-AF4</f>
        <v>#DIV/0!</v>
      </c>
      <c r="AI12" s="16" t="e">
        <f>AG12-AG4</f>
        <v>#DIV/0!</v>
      </c>
    </row>
    <row r="13" spans="2:37" hidden="1" x14ac:dyDescent="0.25">
      <c r="B13" s="5"/>
      <c r="C13" s="10" t="s">
        <v>10</v>
      </c>
      <c r="D13" s="10" t="s">
        <v>19</v>
      </c>
      <c r="E13" s="10" t="s">
        <v>16</v>
      </c>
      <c r="F13" s="10" t="s">
        <v>20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3"/>
      <c r="X13" s="7" t="e">
        <f t="shared" si="0"/>
        <v>#DIV/0!</v>
      </c>
      <c r="Y13" s="7" t="e">
        <f>X13-X4</f>
        <v>#DIV/0!</v>
      </c>
      <c r="Z13" s="7" t="e">
        <f t="shared" si="1"/>
        <v>#DIV/0!</v>
      </c>
      <c r="AA13" s="7" t="e">
        <f t="shared" si="1"/>
        <v>#DIV/0!</v>
      </c>
      <c r="AB13" s="8">
        <f t="shared" si="2"/>
        <v>0</v>
      </c>
      <c r="AC13" s="9">
        <f t="shared" si="3"/>
        <v>0</v>
      </c>
      <c r="AD13" s="2"/>
      <c r="AE13" s="2"/>
      <c r="AF13" s="16" t="e">
        <f t="shared" si="11"/>
        <v>#DIV/0!</v>
      </c>
      <c r="AG13" s="16" t="e">
        <f t="shared" si="12"/>
        <v>#DIV/0!</v>
      </c>
      <c r="AH13" s="16" t="e">
        <f>AF13-AF4</f>
        <v>#DIV/0!</v>
      </c>
      <c r="AI13" s="16" t="e">
        <f>AG13-AG4</f>
        <v>#DIV/0!</v>
      </c>
    </row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2">
    <mergeCell ref="B2:Y2"/>
    <mergeCell ref="AB2:A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120-D159-4C76-BDCF-A2B5A12558E8}">
  <dimension ref="B1:T50"/>
  <sheetViews>
    <sheetView zoomScaleNormal="100" workbookViewId="0">
      <selection activeCell="M4" sqref="M4"/>
    </sheetView>
  </sheetViews>
  <sheetFormatPr defaultColWidth="8.85546875" defaultRowHeight="15" x14ac:dyDescent="0.25"/>
  <cols>
    <col min="1" max="1" width="3.28515625" customWidth="1"/>
    <col min="2" max="2" width="26.42578125" bestFit="1" customWidth="1"/>
    <col min="3" max="5" width="3.7109375" customWidth="1"/>
    <col min="6" max="7" width="7.28515625" bestFit="1" customWidth="1"/>
    <col min="8" max="9" width="3.7109375" customWidth="1"/>
    <col min="10" max="17" width="4.7109375" customWidth="1"/>
    <col min="18" max="18" width="4.7109375" hidden="1" customWidth="1"/>
    <col min="19" max="19" width="4" style="1" bestFit="1" customWidth="1"/>
    <col min="20" max="20" width="3.28515625" style="1" bestFit="1" customWidth="1"/>
    <col min="21" max="21" width="4" bestFit="1" customWidth="1"/>
    <col min="22" max="22" width="3.7109375" bestFit="1" customWidth="1"/>
  </cols>
  <sheetData>
    <row r="1" spans="2:20" x14ac:dyDescent="0.25">
      <c r="B1" s="23" t="s">
        <v>35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20" x14ac:dyDescent="0.25">
      <c r="B2" s="2"/>
      <c r="C2" s="2"/>
      <c r="D2" s="2"/>
      <c r="E2" s="2"/>
      <c r="F2" s="2"/>
      <c r="G2" s="2"/>
      <c r="H2" s="2"/>
      <c r="I2" s="2"/>
      <c r="J2" s="2"/>
      <c r="K2" s="2" t="s">
        <v>7</v>
      </c>
      <c r="L2" s="2"/>
      <c r="M2" s="2"/>
      <c r="N2" s="2"/>
      <c r="O2" s="2"/>
      <c r="P2" s="2"/>
      <c r="Q2" s="2"/>
    </row>
    <row r="3" spans="2:20" x14ac:dyDescent="0.25">
      <c r="B3" s="5" t="s">
        <v>0</v>
      </c>
      <c r="C3" s="4">
        <v>1</v>
      </c>
      <c r="D3" s="4">
        <v>6</v>
      </c>
      <c r="E3" s="4">
        <v>11</v>
      </c>
      <c r="F3" s="3" t="s">
        <v>4</v>
      </c>
      <c r="G3" s="3" t="s">
        <v>1</v>
      </c>
      <c r="H3" s="5" t="s">
        <v>2</v>
      </c>
      <c r="I3" s="5" t="s">
        <v>3</v>
      </c>
      <c r="J3" s="2"/>
      <c r="K3" s="4">
        <v>1</v>
      </c>
      <c r="L3" s="4">
        <v>6</v>
      </c>
      <c r="M3" s="4">
        <v>11</v>
      </c>
      <c r="N3" s="3" t="s">
        <v>4</v>
      </c>
      <c r="O3" s="3" t="s">
        <v>1</v>
      </c>
      <c r="P3" s="5" t="s">
        <v>2</v>
      </c>
      <c r="Q3" s="5" t="s">
        <v>3</v>
      </c>
      <c r="S3"/>
      <c r="T3"/>
    </row>
    <row r="4" spans="2:20" x14ac:dyDescent="0.25">
      <c r="B4" s="5" t="s">
        <v>5</v>
      </c>
      <c r="C4" s="6">
        <v>-60</v>
      </c>
      <c r="D4" s="5">
        <v>-64</v>
      </c>
      <c r="E4" s="6">
        <v>-60</v>
      </c>
      <c r="F4" s="7">
        <f t="shared" ref="F4:F7" si="0">AVERAGE(C4:E4)</f>
        <v>-61.333333333333336</v>
      </c>
      <c r="G4" s="7">
        <f>F4-F4</f>
        <v>0</v>
      </c>
      <c r="H4" s="8">
        <f>MAX(C4:E4)</f>
        <v>-60</v>
      </c>
      <c r="I4" s="9">
        <f>MIN(C4:E4)</f>
        <v>-64</v>
      </c>
      <c r="J4" s="2"/>
      <c r="K4" s="6" t="s">
        <v>6</v>
      </c>
      <c r="L4" s="6" t="s">
        <v>6</v>
      </c>
      <c r="M4" s="6" t="s">
        <v>6</v>
      </c>
      <c r="N4" s="12"/>
      <c r="O4" s="7">
        <f>N4-N4</f>
        <v>0</v>
      </c>
      <c r="P4" s="8">
        <f>MAX(K4:M4)</f>
        <v>0</v>
      </c>
      <c r="Q4" s="9">
        <f>MIN(K4:M4)</f>
        <v>0</v>
      </c>
      <c r="S4"/>
      <c r="T4"/>
    </row>
    <row r="5" spans="2:20" x14ac:dyDescent="0.25">
      <c r="B5" s="5"/>
      <c r="C5" s="6"/>
      <c r="D5" s="5"/>
      <c r="E5" s="6"/>
      <c r="F5" s="7" t="e">
        <f t="shared" si="0"/>
        <v>#DIV/0!</v>
      </c>
      <c r="G5" s="7" t="e">
        <f>F5-F4</f>
        <v>#DIV/0!</v>
      </c>
      <c r="H5" s="8">
        <f t="shared" ref="H5:H7" si="1">MAX(C5:E5)</f>
        <v>0</v>
      </c>
      <c r="I5" s="9">
        <f t="shared" ref="I5:I7" si="2">MIN(C5:E5)</f>
        <v>0</v>
      </c>
      <c r="J5" s="2"/>
      <c r="K5" s="6"/>
      <c r="L5" s="6"/>
      <c r="M5" s="6">
        <v>-55</v>
      </c>
      <c r="N5" s="12"/>
      <c r="O5" s="7"/>
      <c r="P5" s="8"/>
      <c r="Q5" s="9"/>
      <c r="S5"/>
      <c r="T5"/>
    </row>
    <row r="6" spans="2:20" x14ac:dyDescent="0.25">
      <c r="B6" s="5"/>
      <c r="C6" s="6"/>
      <c r="D6" s="5"/>
      <c r="E6" s="6"/>
      <c r="F6" s="7" t="e">
        <f t="shared" si="0"/>
        <v>#DIV/0!</v>
      </c>
      <c r="G6" s="7" t="e">
        <f>F6-F4</f>
        <v>#DIV/0!</v>
      </c>
      <c r="H6" s="8">
        <f t="shared" si="1"/>
        <v>0</v>
      </c>
      <c r="I6" s="9">
        <f t="shared" si="2"/>
        <v>0</v>
      </c>
      <c r="J6" s="2"/>
      <c r="K6" s="6"/>
      <c r="L6" s="6"/>
      <c r="M6" s="6">
        <v>-49</v>
      </c>
      <c r="N6" s="12"/>
      <c r="O6" s="7"/>
      <c r="P6" s="8"/>
      <c r="Q6" s="9"/>
      <c r="S6"/>
      <c r="T6"/>
    </row>
    <row r="7" spans="2:20" x14ac:dyDescent="0.25">
      <c r="B7" s="5"/>
      <c r="C7" s="6"/>
      <c r="D7" s="5"/>
      <c r="E7" s="6"/>
      <c r="F7" s="7" t="e">
        <f t="shared" si="0"/>
        <v>#DIV/0!</v>
      </c>
      <c r="G7" s="7" t="e">
        <f>F7-F4</f>
        <v>#DIV/0!</v>
      </c>
      <c r="H7" s="8">
        <f t="shared" si="1"/>
        <v>0</v>
      </c>
      <c r="I7" s="9">
        <f t="shared" si="2"/>
        <v>0</v>
      </c>
      <c r="J7" s="2"/>
      <c r="K7" s="6"/>
      <c r="L7" s="6"/>
      <c r="M7" s="6">
        <v>-57</v>
      </c>
      <c r="N7" s="12"/>
      <c r="O7" s="7"/>
      <c r="P7" s="8"/>
      <c r="Q7" s="9"/>
      <c r="S7"/>
      <c r="T7"/>
    </row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</sheetData>
  <mergeCells count="1">
    <mergeCell ref="B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5GHz</vt:lpstr>
      <vt:lpstr>2,4GHz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2023-02-11T14:27:23Z</dcterms:modified>
</cp:coreProperties>
</file>