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R14" sheetId="1" state="visible" r:id="rId2"/>
  </sheets>
  <definedNames>
    <definedName function="false" hidden="true" localSheetId="0" name="_xlnm._FilterDatabase" vbProcedure="false">MSR14!$A$1:$T$25</definedName>
    <definedName function="false" hidden="false" localSheetId="0" name="_xlnm._FilterDatabase" vbProcedure="false">MSR14!$A$1:$T$81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<sst xmlns="http://schemas.openxmlformats.org/spreadsheetml/2006/main" count="100" uniqueCount="95">
  <si>
    <t xml:space="preserve">REPOSITORY</t>
  </si>
  <si>
    <t xml:space="preserve">ISSUES REOPENED</t>
  </si>
  <si>
    <t xml:space="preserve">ISSUES WITH DISCUSSIONS</t>
  </si>
  <si>
    <t xml:space="preserve">Nº COMMENTS</t>
  </si>
  <si>
    <t xml:space="preserve">QP1) Qt issues fechadas com sentimentos Positivos</t>
  </si>
  <si>
    <t xml:space="preserve">%</t>
  </si>
  <si>
    <t xml:space="preserve">H2) Qt issues que foram reabertas com sentimentos (Neutros + Negativos) &gt; Positivos</t>
  </si>
  <si>
    <t xml:space="preserve">QP2) Qt issues que foram reabertas com sentimentos (Neutros + Negativos) == Positivos</t>
  </si>
  <si>
    <t xml:space="preserve">H2) Qt issues que foram reabertas com sentimentos  Positivos &gt; (Neutros + Negativos)</t>
  </si>
  <si>
    <t xml:space="preserve">QP3) Qt issues que possuem sentimentos neutros entre fechamento e reabertura</t>
  </si>
  <si>
    <t xml:space="preserve">Qt issues que possuem sentimentos negativos entre fechamento e reabertura</t>
  </si>
  <si>
    <t xml:space="preserve">ActionBarSherlock</t>
  </si>
  <si>
    <t xml:space="preserve">akka</t>
  </si>
  <si>
    <t xml:space="preserve">AutoMapper</t>
  </si>
  <si>
    <t xml:space="preserve">beanstalkd</t>
  </si>
  <si>
    <t xml:space="preserve">bitcoin</t>
  </si>
  <si>
    <t xml:space="preserve">boto</t>
  </si>
  <si>
    <t xml:space="preserve">cakephp</t>
  </si>
  <si>
    <t xml:space="preserve">ccv</t>
  </si>
  <si>
    <t xml:space="preserve">chosen</t>
  </si>
  <si>
    <t xml:space="preserve">CodeIgniter</t>
  </si>
  <si>
    <t xml:space="preserve">compass</t>
  </si>
  <si>
    <t xml:space="preserve">d3</t>
  </si>
  <si>
    <t xml:space="preserve">devise</t>
  </si>
  <si>
    <t xml:space="preserve">devtools</t>
  </si>
  <si>
    <t xml:space="preserve">diaspora</t>
  </si>
  <si>
    <t xml:space="preserve">django</t>
  </si>
  <si>
    <t xml:space="preserve">django-cms</t>
  </si>
  <si>
    <t xml:space="preserve">django-debug-toolbar</t>
  </si>
  <si>
    <t xml:space="preserve">elasticsearch</t>
  </si>
  <si>
    <t xml:space="preserve">facebook-android-sdk</t>
  </si>
  <si>
    <t xml:space="preserve">finagle</t>
  </si>
  <si>
    <t xml:space="preserve">flask</t>
  </si>
  <si>
    <t xml:space="preserve">flockdb</t>
  </si>
  <si>
    <t xml:space="preserve">folly</t>
  </si>
  <si>
    <t xml:space="preserve">Font-Awesome</t>
  </si>
  <si>
    <t xml:space="preserve">foundation-sites</t>
  </si>
  <si>
    <t xml:space="preserve">gitlabhq</t>
  </si>
  <si>
    <t xml:space="preserve">hhvm</t>
  </si>
  <si>
    <t xml:space="preserve">html5-boilerplate</t>
  </si>
  <si>
    <t xml:space="preserve">http-parser</t>
  </si>
  <si>
    <t xml:space="preserve">httpie</t>
  </si>
  <si>
    <t xml:space="preserve">Impress.js</t>
  </si>
  <si>
    <t xml:space="preserve">jekyll</t>
  </si>
  <si>
    <t xml:space="preserve">jquery</t>
  </si>
  <si>
    <t xml:space="preserve">kestrel</t>
  </si>
  <si>
    <t xml:space="preserve">knitr</t>
  </si>
  <si>
    <t xml:space="preserve">legacy-homebrew</t>
  </si>
  <si>
    <t xml:space="preserve">libgit2</t>
  </si>
  <si>
    <t xml:space="preserve">libuv</t>
  </si>
  <si>
    <t xml:space="preserve">MaNGOS</t>
  </si>
  <si>
    <t xml:space="preserve">memcached</t>
  </si>
  <si>
    <t xml:space="preserve">MiniProfiler</t>
  </si>
  <si>
    <t xml:space="preserve">mongo</t>
  </si>
  <si>
    <t xml:space="preserve">mono</t>
  </si>
  <si>
    <t xml:space="preserve">mosh</t>
  </si>
  <si>
    <t xml:space="preserve">Nancy</t>
  </si>
  <si>
    <t xml:space="preserve">netty</t>
  </si>
  <si>
    <t xml:space="preserve">node</t>
  </si>
  <si>
    <t xml:space="preserve">octopress</t>
  </si>
  <si>
    <t xml:space="preserve">openFrameworks</t>
  </si>
  <si>
    <t xml:space="preserve">paperclip</t>
  </si>
  <si>
    <t xml:space="preserve">phantomjs</t>
  </si>
  <si>
    <t xml:space="preserve">phpunit</t>
  </si>
  <si>
    <t xml:space="preserve">plupload</t>
  </si>
  <si>
    <t xml:space="preserve">PocketHub</t>
  </si>
  <si>
    <t xml:space="preserve">ProjectTemplate</t>
  </si>
  <si>
    <t xml:space="preserve">rails</t>
  </si>
  <si>
    <t xml:space="preserve">ravendb</t>
  </si>
  <si>
    <t xml:space="preserve">redcarpet</t>
  </si>
  <si>
    <t xml:space="preserve">reddit</t>
  </si>
  <si>
    <t xml:space="preserve">redis</t>
  </si>
  <si>
    <t xml:space="preserve">requests</t>
  </si>
  <si>
    <t xml:space="preserve">RestSharp</t>
  </si>
  <si>
    <t xml:space="preserve">sbt</t>
  </si>
  <si>
    <t xml:space="preserve">scala</t>
  </si>
  <si>
    <t xml:space="preserve">scalatra</t>
  </si>
  <si>
    <t xml:space="preserve">ServiceStack</t>
  </si>
  <si>
    <t xml:space="preserve">shiny</t>
  </si>
  <si>
    <t xml:space="preserve">Sick-Beard</t>
  </si>
  <si>
    <t xml:space="preserve">SignalR</t>
  </si>
  <si>
    <t xml:space="preserve">SparkleShare</t>
  </si>
  <si>
    <t xml:space="preserve">storm</t>
  </si>
  <si>
    <t xml:space="preserve">symfony</t>
  </si>
  <si>
    <t xml:space="preserve">ThinkUp</t>
  </si>
  <si>
    <t xml:space="preserve">threejs</t>
  </si>
  <si>
    <t xml:space="preserve">tornado</t>
  </si>
  <si>
    <t xml:space="preserve">TrinityCore</t>
  </si>
  <si>
    <t xml:space="preserve">xbmc</t>
  </si>
  <si>
    <t xml:space="preserve">zendframework</t>
  </si>
  <si>
    <t xml:space="preserve">zipkin</t>
  </si>
  <si>
    <t xml:space="preserve">Total</t>
  </si>
  <si>
    <t xml:space="preserve">Mediana</t>
  </si>
  <si>
    <t xml:space="preserve">Desvio Padrão</t>
  </si>
  <si>
    <t xml:space="preserve">Variância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</si>
</sst>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@"/>
    <numFmt numFmtId="167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176" ySplit="540" topLeftCell="D4" activePane="bottomRight" state="split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1" width="24.87"/>
    <col collapsed="false" customWidth="true" hidden="false" outlineLevel="0" max="2" min="2" style="2" width="24.45"/>
    <col collapsed="false" customWidth="true" hidden="false" outlineLevel="0" max="3" min="3" style="2" width="32.22"/>
    <col collapsed="false" customWidth="true" hidden="false" outlineLevel="0" max="4" min="4" style="2" width="20.42"/>
    <col collapsed="false" customWidth="true" hidden="false" outlineLevel="0" max="5" min="5" style="2" width="49.74"/>
    <col collapsed="false" customWidth="true" hidden="false" outlineLevel="0" max="6" min="6" style="2" width="12.5"/>
    <col collapsed="false" customWidth="true" hidden="false" outlineLevel="0" max="7" min="7" style="1" width="76.83"/>
    <col collapsed="false" customWidth="true" hidden="false" outlineLevel="0" max="8" min="8" style="1" width="10.69"/>
    <col collapsed="false" customWidth="true" hidden="false" outlineLevel="0" max="9" min="9" style="1" width="75.58"/>
    <col collapsed="false" customWidth="true" hidden="false" outlineLevel="0" max="10" min="10" style="1" width="15.84"/>
    <col collapsed="false" customWidth="true" hidden="false" outlineLevel="0" max="11" min="11" style="1" width="72.82"/>
    <col collapsed="false" customWidth="true" hidden="false" outlineLevel="0" max="12" min="12" style="1" width="7.68"/>
    <col collapsed="false" customWidth="true" hidden="false" outlineLevel="0" max="13" min="13" style="2" width="68.78"/>
    <col collapsed="false" customWidth="true" hidden="false" outlineLevel="0" max="14" min="14" style="2" width="7.68"/>
    <col collapsed="false" customWidth="true" hidden="false" outlineLevel="0" max="15" min="15" style="2" width="80.71"/>
    <col collapsed="false" customWidth="true" hidden="false" outlineLevel="0" max="16" min="16" style="2" width="7.68"/>
    <col collapsed="false" customWidth="true" hidden="false" outlineLevel="0" max="17" min="17" style="2" width="72.7"/>
    <col collapsed="false" customWidth="true" hidden="false" outlineLevel="0" max="18" min="18" style="2" width="7.68"/>
    <col collapsed="false" customWidth="true" hidden="false" outlineLevel="0" max="19" min="19" style="2" width="71.6"/>
    <col collapsed="false" customWidth="true" hidden="false" outlineLevel="0" max="20" min="20" style="2" width="6.71"/>
    <col collapsed="false" customWidth="false" hidden="false" outlineLevel="0" max="1012" min="21" style="2" width="11.52"/>
    <col collapsed="false" customWidth="false" hidden="false" outlineLevel="0" max="1025" min="1013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5</v>
      </c>
      <c r="I1" s="3" t="s">
        <v>7</v>
      </c>
      <c r="J1" s="3" t="s">
        <v>5</v>
      </c>
      <c r="K1" s="3" t="s">
        <v>8</v>
      </c>
      <c r="L1" s="3" t="s">
        <v>5</v>
      </c>
      <c r="M1" s="3" t="s">
        <v>9</v>
      </c>
      <c r="N1" s="4" t="s">
        <v>5</v>
      </c>
      <c r="O1" s="3" t="s">
        <v>10</v>
      </c>
      <c r="P1" s="4" t="s">
        <v>5</v>
      </c>
      <c r="Q1" s="5"/>
      <c r="R1" s="5"/>
      <c r="S1" s="5"/>
      <c r="T1" s="5"/>
    </row>
    <row r="2" customFormat="false" ht="12.8" hidden="false" customHeight="false" outlineLevel="0" collapsed="false">
      <c r="A2" s="3" t="s">
        <v>11</v>
      </c>
      <c r="B2" s="4" t="n">
        <v>8</v>
      </c>
      <c r="C2" s="4" t="n">
        <v>5</v>
      </c>
      <c r="D2" s="4" t="n">
        <v>69</v>
      </c>
      <c r="E2" s="4" t="n">
        <v>1</v>
      </c>
      <c r="F2" s="6" t="n">
        <f aca="false">E2/$C2</f>
        <v>0.2</v>
      </c>
      <c r="G2" s="3" t="n">
        <v>5</v>
      </c>
      <c r="H2" s="6" t="n">
        <f aca="false">G2/$C2</f>
        <v>1</v>
      </c>
      <c r="I2" s="3" t="n">
        <v>0</v>
      </c>
      <c r="J2" s="6" t="n">
        <f aca="false">I2/$C2</f>
        <v>0</v>
      </c>
      <c r="K2" s="3" t="n">
        <v>0</v>
      </c>
      <c r="L2" s="6" t="n">
        <f aca="false">K2/$C2</f>
        <v>0</v>
      </c>
      <c r="M2" s="4" t="n">
        <v>4</v>
      </c>
      <c r="N2" s="6" t="n">
        <f aca="false">M2/$C2</f>
        <v>0.8</v>
      </c>
      <c r="O2" s="4" t="n">
        <v>0</v>
      </c>
      <c r="P2" s="6" t="n">
        <f aca="false">O2/$C2</f>
        <v>0</v>
      </c>
      <c r="Q2" s="5"/>
      <c r="R2" s="7"/>
      <c r="S2" s="5"/>
      <c r="T2" s="7"/>
    </row>
    <row r="3" customFormat="false" ht="12.8" hidden="false" customHeight="false" outlineLevel="0" collapsed="false">
      <c r="A3" s="3" t="s">
        <v>12</v>
      </c>
      <c r="B3" s="8" t="n">
        <v>337</v>
      </c>
      <c r="C3" s="8" t="n">
        <v>314</v>
      </c>
      <c r="D3" s="8" t="n">
        <v>3487</v>
      </c>
      <c r="E3" s="8" t="n">
        <v>34</v>
      </c>
      <c r="F3" s="6" t="n">
        <f aca="false">E3/$C3</f>
        <v>0.10828025477707</v>
      </c>
      <c r="G3" s="9" t="n">
        <v>295</v>
      </c>
      <c r="H3" s="6" t="n">
        <f aca="false">G3/$C3</f>
        <v>0.939490445859873</v>
      </c>
      <c r="I3" s="9" t="n">
        <v>9</v>
      </c>
      <c r="J3" s="6" t="n">
        <f aca="false">I3/$C3</f>
        <v>0.0286624203821656</v>
      </c>
      <c r="K3" s="9" t="n">
        <v>10</v>
      </c>
      <c r="L3" s="6" t="n">
        <f aca="false">K3/$C3</f>
        <v>0.0318471337579618</v>
      </c>
      <c r="M3" s="8" t="n">
        <v>149</v>
      </c>
      <c r="N3" s="6" t="n">
        <f aca="false">M3/$C3</f>
        <v>0.474522292993631</v>
      </c>
      <c r="O3" s="8" t="n">
        <v>35</v>
      </c>
      <c r="P3" s="6" t="n">
        <f aca="false">O3/$C3</f>
        <v>0.111464968152866</v>
      </c>
      <c r="R3" s="7"/>
      <c r="T3" s="7"/>
    </row>
    <row r="4" customFormat="false" ht="12.8" hidden="false" customHeight="false" outlineLevel="0" collapsed="false">
      <c r="A4" s="3" t="s">
        <v>13</v>
      </c>
      <c r="B4" s="8" t="n">
        <v>92</v>
      </c>
      <c r="C4" s="8" t="n">
        <v>88</v>
      </c>
      <c r="D4" s="8" t="n">
        <v>1168</v>
      </c>
      <c r="E4" s="8" t="n">
        <v>23</v>
      </c>
      <c r="F4" s="6" t="n">
        <f aca="false">E4/$C4</f>
        <v>0.261363636363636</v>
      </c>
      <c r="G4" s="9" t="n">
        <v>78</v>
      </c>
      <c r="H4" s="6" t="n">
        <f aca="false">G4/$C4</f>
        <v>0.886363636363636</v>
      </c>
      <c r="I4" s="9" t="n">
        <v>7</v>
      </c>
      <c r="J4" s="6" t="n">
        <f aca="false">I4/$C4</f>
        <v>0.0795454545454545</v>
      </c>
      <c r="K4" s="9" t="n">
        <v>3</v>
      </c>
      <c r="L4" s="6" t="n">
        <f aca="false">K4/$C4</f>
        <v>0.0340909090909091</v>
      </c>
      <c r="M4" s="8" t="n">
        <v>43</v>
      </c>
      <c r="N4" s="6" t="n">
        <f aca="false">M4/$C4</f>
        <v>0.488636363636364</v>
      </c>
      <c r="O4" s="8" t="n">
        <v>18</v>
      </c>
      <c r="P4" s="6" t="n">
        <f aca="false">O4/$C4</f>
        <v>0.204545454545455</v>
      </c>
      <c r="R4" s="7"/>
      <c r="T4" s="7"/>
    </row>
    <row r="5" customFormat="false" ht="12.8" hidden="false" customHeight="false" outlineLevel="0" collapsed="false">
      <c r="A5" s="3" t="s">
        <v>14</v>
      </c>
      <c r="B5" s="4" t="n">
        <v>7</v>
      </c>
      <c r="C5" s="4" t="n">
        <v>7</v>
      </c>
      <c r="D5" s="4" t="n">
        <v>86</v>
      </c>
      <c r="E5" s="4" t="n">
        <v>1</v>
      </c>
      <c r="F5" s="6" t="n">
        <f aca="false">E5/$C5</f>
        <v>0.142857142857143</v>
      </c>
      <c r="G5" s="3" t="n">
        <v>7</v>
      </c>
      <c r="H5" s="6" t="n">
        <f aca="false">G5/$C5</f>
        <v>1</v>
      </c>
      <c r="I5" s="3" t="n">
        <v>0</v>
      </c>
      <c r="J5" s="6" t="n">
        <f aca="false">I5/$C5</f>
        <v>0</v>
      </c>
      <c r="K5" s="3" t="n">
        <v>0</v>
      </c>
      <c r="L5" s="6" t="n">
        <f aca="false">K5/$C5</f>
        <v>0</v>
      </c>
      <c r="M5" s="4" t="n">
        <v>2</v>
      </c>
      <c r="N5" s="6" t="n">
        <f aca="false">M5/$C5</f>
        <v>0.285714285714286</v>
      </c>
      <c r="O5" s="4" t="n">
        <v>2</v>
      </c>
      <c r="P5" s="6" t="n">
        <f aca="false">O5/$C5</f>
        <v>0.285714285714286</v>
      </c>
      <c r="Q5" s="5"/>
      <c r="R5" s="7"/>
      <c r="S5" s="5"/>
      <c r="T5" s="7"/>
    </row>
    <row r="6" customFormat="false" ht="12.8" hidden="false" customHeight="false" outlineLevel="0" collapsed="false">
      <c r="A6" s="3" t="s">
        <v>15</v>
      </c>
      <c r="B6" s="8" t="n">
        <v>593</v>
      </c>
      <c r="C6" s="8" t="n">
        <v>566</v>
      </c>
      <c r="D6" s="8" t="n">
        <v>7995</v>
      </c>
      <c r="E6" s="8" t="n">
        <v>68</v>
      </c>
      <c r="F6" s="6" t="n">
        <f aca="false">E6/$C6</f>
        <v>0.120141342756184</v>
      </c>
      <c r="G6" s="9" t="n">
        <v>543</v>
      </c>
      <c r="H6" s="6" t="n">
        <f aca="false">G6/$C6</f>
        <v>0.959363957597173</v>
      </c>
      <c r="I6" s="9" t="n">
        <v>15</v>
      </c>
      <c r="J6" s="6" t="n">
        <f aca="false">I6/$C6</f>
        <v>0.0265017667844523</v>
      </c>
      <c r="K6" s="9" t="n">
        <v>8</v>
      </c>
      <c r="L6" s="6" t="n">
        <f aca="false">K6/$C6</f>
        <v>0.0141342756183746</v>
      </c>
      <c r="M6" s="8" t="n">
        <v>225</v>
      </c>
      <c r="N6" s="6" t="n">
        <f aca="false">M6/$C6</f>
        <v>0.397526501766784</v>
      </c>
      <c r="O6" s="8" t="n">
        <v>57</v>
      </c>
      <c r="P6" s="6" t="n">
        <f aca="false">O6/$C6</f>
        <v>0.100706713780919</v>
      </c>
      <c r="R6" s="7"/>
      <c r="T6" s="7"/>
    </row>
    <row r="7" customFormat="false" ht="12.8" hidden="false" customHeight="false" outlineLevel="0" collapsed="false">
      <c r="A7" s="3" t="s">
        <v>16</v>
      </c>
      <c r="B7" s="8" t="n">
        <v>56</v>
      </c>
      <c r="C7" s="8" t="n">
        <v>39</v>
      </c>
      <c r="D7" s="8" t="n">
        <v>231</v>
      </c>
      <c r="E7" s="8" t="n">
        <v>7</v>
      </c>
      <c r="F7" s="6" t="n">
        <f aca="false">E7/$C7</f>
        <v>0.179487179487179</v>
      </c>
      <c r="G7" s="9" t="n">
        <v>30</v>
      </c>
      <c r="H7" s="6" t="n">
        <f aca="false">G7/$C7</f>
        <v>0.769230769230769</v>
      </c>
      <c r="I7" s="9" t="n">
        <v>9</v>
      </c>
      <c r="J7" s="6" t="n">
        <f aca="false">I7/$C7</f>
        <v>0.230769230769231</v>
      </c>
      <c r="K7" s="9" t="n">
        <v>0</v>
      </c>
      <c r="L7" s="6" t="n">
        <f aca="false">K7/$C7</f>
        <v>0</v>
      </c>
      <c r="M7" s="8" t="n">
        <v>12</v>
      </c>
      <c r="N7" s="6" t="n">
        <f aca="false">M7/$C7</f>
        <v>0.307692307692308</v>
      </c>
      <c r="O7" s="8" t="n">
        <v>5</v>
      </c>
      <c r="P7" s="6" t="n">
        <f aca="false">O7/$C7</f>
        <v>0.128205128205128</v>
      </c>
      <c r="R7" s="7"/>
      <c r="T7" s="7"/>
    </row>
    <row r="8" customFormat="false" ht="12.8" hidden="false" customHeight="false" outlineLevel="0" collapsed="false">
      <c r="A8" s="3" t="s">
        <v>17</v>
      </c>
      <c r="B8" s="8" t="n">
        <v>398</v>
      </c>
      <c r="C8" s="8" t="n">
        <v>374</v>
      </c>
      <c r="D8" s="8" t="n">
        <v>4001</v>
      </c>
      <c r="E8" s="8" t="n">
        <v>73</v>
      </c>
      <c r="F8" s="6" t="n">
        <f aca="false">E8/$C8</f>
        <v>0.195187165775401</v>
      </c>
      <c r="G8" s="9" t="n">
        <v>350</v>
      </c>
      <c r="H8" s="6" t="n">
        <f aca="false">G8/$C8</f>
        <v>0.935828877005348</v>
      </c>
      <c r="I8" s="9" t="n">
        <v>17</v>
      </c>
      <c r="J8" s="6" t="n">
        <f aca="false">I8/$C8</f>
        <v>0.0454545454545455</v>
      </c>
      <c r="K8" s="9" t="n">
        <v>7</v>
      </c>
      <c r="L8" s="6" t="n">
        <f aca="false">K8/$C8</f>
        <v>0.018716577540107</v>
      </c>
      <c r="M8" s="8" t="n">
        <v>180</v>
      </c>
      <c r="N8" s="6" t="n">
        <f aca="false">M8/$C8</f>
        <v>0.481283422459893</v>
      </c>
      <c r="O8" s="8" t="n">
        <v>71</v>
      </c>
      <c r="P8" s="6" t="n">
        <f aca="false">O8/$C8</f>
        <v>0.189839572192513</v>
      </c>
      <c r="R8" s="7"/>
      <c r="T8" s="7"/>
    </row>
    <row r="9" s="5" customFormat="true" ht="12.8" hidden="false" customHeight="false" outlineLevel="0" collapsed="false">
      <c r="A9" s="3" t="s">
        <v>18</v>
      </c>
      <c r="B9" s="8" t="n">
        <v>4</v>
      </c>
      <c r="C9" s="8" t="n">
        <v>4</v>
      </c>
      <c r="D9" s="8" t="n">
        <v>29</v>
      </c>
      <c r="E9" s="8" t="n">
        <v>0</v>
      </c>
      <c r="F9" s="6" t="n">
        <f aca="false">E9/$C9</f>
        <v>0</v>
      </c>
      <c r="G9" s="9" t="n">
        <v>4</v>
      </c>
      <c r="H9" s="6" t="n">
        <f aca="false">G9/$C9</f>
        <v>1</v>
      </c>
      <c r="I9" s="9" t="n">
        <v>0</v>
      </c>
      <c r="J9" s="6" t="n">
        <f aca="false">I9/$C9</f>
        <v>0</v>
      </c>
      <c r="K9" s="9" t="n">
        <v>0</v>
      </c>
      <c r="L9" s="6" t="n">
        <f aca="false">K9/$C9</f>
        <v>0</v>
      </c>
      <c r="M9" s="8" t="n">
        <v>0</v>
      </c>
      <c r="N9" s="6" t="n">
        <f aca="false">M9/$C9</f>
        <v>0</v>
      </c>
      <c r="O9" s="8" t="n">
        <v>1</v>
      </c>
      <c r="P9" s="6" t="n">
        <f aca="false">O9/$C9</f>
        <v>0.25</v>
      </c>
      <c r="Q9" s="2"/>
      <c r="R9" s="7"/>
      <c r="S9" s="2"/>
      <c r="T9" s="7"/>
      <c r="U9" s="2"/>
      <c r="V9" s="2"/>
      <c r="W9" s="2"/>
      <c r="X9" s="2"/>
      <c r="Y9" s="2"/>
      <c r="Z9" s="2"/>
      <c r="AA9" s="2"/>
      <c r="AB9" s="2"/>
      <c r="AC9" s="2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" t="s">
        <v>19</v>
      </c>
      <c r="B10" s="4" t="n">
        <v>111</v>
      </c>
      <c r="C10" s="4" t="n">
        <v>98</v>
      </c>
      <c r="D10" s="4" t="n">
        <v>1017</v>
      </c>
      <c r="E10" s="4" t="n">
        <v>43</v>
      </c>
      <c r="F10" s="6" t="n">
        <f aca="false">E10/$C10</f>
        <v>0.438775510204082</v>
      </c>
      <c r="G10" s="3" t="n">
        <v>84</v>
      </c>
      <c r="H10" s="6" t="n">
        <f aca="false">G10/$C10</f>
        <v>0.857142857142857</v>
      </c>
      <c r="I10" s="3" t="n">
        <v>9</v>
      </c>
      <c r="J10" s="6" t="n">
        <f aca="false">I10/$C10</f>
        <v>0.0918367346938776</v>
      </c>
      <c r="K10" s="3" t="n">
        <v>5</v>
      </c>
      <c r="L10" s="6" t="n">
        <f aca="false">K10/$C10</f>
        <v>0.0510204081632653</v>
      </c>
      <c r="M10" s="4" t="n">
        <v>40</v>
      </c>
      <c r="N10" s="6" t="n">
        <f aca="false">M10/$C10</f>
        <v>0.408163265306122</v>
      </c>
      <c r="O10" s="4" t="n">
        <v>16</v>
      </c>
      <c r="P10" s="6" t="n">
        <f aca="false">O10/$C10</f>
        <v>0.163265306122449</v>
      </c>
      <c r="Q10" s="5"/>
      <c r="R10" s="7"/>
      <c r="S10" s="5"/>
      <c r="T10" s="7"/>
    </row>
    <row r="11" customFormat="false" ht="12.8" hidden="false" customHeight="false" outlineLevel="0" collapsed="false">
      <c r="A11" s="3" t="s">
        <v>20</v>
      </c>
      <c r="B11" s="4" t="n">
        <v>150</v>
      </c>
      <c r="C11" s="4" t="n">
        <v>123</v>
      </c>
      <c r="D11" s="4" t="n">
        <v>1347</v>
      </c>
      <c r="E11" s="4" t="n">
        <v>9</v>
      </c>
      <c r="F11" s="6" t="n">
        <f aca="false">E11/$C11</f>
        <v>0.0731707317073171</v>
      </c>
      <c r="G11" s="3" t="n">
        <v>118</v>
      </c>
      <c r="H11" s="6" t="n">
        <f aca="false">G11/$C11</f>
        <v>0.959349593495935</v>
      </c>
      <c r="I11" s="3" t="n">
        <v>4</v>
      </c>
      <c r="J11" s="6" t="n">
        <f aca="false">I11/$C11</f>
        <v>0.032520325203252</v>
      </c>
      <c r="K11" s="3" t="n">
        <v>1</v>
      </c>
      <c r="L11" s="6" t="n">
        <f aca="false">K11/$C11</f>
        <v>0.00813008130081301</v>
      </c>
      <c r="M11" s="4" t="n">
        <v>47</v>
      </c>
      <c r="N11" s="6" t="n">
        <f aca="false">M11/$C11</f>
        <v>0.382113821138211</v>
      </c>
      <c r="O11" s="4" t="n">
        <v>30</v>
      </c>
      <c r="P11" s="6" t="n">
        <f aca="false">O11/$C11</f>
        <v>0.24390243902439</v>
      </c>
      <c r="Q11" s="5"/>
      <c r="R11" s="7"/>
      <c r="S11" s="5"/>
      <c r="T11" s="7"/>
    </row>
    <row r="12" customFormat="false" ht="12.8" hidden="false" customHeight="false" outlineLevel="0" collapsed="false">
      <c r="A12" s="3" t="s">
        <v>21</v>
      </c>
      <c r="B12" s="4" t="n">
        <v>76</v>
      </c>
      <c r="C12" s="4" t="n">
        <v>68</v>
      </c>
      <c r="D12" s="4" t="n">
        <v>984</v>
      </c>
      <c r="E12" s="4" t="n">
        <v>23</v>
      </c>
      <c r="F12" s="6" t="n">
        <f aca="false">E12/$C12</f>
        <v>0.338235294117647</v>
      </c>
      <c r="G12" s="3" t="n">
        <v>64</v>
      </c>
      <c r="H12" s="6" t="n">
        <f aca="false">G12/$C12</f>
        <v>0.941176470588235</v>
      </c>
      <c r="I12" s="3" t="n">
        <v>3</v>
      </c>
      <c r="J12" s="6" t="n">
        <f aca="false">I12/$C12</f>
        <v>0.0441176470588235</v>
      </c>
      <c r="K12" s="3" t="n">
        <v>1</v>
      </c>
      <c r="L12" s="6" t="n">
        <f aca="false">K12/$C12</f>
        <v>0.0147058823529412</v>
      </c>
      <c r="M12" s="4" t="n">
        <v>33</v>
      </c>
      <c r="N12" s="6" t="n">
        <f aca="false">M12/$C12</f>
        <v>0.485294117647059</v>
      </c>
      <c r="O12" s="4" t="n">
        <v>14</v>
      </c>
      <c r="P12" s="6" t="n">
        <f aca="false">O12/$C12</f>
        <v>0.205882352941176</v>
      </c>
      <c r="Q12" s="5"/>
      <c r="R12" s="7"/>
      <c r="S12" s="5"/>
      <c r="T12" s="7"/>
    </row>
    <row r="13" s="5" customFormat="true" ht="12.8" hidden="false" customHeight="false" outlineLevel="0" collapsed="false">
      <c r="A13" s="3" t="s">
        <v>22</v>
      </c>
      <c r="B13" s="4" t="n">
        <v>13</v>
      </c>
      <c r="C13" s="4" t="n">
        <v>8</v>
      </c>
      <c r="D13" s="4" t="n">
        <v>53</v>
      </c>
      <c r="E13" s="4" t="n">
        <v>1</v>
      </c>
      <c r="F13" s="6" t="n">
        <f aca="false">E13/$C13</f>
        <v>0.125</v>
      </c>
      <c r="G13" s="3" t="n">
        <v>7</v>
      </c>
      <c r="H13" s="6" t="n">
        <f aca="false">G13/$C13</f>
        <v>0.875</v>
      </c>
      <c r="I13" s="3" t="n">
        <v>0</v>
      </c>
      <c r="J13" s="6" t="n">
        <f aca="false">I13/$C13</f>
        <v>0</v>
      </c>
      <c r="K13" s="3" t="n">
        <v>1</v>
      </c>
      <c r="L13" s="6" t="n">
        <f aca="false">K13/$C13</f>
        <v>0.125</v>
      </c>
      <c r="M13" s="4" t="n">
        <v>2</v>
      </c>
      <c r="N13" s="6" t="n">
        <f aca="false">M13/$C13</f>
        <v>0.25</v>
      </c>
      <c r="O13" s="4" t="n">
        <v>1</v>
      </c>
      <c r="P13" s="6" t="n">
        <f aca="false">O13/$C13</f>
        <v>0.125</v>
      </c>
      <c r="R13" s="7"/>
      <c r="T13" s="7"/>
      <c r="U13" s="2"/>
      <c r="V13" s="2"/>
      <c r="W13" s="2"/>
      <c r="X13" s="2"/>
      <c r="Y13" s="2"/>
      <c r="Z13" s="2"/>
      <c r="AA13" s="2"/>
      <c r="AB13" s="2"/>
      <c r="AC13" s="2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5" customFormat="true" ht="12.8" hidden="false" customHeight="false" outlineLevel="0" collapsed="false">
      <c r="A14" s="3" t="s">
        <v>23</v>
      </c>
      <c r="B14" s="4" t="n">
        <v>133</v>
      </c>
      <c r="C14" s="4" t="n">
        <v>121</v>
      </c>
      <c r="D14" s="4" t="n">
        <v>1088</v>
      </c>
      <c r="E14" s="4" t="n">
        <v>45</v>
      </c>
      <c r="F14" s="6" t="n">
        <f aca="false">E14/$C14</f>
        <v>0.371900826446281</v>
      </c>
      <c r="G14" s="3" t="n">
        <v>94</v>
      </c>
      <c r="H14" s="6" t="n">
        <f aca="false">G14/$C14</f>
        <v>0.776859504132231</v>
      </c>
      <c r="I14" s="3" t="n">
        <v>10</v>
      </c>
      <c r="J14" s="6" t="n">
        <f aca="false">I14/$C14</f>
        <v>0.0826446280991736</v>
      </c>
      <c r="K14" s="3" t="n">
        <v>17</v>
      </c>
      <c r="L14" s="6" t="n">
        <f aca="false">K14/$C14</f>
        <v>0.140495867768595</v>
      </c>
      <c r="M14" s="4" t="n">
        <v>61</v>
      </c>
      <c r="N14" s="6" t="n">
        <f aca="false">M14/$C14</f>
        <v>0.504132231404959</v>
      </c>
      <c r="O14" s="4" t="n">
        <v>24</v>
      </c>
      <c r="P14" s="6" t="n">
        <f aca="false">O14/$C14</f>
        <v>0.198347107438017</v>
      </c>
      <c r="R14" s="7"/>
      <c r="T14" s="7"/>
      <c r="U14" s="2"/>
      <c r="V14" s="2"/>
      <c r="W14" s="2"/>
      <c r="X14" s="2"/>
      <c r="Y14" s="2"/>
      <c r="Z14" s="2"/>
      <c r="AA14" s="2"/>
      <c r="AB14" s="2"/>
      <c r="AC14" s="2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" customFormat="true" ht="12.8" hidden="false" customHeight="false" outlineLevel="0" collapsed="false">
      <c r="A15" s="3" t="s">
        <v>24</v>
      </c>
      <c r="B15" s="4" t="n">
        <v>60</v>
      </c>
      <c r="C15" s="4" t="n">
        <v>56</v>
      </c>
      <c r="D15" s="4" t="n">
        <v>402</v>
      </c>
      <c r="E15" s="4" t="n">
        <v>10</v>
      </c>
      <c r="F15" s="6" t="n">
        <f aca="false">E15/$C15</f>
        <v>0.178571428571429</v>
      </c>
      <c r="G15" s="3" t="n">
        <v>51</v>
      </c>
      <c r="H15" s="6" t="n">
        <f aca="false">G15/$C15</f>
        <v>0.910714285714286</v>
      </c>
      <c r="I15" s="3" t="n">
        <v>5</v>
      </c>
      <c r="J15" s="6" t="n">
        <f aca="false">I15/$C15</f>
        <v>0.0892857142857143</v>
      </c>
      <c r="K15" s="3" t="n">
        <v>0</v>
      </c>
      <c r="L15" s="6" t="n">
        <f aca="false">K15/$C15</f>
        <v>0</v>
      </c>
      <c r="M15" s="4" t="n">
        <v>20</v>
      </c>
      <c r="N15" s="6" t="n">
        <f aca="false">M15/$C15</f>
        <v>0.357142857142857</v>
      </c>
      <c r="O15" s="4" t="n">
        <v>7</v>
      </c>
      <c r="P15" s="6" t="n">
        <f aca="false">O15/$C15</f>
        <v>0.125</v>
      </c>
      <c r="R15" s="7"/>
      <c r="T15" s="7"/>
      <c r="U15" s="2"/>
      <c r="V15" s="2"/>
      <c r="W15" s="2"/>
      <c r="X15" s="2"/>
      <c r="Y15" s="2"/>
      <c r="Z15" s="2"/>
      <c r="AA15" s="2"/>
      <c r="AB15" s="2"/>
      <c r="AC15" s="2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" customFormat="true" ht="12.8" hidden="false" customHeight="false" outlineLevel="0" collapsed="false">
      <c r="A16" s="3" t="s">
        <v>25</v>
      </c>
      <c r="B16" s="8" t="n">
        <v>222</v>
      </c>
      <c r="C16" s="8" t="n">
        <v>211</v>
      </c>
      <c r="D16" s="8" t="n">
        <v>3247</v>
      </c>
      <c r="E16" s="8" t="n">
        <v>59</v>
      </c>
      <c r="F16" s="6" t="n">
        <f aca="false">E16/$C16</f>
        <v>0.279620853080569</v>
      </c>
      <c r="G16" s="9" t="n">
        <v>191</v>
      </c>
      <c r="H16" s="6" t="n">
        <f aca="false">G16/$C16</f>
        <v>0.90521327014218</v>
      </c>
      <c r="I16" s="9" t="n">
        <v>10</v>
      </c>
      <c r="J16" s="6" t="n">
        <f aca="false">I16/$C16</f>
        <v>0.0473933649289099</v>
      </c>
      <c r="K16" s="9" t="n">
        <v>10</v>
      </c>
      <c r="L16" s="6" t="n">
        <f aca="false">K16/$C16</f>
        <v>0.0473933649289099</v>
      </c>
      <c r="M16" s="8" t="n">
        <v>89</v>
      </c>
      <c r="N16" s="6" t="n">
        <f aca="false">M16/$C16</f>
        <v>0.421800947867299</v>
      </c>
      <c r="O16" s="8" t="n">
        <v>38</v>
      </c>
      <c r="P16" s="6" t="n">
        <f aca="false">O16/$C16</f>
        <v>0.180094786729858</v>
      </c>
      <c r="Q16" s="2"/>
      <c r="R16" s="7"/>
      <c r="S16" s="2"/>
      <c r="T16" s="7"/>
      <c r="U16" s="2"/>
      <c r="V16" s="2"/>
      <c r="W16" s="2"/>
      <c r="X16" s="2"/>
      <c r="Y16" s="2"/>
      <c r="Z16" s="2"/>
      <c r="AA16" s="2"/>
      <c r="AB16" s="2"/>
      <c r="AC16" s="2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" customFormat="true" ht="12.8" hidden="false" customHeight="false" outlineLevel="0" collapsed="false">
      <c r="A17" s="3" t="s">
        <v>26</v>
      </c>
      <c r="B17" s="8" t="n">
        <v>174</v>
      </c>
      <c r="C17" s="8" t="n">
        <v>139</v>
      </c>
      <c r="D17" s="8" t="n">
        <v>1373</v>
      </c>
      <c r="E17" s="8" t="n">
        <v>16</v>
      </c>
      <c r="F17" s="6" t="n">
        <f aca="false">E17/$C17</f>
        <v>0.115107913669065</v>
      </c>
      <c r="G17" s="9" t="n">
        <v>128</v>
      </c>
      <c r="H17" s="6" t="n">
        <f aca="false">G17/$C17</f>
        <v>0.920863309352518</v>
      </c>
      <c r="I17" s="9" t="n">
        <v>7</v>
      </c>
      <c r="J17" s="6" t="n">
        <f aca="false">I17/$C17</f>
        <v>0.0503597122302158</v>
      </c>
      <c r="K17" s="9" t="n">
        <v>4</v>
      </c>
      <c r="L17" s="6" t="n">
        <f aca="false">K17/$C17</f>
        <v>0.0287769784172662</v>
      </c>
      <c r="M17" s="8" t="n">
        <v>39</v>
      </c>
      <c r="N17" s="6" t="n">
        <f aca="false">M17/$C17</f>
        <v>0.280575539568345</v>
      </c>
      <c r="O17" s="8" t="n">
        <v>11</v>
      </c>
      <c r="P17" s="6" t="n">
        <f aca="false">O17/$C17</f>
        <v>0.079136690647482</v>
      </c>
      <c r="Q17" s="2"/>
      <c r="R17" s="7"/>
      <c r="S17" s="2"/>
      <c r="T17" s="7"/>
      <c r="U17" s="2"/>
      <c r="V17" s="2"/>
      <c r="W17" s="2"/>
      <c r="X17" s="2"/>
      <c r="Y17" s="2"/>
      <c r="Z17" s="2"/>
      <c r="AA17" s="2"/>
      <c r="AB17" s="2"/>
      <c r="AC17" s="2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" customFormat="true" ht="12.8" hidden="false" customHeight="false" outlineLevel="0" collapsed="false">
      <c r="A18" s="3" t="s">
        <v>27</v>
      </c>
      <c r="B18" s="4" t="n">
        <v>131</v>
      </c>
      <c r="C18" s="4" t="n">
        <v>116</v>
      </c>
      <c r="D18" s="4" t="n">
        <v>1051</v>
      </c>
      <c r="E18" s="4" t="n">
        <v>24</v>
      </c>
      <c r="F18" s="6" t="n">
        <f aca="false">E18/$C18</f>
        <v>0.206896551724138</v>
      </c>
      <c r="G18" s="3" t="n">
        <v>110</v>
      </c>
      <c r="H18" s="6" t="n">
        <f aca="false">G18/$C18</f>
        <v>0.948275862068966</v>
      </c>
      <c r="I18" s="3" t="n">
        <v>2</v>
      </c>
      <c r="J18" s="6" t="n">
        <f aca="false">I18/$C18</f>
        <v>0.0172413793103448</v>
      </c>
      <c r="K18" s="3" t="n">
        <v>4</v>
      </c>
      <c r="L18" s="6" t="n">
        <f aca="false">K18/$C18</f>
        <v>0.0344827586206897</v>
      </c>
      <c r="M18" s="4" t="n">
        <v>49</v>
      </c>
      <c r="N18" s="6" t="n">
        <f aca="false">M18/$C18</f>
        <v>0.422413793103448</v>
      </c>
      <c r="O18" s="4" t="n">
        <v>19</v>
      </c>
      <c r="P18" s="6" t="n">
        <f aca="false">O18/$C18</f>
        <v>0.163793103448276</v>
      </c>
      <c r="R18" s="7"/>
      <c r="T18" s="7"/>
      <c r="U18" s="2"/>
      <c r="V18" s="2"/>
      <c r="W18" s="2"/>
      <c r="X18" s="2"/>
      <c r="Y18" s="2"/>
      <c r="Z18" s="2"/>
      <c r="AA18" s="2"/>
      <c r="AB18" s="2"/>
      <c r="AC18" s="2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" customFormat="true" ht="12.8" hidden="false" customHeight="false" outlineLevel="0" collapsed="false">
      <c r="A19" s="3" t="s">
        <v>28</v>
      </c>
      <c r="B19" s="8" t="n">
        <v>30</v>
      </c>
      <c r="C19" s="8" t="n">
        <v>27</v>
      </c>
      <c r="D19" s="8" t="n">
        <v>213</v>
      </c>
      <c r="E19" s="8" t="n">
        <v>7</v>
      </c>
      <c r="F19" s="6" t="n">
        <f aca="false">E19/$C19</f>
        <v>0.259259259259259</v>
      </c>
      <c r="G19" s="9" t="n">
        <v>23</v>
      </c>
      <c r="H19" s="6" t="n">
        <f aca="false">G19/$C19</f>
        <v>0.851851851851852</v>
      </c>
      <c r="I19" s="9" t="n">
        <v>3</v>
      </c>
      <c r="J19" s="6" t="n">
        <f aca="false">I19/$C19</f>
        <v>0.111111111111111</v>
      </c>
      <c r="K19" s="9" t="n">
        <v>1</v>
      </c>
      <c r="L19" s="6" t="n">
        <f aca="false">K19/$C19</f>
        <v>0.037037037037037</v>
      </c>
      <c r="M19" s="8" t="n">
        <v>8</v>
      </c>
      <c r="N19" s="6" t="n">
        <f aca="false">M19/$C19</f>
        <v>0.296296296296296</v>
      </c>
      <c r="O19" s="8" t="n">
        <v>7</v>
      </c>
      <c r="P19" s="6" t="n">
        <f aca="false">O19/$C19</f>
        <v>0.259259259259259</v>
      </c>
      <c r="Q19" s="2"/>
      <c r="R19" s="7"/>
      <c r="S19" s="2"/>
      <c r="T19" s="7"/>
      <c r="U19" s="2"/>
      <c r="V19" s="2"/>
      <c r="W19" s="2"/>
      <c r="X19" s="2"/>
      <c r="Y19" s="2"/>
      <c r="Z19" s="2"/>
      <c r="AA19" s="2"/>
      <c r="AB19" s="2"/>
      <c r="AC19" s="2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2.8" hidden="false" customHeight="false" outlineLevel="0" collapsed="false">
      <c r="A20" s="3" t="s">
        <v>29</v>
      </c>
      <c r="B20" s="8" t="n">
        <v>973</v>
      </c>
      <c r="C20" s="8" t="n">
        <v>892</v>
      </c>
      <c r="D20" s="8" t="n">
        <v>8755</v>
      </c>
      <c r="E20" s="8" t="n">
        <v>170</v>
      </c>
      <c r="F20" s="6" t="n">
        <f aca="false">E20/$C20</f>
        <v>0.190582959641256</v>
      </c>
      <c r="G20" s="9" t="n">
        <v>839</v>
      </c>
      <c r="H20" s="6" t="n">
        <f aca="false">G20/$C20</f>
        <v>0.940582959641256</v>
      </c>
      <c r="I20" s="9" t="n">
        <v>34</v>
      </c>
      <c r="J20" s="6" t="n">
        <f aca="false">I20/$C20</f>
        <v>0.0381165919282511</v>
      </c>
      <c r="K20" s="9" t="n">
        <v>19</v>
      </c>
      <c r="L20" s="6" t="n">
        <f aca="false">K20/$C20</f>
        <v>0.0213004484304933</v>
      </c>
      <c r="M20" s="8" t="n">
        <v>464</v>
      </c>
      <c r="N20" s="6" t="n">
        <f aca="false">M20/$C20</f>
        <v>0.520179372197309</v>
      </c>
      <c r="O20" s="8" t="n">
        <v>162</v>
      </c>
      <c r="P20" s="6" t="n">
        <f aca="false">O20/$C20</f>
        <v>0.181614349775785</v>
      </c>
      <c r="Q20" s="2"/>
      <c r="R20" s="7"/>
      <c r="S20" s="2"/>
      <c r="T20" s="7"/>
      <c r="U20" s="2"/>
      <c r="V20" s="2"/>
      <c r="W20" s="2"/>
      <c r="X20" s="2"/>
      <c r="Y20" s="2"/>
      <c r="Z20" s="2"/>
      <c r="AA20" s="2"/>
      <c r="AB20" s="2"/>
      <c r="AC20" s="2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" customFormat="true" ht="12.8" hidden="false" customHeight="false" outlineLevel="0" collapsed="false">
      <c r="A21" s="3" t="s">
        <v>30</v>
      </c>
      <c r="B21" s="4" t="n">
        <v>6</v>
      </c>
      <c r="C21" s="4" t="n">
        <v>2</v>
      </c>
      <c r="D21" s="4" t="n">
        <v>7</v>
      </c>
      <c r="E21" s="4" t="n">
        <v>0</v>
      </c>
      <c r="F21" s="6" t="n">
        <f aca="false">E21/$C21</f>
        <v>0</v>
      </c>
      <c r="G21" s="3" t="n">
        <v>1</v>
      </c>
      <c r="H21" s="6" t="n">
        <f aca="false">G21/$C21</f>
        <v>0.5</v>
      </c>
      <c r="I21" s="3" t="n">
        <v>1</v>
      </c>
      <c r="J21" s="6" t="n">
        <f aca="false">I21/$C21</f>
        <v>0.5</v>
      </c>
      <c r="K21" s="3" t="n">
        <v>0</v>
      </c>
      <c r="L21" s="6" t="n">
        <f aca="false">K21/$C21</f>
        <v>0</v>
      </c>
      <c r="M21" s="4" t="n">
        <v>1</v>
      </c>
      <c r="N21" s="6" t="n">
        <f aca="false">M21/$C21</f>
        <v>0.5</v>
      </c>
      <c r="O21" s="4" t="n">
        <v>1</v>
      </c>
      <c r="P21" s="6" t="n">
        <f aca="false">O21/$C21</f>
        <v>0.5</v>
      </c>
      <c r="R21" s="7"/>
      <c r="T21" s="7"/>
      <c r="U21" s="2"/>
      <c r="V21" s="2"/>
      <c r="W21" s="2"/>
      <c r="X21" s="2"/>
      <c r="Y21" s="2"/>
      <c r="Z21" s="2"/>
      <c r="AA21" s="2"/>
      <c r="AB21" s="2"/>
      <c r="AC21" s="2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" customFormat="true" ht="12.8" hidden="false" customHeight="false" outlineLevel="0" collapsed="false">
      <c r="A22" s="3" t="s">
        <v>31</v>
      </c>
      <c r="B22" s="4" t="n">
        <v>23</v>
      </c>
      <c r="C22" s="4" t="n">
        <v>21</v>
      </c>
      <c r="D22" s="4" t="n">
        <v>241</v>
      </c>
      <c r="E22" s="4" t="n">
        <v>4</v>
      </c>
      <c r="F22" s="6" t="n">
        <f aca="false">E22/$C22</f>
        <v>0.19047619047619</v>
      </c>
      <c r="G22" s="3" t="n">
        <v>15</v>
      </c>
      <c r="H22" s="6" t="n">
        <f aca="false">G22/$C22</f>
        <v>0.714285714285714</v>
      </c>
      <c r="I22" s="3" t="n">
        <v>2</v>
      </c>
      <c r="J22" s="6" t="n">
        <f aca="false">I22/$C22</f>
        <v>0.0952380952380952</v>
      </c>
      <c r="K22" s="3" t="n">
        <v>4</v>
      </c>
      <c r="L22" s="6" t="n">
        <f aca="false">K22/$C22</f>
        <v>0.19047619047619</v>
      </c>
      <c r="M22" s="4" t="n">
        <v>5</v>
      </c>
      <c r="N22" s="6" t="n">
        <f aca="false">M22/$C22</f>
        <v>0.238095238095238</v>
      </c>
      <c r="O22" s="4" t="n">
        <v>3</v>
      </c>
      <c r="P22" s="6" t="n">
        <f aca="false">O22/$C22</f>
        <v>0.142857142857143</v>
      </c>
      <c r="R22" s="7"/>
      <c r="T22" s="7"/>
      <c r="U22" s="2"/>
      <c r="V22" s="2"/>
      <c r="W22" s="2"/>
      <c r="X22" s="2"/>
      <c r="Y22" s="2"/>
      <c r="Z22" s="2"/>
      <c r="AA22" s="2"/>
      <c r="AB22" s="2"/>
      <c r="AC22" s="2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" customFormat="true" ht="12.8" hidden="false" customHeight="false" outlineLevel="0" collapsed="false">
      <c r="A23" s="3" t="s">
        <v>32</v>
      </c>
      <c r="B23" s="4" t="n">
        <v>108</v>
      </c>
      <c r="C23" s="4" t="n">
        <v>97</v>
      </c>
      <c r="D23" s="4" t="n">
        <v>781</v>
      </c>
      <c r="E23" s="4" t="n">
        <v>17</v>
      </c>
      <c r="F23" s="6" t="n">
        <f aca="false">E23/$C23</f>
        <v>0.175257731958763</v>
      </c>
      <c r="G23" s="3" t="n">
        <v>88</v>
      </c>
      <c r="H23" s="6" t="n">
        <f aca="false">G23/$C23</f>
        <v>0.907216494845361</v>
      </c>
      <c r="I23" s="3" t="n">
        <v>8</v>
      </c>
      <c r="J23" s="6" t="n">
        <f aca="false">I23/$C23</f>
        <v>0.0824742268041237</v>
      </c>
      <c r="K23" s="3" t="n">
        <v>1</v>
      </c>
      <c r="L23" s="6" t="n">
        <f aca="false">K23/$C23</f>
        <v>0.0103092783505155</v>
      </c>
      <c r="M23" s="4" t="n">
        <v>40</v>
      </c>
      <c r="N23" s="6" t="n">
        <f aca="false">M23/$C23</f>
        <v>0.412371134020619</v>
      </c>
      <c r="O23" s="4" t="n">
        <v>20</v>
      </c>
      <c r="P23" s="6" t="n">
        <f aca="false">O23/$C23</f>
        <v>0.206185567010309</v>
      </c>
      <c r="R23" s="7"/>
      <c r="T23" s="7"/>
      <c r="U23" s="2"/>
      <c r="V23" s="2"/>
      <c r="W23" s="2"/>
      <c r="X23" s="2"/>
      <c r="Y23" s="2"/>
      <c r="Z23" s="2"/>
      <c r="AA23" s="2"/>
      <c r="AB23" s="2"/>
      <c r="AC23" s="2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" customFormat="true" ht="12.8" hidden="false" customHeight="false" outlineLevel="0" collapsed="false">
      <c r="A24" s="3" t="s">
        <v>33</v>
      </c>
      <c r="B24" s="4" t="n">
        <v>1</v>
      </c>
      <c r="C24" s="4" t="n">
        <v>1</v>
      </c>
      <c r="D24" s="4" t="n">
        <v>3</v>
      </c>
      <c r="E24" s="4" t="n">
        <v>0</v>
      </c>
      <c r="F24" s="6" t="n">
        <f aca="false">E24/$C24</f>
        <v>0</v>
      </c>
      <c r="G24" s="3" t="n">
        <v>1</v>
      </c>
      <c r="H24" s="6" t="n">
        <f aca="false">G24/$C24</f>
        <v>1</v>
      </c>
      <c r="I24" s="3" t="n">
        <v>0</v>
      </c>
      <c r="J24" s="6" t="n">
        <f aca="false">I24/$C24</f>
        <v>0</v>
      </c>
      <c r="K24" s="3" t="n">
        <v>0</v>
      </c>
      <c r="L24" s="6" t="n">
        <f aca="false">K24/$C24</f>
        <v>0</v>
      </c>
      <c r="M24" s="4" t="n">
        <v>0</v>
      </c>
      <c r="N24" s="6" t="n">
        <f aca="false">M24/$C24</f>
        <v>0</v>
      </c>
      <c r="O24" s="4" t="n">
        <v>0</v>
      </c>
      <c r="P24" s="6" t="n">
        <f aca="false">O24/$C24</f>
        <v>0</v>
      </c>
      <c r="R24" s="7"/>
      <c r="T24" s="7"/>
      <c r="U24" s="2"/>
      <c r="V24" s="2"/>
      <c r="W24" s="2"/>
      <c r="X24" s="2"/>
      <c r="Y24" s="2"/>
      <c r="Z24" s="2"/>
      <c r="AA24" s="2"/>
      <c r="AB24" s="2"/>
      <c r="AC24" s="2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" customFormat="true" ht="12.8" hidden="false" customHeight="false" outlineLevel="0" collapsed="false">
      <c r="A25" s="3" t="s">
        <v>34</v>
      </c>
      <c r="B25" s="4" t="n">
        <v>37</v>
      </c>
      <c r="C25" s="4" t="n">
        <v>36</v>
      </c>
      <c r="D25" s="4" t="n">
        <v>248</v>
      </c>
      <c r="E25" s="4" t="n">
        <v>7</v>
      </c>
      <c r="F25" s="6" t="n">
        <f aca="false">E25/$C25</f>
        <v>0.194444444444444</v>
      </c>
      <c r="G25" s="3" t="n">
        <v>25</v>
      </c>
      <c r="H25" s="6" t="n">
        <f aca="false">G25/$C25</f>
        <v>0.694444444444444</v>
      </c>
      <c r="I25" s="3" t="n">
        <v>6</v>
      </c>
      <c r="J25" s="6" t="n">
        <f aca="false">I25/$C25</f>
        <v>0.166666666666667</v>
      </c>
      <c r="K25" s="3" t="n">
        <v>5</v>
      </c>
      <c r="L25" s="6" t="n">
        <f aca="false">K25/$C25</f>
        <v>0.138888888888889</v>
      </c>
      <c r="M25" s="4" t="n">
        <v>16</v>
      </c>
      <c r="N25" s="6" t="n">
        <f aca="false">M25/$C25</f>
        <v>0.444444444444444</v>
      </c>
      <c r="O25" s="4" t="n">
        <v>9</v>
      </c>
      <c r="P25" s="6" t="n">
        <f aca="false">O25/$C25</f>
        <v>0.25</v>
      </c>
      <c r="R25" s="7"/>
      <c r="T25" s="7"/>
      <c r="U25" s="2"/>
      <c r="V25" s="2"/>
      <c r="W25" s="2"/>
      <c r="X25" s="2"/>
      <c r="Y25" s="2"/>
      <c r="Z25" s="2"/>
      <c r="AA25" s="2"/>
      <c r="AB25" s="2"/>
      <c r="AC25" s="2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3" t="s">
        <v>35</v>
      </c>
      <c r="B26" s="4" t="n">
        <v>397</v>
      </c>
      <c r="C26" s="4" t="n">
        <v>342</v>
      </c>
      <c r="D26" s="4" t="n">
        <v>6266</v>
      </c>
      <c r="E26" s="4" t="n">
        <v>204</v>
      </c>
      <c r="F26" s="6" t="n">
        <f aca="false">E26/$C26</f>
        <v>0.596491228070175</v>
      </c>
      <c r="G26" s="3" t="n">
        <v>230</v>
      </c>
      <c r="H26" s="6" t="n">
        <f aca="false">G26/$C26</f>
        <v>0.672514619883041</v>
      </c>
      <c r="I26" s="3" t="n">
        <v>66</v>
      </c>
      <c r="J26" s="6" t="n">
        <f aca="false">I26/$C26</f>
        <v>0.192982456140351</v>
      </c>
      <c r="K26" s="3" t="n">
        <v>46</v>
      </c>
      <c r="L26" s="6" t="n">
        <f aca="false">K26/$C26</f>
        <v>0.134502923976608</v>
      </c>
      <c r="M26" s="4" t="n">
        <v>194</v>
      </c>
      <c r="N26" s="6" t="n">
        <f aca="false">M26/$C26</f>
        <v>0.567251461988304</v>
      </c>
      <c r="O26" s="4" t="n">
        <v>71</v>
      </c>
      <c r="P26" s="6" t="n">
        <f aca="false">O26/$C26</f>
        <v>0.207602339181287</v>
      </c>
      <c r="Q26" s="5"/>
      <c r="R26" s="7"/>
      <c r="S26" s="5"/>
      <c r="T26" s="7"/>
    </row>
    <row r="27" customFormat="false" ht="12.8" hidden="false" customHeight="false" outlineLevel="0" collapsed="false">
      <c r="A27" s="3" t="s">
        <v>36</v>
      </c>
      <c r="B27" s="8" t="n">
        <v>341</v>
      </c>
      <c r="C27" s="8" t="n">
        <v>297</v>
      </c>
      <c r="D27" s="8" t="n">
        <v>3405</v>
      </c>
      <c r="E27" s="8" t="n">
        <v>96</v>
      </c>
      <c r="F27" s="6" t="n">
        <f aca="false">E27/$C27</f>
        <v>0.323232323232323</v>
      </c>
      <c r="G27" s="9" t="n">
        <v>240</v>
      </c>
      <c r="H27" s="6" t="n">
        <f aca="false">G27/$C27</f>
        <v>0.808080808080808</v>
      </c>
      <c r="I27" s="9" t="n">
        <v>26</v>
      </c>
      <c r="J27" s="6" t="n">
        <f aca="false">I27/$C27</f>
        <v>0.0875420875420875</v>
      </c>
      <c r="K27" s="9" t="n">
        <v>31</v>
      </c>
      <c r="L27" s="6" t="n">
        <f aca="false">K27/$C27</f>
        <v>0.104377104377104</v>
      </c>
      <c r="M27" s="8" t="n">
        <v>137</v>
      </c>
      <c r="N27" s="6" t="n">
        <f aca="false">M27/$C27</f>
        <v>0.461279461279461</v>
      </c>
      <c r="O27" s="8" t="n">
        <v>41</v>
      </c>
      <c r="P27" s="6" t="n">
        <f aca="false">O27/$C27</f>
        <v>0.138047138047138</v>
      </c>
      <c r="R27" s="10"/>
      <c r="T27" s="10"/>
    </row>
    <row r="28" customFormat="false" ht="12.8" hidden="false" customHeight="false" outlineLevel="0" collapsed="false">
      <c r="A28" s="3" t="s">
        <v>37</v>
      </c>
      <c r="B28" s="8" t="n">
        <v>105</v>
      </c>
      <c r="C28" s="8" t="n">
        <v>91</v>
      </c>
      <c r="D28" s="8" t="n">
        <v>1123</v>
      </c>
      <c r="E28" s="8" t="n">
        <v>22</v>
      </c>
      <c r="F28" s="6" t="n">
        <f aca="false">E28/$C28</f>
        <v>0.241758241758242</v>
      </c>
      <c r="G28" s="9" t="n">
        <v>79</v>
      </c>
      <c r="H28" s="6" t="n">
        <f aca="false">G28/$C28</f>
        <v>0.868131868131868</v>
      </c>
      <c r="I28" s="9" t="n">
        <v>8</v>
      </c>
      <c r="J28" s="6" t="n">
        <f aca="false">I28/$C28</f>
        <v>0.0879120879120879</v>
      </c>
      <c r="K28" s="9" t="n">
        <v>4</v>
      </c>
      <c r="L28" s="6" t="n">
        <f aca="false">K28/$C28</f>
        <v>0.043956043956044</v>
      </c>
      <c r="M28" s="8" t="n">
        <v>23</v>
      </c>
      <c r="N28" s="6" t="n">
        <f aca="false">M28/$C28</f>
        <v>0.252747252747253</v>
      </c>
      <c r="O28" s="8" t="n">
        <v>10</v>
      </c>
      <c r="P28" s="6" t="n">
        <f aca="false">O28/$C28</f>
        <v>0.10989010989011</v>
      </c>
      <c r="R28" s="7"/>
      <c r="T28" s="7"/>
    </row>
    <row r="29" s="5" customFormat="true" ht="12.8" hidden="false" customHeight="false" outlineLevel="0" collapsed="false">
      <c r="A29" s="3" t="s">
        <v>38</v>
      </c>
      <c r="B29" s="4" t="n">
        <v>293</v>
      </c>
      <c r="C29" s="4" t="n">
        <v>280</v>
      </c>
      <c r="D29" s="4" t="n">
        <v>2769</v>
      </c>
      <c r="E29" s="4" t="n">
        <v>59</v>
      </c>
      <c r="F29" s="6" t="n">
        <f aca="false">E29/$C29</f>
        <v>0.210714285714286</v>
      </c>
      <c r="G29" s="3" t="n">
        <v>253</v>
      </c>
      <c r="H29" s="6" t="n">
        <f aca="false">G29/$C29</f>
        <v>0.903571428571429</v>
      </c>
      <c r="I29" s="3" t="n">
        <v>17</v>
      </c>
      <c r="J29" s="6" t="n">
        <f aca="false">I29/$C29</f>
        <v>0.0607142857142857</v>
      </c>
      <c r="K29" s="3" t="n">
        <v>10</v>
      </c>
      <c r="L29" s="6" t="n">
        <f aca="false">K29/$C29</f>
        <v>0.0357142857142857</v>
      </c>
      <c r="M29" s="4" t="n">
        <v>161</v>
      </c>
      <c r="N29" s="6" t="n">
        <f aca="false">M29/$C29</f>
        <v>0.575</v>
      </c>
      <c r="O29" s="4" t="n">
        <v>60</v>
      </c>
      <c r="P29" s="6" t="n">
        <f aca="false">O29/$C29</f>
        <v>0.214285714285714</v>
      </c>
      <c r="R29" s="7"/>
      <c r="T29" s="7"/>
      <c r="U29" s="2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3" t="s">
        <v>39</v>
      </c>
      <c r="B30" s="4" t="n">
        <v>68</v>
      </c>
      <c r="C30" s="4" t="n">
        <v>63</v>
      </c>
      <c r="D30" s="4" t="n">
        <v>881</v>
      </c>
      <c r="E30" s="4" t="n">
        <v>17</v>
      </c>
      <c r="F30" s="6" t="n">
        <f aca="false">E30/$C30</f>
        <v>0.26984126984127</v>
      </c>
      <c r="G30" s="3" t="n">
        <v>53</v>
      </c>
      <c r="H30" s="6" t="n">
        <f aca="false">G30/$C30</f>
        <v>0.841269841269841</v>
      </c>
      <c r="I30" s="3" t="n">
        <v>8</v>
      </c>
      <c r="J30" s="6" t="n">
        <f aca="false">I30/$C30</f>
        <v>0.126984126984127</v>
      </c>
      <c r="K30" s="3" t="n">
        <v>2</v>
      </c>
      <c r="L30" s="6" t="n">
        <f aca="false">K30/$C30</f>
        <v>0.0317460317460317</v>
      </c>
      <c r="M30" s="4" t="n">
        <v>13</v>
      </c>
      <c r="N30" s="6" t="n">
        <f aca="false">M30/$C30</f>
        <v>0.206349206349206</v>
      </c>
      <c r="O30" s="4" t="n">
        <v>11</v>
      </c>
      <c r="P30" s="6" t="n">
        <f aca="false">O30/$C30</f>
        <v>0.174603174603175</v>
      </c>
      <c r="Q30" s="5"/>
      <c r="R30" s="7"/>
      <c r="S30" s="5"/>
      <c r="T30" s="7"/>
    </row>
    <row r="31" customFormat="false" ht="12.8" hidden="false" customHeight="false" outlineLevel="0" collapsed="false">
      <c r="A31" s="3" t="s">
        <v>40</v>
      </c>
      <c r="B31" s="4" t="n">
        <v>7</v>
      </c>
      <c r="C31" s="4" t="n">
        <v>6</v>
      </c>
      <c r="D31" s="4" t="n">
        <v>30</v>
      </c>
      <c r="E31" s="4" t="n">
        <v>2</v>
      </c>
      <c r="F31" s="6" t="n">
        <f aca="false">E31/$C31</f>
        <v>0.333333333333333</v>
      </c>
      <c r="G31" s="3" t="n">
        <v>5</v>
      </c>
      <c r="H31" s="6" t="n">
        <f aca="false">G31/$C31</f>
        <v>0.833333333333333</v>
      </c>
      <c r="I31" s="3" t="n">
        <v>1</v>
      </c>
      <c r="J31" s="6" t="n">
        <f aca="false">I31/$C31</f>
        <v>0.166666666666667</v>
      </c>
      <c r="K31" s="3" t="n">
        <v>0</v>
      </c>
      <c r="L31" s="6" t="n">
        <f aca="false">K31/$C31</f>
        <v>0</v>
      </c>
      <c r="M31" s="4" t="n">
        <v>1</v>
      </c>
      <c r="N31" s="6" t="n">
        <f aca="false">M31/$C31</f>
        <v>0.166666666666667</v>
      </c>
      <c r="O31" s="4" t="n">
        <v>1</v>
      </c>
      <c r="P31" s="6" t="n">
        <f aca="false">O31/$C31</f>
        <v>0.166666666666667</v>
      </c>
      <c r="Q31" s="5"/>
      <c r="R31" s="7"/>
      <c r="S31" s="5"/>
      <c r="T31" s="7"/>
    </row>
    <row r="32" customFormat="false" ht="12.8" hidden="false" customHeight="false" outlineLevel="0" collapsed="false">
      <c r="A32" s="3" t="s">
        <v>41</v>
      </c>
      <c r="B32" s="4" t="n">
        <v>28</v>
      </c>
      <c r="C32" s="4" t="n">
        <v>28</v>
      </c>
      <c r="D32" s="4" t="n">
        <v>219</v>
      </c>
      <c r="E32" s="4" t="n">
        <v>9</v>
      </c>
      <c r="F32" s="6" t="n">
        <f aca="false">E32/$C32</f>
        <v>0.321428571428571</v>
      </c>
      <c r="G32" s="3" t="n">
        <v>19</v>
      </c>
      <c r="H32" s="6" t="n">
        <f aca="false">G32/$C32</f>
        <v>0.678571428571429</v>
      </c>
      <c r="I32" s="3" t="n">
        <v>6</v>
      </c>
      <c r="J32" s="6" t="n">
        <f aca="false">I32/$C32</f>
        <v>0.214285714285714</v>
      </c>
      <c r="K32" s="3" t="n">
        <v>3</v>
      </c>
      <c r="L32" s="6" t="n">
        <f aca="false">K32/$C32</f>
        <v>0.107142857142857</v>
      </c>
      <c r="M32" s="4" t="n">
        <v>18</v>
      </c>
      <c r="N32" s="6" t="n">
        <f aca="false">M32/$C32</f>
        <v>0.642857142857143</v>
      </c>
      <c r="O32" s="4" t="n">
        <v>4</v>
      </c>
      <c r="P32" s="6" t="n">
        <f aca="false">O32/$C32</f>
        <v>0.142857142857143</v>
      </c>
      <c r="Q32" s="5"/>
      <c r="R32" s="7"/>
      <c r="S32" s="5"/>
      <c r="T32" s="7"/>
    </row>
    <row r="33" customFormat="false" ht="12.8" hidden="false" customHeight="false" outlineLevel="0" collapsed="false">
      <c r="A33" s="3" t="s">
        <v>42</v>
      </c>
      <c r="B33" s="4" t="n">
        <v>23</v>
      </c>
      <c r="C33" s="4" t="n">
        <v>18</v>
      </c>
      <c r="D33" s="4" t="n">
        <v>227</v>
      </c>
      <c r="E33" s="4" t="n">
        <v>13</v>
      </c>
      <c r="F33" s="6" t="n">
        <f aca="false">E33/$C33</f>
        <v>0.722222222222222</v>
      </c>
      <c r="G33" s="3" t="n">
        <v>9</v>
      </c>
      <c r="H33" s="6" t="n">
        <f aca="false">G33/$C33</f>
        <v>0.5</v>
      </c>
      <c r="I33" s="3" t="n">
        <v>3</v>
      </c>
      <c r="J33" s="6" t="n">
        <f aca="false">I33/$C33</f>
        <v>0.166666666666667</v>
      </c>
      <c r="K33" s="3" t="n">
        <v>6</v>
      </c>
      <c r="L33" s="6" t="n">
        <f aca="false">K33/$C33</f>
        <v>0.333333333333333</v>
      </c>
      <c r="M33" s="4" t="n">
        <v>5</v>
      </c>
      <c r="N33" s="6" t="n">
        <f aca="false">M33/$C33</f>
        <v>0.277777777777778</v>
      </c>
      <c r="O33" s="4" t="n">
        <v>4</v>
      </c>
      <c r="P33" s="6" t="n">
        <f aca="false">O33/$C33</f>
        <v>0.222222222222222</v>
      </c>
      <c r="Q33" s="5"/>
      <c r="R33" s="7"/>
      <c r="S33" s="5"/>
      <c r="T33" s="7"/>
    </row>
    <row r="34" s="5" customFormat="true" ht="12.8" hidden="false" customHeight="false" outlineLevel="0" collapsed="false">
      <c r="A34" s="3" t="s">
        <v>43</v>
      </c>
      <c r="B34" s="4" t="n">
        <v>250</v>
      </c>
      <c r="C34" s="4" t="n">
        <v>231</v>
      </c>
      <c r="D34" s="4" t="n">
        <v>2996</v>
      </c>
      <c r="E34" s="4" t="n">
        <v>59</v>
      </c>
      <c r="F34" s="6" t="n">
        <f aca="false">E34/$C34</f>
        <v>0.255411255411255</v>
      </c>
      <c r="G34" s="3" t="n">
        <v>201</v>
      </c>
      <c r="H34" s="6" t="n">
        <f aca="false">G34/$C34</f>
        <v>0.87012987012987</v>
      </c>
      <c r="I34" s="3" t="n">
        <v>20</v>
      </c>
      <c r="J34" s="6" t="n">
        <f aca="false">I34/$C34</f>
        <v>0.0865800865800866</v>
      </c>
      <c r="K34" s="3" t="n">
        <v>10</v>
      </c>
      <c r="L34" s="6" t="n">
        <f aca="false">K34/$C34</f>
        <v>0.0432900432900433</v>
      </c>
      <c r="M34" s="4" t="n">
        <v>96</v>
      </c>
      <c r="N34" s="6" t="n">
        <f aca="false">M34/$C34</f>
        <v>0.415584415584416</v>
      </c>
      <c r="O34" s="4" t="n">
        <v>30</v>
      </c>
      <c r="P34" s="6" t="n">
        <f aca="false">O34/$C34</f>
        <v>0.12987012987013</v>
      </c>
      <c r="R34" s="7"/>
      <c r="T34" s="7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5" customFormat="true" ht="12.8" hidden="false" customHeight="false" outlineLevel="0" collapsed="false">
      <c r="A35" s="3" t="s">
        <v>44</v>
      </c>
      <c r="B35" s="8" t="n">
        <v>181</v>
      </c>
      <c r="C35" s="8" t="n">
        <v>166</v>
      </c>
      <c r="D35" s="8" t="n">
        <v>2038</v>
      </c>
      <c r="E35" s="8" t="n">
        <v>38</v>
      </c>
      <c r="F35" s="6" t="n">
        <f aca="false">E35/$C35</f>
        <v>0.228915662650602</v>
      </c>
      <c r="G35" s="9" t="n">
        <v>150</v>
      </c>
      <c r="H35" s="6" t="n">
        <f aca="false">G35/$C35</f>
        <v>0.903614457831325</v>
      </c>
      <c r="I35" s="9" t="n">
        <v>11</v>
      </c>
      <c r="J35" s="6" t="n">
        <f aca="false">I35/$C35</f>
        <v>0.0662650602409639</v>
      </c>
      <c r="K35" s="9" t="n">
        <v>5</v>
      </c>
      <c r="L35" s="6" t="n">
        <f aca="false">K35/$C35</f>
        <v>0.0301204819277108</v>
      </c>
      <c r="M35" s="8" t="n">
        <v>86</v>
      </c>
      <c r="N35" s="6" t="n">
        <f aca="false">M35/$C35</f>
        <v>0.518072289156626</v>
      </c>
      <c r="O35" s="8" t="n">
        <v>41</v>
      </c>
      <c r="P35" s="6" t="n">
        <f aca="false">O35/$C35</f>
        <v>0.246987951807229</v>
      </c>
      <c r="Q35" s="2"/>
      <c r="R35" s="7"/>
      <c r="S35" s="2"/>
      <c r="T35" s="7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" customFormat="true" ht="12.8" hidden="false" customHeight="false" outlineLevel="0" collapsed="false">
      <c r="A36" s="3" t="s">
        <v>45</v>
      </c>
      <c r="B36" s="4" t="n">
        <v>1</v>
      </c>
      <c r="C36" s="4" t="n">
        <v>1</v>
      </c>
      <c r="D36" s="4" t="n">
        <v>2</v>
      </c>
      <c r="E36" s="4" t="n">
        <v>0</v>
      </c>
      <c r="F36" s="6" t="n">
        <f aca="false">E36/$C36</f>
        <v>0</v>
      </c>
      <c r="G36" s="3" t="n">
        <v>1</v>
      </c>
      <c r="H36" s="6" t="n">
        <f aca="false">G36/$C36</f>
        <v>1</v>
      </c>
      <c r="I36" s="3" t="n">
        <v>0</v>
      </c>
      <c r="J36" s="6" t="n">
        <f aca="false">I36/$C36</f>
        <v>0</v>
      </c>
      <c r="K36" s="3" t="n">
        <v>0</v>
      </c>
      <c r="L36" s="6" t="n">
        <f aca="false">K36/$C36</f>
        <v>0</v>
      </c>
      <c r="M36" s="4" t="n">
        <v>0</v>
      </c>
      <c r="N36" s="6" t="n">
        <f aca="false">M36/$C36</f>
        <v>0</v>
      </c>
      <c r="O36" s="4" t="n">
        <v>0</v>
      </c>
      <c r="P36" s="6" t="n">
        <f aca="false">O36/$C36</f>
        <v>0</v>
      </c>
      <c r="R36" s="7"/>
      <c r="T36" s="7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" customFormat="true" ht="12.8" hidden="false" customHeight="false" outlineLevel="0" collapsed="false">
      <c r="A37" s="3" t="s">
        <v>46</v>
      </c>
      <c r="B37" s="4" t="n">
        <v>52</v>
      </c>
      <c r="C37" s="4" t="n">
        <v>44</v>
      </c>
      <c r="D37" s="4" t="n">
        <v>379</v>
      </c>
      <c r="E37" s="4" t="n">
        <v>13</v>
      </c>
      <c r="F37" s="6" t="n">
        <f aca="false">E37/$C37</f>
        <v>0.295454545454545</v>
      </c>
      <c r="G37" s="3" t="n">
        <v>36</v>
      </c>
      <c r="H37" s="6" t="n">
        <f aca="false">G37/$C37</f>
        <v>0.818181818181818</v>
      </c>
      <c r="I37" s="3" t="n">
        <v>7</v>
      </c>
      <c r="J37" s="6" t="n">
        <f aca="false">I37/$C37</f>
        <v>0.159090909090909</v>
      </c>
      <c r="K37" s="3" t="n">
        <v>1</v>
      </c>
      <c r="L37" s="6" t="n">
        <f aca="false">K37/$C37</f>
        <v>0.0227272727272727</v>
      </c>
      <c r="M37" s="4" t="n">
        <v>24</v>
      </c>
      <c r="N37" s="6" t="n">
        <f aca="false">M37/$C37</f>
        <v>0.545454545454545</v>
      </c>
      <c r="O37" s="4" t="n">
        <v>8</v>
      </c>
      <c r="P37" s="6" t="n">
        <f aca="false">O37/$C37</f>
        <v>0.181818181818182</v>
      </c>
      <c r="R37" s="7"/>
      <c r="T37" s="7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5" customFormat="true" ht="12.8" hidden="false" customHeight="false" outlineLevel="0" collapsed="false">
      <c r="A38" s="3" t="s">
        <v>47</v>
      </c>
      <c r="B38" s="8" t="n">
        <v>1102</v>
      </c>
      <c r="C38" s="8" t="n">
        <v>1029</v>
      </c>
      <c r="D38" s="8" t="n">
        <v>12968</v>
      </c>
      <c r="E38" s="8" t="n">
        <v>178</v>
      </c>
      <c r="F38" s="6" t="n">
        <f aca="false">E38/$C38</f>
        <v>0.172983479105928</v>
      </c>
      <c r="G38" s="9" t="n">
        <v>954</v>
      </c>
      <c r="H38" s="6" t="n">
        <f aca="false">G38/$C38</f>
        <v>0.927113702623907</v>
      </c>
      <c r="I38" s="9" t="n">
        <v>57</v>
      </c>
      <c r="J38" s="6" t="n">
        <f aca="false">I38/$C38</f>
        <v>0.0553935860058309</v>
      </c>
      <c r="K38" s="9" t="n">
        <v>18</v>
      </c>
      <c r="L38" s="6" t="n">
        <f aca="false">K38/$C38</f>
        <v>0.0174927113702624</v>
      </c>
      <c r="M38" s="8" t="n">
        <v>428</v>
      </c>
      <c r="N38" s="6" t="n">
        <f aca="false">M38/$C38</f>
        <v>0.415937803692906</v>
      </c>
      <c r="O38" s="8" t="n">
        <v>165</v>
      </c>
      <c r="P38" s="6" t="n">
        <f aca="false">O38/$C38</f>
        <v>0.160349854227405</v>
      </c>
      <c r="Q38" s="2"/>
      <c r="R38" s="10"/>
      <c r="S38" s="2"/>
      <c r="T38" s="1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5" customFormat="true" ht="12.8" hidden="false" customHeight="false" outlineLevel="0" collapsed="false">
      <c r="A39" s="3" t="s">
        <v>48</v>
      </c>
      <c r="B39" s="8" t="n">
        <v>68</v>
      </c>
      <c r="C39" s="8" t="n">
        <v>66</v>
      </c>
      <c r="D39" s="8" t="n">
        <v>705</v>
      </c>
      <c r="E39" s="8" t="n">
        <v>11</v>
      </c>
      <c r="F39" s="6" t="n">
        <f aca="false">E39/$C39</f>
        <v>0.166666666666667</v>
      </c>
      <c r="G39" s="9" t="n">
        <v>55</v>
      </c>
      <c r="H39" s="6" t="n">
        <f aca="false">G39/$C39</f>
        <v>0.833333333333333</v>
      </c>
      <c r="I39" s="9" t="n">
        <v>9</v>
      </c>
      <c r="J39" s="6" t="n">
        <f aca="false">I39/$C39</f>
        <v>0.136363636363636</v>
      </c>
      <c r="K39" s="9" t="n">
        <v>2</v>
      </c>
      <c r="L39" s="6" t="n">
        <f aca="false">K39/$C39</f>
        <v>0.0303030303030303</v>
      </c>
      <c r="M39" s="8" t="n">
        <v>20</v>
      </c>
      <c r="N39" s="6" t="n">
        <f aca="false">M39/$C39</f>
        <v>0.303030303030303</v>
      </c>
      <c r="O39" s="8" t="n">
        <v>13</v>
      </c>
      <c r="P39" s="6" t="n">
        <f aca="false">O39/$C39</f>
        <v>0.196969696969697</v>
      </c>
      <c r="Q39" s="2"/>
      <c r="R39" s="7"/>
      <c r="S39" s="2"/>
      <c r="T39" s="7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5" customFormat="true" ht="12.8" hidden="false" customHeight="false" outlineLevel="0" collapsed="false">
      <c r="A40" s="3" t="s">
        <v>49</v>
      </c>
      <c r="B40" s="4" t="n">
        <v>55</v>
      </c>
      <c r="C40" s="4" t="n">
        <v>50</v>
      </c>
      <c r="D40" s="4" t="n">
        <v>652</v>
      </c>
      <c r="E40" s="4" t="n">
        <v>8</v>
      </c>
      <c r="F40" s="6" t="n">
        <f aca="false">E40/$C40</f>
        <v>0.16</v>
      </c>
      <c r="G40" s="3" t="n">
        <v>46</v>
      </c>
      <c r="H40" s="6" t="n">
        <f aca="false">G40/$C40</f>
        <v>0.92</v>
      </c>
      <c r="I40" s="3" t="n">
        <v>3</v>
      </c>
      <c r="J40" s="6" t="n">
        <f aca="false">I40/$C40</f>
        <v>0.06</v>
      </c>
      <c r="K40" s="3" t="n">
        <v>1</v>
      </c>
      <c r="L40" s="6" t="n">
        <f aca="false">K40/$C40</f>
        <v>0.02</v>
      </c>
      <c r="M40" s="4" t="n">
        <v>19</v>
      </c>
      <c r="N40" s="6" t="n">
        <f aca="false">M40/$C40</f>
        <v>0.38</v>
      </c>
      <c r="O40" s="4" t="n">
        <v>6</v>
      </c>
      <c r="P40" s="6" t="n">
        <f aca="false">O40/$C40</f>
        <v>0.12</v>
      </c>
      <c r="R40" s="7"/>
      <c r="T40" s="7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5" customFormat="true" ht="12.8" hidden="false" customHeight="false" outlineLevel="0" collapsed="false">
      <c r="A41" s="3" t="s">
        <v>50</v>
      </c>
      <c r="B41" s="8" t="n">
        <v>12</v>
      </c>
      <c r="C41" s="8" t="n">
        <v>10</v>
      </c>
      <c r="D41" s="8" t="n">
        <v>42</v>
      </c>
      <c r="E41" s="8" t="n">
        <v>3</v>
      </c>
      <c r="F41" s="6" t="n">
        <f aca="false">E41/$C41</f>
        <v>0.3</v>
      </c>
      <c r="G41" s="9" t="n">
        <v>8</v>
      </c>
      <c r="H41" s="6" t="n">
        <f aca="false">G41/$C41</f>
        <v>0.8</v>
      </c>
      <c r="I41" s="9" t="n">
        <v>1</v>
      </c>
      <c r="J41" s="6" t="n">
        <f aca="false">I41/$C41</f>
        <v>0.1</v>
      </c>
      <c r="K41" s="9" t="n">
        <v>1</v>
      </c>
      <c r="L41" s="6" t="n">
        <f aca="false">K41/$C41</f>
        <v>0.1</v>
      </c>
      <c r="M41" s="8" t="n">
        <v>2</v>
      </c>
      <c r="N41" s="6" t="n">
        <f aca="false">M41/$C41</f>
        <v>0.2</v>
      </c>
      <c r="O41" s="8" t="n">
        <v>2</v>
      </c>
      <c r="P41" s="6" t="n">
        <f aca="false">O41/$C41</f>
        <v>0.2</v>
      </c>
      <c r="Q41" s="2"/>
      <c r="R41" s="7"/>
      <c r="S41" s="2"/>
      <c r="T41" s="7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5" customFormat="true" ht="12.8" hidden="false" customHeight="false" outlineLevel="0" collapsed="false">
      <c r="A42" s="3" t="s">
        <v>51</v>
      </c>
      <c r="B42" s="8" t="n">
        <v>11</v>
      </c>
      <c r="C42" s="8" t="n">
        <v>9</v>
      </c>
      <c r="D42" s="8" t="n">
        <v>57</v>
      </c>
      <c r="E42" s="8" t="n">
        <v>3</v>
      </c>
      <c r="F42" s="6" t="n">
        <f aca="false">E42/$C42</f>
        <v>0.333333333333333</v>
      </c>
      <c r="G42" s="9" t="n">
        <v>7</v>
      </c>
      <c r="H42" s="6" t="n">
        <f aca="false">G42/$C42</f>
        <v>0.777777777777778</v>
      </c>
      <c r="I42" s="9" t="n">
        <v>1</v>
      </c>
      <c r="J42" s="6" t="n">
        <f aca="false">I42/$C42</f>
        <v>0.111111111111111</v>
      </c>
      <c r="K42" s="9" t="n">
        <v>1</v>
      </c>
      <c r="L42" s="6" t="n">
        <f aca="false">K42/$C42</f>
        <v>0.111111111111111</v>
      </c>
      <c r="M42" s="8" t="n">
        <v>3</v>
      </c>
      <c r="N42" s="6" t="n">
        <f aca="false">M42/$C42</f>
        <v>0.333333333333333</v>
      </c>
      <c r="O42" s="8" t="n">
        <v>2</v>
      </c>
      <c r="P42" s="6" t="n">
        <f aca="false">O42/$C42</f>
        <v>0.222222222222222</v>
      </c>
      <c r="Q42" s="2"/>
      <c r="R42" s="7"/>
      <c r="S42" s="2"/>
      <c r="T42" s="7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5" customFormat="true" ht="12.8" hidden="false" customHeight="false" outlineLevel="0" collapsed="false">
      <c r="A43" s="3" t="s">
        <v>52</v>
      </c>
      <c r="B43" s="4" t="n">
        <v>2</v>
      </c>
      <c r="C43" s="4" t="n">
        <v>2</v>
      </c>
      <c r="D43" s="4" t="n">
        <v>16</v>
      </c>
      <c r="E43" s="4" t="n">
        <v>0</v>
      </c>
      <c r="F43" s="6" t="n">
        <f aca="false">E43/$C43</f>
        <v>0</v>
      </c>
      <c r="G43" s="3" t="n">
        <v>1</v>
      </c>
      <c r="H43" s="6" t="n">
        <f aca="false">G43/$C43</f>
        <v>0.5</v>
      </c>
      <c r="I43" s="3" t="n">
        <v>1</v>
      </c>
      <c r="J43" s="6" t="n">
        <f aca="false">I43/$C43</f>
        <v>0.5</v>
      </c>
      <c r="K43" s="3" t="n">
        <v>0</v>
      </c>
      <c r="L43" s="6" t="n">
        <f aca="false">K43/$C43</f>
        <v>0</v>
      </c>
      <c r="M43" s="4" t="n">
        <v>1</v>
      </c>
      <c r="N43" s="6" t="n">
        <f aca="false">M43/$C43</f>
        <v>0.5</v>
      </c>
      <c r="O43" s="4" t="n">
        <v>0</v>
      </c>
      <c r="P43" s="6" t="n">
        <f aca="false">O43/$C43</f>
        <v>0</v>
      </c>
      <c r="R43" s="7"/>
      <c r="T43" s="7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5" customFormat="true" ht="12.8" hidden="false" customHeight="false" outlineLevel="0" collapsed="false">
      <c r="A44" s="3" t="s">
        <v>53</v>
      </c>
      <c r="B44" s="4" t="n">
        <v>34</v>
      </c>
      <c r="C44" s="4" t="n">
        <v>25</v>
      </c>
      <c r="D44" s="4" t="n">
        <v>124</v>
      </c>
      <c r="E44" s="4" t="n">
        <v>2</v>
      </c>
      <c r="F44" s="6" t="n">
        <f aca="false">E44/$C44</f>
        <v>0.08</v>
      </c>
      <c r="G44" s="3" t="n">
        <v>23</v>
      </c>
      <c r="H44" s="6" t="n">
        <f aca="false">G44/$C44</f>
        <v>0.92</v>
      </c>
      <c r="I44" s="3" t="n">
        <v>2</v>
      </c>
      <c r="J44" s="6" t="n">
        <f aca="false">I44/$C44</f>
        <v>0.08</v>
      </c>
      <c r="K44" s="3" t="n">
        <v>0</v>
      </c>
      <c r="L44" s="6" t="n">
        <f aca="false">K44/$C44</f>
        <v>0</v>
      </c>
      <c r="M44" s="4" t="n">
        <v>13</v>
      </c>
      <c r="N44" s="6" t="n">
        <f aca="false">M44/$C44</f>
        <v>0.52</v>
      </c>
      <c r="O44" s="4" t="n">
        <v>1</v>
      </c>
      <c r="P44" s="6" t="n">
        <f aca="false">O44/$C44</f>
        <v>0.04</v>
      </c>
      <c r="R44" s="7"/>
      <c r="T44" s="7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5" customFormat="true" ht="12.8" hidden="false" customHeight="false" outlineLevel="0" collapsed="false">
      <c r="A45" s="3" t="s">
        <v>54</v>
      </c>
      <c r="B45" s="8" t="n">
        <v>250</v>
      </c>
      <c r="C45" s="8" t="n">
        <v>221</v>
      </c>
      <c r="D45" s="8" t="n">
        <v>2025</v>
      </c>
      <c r="E45" s="8" t="n">
        <v>47</v>
      </c>
      <c r="F45" s="6" t="n">
        <f aca="false">E45/$C45</f>
        <v>0.212669683257919</v>
      </c>
      <c r="G45" s="9" t="n">
        <v>207</v>
      </c>
      <c r="H45" s="6" t="n">
        <f aca="false">G45/$C45</f>
        <v>0.936651583710407</v>
      </c>
      <c r="I45" s="9" t="n">
        <v>12</v>
      </c>
      <c r="J45" s="6" t="n">
        <f aca="false">I45/$C45</f>
        <v>0.0542986425339367</v>
      </c>
      <c r="K45" s="9" t="n">
        <v>2</v>
      </c>
      <c r="L45" s="6" t="n">
        <f aca="false">K45/$C45</f>
        <v>0.00904977375565611</v>
      </c>
      <c r="M45" s="8" t="n">
        <v>88</v>
      </c>
      <c r="N45" s="6" t="n">
        <f aca="false">M45/$C45</f>
        <v>0.398190045248869</v>
      </c>
      <c r="O45" s="8" t="n">
        <v>17</v>
      </c>
      <c r="P45" s="6" t="n">
        <f aca="false">O45/$C45</f>
        <v>0.0769230769230769</v>
      </c>
      <c r="Q45" s="2"/>
      <c r="R45" s="7"/>
      <c r="S45" s="2"/>
      <c r="T45" s="7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" customFormat="true" ht="12.8" hidden="false" customHeight="false" outlineLevel="0" collapsed="false">
      <c r="A46" s="3" t="s">
        <v>55</v>
      </c>
      <c r="B46" s="4" t="n">
        <v>46</v>
      </c>
      <c r="C46" s="4" t="n">
        <v>44</v>
      </c>
      <c r="D46" s="4" t="n">
        <v>830</v>
      </c>
      <c r="E46" s="4" t="n">
        <v>10</v>
      </c>
      <c r="F46" s="6" t="n">
        <f aca="false">E46/$C46</f>
        <v>0.227272727272727</v>
      </c>
      <c r="G46" s="3" t="n">
        <v>42</v>
      </c>
      <c r="H46" s="6" t="n">
        <f aca="false">G46/$C46</f>
        <v>0.954545454545455</v>
      </c>
      <c r="I46" s="3" t="n">
        <v>1</v>
      </c>
      <c r="J46" s="6" t="n">
        <f aca="false">I46/$C46</f>
        <v>0.0227272727272727</v>
      </c>
      <c r="K46" s="3" t="n">
        <v>1</v>
      </c>
      <c r="L46" s="6" t="n">
        <f aca="false">K46/$C46</f>
        <v>0.0227272727272727</v>
      </c>
      <c r="M46" s="4" t="n">
        <v>26</v>
      </c>
      <c r="N46" s="6" t="n">
        <f aca="false">M46/$C46</f>
        <v>0.590909090909091</v>
      </c>
      <c r="O46" s="4" t="n">
        <v>13</v>
      </c>
      <c r="P46" s="6" t="n">
        <f aca="false">O46/$C46</f>
        <v>0.295454545454545</v>
      </c>
      <c r="R46" s="7"/>
      <c r="T46" s="7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5" customFormat="true" ht="12.8" hidden="false" customHeight="false" outlineLevel="0" collapsed="false">
      <c r="A47" s="3" t="s">
        <v>56</v>
      </c>
      <c r="B47" s="4" t="n">
        <v>81</v>
      </c>
      <c r="C47" s="4" t="n">
        <v>70</v>
      </c>
      <c r="D47" s="4" t="n">
        <v>736</v>
      </c>
      <c r="E47" s="4" t="n">
        <v>21</v>
      </c>
      <c r="F47" s="6" t="n">
        <f aca="false">E47/$C47</f>
        <v>0.3</v>
      </c>
      <c r="G47" s="3" t="n">
        <v>59</v>
      </c>
      <c r="H47" s="6" t="n">
        <f aca="false">G47/$C47</f>
        <v>0.842857142857143</v>
      </c>
      <c r="I47" s="3" t="n">
        <v>6</v>
      </c>
      <c r="J47" s="6" t="n">
        <f aca="false">I47/$C47</f>
        <v>0.0857142857142857</v>
      </c>
      <c r="K47" s="3" t="n">
        <v>5</v>
      </c>
      <c r="L47" s="6" t="n">
        <f aca="false">K47/$C47</f>
        <v>0.0714285714285714</v>
      </c>
      <c r="M47" s="4" t="n">
        <v>28</v>
      </c>
      <c r="N47" s="6" t="n">
        <f aca="false">M47/$C47</f>
        <v>0.4</v>
      </c>
      <c r="O47" s="4" t="n">
        <v>7</v>
      </c>
      <c r="P47" s="6" t="n">
        <f aca="false">O47/$C47</f>
        <v>0.1</v>
      </c>
      <c r="R47" s="7"/>
      <c r="T47" s="7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" customFormat="true" ht="12.8" hidden="false" customHeight="false" outlineLevel="0" collapsed="false">
      <c r="A48" s="3" t="s">
        <v>57</v>
      </c>
      <c r="B48" s="8" t="n">
        <v>292</v>
      </c>
      <c r="C48" s="8" t="n">
        <v>281</v>
      </c>
      <c r="D48" s="8" t="n">
        <v>3853</v>
      </c>
      <c r="E48" s="8" t="n">
        <v>86</v>
      </c>
      <c r="F48" s="6" t="n">
        <f aca="false">E48/$C48</f>
        <v>0.306049822064057</v>
      </c>
      <c r="G48" s="9" t="n">
        <v>254</v>
      </c>
      <c r="H48" s="6" t="n">
        <f aca="false">G48/$C48</f>
        <v>0.903914590747331</v>
      </c>
      <c r="I48" s="9" t="n">
        <v>20</v>
      </c>
      <c r="J48" s="6" t="n">
        <f aca="false">I48/$C48</f>
        <v>0.0711743772241993</v>
      </c>
      <c r="K48" s="9" t="n">
        <v>7</v>
      </c>
      <c r="L48" s="6" t="n">
        <f aca="false">K48/$C48</f>
        <v>0.0249110320284697</v>
      </c>
      <c r="M48" s="8" t="n">
        <v>125</v>
      </c>
      <c r="N48" s="6" t="n">
        <f aca="false">M48/$C48</f>
        <v>0.444839857651246</v>
      </c>
      <c r="O48" s="8" t="n">
        <v>44</v>
      </c>
      <c r="P48" s="6" t="n">
        <f aca="false">O48/$C48</f>
        <v>0.156583629893238</v>
      </c>
      <c r="Q48" s="2"/>
      <c r="R48" s="7"/>
      <c r="S48" s="2"/>
      <c r="T48" s="7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5" customFormat="true" ht="12.8" hidden="false" customHeight="false" outlineLevel="0" collapsed="false">
      <c r="A49" s="3" t="s">
        <v>58</v>
      </c>
      <c r="B49" s="4" t="n">
        <v>405</v>
      </c>
      <c r="C49" s="4" t="n">
        <v>395</v>
      </c>
      <c r="D49" s="4" t="n">
        <v>4659</v>
      </c>
      <c r="E49" s="4" t="n">
        <v>71</v>
      </c>
      <c r="F49" s="6" t="n">
        <f aca="false">E49/$C49</f>
        <v>0.179746835443038</v>
      </c>
      <c r="G49" s="3" t="n">
        <v>369</v>
      </c>
      <c r="H49" s="6" t="n">
        <f aca="false">G49/$C49</f>
        <v>0.934177215189873</v>
      </c>
      <c r="I49" s="3" t="n">
        <v>18</v>
      </c>
      <c r="J49" s="6" t="n">
        <f aca="false">I49/$C49</f>
        <v>0.0455696202531646</v>
      </c>
      <c r="K49" s="3" t="n">
        <v>8</v>
      </c>
      <c r="L49" s="6" t="n">
        <f aca="false">K49/$C49</f>
        <v>0.020253164556962</v>
      </c>
      <c r="M49" s="4" t="n">
        <v>186</v>
      </c>
      <c r="N49" s="6" t="n">
        <f aca="false">M49/$C49</f>
        <v>0.470886075949367</v>
      </c>
      <c r="O49" s="4" t="n">
        <v>93</v>
      </c>
      <c r="P49" s="6" t="n">
        <f aca="false">O49/$C49</f>
        <v>0.235443037974684</v>
      </c>
      <c r="R49" s="7"/>
      <c r="T49" s="7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5" customFormat="true" ht="12.8" hidden="false" customHeight="false" outlineLevel="0" collapsed="false">
      <c r="A50" s="3" t="s">
        <v>59</v>
      </c>
      <c r="B50" s="4" t="n">
        <v>57</v>
      </c>
      <c r="C50" s="4" t="n">
        <v>50</v>
      </c>
      <c r="D50" s="4" t="n">
        <v>387</v>
      </c>
      <c r="E50" s="4" t="n">
        <v>16</v>
      </c>
      <c r="F50" s="6" t="n">
        <f aca="false">E50/$C50</f>
        <v>0.32</v>
      </c>
      <c r="G50" s="3" t="n">
        <v>38</v>
      </c>
      <c r="H50" s="6" t="n">
        <f aca="false">G50/$C50</f>
        <v>0.76</v>
      </c>
      <c r="I50" s="3" t="n">
        <v>8</v>
      </c>
      <c r="J50" s="6" t="n">
        <f aca="false">I50/$C50</f>
        <v>0.16</v>
      </c>
      <c r="K50" s="3" t="n">
        <v>4</v>
      </c>
      <c r="L50" s="6" t="n">
        <f aca="false">K50/$C50</f>
        <v>0.08</v>
      </c>
      <c r="M50" s="4" t="n">
        <v>17</v>
      </c>
      <c r="N50" s="6" t="n">
        <f aca="false">M50/$C50</f>
        <v>0.34</v>
      </c>
      <c r="O50" s="4" t="n">
        <v>9</v>
      </c>
      <c r="P50" s="6" t="n">
        <f aca="false">O50/$C50</f>
        <v>0.18</v>
      </c>
      <c r="R50" s="7"/>
      <c r="T50" s="7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5" customFormat="true" ht="12.8" hidden="false" customHeight="false" outlineLevel="0" collapsed="false">
      <c r="A51" s="3" t="s">
        <v>60</v>
      </c>
      <c r="B51" s="8" t="n">
        <v>176</v>
      </c>
      <c r="C51" s="8" t="n">
        <v>164</v>
      </c>
      <c r="D51" s="8" t="n">
        <v>2362</v>
      </c>
      <c r="E51" s="8" t="n">
        <v>36</v>
      </c>
      <c r="F51" s="6" t="n">
        <f aca="false">E51/$C51</f>
        <v>0.219512195121951</v>
      </c>
      <c r="G51" s="9" t="n">
        <v>151</v>
      </c>
      <c r="H51" s="6" t="n">
        <f aca="false">G51/$C51</f>
        <v>0.920731707317073</v>
      </c>
      <c r="I51" s="9" t="n">
        <v>4</v>
      </c>
      <c r="J51" s="6" t="n">
        <f aca="false">I51/$C51</f>
        <v>0.024390243902439</v>
      </c>
      <c r="K51" s="9" t="n">
        <v>9</v>
      </c>
      <c r="L51" s="6" t="n">
        <f aca="false">K51/$C51</f>
        <v>0.0548780487804878</v>
      </c>
      <c r="M51" s="8" t="n">
        <v>65</v>
      </c>
      <c r="N51" s="6" t="n">
        <f aca="false">M51/$C51</f>
        <v>0.396341463414634</v>
      </c>
      <c r="O51" s="8" t="n">
        <v>31</v>
      </c>
      <c r="P51" s="6" t="n">
        <f aca="false">O51/$C51</f>
        <v>0.189024390243902</v>
      </c>
      <c r="Q51" s="2"/>
      <c r="R51" s="7"/>
      <c r="S51" s="2"/>
      <c r="T51" s="7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5" customFormat="true" ht="12.8" hidden="false" customHeight="false" outlineLevel="0" collapsed="false">
      <c r="A52" s="3" t="s">
        <v>61</v>
      </c>
      <c r="B52" s="4" t="n">
        <v>77</v>
      </c>
      <c r="C52" s="4" t="n">
        <v>70</v>
      </c>
      <c r="D52" s="4" t="n">
        <v>1023</v>
      </c>
      <c r="E52" s="4" t="n">
        <v>17</v>
      </c>
      <c r="F52" s="6" t="n">
        <f aca="false">E52/$C52</f>
        <v>0.242857142857143</v>
      </c>
      <c r="G52" s="3" t="n">
        <v>61</v>
      </c>
      <c r="H52" s="6" t="n">
        <f aca="false">G52/$C52</f>
        <v>0.871428571428571</v>
      </c>
      <c r="I52" s="3" t="n">
        <v>2</v>
      </c>
      <c r="J52" s="6" t="n">
        <f aca="false">I52/$C52</f>
        <v>0.0285714285714286</v>
      </c>
      <c r="K52" s="3" t="n">
        <v>7</v>
      </c>
      <c r="L52" s="6" t="n">
        <f aca="false">K52/$C52</f>
        <v>0.1</v>
      </c>
      <c r="M52" s="4" t="n">
        <v>37</v>
      </c>
      <c r="N52" s="6" t="n">
        <f aca="false">M52/$C52</f>
        <v>0.528571428571429</v>
      </c>
      <c r="O52" s="4" t="n">
        <v>17</v>
      </c>
      <c r="P52" s="6" t="n">
        <f aca="false">O52/$C52</f>
        <v>0.242857142857143</v>
      </c>
      <c r="R52" s="7"/>
      <c r="T52" s="7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5" customFormat="true" ht="12.8" hidden="false" customHeight="false" outlineLevel="0" collapsed="false">
      <c r="A53" s="3" t="s">
        <v>62</v>
      </c>
      <c r="B53" s="4" t="n">
        <v>122</v>
      </c>
      <c r="C53" s="4" t="n">
        <v>98</v>
      </c>
      <c r="D53" s="4" t="n">
        <v>1037</v>
      </c>
      <c r="E53" s="4" t="n">
        <v>24</v>
      </c>
      <c r="F53" s="6" t="n">
        <f aca="false">E53/$C53</f>
        <v>0.244897959183673</v>
      </c>
      <c r="G53" s="3" t="n">
        <v>86</v>
      </c>
      <c r="H53" s="6" t="n">
        <f aca="false">G53/$C53</f>
        <v>0.877551020408163</v>
      </c>
      <c r="I53" s="3" t="n">
        <v>4</v>
      </c>
      <c r="J53" s="6" t="n">
        <f aca="false">I53/$C53</f>
        <v>0.0408163265306122</v>
      </c>
      <c r="K53" s="3" t="n">
        <v>8</v>
      </c>
      <c r="L53" s="6" t="n">
        <f aca="false">K53/$C53</f>
        <v>0.0816326530612245</v>
      </c>
      <c r="M53" s="4" t="n">
        <v>46</v>
      </c>
      <c r="N53" s="6" t="n">
        <f aca="false">M53/$C53</f>
        <v>0.469387755102041</v>
      </c>
      <c r="O53" s="4" t="n">
        <v>22</v>
      </c>
      <c r="P53" s="6" t="n">
        <f aca="false">O53/$C53</f>
        <v>0.224489795918367</v>
      </c>
      <c r="R53" s="7"/>
      <c r="T53" s="7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5" customFormat="true" ht="12.8" hidden="false" customHeight="false" outlineLevel="0" collapsed="false">
      <c r="A54" s="3" t="s">
        <v>63</v>
      </c>
      <c r="B54" s="4" t="n">
        <v>94</v>
      </c>
      <c r="C54" s="4" t="n">
        <v>88</v>
      </c>
      <c r="D54" s="4" t="n">
        <v>828</v>
      </c>
      <c r="E54" s="4" t="n">
        <v>12</v>
      </c>
      <c r="F54" s="6" t="n">
        <f aca="false">E54/$C54</f>
        <v>0.136363636363636</v>
      </c>
      <c r="G54" s="3" t="n">
        <v>83</v>
      </c>
      <c r="H54" s="6" t="n">
        <f aca="false">G54/$C54</f>
        <v>0.943181818181818</v>
      </c>
      <c r="I54" s="3" t="n">
        <v>4</v>
      </c>
      <c r="J54" s="6" t="n">
        <f aca="false">I54/$C54</f>
        <v>0.0454545454545455</v>
      </c>
      <c r="K54" s="3" t="n">
        <v>1</v>
      </c>
      <c r="L54" s="6" t="n">
        <f aca="false">K54/$C54</f>
        <v>0.0113636363636364</v>
      </c>
      <c r="M54" s="4" t="n">
        <v>44</v>
      </c>
      <c r="N54" s="6" t="n">
        <f aca="false">M54/$C54</f>
        <v>0.5</v>
      </c>
      <c r="O54" s="4" t="n">
        <v>13</v>
      </c>
      <c r="P54" s="6" t="n">
        <f aca="false">O54/$C54</f>
        <v>0.147727272727273</v>
      </c>
      <c r="R54" s="7"/>
      <c r="T54" s="7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5" customFormat="true" ht="12.8" hidden="false" customHeight="false" outlineLevel="0" collapsed="false">
      <c r="A55" s="3" t="s">
        <v>64</v>
      </c>
      <c r="B55" s="4" t="n">
        <v>51</v>
      </c>
      <c r="C55" s="4" t="n">
        <v>38</v>
      </c>
      <c r="D55" s="4" t="n">
        <v>278</v>
      </c>
      <c r="E55" s="4" t="n">
        <v>10</v>
      </c>
      <c r="F55" s="6" t="n">
        <f aca="false">E55/$C55</f>
        <v>0.263157894736842</v>
      </c>
      <c r="G55" s="3" t="n">
        <v>35</v>
      </c>
      <c r="H55" s="6" t="n">
        <f aca="false">G55/$C55</f>
        <v>0.921052631578947</v>
      </c>
      <c r="I55" s="3" t="n">
        <v>2</v>
      </c>
      <c r="J55" s="6" t="n">
        <f aca="false">I55/$C55</f>
        <v>0.0526315789473684</v>
      </c>
      <c r="K55" s="3" t="n">
        <v>1</v>
      </c>
      <c r="L55" s="6" t="n">
        <f aca="false">K55/$C55</f>
        <v>0.0263157894736842</v>
      </c>
      <c r="M55" s="4" t="n">
        <v>5</v>
      </c>
      <c r="N55" s="6" t="n">
        <f aca="false">M55/$C55</f>
        <v>0.131578947368421</v>
      </c>
      <c r="O55" s="4" t="n">
        <v>2</v>
      </c>
      <c r="P55" s="6" t="n">
        <f aca="false">O55/$C55</f>
        <v>0.0526315789473684</v>
      </c>
      <c r="R55" s="7"/>
      <c r="T55" s="7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5" customFormat="true" ht="12.8" hidden="false" customHeight="false" outlineLevel="0" collapsed="false">
      <c r="A56" s="3" t="s">
        <v>65</v>
      </c>
      <c r="B56" s="4" t="n">
        <v>32</v>
      </c>
      <c r="C56" s="4" t="n">
        <v>23</v>
      </c>
      <c r="D56" s="4" t="n">
        <v>235</v>
      </c>
      <c r="E56" s="4" t="n">
        <v>7</v>
      </c>
      <c r="F56" s="6" t="n">
        <f aca="false">E56/$C56</f>
        <v>0.304347826086957</v>
      </c>
      <c r="G56" s="3" t="n">
        <v>20</v>
      </c>
      <c r="H56" s="6" t="n">
        <f aca="false">G56/$C56</f>
        <v>0.869565217391304</v>
      </c>
      <c r="I56" s="3" t="n">
        <v>3</v>
      </c>
      <c r="J56" s="6" t="n">
        <f aca="false">I56/$C56</f>
        <v>0.130434782608696</v>
      </c>
      <c r="K56" s="3" t="n">
        <v>0</v>
      </c>
      <c r="L56" s="6" t="n">
        <f aca="false">K56/$C56</f>
        <v>0</v>
      </c>
      <c r="M56" s="4" t="n">
        <v>10</v>
      </c>
      <c r="N56" s="6" t="n">
        <f aca="false">M56/$C56</f>
        <v>0.434782608695652</v>
      </c>
      <c r="O56" s="4" t="n">
        <v>3</v>
      </c>
      <c r="P56" s="6" t="n">
        <f aca="false">O56/$C56</f>
        <v>0.130434782608696</v>
      </c>
      <c r="R56" s="7"/>
      <c r="T56" s="7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5" customFormat="true" ht="12.8" hidden="false" customHeight="false" outlineLevel="0" collapsed="false">
      <c r="A57" s="3" t="s">
        <v>66</v>
      </c>
      <c r="B57" s="4" t="n">
        <v>17</v>
      </c>
      <c r="C57" s="4" t="n">
        <v>15</v>
      </c>
      <c r="D57" s="4" t="n">
        <v>115</v>
      </c>
      <c r="E57" s="4" t="n">
        <v>2</v>
      </c>
      <c r="F57" s="6" t="n">
        <f aca="false">E57/$C57</f>
        <v>0.133333333333333</v>
      </c>
      <c r="G57" s="3" t="n">
        <v>14</v>
      </c>
      <c r="H57" s="6" t="n">
        <f aca="false">G57/$C57</f>
        <v>0.933333333333333</v>
      </c>
      <c r="I57" s="3" t="n">
        <v>0</v>
      </c>
      <c r="J57" s="6" t="n">
        <f aca="false">I57/$C57</f>
        <v>0</v>
      </c>
      <c r="K57" s="3" t="n">
        <v>1</v>
      </c>
      <c r="L57" s="6" t="n">
        <f aca="false">K57/$C57</f>
        <v>0.0666666666666667</v>
      </c>
      <c r="M57" s="4" t="n">
        <v>6</v>
      </c>
      <c r="N57" s="6" t="n">
        <f aca="false">M57/$C57</f>
        <v>0.4</v>
      </c>
      <c r="O57" s="4" t="n">
        <v>1</v>
      </c>
      <c r="P57" s="6" t="n">
        <f aca="false">O57/$C57</f>
        <v>0.0666666666666667</v>
      </c>
      <c r="R57" s="7"/>
      <c r="T57" s="7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5" customFormat="true" ht="12.8" hidden="false" customHeight="false" outlineLevel="0" collapsed="false">
      <c r="A58" s="3" t="s">
        <v>67</v>
      </c>
      <c r="B58" s="8" t="n">
        <v>1287</v>
      </c>
      <c r="C58" s="8" t="n">
        <v>1219</v>
      </c>
      <c r="D58" s="8" t="n">
        <v>15028</v>
      </c>
      <c r="E58" s="8" t="n">
        <v>237</v>
      </c>
      <c r="F58" s="6" t="n">
        <f aca="false">E58/$C58</f>
        <v>0.19442165709598</v>
      </c>
      <c r="G58" s="9" t="n">
        <v>1080</v>
      </c>
      <c r="H58" s="6" t="n">
        <f aca="false">G58/$C58</f>
        <v>0.88597210828548</v>
      </c>
      <c r="I58" s="9" t="n">
        <v>77</v>
      </c>
      <c r="J58" s="6" t="n">
        <f aca="false">I58/$C58</f>
        <v>0.0631665299425759</v>
      </c>
      <c r="K58" s="9" t="n">
        <v>62</v>
      </c>
      <c r="L58" s="6" t="n">
        <f aca="false">K58/$C58</f>
        <v>0.0508613617719442</v>
      </c>
      <c r="M58" s="8" t="n">
        <v>580</v>
      </c>
      <c r="N58" s="6" t="n">
        <f aca="false">M58/$C58</f>
        <v>0.475799835931091</v>
      </c>
      <c r="O58" s="8" t="n">
        <v>248</v>
      </c>
      <c r="P58" s="6" t="n">
        <f aca="false">O58/$C58</f>
        <v>0.203445447087777</v>
      </c>
      <c r="Q58" s="2"/>
      <c r="R58" s="7"/>
      <c r="S58" s="2"/>
      <c r="T58" s="7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5" customFormat="true" ht="12.8" hidden="false" customHeight="false" outlineLevel="0" collapsed="false">
      <c r="A59" s="3" t="s">
        <v>68</v>
      </c>
      <c r="B59" s="8" t="n">
        <v>65</v>
      </c>
      <c r="C59" s="8" t="n">
        <v>27</v>
      </c>
      <c r="D59" s="8" t="n">
        <v>82</v>
      </c>
      <c r="E59" s="8" t="n">
        <v>0</v>
      </c>
      <c r="F59" s="6" t="n">
        <f aca="false">E59/$C59</f>
        <v>0</v>
      </c>
      <c r="G59" s="9" t="n">
        <v>27</v>
      </c>
      <c r="H59" s="6" t="n">
        <f aca="false">G59/$C59</f>
        <v>1</v>
      </c>
      <c r="I59" s="9" t="n">
        <v>0</v>
      </c>
      <c r="J59" s="6" t="n">
        <f aca="false">I59/$C59</f>
        <v>0</v>
      </c>
      <c r="K59" s="9" t="n">
        <v>0</v>
      </c>
      <c r="L59" s="6" t="n">
        <f aca="false">K59/$C59</f>
        <v>0</v>
      </c>
      <c r="M59" s="8" t="n">
        <v>12</v>
      </c>
      <c r="N59" s="6" t="n">
        <f aca="false">M59/$C59</f>
        <v>0.444444444444444</v>
      </c>
      <c r="O59" s="8" t="n">
        <v>0</v>
      </c>
      <c r="P59" s="6" t="n">
        <f aca="false">O59/$C59</f>
        <v>0</v>
      </c>
      <c r="Q59" s="2"/>
      <c r="R59" s="7"/>
      <c r="S59" s="2"/>
      <c r="T59" s="7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5" customFormat="true" ht="12.8" hidden="false" customHeight="false" outlineLevel="0" collapsed="false">
      <c r="A60" s="3" t="s">
        <v>69</v>
      </c>
      <c r="B60" s="4" t="n">
        <v>18</v>
      </c>
      <c r="C60" s="4" t="n">
        <v>17</v>
      </c>
      <c r="D60" s="4" t="n">
        <v>100</v>
      </c>
      <c r="E60" s="4" t="n">
        <v>7</v>
      </c>
      <c r="F60" s="6" t="n">
        <f aca="false">E60/$C60</f>
        <v>0.411764705882353</v>
      </c>
      <c r="G60" s="3" t="n">
        <v>13</v>
      </c>
      <c r="H60" s="6" t="n">
        <f aca="false">G60/$C60</f>
        <v>0.764705882352941</v>
      </c>
      <c r="I60" s="3" t="n">
        <v>0</v>
      </c>
      <c r="J60" s="6" t="n">
        <f aca="false">I60/$C60</f>
        <v>0</v>
      </c>
      <c r="K60" s="3" t="n">
        <v>4</v>
      </c>
      <c r="L60" s="6" t="n">
        <f aca="false">K60/$C60</f>
        <v>0.235294117647059</v>
      </c>
      <c r="M60" s="4" t="n">
        <v>7</v>
      </c>
      <c r="N60" s="6" t="n">
        <f aca="false">M60/$C60</f>
        <v>0.411764705882353</v>
      </c>
      <c r="O60" s="4" t="n">
        <v>4</v>
      </c>
      <c r="P60" s="6" t="n">
        <f aca="false">O60/$C60</f>
        <v>0.235294117647059</v>
      </c>
      <c r="R60" s="7"/>
      <c r="T60" s="7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5" customFormat="true" ht="12.8" hidden="false" customHeight="false" outlineLevel="0" collapsed="false">
      <c r="A61" s="3" t="s">
        <v>70</v>
      </c>
      <c r="B61" s="8" t="n">
        <v>21</v>
      </c>
      <c r="C61" s="8" t="n">
        <v>19</v>
      </c>
      <c r="D61" s="8" t="n">
        <v>167</v>
      </c>
      <c r="E61" s="8" t="n">
        <v>1</v>
      </c>
      <c r="F61" s="6" t="n">
        <f aca="false">E61/$C61</f>
        <v>0.0526315789473684</v>
      </c>
      <c r="G61" s="9" t="n">
        <v>18</v>
      </c>
      <c r="H61" s="6" t="n">
        <f aca="false">G61/$C61</f>
        <v>0.947368421052632</v>
      </c>
      <c r="I61" s="9" t="n">
        <v>1</v>
      </c>
      <c r="J61" s="6" t="n">
        <f aca="false">I61/$C61</f>
        <v>0.0526315789473684</v>
      </c>
      <c r="K61" s="9" t="n">
        <v>0</v>
      </c>
      <c r="L61" s="6" t="n">
        <f aca="false">K61/$C61</f>
        <v>0</v>
      </c>
      <c r="M61" s="8" t="n">
        <v>4</v>
      </c>
      <c r="N61" s="6" t="n">
        <f aca="false">M61/$C61</f>
        <v>0.210526315789474</v>
      </c>
      <c r="O61" s="8" t="n">
        <v>3</v>
      </c>
      <c r="P61" s="6" t="n">
        <f aca="false">O61/$C61</f>
        <v>0.157894736842105</v>
      </c>
      <c r="Q61" s="2"/>
      <c r="R61" s="7"/>
      <c r="S61" s="2"/>
      <c r="T61" s="7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5" customFormat="true" ht="12.8" hidden="false" customHeight="false" outlineLevel="0" collapsed="false">
      <c r="A62" s="3" t="s">
        <v>71</v>
      </c>
      <c r="B62" s="4" t="n">
        <v>97</v>
      </c>
      <c r="C62" s="4" t="n">
        <v>73</v>
      </c>
      <c r="D62" s="4" t="n">
        <v>629</v>
      </c>
      <c r="E62" s="4" t="n">
        <v>15</v>
      </c>
      <c r="F62" s="6" t="n">
        <f aca="false">E62/$C62</f>
        <v>0.205479452054794</v>
      </c>
      <c r="G62" s="3" t="n">
        <v>63</v>
      </c>
      <c r="H62" s="6" t="n">
        <f aca="false">G62/$C62</f>
        <v>0.863013698630137</v>
      </c>
      <c r="I62" s="3" t="n">
        <v>5</v>
      </c>
      <c r="J62" s="6" t="n">
        <f aca="false">I62/$C62</f>
        <v>0.0684931506849315</v>
      </c>
      <c r="K62" s="3" t="n">
        <v>5</v>
      </c>
      <c r="L62" s="6" t="n">
        <f aca="false">K62/$C62</f>
        <v>0.0684931506849315</v>
      </c>
      <c r="M62" s="4" t="n">
        <v>20</v>
      </c>
      <c r="N62" s="6" t="n">
        <f aca="false">M62/$C62</f>
        <v>0.273972602739726</v>
      </c>
      <c r="O62" s="4" t="n">
        <v>13</v>
      </c>
      <c r="P62" s="6" t="n">
        <f aca="false">O62/$C62</f>
        <v>0.178082191780822</v>
      </c>
      <c r="R62" s="7"/>
      <c r="T62" s="7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5" customFormat="true" ht="12.8" hidden="false" customHeight="false" outlineLevel="0" collapsed="false">
      <c r="A63" s="3" t="s">
        <v>72</v>
      </c>
      <c r="B63" s="4" t="n">
        <v>262</v>
      </c>
      <c r="C63" s="4" t="n">
        <v>230</v>
      </c>
      <c r="D63" s="4" t="n">
        <v>3593</v>
      </c>
      <c r="E63" s="4" t="n">
        <v>46</v>
      </c>
      <c r="F63" s="6" t="n">
        <f aca="false">E63/$C63</f>
        <v>0.2</v>
      </c>
      <c r="G63" s="3" t="n">
        <v>205</v>
      </c>
      <c r="H63" s="6" t="n">
        <f aca="false">G63/$C63</f>
        <v>0.891304347826087</v>
      </c>
      <c r="I63" s="3" t="n">
        <v>14</v>
      </c>
      <c r="J63" s="6" t="n">
        <f aca="false">I63/$C63</f>
        <v>0.0608695652173913</v>
      </c>
      <c r="K63" s="3" t="n">
        <v>11</v>
      </c>
      <c r="L63" s="6" t="n">
        <f aca="false">K63/$C63</f>
        <v>0.0478260869565217</v>
      </c>
      <c r="M63" s="4" t="n">
        <v>77</v>
      </c>
      <c r="N63" s="6" t="n">
        <f aca="false">M63/$C63</f>
        <v>0.334782608695652</v>
      </c>
      <c r="O63" s="4" t="n">
        <v>34</v>
      </c>
      <c r="P63" s="6" t="n">
        <f aca="false">O63/$C63</f>
        <v>0.147826086956522</v>
      </c>
      <c r="R63" s="7"/>
      <c r="T63" s="7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" customFormat="true" ht="12.8" hidden="false" customHeight="false" outlineLevel="0" collapsed="false">
      <c r="A64" s="3" t="s">
        <v>73</v>
      </c>
      <c r="B64" s="8" t="n">
        <v>46</v>
      </c>
      <c r="C64" s="8" t="n">
        <v>40</v>
      </c>
      <c r="D64" s="8" t="n">
        <v>378</v>
      </c>
      <c r="E64" s="8" t="n">
        <v>6</v>
      </c>
      <c r="F64" s="6" t="n">
        <f aca="false">E64/$C64</f>
        <v>0.15</v>
      </c>
      <c r="G64" s="9" t="n">
        <v>37</v>
      </c>
      <c r="H64" s="6" t="n">
        <f aca="false">G64/$C64</f>
        <v>0.925</v>
      </c>
      <c r="I64" s="9" t="n">
        <v>2</v>
      </c>
      <c r="J64" s="6" t="n">
        <f aca="false">I64/$C64</f>
        <v>0.05</v>
      </c>
      <c r="K64" s="9" t="n">
        <v>1</v>
      </c>
      <c r="L64" s="6" t="n">
        <f aca="false">K64/$C64</f>
        <v>0.025</v>
      </c>
      <c r="M64" s="8" t="n">
        <v>15</v>
      </c>
      <c r="N64" s="6" t="n">
        <f aca="false">M64/$C64</f>
        <v>0.375</v>
      </c>
      <c r="O64" s="8" t="n">
        <v>6</v>
      </c>
      <c r="P64" s="6" t="n">
        <f aca="false">O64/$C64</f>
        <v>0.15</v>
      </c>
      <c r="Q64" s="2"/>
      <c r="R64" s="7"/>
      <c r="S64" s="2"/>
      <c r="T64" s="7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5" customFormat="true" ht="12.8" hidden="false" customHeight="false" outlineLevel="0" collapsed="false">
      <c r="A65" s="3" t="s">
        <v>74</v>
      </c>
      <c r="B65" s="8" t="n">
        <v>165</v>
      </c>
      <c r="C65" s="8" t="n">
        <v>151</v>
      </c>
      <c r="D65" s="8" t="n">
        <v>1558</v>
      </c>
      <c r="E65" s="8" t="n">
        <v>28</v>
      </c>
      <c r="F65" s="6" t="n">
        <f aca="false">E65/$C65</f>
        <v>0.185430463576159</v>
      </c>
      <c r="G65" s="9" t="n">
        <v>144</v>
      </c>
      <c r="H65" s="6" t="n">
        <f aca="false">G65/$C65</f>
        <v>0.95364238410596</v>
      </c>
      <c r="I65" s="9" t="n">
        <v>6</v>
      </c>
      <c r="J65" s="6" t="n">
        <f aca="false">I65/$C65</f>
        <v>0.0397350993377483</v>
      </c>
      <c r="K65" s="9" t="n">
        <v>1</v>
      </c>
      <c r="L65" s="6" t="n">
        <f aca="false">K65/$C65</f>
        <v>0.00662251655629139</v>
      </c>
      <c r="M65" s="8" t="n">
        <v>79</v>
      </c>
      <c r="N65" s="6" t="n">
        <f aca="false">M65/$C65</f>
        <v>0.52317880794702</v>
      </c>
      <c r="O65" s="8" t="n">
        <v>27</v>
      </c>
      <c r="P65" s="6" t="n">
        <f aca="false">O65/$C65</f>
        <v>0.178807947019868</v>
      </c>
      <c r="Q65" s="2"/>
      <c r="R65" s="7"/>
      <c r="S65" s="2"/>
      <c r="T65" s="7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5" customFormat="true" ht="12.8" hidden="false" customHeight="false" outlineLevel="0" collapsed="false">
      <c r="A66" s="3" t="s">
        <v>75</v>
      </c>
      <c r="B66" s="8" t="n">
        <v>291</v>
      </c>
      <c r="C66" s="8" t="n">
        <v>272</v>
      </c>
      <c r="D66" s="8" t="n">
        <v>4006</v>
      </c>
      <c r="E66" s="8" t="n">
        <v>28</v>
      </c>
      <c r="F66" s="6" t="n">
        <f aca="false">E66/$C66</f>
        <v>0.102941176470588</v>
      </c>
      <c r="G66" s="9" t="n">
        <v>259</v>
      </c>
      <c r="H66" s="6" t="n">
        <f aca="false">G66/$C66</f>
        <v>0.952205882352941</v>
      </c>
      <c r="I66" s="9" t="n">
        <v>9</v>
      </c>
      <c r="J66" s="6" t="n">
        <f aca="false">I66/$C66</f>
        <v>0.0330882352941176</v>
      </c>
      <c r="K66" s="9" t="n">
        <v>4</v>
      </c>
      <c r="L66" s="6" t="n">
        <f aca="false">K66/$C66</f>
        <v>0.0147058823529412</v>
      </c>
      <c r="M66" s="8" t="n">
        <v>75</v>
      </c>
      <c r="N66" s="6" t="n">
        <f aca="false">M66/$C66</f>
        <v>0.275735294117647</v>
      </c>
      <c r="O66" s="8" t="n">
        <v>28</v>
      </c>
      <c r="P66" s="6" t="n">
        <f aca="false">O66/$C66</f>
        <v>0.102941176470588</v>
      </c>
      <c r="Q66" s="2"/>
      <c r="R66" s="7"/>
      <c r="S66" s="2"/>
      <c r="T66" s="7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5" customFormat="true" ht="12.8" hidden="false" customHeight="false" outlineLevel="0" collapsed="false">
      <c r="A67" s="3" t="s">
        <v>76</v>
      </c>
      <c r="B67" s="8" t="n">
        <v>17</v>
      </c>
      <c r="C67" s="8" t="n">
        <v>14</v>
      </c>
      <c r="D67" s="8" t="n">
        <v>57</v>
      </c>
      <c r="E67" s="8" t="n">
        <v>1</v>
      </c>
      <c r="F67" s="6" t="n">
        <f aca="false">E67/$C67</f>
        <v>0.0714285714285714</v>
      </c>
      <c r="G67" s="9" t="n">
        <v>13</v>
      </c>
      <c r="H67" s="6" t="n">
        <f aca="false">G67/$C67</f>
        <v>0.928571428571429</v>
      </c>
      <c r="I67" s="9" t="n">
        <v>1</v>
      </c>
      <c r="J67" s="6" t="n">
        <f aca="false">I67/$C67</f>
        <v>0.0714285714285714</v>
      </c>
      <c r="K67" s="9" t="n">
        <v>0</v>
      </c>
      <c r="L67" s="6" t="n">
        <f aca="false">K67/$C67</f>
        <v>0</v>
      </c>
      <c r="M67" s="8" t="n">
        <v>4</v>
      </c>
      <c r="N67" s="6" t="n">
        <f aca="false">M67/$C67</f>
        <v>0.285714285714286</v>
      </c>
      <c r="O67" s="8" t="n">
        <v>3</v>
      </c>
      <c r="P67" s="6" t="n">
        <f aca="false">O67/$C67</f>
        <v>0.214285714285714</v>
      </c>
      <c r="Q67" s="2"/>
      <c r="R67" s="7"/>
      <c r="S67" s="2"/>
      <c r="T67" s="7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5" customFormat="true" ht="12.8" hidden="false" customHeight="false" outlineLevel="0" collapsed="false">
      <c r="A68" s="3" t="s">
        <v>77</v>
      </c>
      <c r="B68" s="8" t="n">
        <v>11</v>
      </c>
      <c r="C68" s="8" t="n">
        <v>10</v>
      </c>
      <c r="D68" s="8" t="n">
        <v>45</v>
      </c>
      <c r="E68" s="8" t="n">
        <v>2</v>
      </c>
      <c r="F68" s="6" t="n">
        <f aca="false">E68/$C68</f>
        <v>0.2</v>
      </c>
      <c r="G68" s="9" t="n">
        <v>9</v>
      </c>
      <c r="H68" s="6" t="n">
        <f aca="false">G68/$C68</f>
        <v>0.9</v>
      </c>
      <c r="I68" s="9" t="n">
        <v>1</v>
      </c>
      <c r="J68" s="6" t="n">
        <f aca="false">I68/$C68</f>
        <v>0.1</v>
      </c>
      <c r="K68" s="9" t="n">
        <v>0</v>
      </c>
      <c r="L68" s="6" t="n">
        <f aca="false">K68/$C68</f>
        <v>0</v>
      </c>
      <c r="M68" s="8" t="n">
        <v>3</v>
      </c>
      <c r="N68" s="6" t="n">
        <f aca="false">M68/$C68</f>
        <v>0.3</v>
      </c>
      <c r="O68" s="8" t="n">
        <v>1</v>
      </c>
      <c r="P68" s="6" t="n">
        <f aca="false">O68/$C68</f>
        <v>0.1</v>
      </c>
      <c r="Q68" s="2"/>
      <c r="R68" s="7"/>
      <c r="S68" s="2"/>
      <c r="T68" s="7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5" customFormat="true" ht="12.8" hidden="false" customHeight="false" outlineLevel="0" collapsed="false">
      <c r="A69" s="3" t="s">
        <v>78</v>
      </c>
      <c r="B69" s="4" t="n">
        <v>52</v>
      </c>
      <c r="C69" s="4" t="n">
        <v>45</v>
      </c>
      <c r="D69" s="4" t="n">
        <v>315</v>
      </c>
      <c r="E69" s="4" t="n">
        <v>10</v>
      </c>
      <c r="F69" s="6" t="n">
        <f aca="false">E69/$C69</f>
        <v>0.222222222222222</v>
      </c>
      <c r="G69" s="3" t="n">
        <v>43</v>
      </c>
      <c r="H69" s="6" t="n">
        <f aca="false">G69/$C69</f>
        <v>0.955555555555556</v>
      </c>
      <c r="I69" s="3" t="n">
        <v>0</v>
      </c>
      <c r="J69" s="6" t="n">
        <f aca="false">I69/$C69</f>
        <v>0</v>
      </c>
      <c r="K69" s="3" t="n">
        <v>2</v>
      </c>
      <c r="L69" s="6" t="n">
        <f aca="false">K69/$C69</f>
        <v>0.0444444444444444</v>
      </c>
      <c r="M69" s="4" t="n">
        <v>24</v>
      </c>
      <c r="N69" s="6" t="n">
        <f aca="false">M69/$C69</f>
        <v>0.533333333333333</v>
      </c>
      <c r="O69" s="4" t="n">
        <v>9</v>
      </c>
      <c r="P69" s="6" t="n">
        <f aca="false">O69/$C69</f>
        <v>0.2</v>
      </c>
      <c r="R69" s="7"/>
      <c r="T69" s="7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5" customFormat="true" ht="12.8" hidden="false" customHeight="false" outlineLevel="0" collapsed="false">
      <c r="A70" s="3" t="s">
        <v>79</v>
      </c>
      <c r="B70" s="4" t="n">
        <v>18</v>
      </c>
      <c r="C70" s="4" t="n">
        <v>13</v>
      </c>
      <c r="D70" s="4" t="n">
        <v>87</v>
      </c>
      <c r="E70" s="4" t="n">
        <v>2</v>
      </c>
      <c r="F70" s="6" t="n">
        <f aca="false">E70/$C70</f>
        <v>0.153846153846154</v>
      </c>
      <c r="G70" s="3" t="n">
        <v>11</v>
      </c>
      <c r="H70" s="6" t="n">
        <f aca="false">G70/$C70</f>
        <v>0.846153846153846</v>
      </c>
      <c r="I70" s="3" t="n">
        <v>2</v>
      </c>
      <c r="J70" s="6" t="n">
        <f aca="false">I70/$C70</f>
        <v>0.153846153846154</v>
      </c>
      <c r="K70" s="3" t="n">
        <v>0</v>
      </c>
      <c r="L70" s="6" t="n">
        <f aca="false">K70/$C70</f>
        <v>0</v>
      </c>
      <c r="M70" s="4" t="n">
        <v>2</v>
      </c>
      <c r="N70" s="6" t="n">
        <f aca="false">M70/$C70</f>
        <v>0.153846153846154</v>
      </c>
      <c r="O70" s="4" t="n">
        <v>0</v>
      </c>
      <c r="P70" s="6" t="n">
        <f aca="false">O70/$C70</f>
        <v>0</v>
      </c>
      <c r="R70" s="7"/>
      <c r="T70" s="7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5" customFormat="true" ht="12.8" hidden="false" customHeight="false" outlineLevel="0" collapsed="false">
      <c r="A71" s="3" t="s">
        <v>80</v>
      </c>
      <c r="B71" s="8" t="n">
        <v>178</v>
      </c>
      <c r="C71" s="8" t="n">
        <v>154</v>
      </c>
      <c r="D71" s="8" t="n">
        <v>1343</v>
      </c>
      <c r="E71" s="8" t="n">
        <v>40</v>
      </c>
      <c r="F71" s="6" t="n">
        <f aca="false">E71/$C71</f>
        <v>0.25974025974026</v>
      </c>
      <c r="G71" s="9" t="n">
        <v>142</v>
      </c>
      <c r="H71" s="6" t="n">
        <f aca="false">G71/$C71</f>
        <v>0.922077922077922</v>
      </c>
      <c r="I71" s="9" t="n">
        <v>9</v>
      </c>
      <c r="J71" s="6" t="n">
        <f aca="false">I71/$C71</f>
        <v>0.0584415584415584</v>
      </c>
      <c r="K71" s="9" t="n">
        <v>3</v>
      </c>
      <c r="L71" s="6" t="n">
        <f aca="false">K71/$C71</f>
        <v>0.0194805194805195</v>
      </c>
      <c r="M71" s="8" t="n">
        <v>53</v>
      </c>
      <c r="N71" s="6" t="n">
        <f aca="false">M71/$C71</f>
        <v>0.344155844155844</v>
      </c>
      <c r="O71" s="8" t="n">
        <v>16</v>
      </c>
      <c r="P71" s="6" t="n">
        <f aca="false">O71/$C71</f>
        <v>0.103896103896104</v>
      </c>
      <c r="Q71" s="2"/>
      <c r="R71" s="7"/>
      <c r="S71" s="2"/>
      <c r="T71" s="7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5" customFormat="true" ht="12.8" hidden="false" customHeight="false" outlineLevel="0" collapsed="false">
      <c r="A72" s="3" t="s">
        <v>81</v>
      </c>
      <c r="B72" s="4" t="n">
        <v>106</v>
      </c>
      <c r="C72" s="4" t="n">
        <v>101</v>
      </c>
      <c r="D72" s="4" t="n">
        <v>1234</v>
      </c>
      <c r="E72" s="4" t="n">
        <v>34</v>
      </c>
      <c r="F72" s="6" t="n">
        <f aca="false">E72/$C72</f>
        <v>0.336633663366337</v>
      </c>
      <c r="G72" s="3" t="n">
        <v>92</v>
      </c>
      <c r="H72" s="6" t="n">
        <f aca="false">G72/$C72</f>
        <v>0.910891089108911</v>
      </c>
      <c r="I72" s="3" t="n">
        <v>7</v>
      </c>
      <c r="J72" s="6" t="n">
        <f aca="false">I72/$C72</f>
        <v>0.0693069306930693</v>
      </c>
      <c r="K72" s="3" t="n">
        <v>2</v>
      </c>
      <c r="L72" s="6" t="n">
        <f aca="false">K72/$C72</f>
        <v>0.0198019801980198</v>
      </c>
      <c r="M72" s="4" t="n">
        <v>44</v>
      </c>
      <c r="N72" s="6" t="n">
        <f aca="false">M72/$C72</f>
        <v>0.435643564356436</v>
      </c>
      <c r="O72" s="4" t="n">
        <v>18</v>
      </c>
      <c r="P72" s="6" t="n">
        <f aca="false">O72/$C72</f>
        <v>0.178217821782178</v>
      </c>
      <c r="R72" s="7"/>
      <c r="T72" s="7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5" customFormat="true" ht="12.8" hidden="false" customHeight="false" outlineLevel="0" collapsed="false">
      <c r="A73" s="3" t="s">
        <v>82</v>
      </c>
      <c r="B73" s="4" t="n">
        <v>8</v>
      </c>
      <c r="C73" s="4" t="n">
        <v>5</v>
      </c>
      <c r="D73" s="4" t="n">
        <v>69</v>
      </c>
      <c r="E73" s="4" t="n">
        <v>1</v>
      </c>
      <c r="F73" s="6" t="n">
        <f aca="false">E73/$C73</f>
        <v>0.2</v>
      </c>
      <c r="G73" s="3" t="n">
        <v>5</v>
      </c>
      <c r="H73" s="6" t="n">
        <f aca="false">G73/$C73</f>
        <v>1</v>
      </c>
      <c r="I73" s="3" t="n">
        <v>0</v>
      </c>
      <c r="J73" s="6" t="n">
        <f aca="false">I73/$C73</f>
        <v>0</v>
      </c>
      <c r="K73" s="3" t="n">
        <v>0</v>
      </c>
      <c r="L73" s="6" t="n">
        <f aca="false">K73/$C73</f>
        <v>0</v>
      </c>
      <c r="M73" s="4" t="n">
        <v>4</v>
      </c>
      <c r="N73" s="6" t="n">
        <f aca="false">M73/$C73</f>
        <v>0.8</v>
      </c>
      <c r="O73" s="4" t="n">
        <v>0</v>
      </c>
      <c r="P73" s="6" t="n">
        <f aca="false">O73/$C73</f>
        <v>0</v>
      </c>
      <c r="R73" s="7"/>
      <c r="T73" s="7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5" customFormat="true" ht="12.8" hidden="false" customHeight="false" outlineLevel="0" collapsed="false">
      <c r="A74" s="3" t="s">
        <v>83</v>
      </c>
      <c r="B74" s="8" t="n">
        <v>730</v>
      </c>
      <c r="C74" s="8" t="n">
        <v>669</v>
      </c>
      <c r="D74" s="8" t="n">
        <v>7658</v>
      </c>
      <c r="E74" s="8" t="n">
        <v>136</v>
      </c>
      <c r="F74" s="6" t="n">
        <f aca="false">E74/$C74</f>
        <v>0.203288490284006</v>
      </c>
      <c r="G74" s="9" t="n">
        <v>624</v>
      </c>
      <c r="H74" s="6" t="n">
        <f aca="false">G74/$C74</f>
        <v>0.932735426008969</v>
      </c>
      <c r="I74" s="9" t="n">
        <v>31</v>
      </c>
      <c r="J74" s="6" t="n">
        <f aca="false">I74/$C74</f>
        <v>0.0463378176382661</v>
      </c>
      <c r="K74" s="9" t="n">
        <v>14</v>
      </c>
      <c r="L74" s="6" t="n">
        <f aca="false">K74/$C74</f>
        <v>0.0209267563527653</v>
      </c>
      <c r="M74" s="8" t="n">
        <v>334</v>
      </c>
      <c r="N74" s="6" t="n">
        <f aca="false">M74/$C74</f>
        <v>0.499252615844544</v>
      </c>
      <c r="O74" s="8" t="n">
        <v>119</v>
      </c>
      <c r="P74" s="6" t="n">
        <f aca="false">O74/$C74</f>
        <v>0.177877428998505</v>
      </c>
      <c r="Q74" s="2"/>
      <c r="R74" s="7"/>
      <c r="S74" s="2"/>
      <c r="T74" s="7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5" customFormat="true" ht="12.8" hidden="false" customHeight="false" outlineLevel="0" collapsed="false">
      <c r="A75" s="3" t="s">
        <v>84</v>
      </c>
      <c r="B75" s="4" t="n">
        <v>46</v>
      </c>
      <c r="C75" s="4" t="n">
        <v>30</v>
      </c>
      <c r="D75" s="4" t="n">
        <v>203</v>
      </c>
      <c r="E75" s="4" t="n">
        <v>7</v>
      </c>
      <c r="F75" s="6" t="n">
        <f aca="false">E75/$C75</f>
        <v>0.233333333333333</v>
      </c>
      <c r="G75" s="3" t="n">
        <v>25</v>
      </c>
      <c r="H75" s="6" t="n">
        <f aca="false">G75/$C75</f>
        <v>0.833333333333333</v>
      </c>
      <c r="I75" s="3" t="n">
        <v>5</v>
      </c>
      <c r="J75" s="6" t="n">
        <f aca="false">I75/$C75</f>
        <v>0.166666666666667</v>
      </c>
      <c r="K75" s="3" t="n">
        <v>0</v>
      </c>
      <c r="L75" s="6" t="n">
        <f aca="false">K75/$C75</f>
        <v>0</v>
      </c>
      <c r="M75" s="4" t="n">
        <v>9</v>
      </c>
      <c r="N75" s="6" t="n">
        <f aca="false">M75/$C75</f>
        <v>0.3</v>
      </c>
      <c r="O75" s="4" t="n">
        <v>6</v>
      </c>
      <c r="P75" s="6" t="n">
        <f aca="false">O75/$C75</f>
        <v>0.2</v>
      </c>
      <c r="R75" s="7"/>
      <c r="T75" s="7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5" customFormat="true" ht="12.8" hidden="false" customHeight="false" outlineLevel="0" collapsed="false">
      <c r="A76" s="3" t="s">
        <v>85</v>
      </c>
      <c r="B76" s="4" t="n">
        <v>428</v>
      </c>
      <c r="C76" s="4" t="n">
        <v>398</v>
      </c>
      <c r="D76" s="4" t="n">
        <v>4403</v>
      </c>
      <c r="E76" s="4" t="n">
        <v>146</v>
      </c>
      <c r="F76" s="6" t="n">
        <f aca="false">E76/$C76</f>
        <v>0.366834170854271</v>
      </c>
      <c r="G76" s="3" t="n">
        <v>327</v>
      </c>
      <c r="H76" s="6" t="n">
        <f aca="false">G76/$C76</f>
        <v>0.821608040201005</v>
      </c>
      <c r="I76" s="3" t="n">
        <v>52</v>
      </c>
      <c r="J76" s="6" t="n">
        <f aca="false">I76/$C76</f>
        <v>0.130653266331658</v>
      </c>
      <c r="K76" s="3" t="n">
        <v>19</v>
      </c>
      <c r="L76" s="6" t="n">
        <f aca="false">K76/$C76</f>
        <v>0.0477386934673367</v>
      </c>
      <c r="M76" s="4" t="n">
        <v>119</v>
      </c>
      <c r="N76" s="6" t="n">
        <f aca="false">M76/$C76</f>
        <v>0.298994974874372</v>
      </c>
      <c r="O76" s="4" t="n">
        <v>48</v>
      </c>
      <c r="P76" s="6" t="n">
        <f aca="false">O76/$C76</f>
        <v>0.120603015075377</v>
      </c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5" customFormat="true" ht="12.8" hidden="false" customHeight="false" outlineLevel="0" collapsed="false">
      <c r="A77" s="3" t="s">
        <v>86</v>
      </c>
      <c r="B77" s="4" t="n">
        <v>44</v>
      </c>
      <c r="C77" s="4" t="n">
        <v>39</v>
      </c>
      <c r="D77" s="4" t="n">
        <v>223</v>
      </c>
      <c r="E77" s="4" t="n">
        <v>10</v>
      </c>
      <c r="F77" s="6" t="n">
        <f aca="false">E77/$C77</f>
        <v>0.256410256410256</v>
      </c>
      <c r="G77" s="3" t="n">
        <v>33</v>
      </c>
      <c r="H77" s="6" t="n">
        <f aca="false">G77/$C77</f>
        <v>0.846153846153846</v>
      </c>
      <c r="I77" s="3" t="n">
        <v>5</v>
      </c>
      <c r="J77" s="6" t="n">
        <f aca="false">I77/$C77</f>
        <v>0.128205128205128</v>
      </c>
      <c r="K77" s="3" t="n">
        <v>1</v>
      </c>
      <c r="L77" s="6" t="n">
        <f aca="false">K77/$C77</f>
        <v>0.0256410256410256</v>
      </c>
      <c r="M77" s="4" t="n">
        <v>16</v>
      </c>
      <c r="N77" s="6" t="n">
        <f aca="false">M77/$C77</f>
        <v>0.41025641025641</v>
      </c>
      <c r="O77" s="4" t="n">
        <v>6</v>
      </c>
      <c r="P77" s="6" t="n">
        <f aca="false">O77/$C77</f>
        <v>0.153846153846154</v>
      </c>
      <c r="R77" s="7"/>
      <c r="T77" s="7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5" customFormat="true" ht="12.8" hidden="false" customHeight="false" outlineLevel="0" collapsed="false">
      <c r="A78" s="3" t="s">
        <v>87</v>
      </c>
      <c r="B78" s="8" t="n">
        <v>1282</v>
      </c>
      <c r="C78" s="8" t="n">
        <v>1189</v>
      </c>
      <c r="D78" s="8" t="n">
        <v>13275</v>
      </c>
      <c r="E78" s="8" t="n">
        <v>316</v>
      </c>
      <c r="F78" s="6" t="n">
        <f aca="false">E78/$C78</f>
        <v>0.265769554247267</v>
      </c>
      <c r="G78" s="9" t="n">
        <v>1087</v>
      </c>
      <c r="H78" s="6" t="n">
        <f aca="false">G78/$C78</f>
        <v>0.91421362489487</v>
      </c>
      <c r="I78" s="9" t="n">
        <v>66</v>
      </c>
      <c r="J78" s="6" t="n">
        <f aca="false">I78/$C78</f>
        <v>0.0555088309503785</v>
      </c>
      <c r="K78" s="9" t="n">
        <v>36</v>
      </c>
      <c r="L78" s="6" t="n">
        <f aca="false">K78/$C78</f>
        <v>0.0302775441547519</v>
      </c>
      <c r="M78" s="8" t="n">
        <v>435</v>
      </c>
      <c r="N78" s="6" t="n">
        <f aca="false">M78/$C78</f>
        <v>0.365853658536585</v>
      </c>
      <c r="O78" s="8" t="n">
        <v>136</v>
      </c>
      <c r="P78" s="6" t="n">
        <f aca="false">O78/$C78</f>
        <v>0.114381833473507</v>
      </c>
      <c r="Q78" s="2"/>
      <c r="R78" s="7"/>
      <c r="S78" s="2"/>
      <c r="T78" s="7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5" customFormat="true" ht="12.8" hidden="false" customHeight="false" outlineLevel="0" collapsed="false">
      <c r="A79" s="3" t="s">
        <v>88</v>
      </c>
      <c r="B79" s="8" t="n">
        <v>292</v>
      </c>
      <c r="C79" s="8" t="n">
        <v>273</v>
      </c>
      <c r="D79" s="8" t="n">
        <v>4655</v>
      </c>
      <c r="E79" s="8" t="n">
        <v>69</v>
      </c>
      <c r="F79" s="6" t="n">
        <f aca="false">E79/$C79</f>
        <v>0.252747252747253</v>
      </c>
      <c r="G79" s="9" t="n">
        <v>261</v>
      </c>
      <c r="H79" s="6" t="n">
        <f aca="false">G79/$C79</f>
        <v>0.956043956043956</v>
      </c>
      <c r="I79" s="9" t="n">
        <v>12</v>
      </c>
      <c r="J79" s="6" t="n">
        <f aca="false">I79/$C79</f>
        <v>0.043956043956044</v>
      </c>
      <c r="K79" s="9" t="n">
        <v>0</v>
      </c>
      <c r="L79" s="6" t="n">
        <f aca="false">K79/$C79</f>
        <v>0</v>
      </c>
      <c r="M79" s="8" t="n">
        <v>95</v>
      </c>
      <c r="N79" s="6" t="n">
        <f aca="false">M79/$C79</f>
        <v>0.347985347985348</v>
      </c>
      <c r="O79" s="8" t="n">
        <v>39</v>
      </c>
      <c r="P79" s="6" t="n">
        <f aca="false">O79/$C79</f>
        <v>0.142857142857143</v>
      </c>
      <c r="Q79" s="2"/>
      <c r="R79" s="7"/>
      <c r="S79" s="2"/>
      <c r="T79" s="7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3" t="s">
        <v>89</v>
      </c>
      <c r="B80" s="4" t="n">
        <v>292</v>
      </c>
      <c r="C80" s="4" t="n">
        <v>239</v>
      </c>
      <c r="D80" s="4" t="n">
        <v>2107</v>
      </c>
      <c r="E80" s="4" t="n">
        <v>32</v>
      </c>
      <c r="F80" s="6" t="n">
        <f aca="false">E80/$C80</f>
        <v>0.133891213389121</v>
      </c>
      <c r="G80" s="3" t="n">
        <v>227</v>
      </c>
      <c r="H80" s="6" t="n">
        <f aca="false">G80/$C80</f>
        <v>0.94979079497908</v>
      </c>
      <c r="I80" s="3" t="n">
        <v>10</v>
      </c>
      <c r="J80" s="6" t="n">
        <f aca="false">I80/$C80</f>
        <v>0.0418410041841004</v>
      </c>
      <c r="K80" s="3" t="n">
        <v>2</v>
      </c>
      <c r="L80" s="6" t="n">
        <f aca="false">K80/$C80</f>
        <v>0.00836820083682008</v>
      </c>
      <c r="M80" s="4" t="n">
        <v>69</v>
      </c>
      <c r="N80" s="6" t="n">
        <f aca="false">M80/$C80</f>
        <v>0.288702928870293</v>
      </c>
      <c r="O80" s="4" t="n">
        <v>19</v>
      </c>
      <c r="P80" s="6" t="n">
        <f aca="false">O80/$C80</f>
        <v>0.0794979079497908</v>
      </c>
      <c r="Q80" s="5"/>
      <c r="R80" s="7"/>
      <c r="S80" s="5"/>
      <c r="T80" s="7"/>
    </row>
    <row r="81" s="5" customFormat="true" ht="12.8" hidden="false" customHeight="false" outlineLevel="0" collapsed="false">
      <c r="A81" s="3" t="s">
        <v>90</v>
      </c>
      <c r="B81" s="4" t="n">
        <v>48</v>
      </c>
      <c r="C81" s="4" t="n">
        <v>41</v>
      </c>
      <c r="D81" s="4" t="n">
        <v>480</v>
      </c>
      <c r="E81" s="4" t="n">
        <v>13</v>
      </c>
      <c r="F81" s="6" t="n">
        <f aca="false">E81/$C81</f>
        <v>0.317073170731707</v>
      </c>
      <c r="G81" s="3" t="n">
        <v>37</v>
      </c>
      <c r="H81" s="6" t="n">
        <f aca="false">G81/$C81</f>
        <v>0.902439024390244</v>
      </c>
      <c r="I81" s="3" t="n">
        <v>3</v>
      </c>
      <c r="J81" s="6" t="n">
        <f aca="false">I81/$C81</f>
        <v>0.0731707317073171</v>
      </c>
      <c r="K81" s="3" t="n">
        <v>1</v>
      </c>
      <c r="L81" s="6" t="n">
        <f aca="false">K81/$C81</f>
        <v>0.024390243902439</v>
      </c>
      <c r="M81" s="4" t="n">
        <v>11</v>
      </c>
      <c r="N81" s="6" t="n">
        <f aca="false">M81/$C81</f>
        <v>0.268292682926829</v>
      </c>
      <c r="O81" s="4" t="n">
        <v>3</v>
      </c>
      <c r="P81" s="6" t="n">
        <f aca="false">O81/$C81</f>
        <v>0.0731707317073171</v>
      </c>
      <c r="R81" s="7"/>
      <c r="T81" s="7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3" s="12" customFormat="true" ht="12.8" hidden="false" customHeight="false" outlineLevel="0" collapsed="false">
      <c r="A83" s="11" t="s">
        <v>91</v>
      </c>
      <c r="B83" s="12" t="n">
        <f aca="false">SUM(B2:B81)</f>
        <v>14277</v>
      </c>
      <c r="C83" s="12" t="n">
        <f aca="false">SUM(C2:C81)</f>
        <v>12996</v>
      </c>
      <c r="D83" s="12" t="n">
        <f aca="false">SUM(D2:D81)</f>
        <v>152838</v>
      </c>
      <c r="E83" s="12" t="n">
        <f aca="false">SUM(E2:E81)</f>
        <v>2925</v>
      </c>
      <c r="F83" s="13" t="n">
        <f aca="false">E83/C83</f>
        <v>0.225069252077562</v>
      </c>
      <c r="G83" s="11" t="n">
        <f aca="false">SUM(G2:G81)</f>
        <v>11722</v>
      </c>
      <c r="H83" s="14" t="n">
        <f aca="false">G83/$C$83</f>
        <v>0.901969836872884</v>
      </c>
      <c r="I83" s="11" t="n">
        <f aca="false">SUM(I2:I81)</f>
        <v>810</v>
      </c>
      <c r="J83" s="14" t="n">
        <f aca="false">I83/$C$83</f>
        <v>0.0623268698060942</v>
      </c>
      <c r="K83" s="11" t="n">
        <f aca="false">SUM(K2:K81)</f>
        <v>464</v>
      </c>
      <c r="L83" s="14" t="n">
        <f aca="false">K83/$C$83</f>
        <v>0.0357032933210218</v>
      </c>
      <c r="M83" s="15" t="n">
        <f aca="false">SUM(M2:M81)</f>
        <v>5547</v>
      </c>
      <c r="N83" s="14" t="n">
        <f aca="false">M83/$C$83</f>
        <v>0.426823638042475</v>
      </c>
      <c r="O83" s="15" t="n">
        <f aca="false">SUM(O2:O81)</f>
        <v>2079</v>
      </c>
      <c r="P83" s="13" t="n">
        <f aca="false">O83/C83</f>
        <v>0.159972299168975</v>
      </c>
      <c r="ALY83" s="16"/>
      <c r="ALZ83" s="16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2" customFormat="true" ht="12.8" hidden="false" customHeight="false" outlineLevel="0" collapsed="false">
      <c r="A84" s="11" t="s">
        <v>92</v>
      </c>
      <c r="B84" s="12" t="n">
        <f aca="false">MEDIAN(B2:B81)</f>
        <v>72</v>
      </c>
      <c r="C84" s="12" t="n">
        <f aca="false">MEDIAN(C2:C81)</f>
        <v>67</v>
      </c>
      <c r="D84" s="12" t="n">
        <f aca="false">MEDIAN(D2:D81)</f>
        <v>758.5</v>
      </c>
      <c r="E84" s="12" t="n">
        <f aca="false">MEDIAN(E2:E81)</f>
        <v>14</v>
      </c>
      <c r="G84" s="11" t="n">
        <f aca="false">MEDIAN(G2:G81)</f>
        <v>57</v>
      </c>
      <c r="H84" s="11"/>
      <c r="I84" s="11" t="n">
        <f aca="false">MEDIAN(I2:I81)</f>
        <v>5</v>
      </c>
      <c r="J84" s="11"/>
      <c r="K84" s="11" t="n">
        <f aca="false">MEDIAN(K2:K81)</f>
        <v>2</v>
      </c>
      <c r="L84" s="11"/>
      <c r="M84" s="15" t="n">
        <f aca="false">MEDIAN(M2:M81)</f>
        <v>24</v>
      </c>
      <c r="O84" s="15" t="n">
        <f aca="false">MEDIAN(O2:O81)</f>
        <v>11</v>
      </c>
      <c r="ALY84" s="16"/>
      <c r="ALZ84" s="16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2" customFormat="true" ht="12.8" hidden="false" customHeight="false" outlineLevel="0" collapsed="false">
      <c r="A85" s="11" t="s">
        <v>93</v>
      </c>
      <c r="B85" s="12" t="n">
        <f aca="false">STDEV(B2:B81)</f>
        <v>269.3226827371</v>
      </c>
      <c r="C85" s="12" t="n">
        <f aca="false">STDEV(C2:C81)</f>
        <v>251.971462117278</v>
      </c>
      <c r="D85" s="12" t="n">
        <f aca="false">STDEV(D2:D81)</f>
        <v>3046.47197476655</v>
      </c>
      <c r="E85" s="12" t="n">
        <f aca="false">STDEV(E2:E81)</f>
        <v>57.5855651194514</v>
      </c>
      <c r="G85" s="11" t="n">
        <f aca="false">STDEV(G2:G81)</f>
        <v>230.566280044743</v>
      </c>
      <c r="H85" s="11"/>
      <c r="I85" s="11" t="n">
        <f aca="false">STDEV(I2:I81)</f>
        <v>15.652374754108</v>
      </c>
      <c r="J85" s="11"/>
      <c r="K85" s="11" t="n">
        <f aca="false">STDEV(K2:K81)</f>
        <v>10.2739685798501</v>
      </c>
      <c r="L85" s="11"/>
      <c r="M85" s="12" t="n">
        <f aca="false">STDEV(M2:M81)</f>
        <v>112.762991476971</v>
      </c>
      <c r="O85" s="12" t="n">
        <f aca="false">STDEV(O2:O81)</f>
        <v>42.4378902081201</v>
      </c>
      <c r="ALY85" s="16"/>
      <c r="ALZ85" s="16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2" customFormat="true" ht="12.8" hidden="false" customHeight="false" outlineLevel="0" collapsed="false">
      <c r="A86" s="11" t="s">
        <v>94</v>
      </c>
      <c r="B86" s="12" t="n">
        <f aca="false">VARPA(B2:B81)</f>
        <v>71628.02359375</v>
      </c>
      <c r="C86" s="12" t="n">
        <f aca="false">VARPA(C2:C81)</f>
        <v>62695.9975</v>
      </c>
      <c r="D86" s="12" t="n">
        <f aca="false">VARPA(D2:D81)</f>
        <v>9164979.099375</v>
      </c>
      <c r="E86" s="12" t="n">
        <f aca="false">VARPA(E2:E81)</f>
        <v>3274.64609375</v>
      </c>
      <c r="G86" s="11" t="n">
        <f aca="false">VARPA(G2:G81)</f>
        <v>52496.299375</v>
      </c>
      <c r="H86" s="11"/>
      <c r="I86" s="11" t="n">
        <f aca="false">VARPA(I2:I81)</f>
        <v>241.934375</v>
      </c>
      <c r="J86" s="11"/>
      <c r="K86" s="11" t="n">
        <f aca="false">VARPA(K2:K81)</f>
        <v>104.235</v>
      </c>
      <c r="L86" s="11"/>
      <c r="M86" s="12" t="n">
        <f aca="false">VARPA(M2:M81)</f>
        <v>12556.54859375</v>
      </c>
      <c r="O86" s="12" t="n">
        <f aca="false">VARPA(O2:O81)</f>
        <v>1778.46234375</v>
      </c>
      <c r="ALY86" s="16"/>
      <c r="ALZ86" s="16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</sheetData>
  <autoFilter ref="A1:T25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2019-07-25T17:05:01Z</dcterms:modified>
  <cp:revision>112</cp:revision>
  <dc:subject/>
  <dc:title/>
</cp:coreProperties>
</file>