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random_p_qaoa_\"/>
    </mc:Choice>
  </mc:AlternateContent>
  <xr:revisionPtr revIDLastSave="0" documentId="13_ncr:1_{22B671FE-9D49-4689-BC35-7C56AD908D2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" i="1" l="1"/>
  <c r="T46" i="1"/>
  <c r="U46" i="1"/>
  <c r="V46" i="1"/>
  <c r="W46" i="1"/>
  <c r="S47" i="1"/>
  <c r="T47" i="1"/>
  <c r="U47" i="1"/>
  <c r="V47" i="1"/>
  <c r="W47" i="1"/>
  <c r="R42" i="1"/>
  <c r="R43" i="1"/>
  <c r="R44" i="1"/>
  <c r="R45" i="1"/>
  <c r="R46" i="1"/>
  <c r="R47" i="1"/>
  <c r="Q41" i="1"/>
  <c r="Q42" i="1"/>
  <c r="Q43" i="1"/>
  <c r="Q44" i="1"/>
  <c r="Q45" i="1"/>
  <c r="Q46" i="1"/>
  <c r="Q47" i="1"/>
  <c r="P3" i="1"/>
  <c r="T3" i="1" s="1"/>
  <c r="P4" i="1"/>
  <c r="P5" i="1"/>
  <c r="P6" i="1"/>
  <c r="P7" i="1"/>
  <c r="P8" i="1"/>
  <c r="P9" i="1"/>
  <c r="P10" i="1"/>
  <c r="P11" i="1"/>
  <c r="P12" i="1"/>
  <c r="P13" i="1"/>
  <c r="P14" i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T40" i="1" s="1"/>
  <c r="P41" i="1"/>
  <c r="T41" i="1" s="1"/>
  <c r="P42" i="1"/>
  <c r="T42" i="1" s="1"/>
  <c r="P43" i="1"/>
  <c r="T43" i="1" s="1"/>
  <c r="P44" i="1"/>
  <c r="P45" i="1"/>
  <c r="P46" i="1"/>
  <c r="P47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T4" i="1"/>
  <c r="T5" i="1"/>
  <c r="T11" i="1"/>
  <c r="U11" i="1" s="1"/>
  <c r="V11" i="1" s="1"/>
  <c r="T12" i="1"/>
  <c r="U12" i="1" s="1"/>
  <c r="V12" i="1" s="1"/>
  <c r="T13" i="1"/>
  <c r="U13" i="1" s="1"/>
  <c r="V13" i="1" s="1"/>
  <c r="T14" i="1"/>
  <c r="T24" i="1"/>
  <c r="T25" i="1"/>
  <c r="T31" i="1"/>
  <c r="U31" i="1" s="1"/>
  <c r="V31" i="1" s="1"/>
  <c r="T32" i="1"/>
  <c r="U32" i="1" s="1"/>
  <c r="V32" i="1" s="1"/>
  <c r="T33" i="1"/>
  <c r="U33" i="1" s="1"/>
  <c r="V33" i="1" s="1"/>
  <c r="T34" i="1"/>
  <c r="T35" i="1"/>
  <c r="T36" i="1"/>
  <c r="T37" i="1"/>
  <c r="T38" i="1"/>
  <c r="T39" i="1"/>
  <c r="T44" i="1"/>
  <c r="T45" i="1"/>
  <c r="U45" i="1" l="1"/>
  <c r="V45" i="1" s="1"/>
  <c r="U44" i="1"/>
  <c r="V44" i="1" s="1"/>
  <c r="U43" i="1"/>
  <c r="V43" i="1" s="1"/>
  <c r="U23" i="1"/>
  <c r="V23" i="1" s="1"/>
  <c r="S30" i="1"/>
  <c r="W30" i="1" s="1"/>
  <c r="S9" i="1"/>
  <c r="W9" i="1" s="1"/>
  <c r="S8" i="1"/>
  <c r="W8" i="1" s="1"/>
  <c r="S27" i="1"/>
  <c r="W27" i="1" s="1"/>
  <c r="S6" i="1"/>
  <c r="W6" i="1" s="1"/>
  <c r="U5" i="1"/>
  <c r="V5" i="1" s="1"/>
  <c r="S10" i="1"/>
  <c r="W10" i="1" s="1"/>
  <c r="S29" i="1"/>
  <c r="W29" i="1" s="1"/>
  <c r="S28" i="1"/>
  <c r="W28" i="1" s="1"/>
  <c r="S7" i="1"/>
  <c r="W7" i="1" s="1"/>
  <c r="S2" i="1"/>
  <c r="W2" i="1" s="1"/>
  <c r="S26" i="1"/>
  <c r="W26" i="1" s="1"/>
  <c r="U25" i="1"/>
  <c r="V25" i="1" s="1"/>
  <c r="U24" i="1"/>
  <c r="V24" i="1" s="1"/>
  <c r="U4" i="1"/>
  <c r="V4" i="1" s="1"/>
  <c r="U35" i="1"/>
  <c r="V35" i="1" s="1"/>
  <c r="U15" i="1"/>
  <c r="V15" i="1" s="1"/>
  <c r="S42" i="1"/>
  <c r="W42" i="1" s="1"/>
  <c r="U34" i="1"/>
  <c r="V34" i="1" s="1"/>
  <c r="U14" i="1"/>
  <c r="V14" i="1" s="1"/>
  <c r="U3" i="1"/>
  <c r="V3" i="1" s="1"/>
  <c r="U21" i="1"/>
  <c r="V21" i="1" s="1"/>
  <c r="U20" i="1"/>
  <c r="V20" i="1" s="1"/>
  <c r="U42" i="1"/>
  <c r="V42" i="1" s="1"/>
  <c r="U41" i="1"/>
  <c r="V41" i="1" s="1"/>
  <c r="U40" i="1"/>
  <c r="V40" i="1" s="1"/>
  <c r="U19" i="1"/>
  <c r="V19" i="1" s="1"/>
  <c r="U38" i="1"/>
  <c r="V38" i="1" s="1"/>
  <c r="U18" i="1"/>
  <c r="V18" i="1" s="1"/>
  <c r="U22" i="1"/>
  <c r="V22" i="1" s="1"/>
  <c r="U39" i="1"/>
  <c r="V39" i="1" s="1"/>
  <c r="U37" i="1"/>
  <c r="V37" i="1" s="1"/>
  <c r="U17" i="1"/>
  <c r="V17" i="1" s="1"/>
  <c r="U36" i="1"/>
  <c r="V36" i="1" s="1"/>
  <c r="U16" i="1"/>
  <c r="V16" i="1" s="1"/>
  <c r="S22" i="1"/>
  <c r="W22" i="1" s="1"/>
  <c r="S45" i="1"/>
  <c r="W45" i="1" s="1"/>
  <c r="S25" i="1"/>
  <c r="W25" i="1" s="1"/>
  <c r="S5" i="1"/>
  <c r="W5" i="1" s="1"/>
  <c r="T30" i="1"/>
  <c r="U30" i="1" s="1"/>
  <c r="V30" i="1" s="1"/>
  <c r="T10" i="1"/>
  <c r="U10" i="1" s="1"/>
  <c r="V10" i="1" s="1"/>
  <c r="S44" i="1"/>
  <c r="W44" i="1" s="1"/>
  <c r="S24" i="1"/>
  <c r="W24" i="1" s="1"/>
  <c r="S4" i="1"/>
  <c r="W4" i="1" s="1"/>
  <c r="T29" i="1"/>
  <c r="U29" i="1" s="1"/>
  <c r="V29" i="1" s="1"/>
  <c r="T9" i="1"/>
  <c r="U9" i="1" s="1"/>
  <c r="V9" i="1" s="1"/>
  <c r="S43" i="1"/>
  <c r="W43" i="1" s="1"/>
  <c r="S23" i="1"/>
  <c r="W23" i="1" s="1"/>
  <c r="S3" i="1"/>
  <c r="W3" i="1" s="1"/>
  <c r="T28" i="1"/>
  <c r="U28" i="1" s="1"/>
  <c r="V28" i="1" s="1"/>
  <c r="T8" i="1"/>
  <c r="U8" i="1" s="1"/>
  <c r="V8" i="1" s="1"/>
  <c r="T27" i="1"/>
  <c r="U27" i="1" s="1"/>
  <c r="V27" i="1" s="1"/>
  <c r="T7" i="1"/>
  <c r="U7" i="1" s="1"/>
  <c r="V7" i="1" s="1"/>
  <c r="S41" i="1"/>
  <c r="W41" i="1" s="1"/>
  <c r="S21" i="1"/>
  <c r="W21" i="1" s="1"/>
  <c r="T2" i="1"/>
  <c r="U2" i="1" s="1"/>
  <c r="V2" i="1" s="1"/>
  <c r="T26" i="1"/>
  <c r="U26" i="1" s="1"/>
  <c r="V26" i="1" s="1"/>
  <c r="T6" i="1"/>
  <c r="U6" i="1" s="1"/>
  <c r="V6" i="1" s="1"/>
  <c r="S40" i="1"/>
  <c r="W40" i="1" s="1"/>
  <c r="S20" i="1"/>
  <c r="W20" i="1" s="1"/>
  <c r="S39" i="1"/>
  <c r="W39" i="1" s="1"/>
  <c r="S19" i="1"/>
  <c r="W19" i="1" s="1"/>
  <c r="S38" i="1"/>
  <c r="W38" i="1" s="1"/>
  <c r="S18" i="1"/>
  <c r="W18" i="1" s="1"/>
  <c r="S37" i="1"/>
  <c r="W37" i="1" s="1"/>
  <c r="S17" i="1"/>
  <c r="W17" i="1" s="1"/>
  <c r="S36" i="1"/>
  <c r="W36" i="1" s="1"/>
  <c r="S16" i="1"/>
  <c r="W16" i="1" s="1"/>
  <c r="S35" i="1"/>
  <c r="W35" i="1" s="1"/>
  <c r="S15" i="1"/>
  <c r="W15" i="1" s="1"/>
  <c r="S34" i="1"/>
  <c r="W34" i="1" s="1"/>
  <c r="S14" i="1"/>
  <c r="W14" i="1" s="1"/>
  <c r="S33" i="1"/>
  <c r="W33" i="1" s="1"/>
  <c r="S13" i="1"/>
  <c r="W13" i="1" s="1"/>
  <c r="S32" i="1"/>
  <c r="W32" i="1" s="1"/>
  <c r="S12" i="1"/>
  <c r="W12" i="1" s="1"/>
  <c r="S31" i="1"/>
  <c r="W31" i="1" s="1"/>
  <c r="S11" i="1"/>
  <c r="W11" i="1" s="1"/>
</calcChain>
</file>

<file path=xl/sharedStrings.xml><?xml version="1.0" encoding="utf-8"?>
<sst xmlns="http://schemas.openxmlformats.org/spreadsheetml/2006/main" count="68" uniqueCount="68">
  <si>
    <t>QASM File</t>
  </si>
  <si>
    <t>Num Qubits</t>
  </si>
  <si>
    <t>Num CZ Gates</t>
  </si>
  <si>
    <t>Circuit Depth</t>
  </si>
  <si>
    <t>qft_5.qasm</t>
  </si>
  <si>
    <t>qft_6.qasm</t>
  </si>
  <si>
    <t>qft_7.qasm</t>
  </si>
  <si>
    <t>qft_8.qasm</t>
  </si>
  <si>
    <t>qft_9.qasm</t>
  </si>
  <si>
    <t>qft_10.qasm</t>
  </si>
  <si>
    <t>qft_11.qasm</t>
  </si>
  <si>
    <t>qft_12.qasm</t>
  </si>
  <si>
    <t>qft_13.qasm</t>
  </si>
  <si>
    <t>qft_14.qasm</t>
  </si>
  <si>
    <t>qft_15.qasm</t>
  </si>
  <si>
    <t>qft_16.qasm</t>
  </si>
  <si>
    <t>qft_17.qasm</t>
  </si>
  <si>
    <t>qft_18.qasm</t>
  </si>
  <si>
    <t>qft_19.qasm</t>
  </si>
  <si>
    <t>qft_20.qasm</t>
  </si>
  <si>
    <t>qft_21.qasm</t>
  </si>
  <si>
    <t>qft_22.qasm</t>
  </si>
  <si>
    <t>qft_23.qasm</t>
  </si>
  <si>
    <t>qft_24.qasm</t>
  </si>
  <si>
    <t>qft_25.qasm</t>
  </si>
  <si>
    <t>qft_26.qasm</t>
  </si>
  <si>
    <t>qft_27.qasm</t>
  </si>
  <si>
    <t>qft_28.qasm</t>
  </si>
  <si>
    <t>qft_29.qasm</t>
  </si>
  <si>
    <t>qft_30.qasm</t>
  </si>
  <si>
    <t>qft_31.qasm</t>
  </si>
  <si>
    <t>qft_32.qasm</t>
  </si>
  <si>
    <t>qft_33.qasm</t>
  </si>
  <si>
    <t>qft_34.qasm</t>
  </si>
  <si>
    <t>qft_35.qasm</t>
  </si>
  <si>
    <t>qft_36.qasm</t>
  </si>
  <si>
    <t>qft_37.qasm</t>
  </si>
  <si>
    <t>qft_38.qasm</t>
  </si>
  <si>
    <t>qft_39.qasm</t>
  </si>
  <si>
    <t>qft_40.qasm</t>
  </si>
  <si>
    <t>qft_41.qasm</t>
  </si>
  <si>
    <t>qft_42.qasm</t>
  </si>
  <si>
    <t>qft_43.qasm</t>
  </si>
  <si>
    <t>qft_44.qasm</t>
  </si>
  <si>
    <t>qft_45.qasm</t>
  </si>
  <si>
    <t>qft_46.qasm</t>
  </si>
  <si>
    <t>qft_47.qasm</t>
  </si>
  <si>
    <t>qft_48.qasm</t>
  </si>
  <si>
    <t>cir_fidelity_atom_transfer</t>
  </si>
  <si>
    <t>cir_fidelity_coherence</t>
  </si>
  <si>
    <t>cir_fidelity_coherence_big</t>
  </si>
  <si>
    <t>num_gate_stage</t>
  </si>
  <si>
    <t>num_transfer</t>
  </si>
  <si>
    <t>num_movement_stage</t>
  </si>
  <si>
    <t>num_big_move</t>
  </si>
  <si>
    <t>total_move_dis</t>
  </si>
  <si>
    <t>bigmov_dis</t>
  </si>
  <si>
    <t>average_movement</t>
  </si>
  <si>
    <t>2q_fid</t>
    <phoneticPr fontId="1" type="noConversion"/>
  </si>
  <si>
    <t>tran_fid</t>
    <phoneticPr fontId="1" type="noConversion"/>
  </si>
  <si>
    <t>dec_fid</t>
    <phoneticPr fontId="1" type="noConversion"/>
  </si>
  <si>
    <t>all_fid</t>
    <phoneticPr fontId="1" type="noConversion"/>
  </si>
  <si>
    <t>2qpath</t>
    <phoneticPr fontId="1" type="noConversion"/>
  </si>
  <si>
    <t>decpath</t>
    <phoneticPr fontId="1" type="noConversion"/>
  </si>
  <si>
    <t>tranpath</t>
    <phoneticPr fontId="1" type="noConversion"/>
  </si>
  <si>
    <t>para num</t>
    <phoneticPr fontId="1" type="noConversion"/>
  </si>
  <si>
    <t>qft_49.qasm</t>
  </si>
  <si>
    <t>qft_50.qasm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</si>
</sst>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L1" zoomScale="160" zoomScaleNormal="160" workbookViewId="0">
      <selection activeCell="Q2" sqref="Q2"/>
    </sheetView>
  </sheetViews>
  <sheetFormatPr defaultRowHeight="14.4" x14ac:dyDescent="0.25"/>
  <cols>
    <col min="2" max="2" width="11.33203125" customWidth="1"/>
    <col min="3" max="4" width="14.21875" customWidth="1"/>
    <col min="5" max="5" width="21.5546875" customWidth="1"/>
    <col min="6" max="6" width="28.21875" bestFit="1" customWidth="1"/>
    <col min="7" max="7" width="24.5546875" bestFit="1" customWidth="1"/>
    <col min="8" max="8" width="28.6640625" bestFit="1" customWidth="1"/>
    <col min="9" max="9" width="19.33203125" bestFit="1" customWidth="1"/>
    <col min="10" max="10" width="16.33203125" bestFit="1" customWidth="1"/>
    <col min="11" max="11" width="25.77734375" bestFit="1" customWidth="1"/>
    <col min="12" max="12" width="18.21875" bestFit="1" customWidth="1"/>
    <col min="13" max="13" width="17.88671875" bestFit="1" customWidth="1"/>
    <col min="14" max="14" width="14.44140625" bestFit="1" customWidth="1"/>
    <col min="15" max="15" width="22.66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3" x14ac:dyDescent="0.25">
      <c r="A2" t="s">
        <v>4</v>
      </c>
      <c r="B2">
        <v>5</v>
      </c>
      <c r="C2">
        <v>20</v>
      </c>
      <c r="D2">
        <v>20</v>
      </c>
      <c r="E2">
        <v>14</v>
      </c>
      <c r="F2">
        <v>1</v>
      </c>
      <c r="G2">
        <v>0.99995000099999032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POWER(0.995,C2)*POWER(0.9975,B2*D2-2*C2)</f>
        <v>0.77845923736705758</v>
      </c>
      <c r="Q2">
        <f>POWER(0.999,J2)</f>
        <v>1</v>
      </c>
      <c r="R2">
        <f>G2</f>
        <v>0.99995000099999032</v>
      </c>
      <c r="S2">
        <f>P2*Q2*R2</f>
        <v>0.77842031518364097</v>
      </c>
      <c r="T2">
        <f>-LOG10(P2)</f>
        <v>0.1087641235583392</v>
      </c>
      <c r="U2">
        <f>T2-LOG10(R2)</f>
        <v>0.10878583839100857</v>
      </c>
      <c r="V2">
        <f>U2-LOG10(Q2)</f>
        <v>0.10878583839100857</v>
      </c>
      <c r="W2">
        <f>-LOG10(S2)</f>
        <v>0.10878583839100854</v>
      </c>
    </row>
    <row r="3" spans="1:23" x14ac:dyDescent="0.25">
      <c r="A3" t="s">
        <v>5</v>
      </c>
      <c r="B3">
        <v>6</v>
      </c>
      <c r="C3">
        <v>30</v>
      </c>
      <c r="D3">
        <v>30</v>
      </c>
      <c r="E3">
        <v>18</v>
      </c>
      <c r="F3">
        <v>0.994014980014994</v>
      </c>
      <c r="G3">
        <v>0.99722168196839445</v>
      </c>
      <c r="H3">
        <v>0.99979103345073861</v>
      </c>
      <c r="I3">
        <v>2</v>
      </c>
      <c r="J3">
        <v>6</v>
      </c>
      <c r="K3">
        <v>12</v>
      </c>
      <c r="L3">
        <v>3</v>
      </c>
      <c r="M3">
        <v>5.7894736842105257</v>
      </c>
      <c r="N3">
        <v>4.7894736842105265</v>
      </c>
      <c r="O3">
        <v>46.698739047977519</v>
      </c>
      <c r="P3">
        <f t="shared" ref="P3:P47" si="0">POWER(0.995,C3)*POWER(0.9975,B3*D3-2*C3)</f>
        <v>0.63714891139403029</v>
      </c>
      <c r="Q3">
        <f t="shared" ref="Q3:Q47" si="1">POWER(0.999,J3)</f>
        <v>0.99401498001499411</v>
      </c>
      <c r="R3">
        <f t="shared" ref="R3:R47" si="2">G3</f>
        <v>0.99722168196839445</v>
      </c>
      <c r="S3">
        <f t="shared" ref="S3:S45" si="3">P3*Q3*R3</f>
        <v>0.63157595481276729</v>
      </c>
      <c r="T3">
        <f t="shared" ref="T3:T45" si="4">-LOG10(P3)</f>
        <v>0.19575905457393308</v>
      </c>
      <c r="U3">
        <f t="shared" ref="U3:U45" si="5">T3-LOG10(R3)</f>
        <v>0.19696734204578456</v>
      </c>
      <c r="V3">
        <f t="shared" ref="V3:V45" si="6">U3-LOG10(Q3)</f>
        <v>0.19957441268989065</v>
      </c>
      <c r="W3">
        <f t="shared" ref="W3:W45" si="7">-LOG10(S3)</f>
        <v>0.19957441268989068</v>
      </c>
    </row>
    <row r="4" spans="1:23" x14ac:dyDescent="0.25">
      <c r="A4" t="s">
        <v>6</v>
      </c>
      <c r="B4">
        <v>7</v>
      </c>
      <c r="C4">
        <v>42</v>
      </c>
      <c r="D4">
        <v>42</v>
      </c>
      <c r="E4">
        <v>22</v>
      </c>
      <c r="F4">
        <v>0.99004488020974823</v>
      </c>
      <c r="G4">
        <v>0.99640940752668894</v>
      </c>
      <c r="H4">
        <v>0.9998052749814903</v>
      </c>
      <c r="I4">
        <v>2</v>
      </c>
      <c r="J4">
        <v>10</v>
      </c>
      <c r="K4">
        <v>15</v>
      </c>
      <c r="L4">
        <v>3</v>
      </c>
      <c r="M4">
        <v>5.4210526315789469</v>
      </c>
      <c r="N4">
        <v>4.1578947368421053</v>
      </c>
      <c r="O4">
        <v>40.801854215347724</v>
      </c>
      <c r="P4">
        <f t="shared" si="0"/>
        <v>0.47893801143740528</v>
      </c>
      <c r="Q4">
        <f t="shared" si="1"/>
        <v>0.99004488020974835</v>
      </c>
      <c r="R4">
        <f t="shared" si="2"/>
        <v>0.99640940752668894</v>
      </c>
      <c r="S4">
        <f t="shared" si="3"/>
        <v>0.47246757447537679</v>
      </c>
      <c r="T4">
        <f t="shared" si="4"/>
        <v>0.31972069333450021</v>
      </c>
      <c r="U4">
        <f t="shared" si="5"/>
        <v>0.32128287409102468</v>
      </c>
      <c r="V4">
        <f t="shared" si="6"/>
        <v>0.32562799183120156</v>
      </c>
      <c r="W4">
        <f t="shared" si="7"/>
        <v>0.3256279918312015</v>
      </c>
    </row>
    <row r="5" spans="1:23" x14ac:dyDescent="0.25">
      <c r="A5" t="s">
        <v>7</v>
      </c>
      <c r="B5">
        <v>8</v>
      </c>
      <c r="C5">
        <v>56</v>
      </c>
      <c r="D5">
        <v>56</v>
      </c>
      <c r="E5">
        <v>26</v>
      </c>
      <c r="F5">
        <v>0.98806578049420912</v>
      </c>
      <c r="G5">
        <v>0.99558442155513094</v>
      </c>
      <c r="H5">
        <v>0.9998052749814903</v>
      </c>
      <c r="I5">
        <v>2</v>
      </c>
      <c r="J5">
        <v>12</v>
      </c>
      <c r="K5">
        <v>16</v>
      </c>
      <c r="L5">
        <v>3</v>
      </c>
      <c r="M5">
        <v>5.7894736842105274</v>
      </c>
      <c r="N5">
        <v>4.1578947368421053</v>
      </c>
      <c r="O5">
        <v>42.00154504265852</v>
      </c>
      <c r="P5">
        <f t="shared" si="0"/>
        <v>0.32570797039786753</v>
      </c>
      <c r="Q5">
        <f t="shared" si="1"/>
        <v>0.98806578049420901</v>
      </c>
      <c r="R5">
        <f t="shared" si="2"/>
        <v>0.99558442155513094</v>
      </c>
      <c r="S5">
        <f t="shared" si="3"/>
        <v>0.32039987455527441</v>
      </c>
      <c r="T5">
        <f t="shared" si="4"/>
        <v>0.48717161368732548</v>
      </c>
      <c r="U5">
        <f t="shared" si="5"/>
        <v>0.48909352133692469</v>
      </c>
      <c r="V5">
        <f t="shared" si="6"/>
        <v>0.49430766262513692</v>
      </c>
      <c r="W5">
        <f t="shared" si="7"/>
        <v>0.49430766262513692</v>
      </c>
    </row>
    <row r="6" spans="1:23" x14ac:dyDescent="0.25">
      <c r="A6" t="s">
        <v>8</v>
      </c>
      <c r="B6">
        <v>9</v>
      </c>
      <c r="C6">
        <v>72</v>
      </c>
      <c r="D6">
        <v>72</v>
      </c>
      <c r="E6">
        <v>30</v>
      </c>
      <c r="F6">
        <v>0.9782294672887405</v>
      </c>
      <c r="G6">
        <v>0.98603108598505962</v>
      </c>
      <c r="H6">
        <v>0.99934424923563214</v>
      </c>
      <c r="I6">
        <v>3</v>
      </c>
      <c r="J6">
        <v>22</v>
      </c>
      <c r="K6">
        <v>43</v>
      </c>
      <c r="L6">
        <v>10</v>
      </c>
      <c r="M6">
        <v>18.052631578947363</v>
      </c>
      <c r="N6">
        <v>14.42105263157895</v>
      </c>
      <c r="O6">
        <v>43.823288914783447</v>
      </c>
      <c r="P6">
        <f t="shared" si="0"/>
        <v>0.19740839180157502</v>
      </c>
      <c r="Q6">
        <f t="shared" si="1"/>
        <v>0.97822946728874072</v>
      </c>
      <c r="R6">
        <f t="shared" si="2"/>
        <v>0.98603108598505962</v>
      </c>
      <c r="S6">
        <f t="shared" si="3"/>
        <v>0.19041315910359641</v>
      </c>
      <c r="T6">
        <f t="shared" si="4"/>
        <v>0.70463438947969359</v>
      </c>
      <c r="U6">
        <f t="shared" si="5"/>
        <v>0.71074378259227222</v>
      </c>
      <c r="V6">
        <f t="shared" si="6"/>
        <v>0.72030304162066128</v>
      </c>
      <c r="W6">
        <f t="shared" si="7"/>
        <v>0.72030304162066139</v>
      </c>
    </row>
    <row r="7" spans="1:23" x14ac:dyDescent="0.25">
      <c r="A7" t="s">
        <v>9</v>
      </c>
      <c r="B7">
        <v>10</v>
      </c>
      <c r="C7">
        <v>90</v>
      </c>
      <c r="D7">
        <v>90</v>
      </c>
      <c r="E7">
        <v>34</v>
      </c>
      <c r="F7">
        <v>0.97237474437709559</v>
      </c>
      <c r="G7">
        <v>0.98011685047639674</v>
      </c>
      <c r="H7">
        <v>0.99912219483757403</v>
      </c>
      <c r="I7">
        <v>3</v>
      </c>
      <c r="J7">
        <v>28</v>
      </c>
      <c r="K7">
        <v>54</v>
      </c>
      <c r="L7">
        <v>12</v>
      </c>
      <c r="M7">
        <v>26.263157894736835</v>
      </c>
      <c r="N7">
        <v>21.84210526315789</v>
      </c>
      <c r="O7">
        <v>45.120347088310474</v>
      </c>
      <c r="P7">
        <f t="shared" si="0"/>
        <v>0.10504331173476547</v>
      </c>
      <c r="Q7">
        <f t="shared" si="1"/>
        <v>0.97237474437709581</v>
      </c>
      <c r="R7">
        <f t="shared" si="2"/>
        <v>0.98011685047639674</v>
      </c>
      <c r="S7">
        <f t="shared" si="3"/>
        <v>0.10011056940734159</v>
      </c>
      <c r="T7">
        <f t="shared" si="4"/>
        <v>0.97863159455888971</v>
      </c>
      <c r="U7">
        <f t="shared" si="5"/>
        <v>0.98735373877261656</v>
      </c>
      <c r="V7">
        <f t="shared" si="6"/>
        <v>0.99952006844511176</v>
      </c>
      <c r="W7">
        <f t="shared" si="7"/>
        <v>0.99952006844511188</v>
      </c>
    </row>
    <row r="8" spans="1:23" x14ac:dyDescent="0.25">
      <c r="A8" t="s">
        <v>10</v>
      </c>
      <c r="B8">
        <v>11</v>
      </c>
      <c r="C8">
        <v>110</v>
      </c>
      <c r="D8">
        <v>110</v>
      </c>
      <c r="E8">
        <v>38</v>
      </c>
      <c r="F8">
        <v>0.96655506209908348</v>
      </c>
      <c r="G8">
        <v>0.97552430444063931</v>
      </c>
      <c r="H8">
        <v>0.99910125654619975</v>
      </c>
      <c r="I8">
        <v>3</v>
      </c>
      <c r="J8">
        <v>34</v>
      </c>
      <c r="K8">
        <v>63</v>
      </c>
      <c r="L8">
        <v>12</v>
      </c>
      <c r="M8">
        <v>28.157894736842099</v>
      </c>
      <c r="N8">
        <v>22.736842105263158</v>
      </c>
      <c r="O8">
        <v>43.121889663050666</v>
      </c>
      <c r="P8">
        <f t="shared" si="0"/>
        <v>4.8340840503570383E-2</v>
      </c>
      <c r="Q8">
        <f t="shared" si="1"/>
        <v>0.96655506209908382</v>
      </c>
      <c r="R8">
        <f t="shared" si="2"/>
        <v>0.97552430444063931</v>
      </c>
      <c r="S8">
        <f t="shared" si="3"/>
        <v>4.5580479637254853E-2</v>
      </c>
      <c r="T8">
        <f t="shared" si="4"/>
        <v>1.3156858027721985</v>
      </c>
      <c r="U8">
        <f t="shared" si="5"/>
        <v>1.3264477087925937</v>
      </c>
      <c r="V8">
        <f t="shared" si="6"/>
        <v>1.341221109109195</v>
      </c>
      <c r="W8">
        <f t="shared" si="7"/>
        <v>1.3412211091091948</v>
      </c>
    </row>
    <row r="9" spans="1:23" x14ac:dyDescent="0.25">
      <c r="A9" t="s">
        <v>11</v>
      </c>
      <c r="B9">
        <v>12</v>
      </c>
      <c r="C9">
        <v>132</v>
      </c>
      <c r="D9">
        <v>132</v>
      </c>
      <c r="E9">
        <v>42</v>
      </c>
      <c r="F9">
        <v>0.95311089687989436</v>
      </c>
      <c r="G9">
        <v>0.96046839295038855</v>
      </c>
      <c r="H9">
        <v>0.99851012215654023</v>
      </c>
      <c r="I9">
        <v>4</v>
      </c>
      <c r="J9">
        <v>48</v>
      </c>
      <c r="K9">
        <v>88</v>
      </c>
      <c r="L9">
        <v>19</v>
      </c>
      <c r="M9">
        <v>47.105263157894782</v>
      </c>
      <c r="N9">
        <v>39.631578947368418</v>
      </c>
      <c r="O9">
        <v>46.628541375955486</v>
      </c>
      <c r="P9">
        <f t="shared" si="0"/>
        <v>1.8953106895481714E-2</v>
      </c>
      <c r="Q9">
        <f t="shared" si="1"/>
        <v>0.9531108968798947</v>
      </c>
      <c r="R9">
        <f t="shared" si="2"/>
        <v>0.96046839295038855</v>
      </c>
      <c r="S9">
        <f t="shared" si="3"/>
        <v>1.7350297446907692E-2</v>
      </c>
      <c r="T9">
        <f t="shared" si="4"/>
        <v>1.7223195879669047</v>
      </c>
      <c r="U9">
        <f t="shared" si="5"/>
        <v>1.7398365102768372</v>
      </c>
      <c r="V9">
        <f t="shared" si="6"/>
        <v>1.7606930754296861</v>
      </c>
      <c r="W9">
        <f t="shared" si="7"/>
        <v>1.7606930754296861</v>
      </c>
    </row>
    <row r="10" spans="1:23" x14ac:dyDescent="0.25">
      <c r="A10" t="s">
        <v>12</v>
      </c>
      <c r="B10">
        <v>13</v>
      </c>
      <c r="C10">
        <v>156</v>
      </c>
      <c r="D10">
        <v>156</v>
      </c>
      <c r="E10">
        <v>46</v>
      </c>
      <c r="F10">
        <v>0.94551264350242215</v>
      </c>
      <c r="G10">
        <v>0.9516237761816474</v>
      </c>
      <c r="H10">
        <v>0.99838748746484252</v>
      </c>
      <c r="I10">
        <v>4</v>
      </c>
      <c r="J10">
        <v>56</v>
      </c>
      <c r="K10">
        <v>102</v>
      </c>
      <c r="L10">
        <v>21</v>
      </c>
      <c r="M10">
        <v>50.789473684210577</v>
      </c>
      <c r="N10">
        <v>41.842105263157897</v>
      </c>
      <c r="O10">
        <v>45.442385161118438</v>
      </c>
      <c r="P10">
        <f t="shared" si="0"/>
        <v>6.2365509688420044E-3</v>
      </c>
      <c r="Q10">
        <f t="shared" si="1"/>
        <v>0.94551264350242248</v>
      </c>
      <c r="R10">
        <f t="shared" si="2"/>
        <v>0.9516237761816474</v>
      </c>
      <c r="S10">
        <f t="shared" si="3"/>
        <v>5.611475885620539E-3</v>
      </c>
      <c r="T10">
        <f t="shared" si="4"/>
        <v>2.2050555239902931</v>
      </c>
      <c r="U10">
        <f t="shared" si="5"/>
        <v>2.2265902397050414</v>
      </c>
      <c r="V10">
        <f t="shared" si="6"/>
        <v>2.2509228990500318</v>
      </c>
      <c r="W10">
        <f t="shared" si="7"/>
        <v>2.2509228990500318</v>
      </c>
    </row>
    <row r="11" spans="1:23" x14ac:dyDescent="0.25">
      <c r="A11" t="s">
        <v>13</v>
      </c>
      <c r="B11">
        <v>14</v>
      </c>
      <c r="C11">
        <v>182</v>
      </c>
      <c r="D11">
        <v>182</v>
      </c>
      <c r="E11">
        <v>50</v>
      </c>
      <c r="F11">
        <v>0.93797496382584589</v>
      </c>
      <c r="G11">
        <v>0.94200008570202209</v>
      </c>
      <c r="H11">
        <v>0.99816443449364434</v>
      </c>
      <c r="I11">
        <v>5</v>
      </c>
      <c r="J11">
        <v>64</v>
      </c>
      <c r="K11">
        <v>115</v>
      </c>
      <c r="L11">
        <v>24</v>
      </c>
      <c r="M11">
        <v>56.736842105263221</v>
      </c>
      <c r="N11">
        <v>47.157894736842103</v>
      </c>
      <c r="O11">
        <v>45.058314950284384</v>
      </c>
      <c r="P11">
        <f t="shared" si="0"/>
        <v>1.6966170039784574E-3</v>
      </c>
      <c r="Q11">
        <f t="shared" si="1"/>
        <v>0.937974963825846</v>
      </c>
      <c r="R11">
        <f t="shared" si="2"/>
        <v>0.94200008570202209</v>
      </c>
      <c r="S11">
        <f t="shared" si="3"/>
        <v>1.4990841214877445E-3</v>
      </c>
      <c r="T11">
        <f t="shared" si="4"/>
        <v>2.7704161846896489</v>
      </c>
      <c r="U11">
        <f t="shared" si="5"/>
        <v>2.7963652423851859</v>
      </c>
      <c r="V11">
        <f t="shared" si="6"/>
        <v>2.824173995922318</v>
      </c>
      <c r="W11">
        <f t="shared" si="7"/>
        <v>2.824173995922318</v>
      </c>
    </row>
    <row r="12" spans="1:23" x14ac:dyDescent="0.25">
      <c r="A12" t="s">
        <v>14</v>
      </c>
      <c r="B12">
        <v>15</v>
      </c>
      <c r="C12">
        <v>210</v>
      </c>
      <c r="D12">
        <v>210</v>
      </c>
      <c r="E12">
        <v>54</v>
      </c>
      <c r="F12">
        <v>0.91572055724989487</v>
      </c>
      <c r="G12">
        <v>0.91580365759474691</v>
      </c>
      <c r="H12">
        <v>0.99762983918235937</v>
      </c>
      <c r="I12">
        <v>5</v>
      </c>
      <c r="J12">
        <v>88</v>
      </c>
      <c r="K12">
        <v>162</v>
      </c>
      <c r="L12">
        <v>31</v>
      </c>
      <c r="M12">
        <v>75.052631578947526</v>
      </c>
      <c r="N12">
        <v>60.94736842105263</v>
      </c>
      <c r="O12">
        <v>43.750572221683001</v>
      </c>
      <c r="P12">
        <f t="shared" si="0"/>
        <v>3.7590305569840235E-4</v>
      </c>
      <c r="Q12">
        <f t="shared" si="1"/>
        <v>0.91572055724989532</v>
      </c>
      <c r="R12">
        <f t="shared" si="2"/>
        <v>0.91580365759474691</v>
      </c>
      <c r="S12">
        <f t="shared" si="3"/>
        <v>3.1523990915666974E-4</v>
      </c>
      <c r="T12">
        <f t="shared" si="4"/>
        <v>3.4249241439122566</v>
      </c>
      <c r="U12">
        <f t="shared" si="5"/>
        <v>3.4631217702042605</v>
      </c>
      <c r="V12">
        <f t="shared" si="6"/>
        <v>3.5013588063178172</v>
      </c>
      <c r="W12">
        <f t="shared" si="7"/>
        <v>3.5013588063178172</v>
      </c>
    </row>
    <row r="13" spans="1:23" x14ac:dyDescent="0.25">
      <c r="A13" t="s">
        <v>15</v>
      </c>
      <c r="B13">
        <v>16</v>
      </c>
      <c r="C13">
        <v>240</v>
      </c>
      <c r="D13">
        <v>240</v>
      </c>
      <c r="E13">
        <v>58</v>
      </c>
      <c r="F13">
        <v>0.89399415902293899</v>
      </c>
      <c r="G13">
        <v>0.89681441766478609</v>
      </c>
      <c r="H13">
        <v>0.99722247231511241</v>
      </c>
      <c r="I13">
        <v>6</v>
      </c>
      <c r="J13">
        <v>112</v>
      </c>
      <c r="K13">
        <v>186</v>
      </c>
      <c r="L13">
        <v>36</v>
      </c>
      <c r="M13">
        <v>89.000000000000242</v>
      </c>
      <c r="N13">
        <v>72.526315789473671</v>
      </c>
      <c r="O13">
        <v>44.383328761829659</v>
      </c>
      <c r="P13">
        <f t="shared" si="0"/>
        <v>6.6818700397511767E-5</v>
      </c>
      <c r="Q13">
        <f t="shared" si="1"/>
        <v>0.89399415902293888</v>
      </c>
      <c r="R13">
        <f t="shared" si="2"/>
        <v>0.89681441766478609</v>
      </c>
      <c r="S13">
        <f t="shared" si="3"/>
        <v>5.3571682639627543E-5</v>
      </c>
      <c r="T13">
        <f t="shared" si="4"/>
        <v>4.1751019755054015</v>
      </c>
      <c r="U13">
        <f t="shared" si="5"/>
        <v>4.2223993939136601</v>
      </c>
      <c r="V13">
        <f t="shared" si="6"/>
        <v>4.271064712603641</v>
      </c>
      <c r="W13">
        <f t="shared" si="7"/>
        <v>4.271064712603641</v>
      </c>
    </row>
    <row r="14" spans="1:23" x14ac:dyDescent="0.25">
      <c r="A14" t="s">
        <v>16</v>
      </c>
      <c r="B14">
        <v>17</v>
      </c>
      <c r="C14">
        <v>272</v>
      </c>
      <c r="D14">
        <v>268</v>
      </c>
      <c r="E14">
        <v>62</v>
      </c>
      <c r="F14">
        <v>0.89042354277671831</v>
      </c>
      <c r="G14">
        <v>0.88547968605877814</v>
      </c>
      <c r="H14">
        <v>0.9972855553544171</v>
      </c>
      <c r="I14">
        <v>6</v>
      </c>
      <c r="J14">
        <v>116</v>
      </c>
      <c r="K14">
        <v>202</v>
      </c>
      <c r="L14">
        <v>34</v>
      </c>
      <c r="M14">
        <v>91.736842105263435</v>
      </c>
      <c r="N14">
        <v>73.263157894736821</v>
      </c>
      <c r="O14">
        <v>42.825442419573271</v>
      </c>
      <c r="P14">
        <f t="shared" si="0"/>
        <v>1.1128849012518935E-5</v>
      </c>
      <c r="Q14">
        <f t="shared" si="1"/>
        <v>0.89042354277671854</v>
      </c>
      <c r="R14">
        <f t="shared" si="2"/>
        <v>0.88547968605877814</v>
      </c>
      <c r="S14">
        <f t="shared" si="3"/>
        <v>8.7745628066408903E-6</v>
      </c>
      <c r="T14">
        <f t="shared" si="4"/>
        <v>4.9535497497138063</v>
      </c>
      <c r="U14">
        <f t="shared" si="5"/>
        <v>5.0063711472975649</v>
      </c>
      <c r="V14">
        <f t="shared" si="6"/>
        <v>5.0567745130836164</v>
      </c>
      <c r="W14">
        <f t="shared" si="7"/>
        <v>5.0567745130836164</v>
      </c>
    </row>
    <row r="15" spans="1:23" x14ac:dyDescent="0.25">
      <c r="A15" t="s">
        <v>17</v>
      </c>
      <c r="B15">
        <v>18</v>
      </c>
      <c r="C15">
        <v>306</v>
      </c>
      <c r="D15">
        <v>298</v>
      </c>
      <c r="E15">
        <v>66</v>
      </c>
      <c r="F15">
        <v>0.88686718758606431</v>
      </c>
      <c r="G15">
        <v>0.87021368584401548</v>
      </c>
      <c r="H15">
        <v>0.9968235107135931</v>
      </c>
      <c r="I15">
        <v>7</v>
      </c>
      <c r="J15">
        <v>120</v>
      </c>
      <c r="K15">
        <v>211</v>
      </c>
      <c r="L15">
        <v>39</v>
      </c>
      <c r="M15">
        <v>105.52631578947403</v>
      </c>
      <c r="N15">
        <v>87.31578947368422</v>
      </c>
      <c r="O15">
        <v>44.360599192782153</v>
      </c>
      <c r="P15">
        <f t="shared" si="0"/>
        <v>1.4722590111076515E-6</v>
      </c>
      <c r="Q15">
        <f t="shared" si="1"/>
        <v>0.88686718758606475</v>
      </c>
      <c r="R15">
        <f t="shared" si="2"/>
        <v>0.87021368584401548</v>
      </c>
      <c r="S15">
        <f t="shared" si="3"/>
        <v>1.1362364506877068E-6</v>
      </c>
      <c r="T15">
        <f t="shared" si="4"/>
        <v>5.8320157788576044</v>
      </c>
      <c r="U15">
        <f t="shared" si="5"/>
        <v>5.8923898697011845</v>
      </c>
      <c r="V15">
        <f t="shared" si="6"/>
        <v>5.9445312825833074</v>
      </c>
      <c r="W15">
        <f t="shared" si="7"/>
        <v>5.9445312825833074</v>
      </c>
    </row>
    <row r="16" spans="1:23" x14ac:dyDescent="0.25">
      <c r="A16" t="s">
        <v>18</v>
      </c>
      <c r="B16">
        <v>19</v>
      </c>
      <c r="C16">
        <v>342</v>
      </c>
      <c r="D16">
        <v>334</v>
      </c>
      <c r="E16">
        <v>70</v>
      </c>
      <c r="F16">
        <v>0.86755961646817958</v>
      </c>
      <c r="G16">
        <v>0.84044498748608087</v>
      </c>
      <c r="H16">
        <v>0.99626298354540321</v>
      </c>
      <c r="I16">
        <v>7</v>
      </c>
      <c r="J16">
        <v>142</v>
      </c>
      <c r="K16">
        <v>250</v>
      </c>
      <c r="L16">
        <v>46</v>
      </c>
      <c r="M16">
        <v>124.15789473684254</v>
      </c>
      <c r="N16">
        <v>102.57894736842105</v>
      </c>
      <c r="O16">
        <v>44.229812146882864</v>
      </c>
      <c r="P16">
        <f t="shared" si="0"/>
        <v>1.2599638780262723E-7</v>
      </c>
      <c r="Q16">
        <f t="shared" si="1"/>
        <v>0.86755961646817958</v>
      </c>
      <c r="R16">
        <f t="shared" si="2"/>
        <v>0.84044498748608087</v>
      </c>
      <c r="S16">
        <f t="shared" si="3"/>
        <v>9.1868518723142757E-8</v>
      </c>
      <c r="T16">
        <f t="shared" si="4"/>
        <v>6.8996419055163551</v>
      </c>
      <c r="U16">
        <f t="shared" si="5"/>
        <v>6.975132614169353</v>
      </c>
      <c r="V16">
        <f t="shared" si="6"/>
        <v>7.0368332860798644</v>
      </c>
      <c r="W16">
        <f t="shared" si="7"/>
        <v>7.0368332860798652</v>
      </c>
    </row>
    <row r="17" spans="1:23" x14ac:dyDescent="0.25">
      <c r="A17" t="s">
        <v>19</v>
      </c>
      <c r="B17">
        <v>20</v>
      </c>
      <c r="C17">
        <v>380</v>
      </c>
      <c r="D17">
        <v>368</v>
      </c>
      <c r="E17">
        <v>74</v>
      </c>
      <c r="F17">
        <v>0.8402237462387897</v>
      </c>
      <c r="G17">
        <v>0.80031139918258531</v>
      </c>
      <c r="H17">
        <v>0.99553156516995733</v>
      </c>
      <c r="I17">
        <v>8</v>
      </c>
      <c r="J17">
        <v>174</v>
      </c>
      <c r="K17">
        <v>306</v>
      </c>
      <c r="L17">
        <v>55</v>
      </c>
      <c r="M17">
        <v>149.42105263157956</v>
      </c>
      <c r="N17">
        <v>122.84210526315792</v>
      </c>
      <c r="O17">
        <v>43.837862724013014</v>
      </c>
      <c r="P17">
        <f t="shared" si="0"/>
        <v>9.9526664920402737E-9</v>
      </c>
      <c r="Q17">
        <f t="shared" si="1"/>
        <v>0.84022374623879004</v>
      </c>
      <c r="R17">
        <f t="shared" si="2"/>
        <v>0.80031139918258531</v>
      </c>
      <c r="S17">
        <f t="shared" si="3"/>
        <v>6.6925774453084492E-9</v>
      </c>
      <c r="T17">
        <f t="shared" si="4"/>
        <v>8.002060548637651</v>
      </c>
      <c r="U17">
        <f t="shared" si="5"/>
        <v>8.0988015458548528</v>
      </c>
      <c r="V17">
        <f t="shared" si="6"/>
        <v>8.1744065945339308</v>
      </c>
      <c r="W17">
        <f t="shared" si="7"/>
        <v>8.1744065945339308</v>
      </c>
    </row>
    <row r="18" spans="1:23" x14ac:dyDescent="0.25">
      <c r="A18" t="s">
        <v>20</v>
      </c>
      <c r="B18">
        <v>21</v>
      </c>
      <c r="C18">
        <v>420</v>
      </c>
      <c r="D18">
        <v>408</v>
      </c>
      <c r="E18">
        <v>78</v>
      </c>
      <c r="F18">
        <v>0.83019633161719741</v>
      </c>
      <c r="G18">
        <v>0.79072210132997156</v>
      </c>
      <c r="H18">
        <v>0.99577475349168598</v>
      </c>
      <c r="I18">
        <v>8</v>
      </c>
      <c r="J18">
        <v>186</v>
      </c>
      <c r="K18">
        <v>315</v>
      </c>
      <c r="L18">
        <v>52</v>
      </c>
      <c r="M18">
        <v>144.73684210526372</v>
      </c>
      <c r="N18">
        <v>116.36842105263158</v>
      </c>
      <c r="O18">
        <v>42.655517837293267</v>
      </c>
      <c r="P18">
        <f t="shared" si="0"/>
        <v>4.8374757161801764E-10</v>
      </c>
      <c r="Q18">
        <f t="shared" si="1"/>
        <v>0.8301963316171983</v>
      </c>
      <c r="R18">
        <f t="shared" si="2"/>
        <v>0.79072210132997156</v>
      </c>
      <c r="S18">
        <f t="shared" si="3"/>
        <v>3.1755831275129134E-10</v>
      </c>
      <c r="T18">
        <f t="shared" si="4"/>
        <v>9.3153812020981839</v>
      </c>
      <c r="U18">
        <f t="shared" si="5"/>
        <v>9.4173573242447759</v>
      </c>
      <c r="V18">
        <f t="shared" si="6"/>
        <v>9.4981765142120658</v>
      </c>
      <c r="W18">
        <f t="shared" si="7"/>
        <v>9.4981765142120658</v>
      </c>
    </row>
    <row r="19" spans="1:23" x14ac:dyDescent="0.25">
      <c r="A19" t="s">
        <v>21</v>
      </c>
      <c r="B19">
        <v>22</v>
      </c>
      <c r="C19">
        <v>462</v>
      </c>
      <c r="D19">
        <v>446</v>
      </c>
      <c r="E19">
        <v>82</v>
      </c>
      <c r="F19">
        <v>0.81049908231502688</v>
      </c>
      <c r="G19">
        <v>0.75119084567587524</v>
      </c>
      <c r="H19">
        <v>0.99508668078697959</v>
      </c>
      <c r="I19">
        <v>9</v>
      </c>
      <c r="J19">
        <v>210</v>
      </c>
      <c r="K19">
        <v>365</v>
      </c>
      <c r="L19">
        <v>60</v>
      </c>
      <c r="M19">
        <v>168.57894736842184</v>
      </c>
      <c r="N19">
        <v>135.6315789473685</v>
      </c>
      <c r="O19">
        <v>42.762763711125686</v>
      </c>
      <c r="P19">
        <f t="shared" si="0"/>
        <v>2.148608281944348E-11</v>
      </c>
      <c r="Q19">
        <f t="shared" si="1"/>
        <v>0.81049908231502787</v>
      </c>
      <c r="R19">
        <f t="shared" si="2"/>
        <v>0.75119084567587524</v>
      </c>
      <c r="S19">
        <f t="shared" si="3"/>
        <v>1.3081575728743479E-11</v>
      </c>
      <c r="T19">
        <f t="shared" si="4"/>
        <v>10.667842754586117</v>
      </c>
      <c r="U19">
        <f t="shared" si="5"/>
        <v>10.792092467789027</v>
      </c>
      <c r="V19">
        <f t="shared" si="6"/>
        <v>10.883339940332741</v>
      </c>
      <c r="W19">
        <f t="shared" si="7"/>
        <v>10.883339940332743</v>
      </c>
    </row>
    <row r="20" spans="1:23" x14ac:dyDescent="0.25">
      <c r="A20" t="s">
        <v>22</v>
      </c>
      <c r="B20">
        <v>23</v>
      </c>
      <c r="C20">
        <v>506</v>
      </c>
      <c r="D20">
        <v>486</v>
      </c>
      <c r="E20">
        <v>86</v>
      </c>
      <c r="F20">
        <v>0.78653340841681496</v>
      </c>
      <c r="G20">
        <v>0.71027949472980889</v>
      </c>
      <c r="H20">
        <v>0.9939969997407343</v>
      </c>
      <c r="I20">
        <v>9</v>
      </c>
      <c r="J20">
        <v>240</v>
      </c>
      <c r="K20">
        <v>404</v>
      </c>
      <c r="L20">
        <v>71</v>
      </c>
      <c r="M20">
        <v>206.89473684210614</v>
      </c>
      <c r="N20">
        <v>171.26315789473688</v>
      </c>
      <c r="O20">
        <v>44.435830830953641</v>
      </c>
      <c r="P20">
        <f t="shared" si="0"/>
        <v>7.0317685696749976E-13</v>
      </c>
      <c r="Q20">
        <f t="shared" si="1"/>
        <v>0.78653340841681607</v>
      </c>
      <c r="R20">
        <f t="shared" si="2"/>
        <v>0.71027949472980889</v>
      </c>
      <c r="S20">
        <f t="shared" si="3"/>
        <v>3.9283576465600274E-13</v>
      </c>
      <c r="T20">
        <f t="shared" si="4"/>
        <v>12.152935431245869</v>
      </c>
      <c r="U20">
        <f t="shared" si="5"/>
        <v>12.30150615416953</v>
      </c>
      <c r="V20">
        <f t="shared" si="6"/>
        <v>12.405788979933776</v>
      </c>
      <c r="W20">
        <f t="shared" si="7"/>
        <v>12.405788979933774</v>
      </c>
    </row>
    <row r="21" spans="1:23" x14ac:dyDescent="0.25">
      <c r="A21" t="s">
        <v>23</v>
      </c>
      <c r="B21">
        <v>24</v>
      </c>
      <c r="C21">
        <v>552</v>
      </c>
      <c r="D21">
        <v>528</v>
      </c>
      <c r="E21">
        <v>90</v>
      </c>
      <c r="F21">
        <v>0.75416726849613724</v>
      </c>
      <c r="G21">
        <v>0.65651625616723686</v>
      </c>
      <c r="H21">
        <v>0.99322480682277536</v>
      </c>
      <c r="I21">
        <v>10</v>
      </c>
      <c r="J21">
        <v>282</v>
      </c>
      <c r="K21">
        <v>483</v>
      </c>
      <c r="L21">
        <v>81</v>
      </c>
      <c r="M21">
        <v>235.00000000000105</v>
      </c>
      <c r="N21">
        <v>191.31578947368428</v>
      </c>
      <c r="O21">
        <v>43.597325641688066</v>
      </c>
      <c r="P21">
        <f t="shared" si="0"/>
        <v>1.6703912027269442E-14</v>
      </c>
      <c r="Q21">
        <f t="shared" si="1"/>
        <v>0.75416726849613869</v>
      </c>
      <c r="R21">
        <f t="shared" si="2"/>
        <v>0.65651625616723686</v>
      </c>
      <c r="S21">
        <f t="shared" si="3"/>
        <v>8.2704922312951428E-15</v>
      </c>
      <c r="T21">
        <f t="shared" si="4"/>
        <v>13.777181805924721</v>
      </c>
      <c r="U21">
        <f t="shared" si="5"/>
        <v>13.959936321689138</v>
      </c>
      <c r="V21">
        <f t="shared" si="6"/>
        <v>14.082468641962127</v>
      </c>
      <c r="W21">
        <f t="shared" si="7"/>
        <v>14.082468641962127</v>
      </c>
    </row>
    <row r="22" spans="1:23" x14ac:dyDescent="0.25">
      <c r="A22" t="s">
        <v>24</v>
      </c>
      <c r="B22">
        <v>25</v>
      </c>
      <c r="C22">
        <v>600</v>
      </c>
      <c r="D22">
        <v>570</v>
      </c>
      <c r="E22">
        <v>94</v>
      </c>
      <c r="F22">
        <v>0.72894419103438035</v>
      </c>
      <c r="G22">
        <v>0.61802904027155214</v>
      </c>
      <c r="H22">
        <v>0.99260708351636617</v>
      </c>
      <c r="I22">
        <v>10</v>
      </c>
      <c r="J22">
        <v>316</v>
      </c>
      <c r="K22">
        <v>533</v>
      </c>
      <c r="L22">
        <v>86</v>
      </c>
      <c r="M22">
        <v>261.3684210526327</v>
      </c>
      <c r="N22">
        <v>213.84210526315795</v>
      </c>
      <c r="O22">
        <v>43.286448397230934</v>
      </c>
      <c r="P22">
        <f t="shared" si="0"/>
        <v>3.2155134431949459E-16</v>
      </c>
      <c r="Q22">
        <f t="shared" si="1"/>
        <v>0.72894419103438168</v>
      </c>
      <c r="R22">
        <f t="shared" si="2"/>
        <v>0.61802904027155214</v>
      </c>
      <c r="S22">
        <f t="shared" si="3"/>
        <v>1.4486167129461457E-16</v>
      </c>
      <c r="T22">
        <f t="shared" si="4"/>
        <v>15.492749670409255</v>
      </c>
      <c r="U22">
        <f t="shared" si="5"/>
        <v>15.701740787984884</v>
      </c>
      <c r="V22">
        <f t="shared" si="6"/>
        <v>15.839046508574473</v>
      </c>
      <c r="W22">
        <f t="shared" si="7"/>
        <v>15.839046508574475</v>
      </c>
    </row>
    <row r="23" spans="1:23" x14ac:dyDescent="0.25">
      <c r="A23" t="s">
        <v>25</v>
      </c>
      <c r="B23">
        <v>26</v>
      </c>
      <c r="C23">
        <v>650</v>
      </c>
      <c r="D23">
        <v>606</v>
      </c>
      <c r="E23">
        <v>98</v>
      </c>
      <c r="F23">
        <v>0.71022666452460892</v>
      </c>
      <c r="G23">
        <v>0.60559332885170214</v>
      </c>
      <c r="H23">
        <v>0.99312926912925836</v>
      </c>
      <c r="I23">
        <v>11</v>
      </c>
      <c r="J23">
        <v>342</v>
      </c>
      <c r="K23">
        <v>555</v>
      </c>
      <c r="L23">
        <v>84</v>
      </c>
      <c r="M23">
        <v>240.63157894736972</v>
      </c>
      <c r="N23">
        <v>190.1578947368422</v>
      </c>
      <c r="O23">
        <v>41.424122699723611</v>
      </c>
      <c r="P23">
        <f t="shared" si="0"/>
        <v>7.4122130761612335E-18</v>
      </c>
      <c r="Q23">
        <f t="shared" si="1"/>
        <v>0.71022666452461058</v>
      </c>
      <c r="R23">
        <f t="shared" si="2"/>
        <v>0.60559332885170214</v>
      </c>
      <c r="S23">
        <f t="shared" si="3"/>
        <v>3.1880560702989728E-18</v>
      </c>
      <c r="T23">
        <f t="shared" si="4"/>
        <v>17.130052104670064</v>
      </c>
      <c r="U23">
        <f t="shared" si="5"/>
        <v>17.347871022291077</v>
      </c>
      <c r="V23">
        <f t="shared" si="6"/>
        <v>17.496474049005126</v>
      </c>
      <c r="W23">
        <f t="shared" si="7"/>
        <v>17.496474049005126</v>
      </c>
    </row>
    <row r="24" spans="1:23" x14ac:dyDescent="0.25">
      <c r="A24" t="s">
        <v>26</v>
      </c>
      <c r="B24">
        <v>27</v>
      </c>
      <c r="C24">
        <v>702</v>
      </c>
      <c r="D24">
        <v>644</v>
      </c>
      <c r="E24">
        <v>102</v>
      </c>
      <c r="F24">
        <v>0.68922594903065215</v>
      </c>
      <c r="G24">
        <v>0.57773849876011485</v>
      </c>
      <c r="H24">
        <v>0.99322916411035267</v>
      </c>
      <c r="I24">
        <v>11</v>
      </c>
      <c r="J24">
        <v>372</v>
      </c>
      <c r="K24">
        <v>602</v>
      </c>
      <c r="L24">
        <v>85</v>
      </c>
      <c r="M24">
        <v>238.05263157894882</v>
      </c>
      <c r="N24">
        <v>182.26315789473691</v>
      </c>
      <c r="O24">
        <v>40.047751292389179</v>
      </c>
      <c r="P24">
        <f t="shared" si="0"/>
        <v>1.2464244349375888E-19</v>
      </c>
      <c r="Q24">
        <f t="shared" si="1"/>
        <v>0.68922594903065304</v>
      </c>
      <c r="R24">
        <f t="shared" si="2"/>
        <v>0.57773849876011485</v>
      </c>
      <c r="S24">
        <f t="shared" si="3"/>
        <v>4.9631669366558753E-20</v>
      </c>
      <c r="T24">
        <f t="shared" si="4"/>
        <v>18.904334045667547</v>
      </c>
      <c r="U24">
        <f t="shared" si="5"/>
        <v>19.14260273708063</v>
      </c>
      <c r="V24">
        <f t="shared" si="6"/>
        <v>19.304241117015209</v>
      </c>
      <c r="W24">
        <f t="shared" si="7"/>
        <v>19.304241117015209</v>
      </c>
    </row>
    <row r="25" spans="1:23" x14ac:dyDescent="0.25">
      <c r="A25" t="s">
        <v>27</v>
      </c>
      <c r="B25">
        <v>28</v>
      </c>
      <c r="C25">
        <v>756</v>
      </c>
      <c r="D25">
        <v>698</v>
      </c>
      <c r="E25">
        <v>106</v>
      </c>
      <c r="F25">
        <v>0.67152829106057144</v>
      </c>
      <c r="G25">
        <v>0.53748322482972077</v>
      </c>
      <c r="H25">
        <v>0.9924448763079633</v>
      </c>
      <c r="I25">
        <v>12</v>
      </c>
      <c r="J25">
        <v>398</v>
      </c>
      <c r="K25">
        <v>648</v>
      </c>
      <c r="L25">
        <v>92</v>
      </c>
      <c r="M25">
        <v>267.63157894736963</v>
      </c>
      <c r="N25">
        <v>207.89473684210535</v>
      </c>
      <c r="O25">
        <v>40.605573879483174</v>
      </c>
      <c r="P25">
        <f t="shared" si="0"/>
        <v>5.6459943784259971E-22</v>
      </c>
      <c r="Q25">
        <f t="shared" si="1"/>
        <v>0.67152829106057255</v>
      </c>
      <c r="R25">
        <f t="shared" si="2"/>
        <v>0.53748322482972077</v>
      </c>
      <c r="S25">
        <f t="shared" si="3"/>
        <v>2.0378380618668339E-22</v>
      </c>
      <c r="T25">
        <f t="shared" si="4"/>
        <v>21.248259558604932</v>
      </c>
      <c r="U25">
        <f t="shared" si="5"/>
        <v>21.517894644394172</v>
      </c>
      <c r="V25">
        <f t="shared" si="6"/>
        <v>21.690830330453213</v>
      </c>
      <c r="W25">
        <f t="shared" si="7"/>
        <v>21.69083033045321</v>
      </c>
    </row>
    <row r="26" spans="1:23" x14ac:dyDescent="0.25">
      <c r="A26" t="s">
        <v>28</v>
      </c>
      <c r="B26">
        <v>29</v>
      </c>
      <c r="C26">
        <v>812</v>
      </c>
      <c r="D26">
        <v>736</v>
      </c>
      <c r="E26">
        <v>110</v>
      </c>
      <c r="F26">
        <v>0.65167184903843689</v>
      </c>
      <c r="G26">
        <v>0.50958482661643278</v>
      </c>
      <c r="H26">
        <v>0.99237691303842102</v>
      </c>
      <c r="I26">
        <v>12</v>
      </c>
      <c r="J26">
        <v>428</v>
      </c>
      <c r="K26">
        <v>690</v>
      </c>
      <c r="L26">
        <v>95</v>
      </c>
      <c r="M26">
        <v>270.15789473684345</v>
      </c>
      <c r="N26">
        <v>206.00000000000009</v>
      </c>
      <c r="O26">
        <v>39.83982556774496</v>
      </c>
      <c r="P26">
        <f t="shared" si="0"/>
        <v>6.2346994223263607E-24</v>
      </c>
      <c r="Q26">
        <f t="shared" si="1"/>
        <v>0.65167184903843856</v>
      </c>
      <c r="R26">
        <f t="shared" si="2"/>
        <v>0.50958482661643278</v>
      </c>
      <c r="S26">
        <f t="shared" si="3"/>
        <v>2.0704319910151685E-24</v>
      </c>
      <c r="T26">
        <f t="shared" si="4"/>
        <v>23.205184479213774</v>
      </c>
      <c r="U26">
        <f t="shared" si="5"/>
        <v>23.497967991234326</v>
      </c>
      <c r="V26">
        <f t="shared" si="6"/>
        <v>23.683939030513898</v>
      </c>
      <c r="W26">
        <f t="shared" si="7"/>
        <v>23.683939030513894</v>
      </c>
    </row>
    <row r="27" spans="1:23" x14ac:dyDescent="0.25">
      <c r="A27" t="s">
        <v>29</v>
      </c>
      <c r="B27">
        <v>30</v>
      </c>
      <c r="C27">
        <v>870</v>
      </c>
      <c r="D27">
        <v>786</v>
      </c>
      <c r="E27">
        <v>114</v>
      </c>
      <c r="F27">
        <v>0.63113837011743557</v>
      </c>
      <c r="G27">
        <v>0.46380220463487415</v>
      </c>
      <c r="H27">
        <v>0.99126550217214637</v>
      </c>
      <c r="I27">
        <v>13</v>
      </c>
      <c r="J27">
        <v>460</v>
      </c>
      <c r="K27">
        <v>746</v>
      </c>
      <c r="L27">
        <v>106</v>
      </c>
      <c r="M27">
        <v>311.63157894736952</v>
      </c>
      <c r="N27">
        <v>243.21052631578959</v>
      </c>
      <c r="O27">
        <v>40.632877041871353</v>
      </c>
      <c r="P27">
        <f t="shared" si="0"/>
        <v>2.3115933939016614E-26</v>
      </c>
      <c r="Q27">
        <f t="shared" si="1"/>
        <v>0.63113837011743745</v>
      </c>
      <c r="R27">
        <f t="shared" si="2"/>
        <v>0.46380220463487415</v>
      </c>
      <c r="S27">
        <f t="shared" si="3"/>
        <v>6.7665740253082983E-27</v>
      </c>
      <c r="T27">
        <f t="shared" si="4"/>
        <v>25.636088555335675</v>
      </c>
      <c r="U27">
        <f t="shared" si="5"/>
        <v>25.969755746655775</v>
      </c>
      <c r="V27">
        <f t="shared" si="6"/>
        <v>26.169631162703912</v>
      </c>
      <c r="W27">
        <f t="shared" si="7"/>
        <v>26.169631162703912</v>
      </c>
    </row>
    <row r="28" spans="1:23" x14ac:dyDescent="0.25">
      <c r="A28" t="s">
        <v>30</v>
      </c>
      <c r="B28">
        <v>31</v>
      </c>
      <c r="C28">
        <v>930</v>
      </c>
      <c r="D28">
        <v>830</v>
      </c>
      <c r="E28">
        <v>118</v>
      </c>
      <c r="F28">
        <v>0.6075935243162941</v>
      </c>
      <c r="G28">
        <v>0.43514444601106267</v>
      </c>
      <c r="H28">
        <v>0.99126077721864092</v>
      </c>
      <c r="I28">
        <v>13</v>
      </c>
      <c r="J28">
        <v>498</v>
      </c>
      <c r="K28">
        <v>796</v>
      </c>
      <c r="L28">
        <v>108</v>
      </c>
      <c r="M28">
        <v>312.2105263157905</v>
      </c>
      <c r="N28">
        <v>237.78947368421063</v>
      </c>
      <c r="O28">
        <v>39.826926818688499</v>
      </c>
      <c r="P28">
        <f t="shared" si="0"/>
        <v>1.0628993408868987E-28</v>
      </c>
      <c r="Q28">
        <f t="shared" si="1"/>
        <v>0.60759352431629565</v>
      </c>
      <c r="R28">
        <f t="shared" si="2"/>
        <v>0.43514444601106267</v>
      </c>
      <c r="S28">
        <f t="shared" si="3"/>
        <v>2.8102096387515935E-29</v>
      </c>
      <c r="T28">
        <f t="shared" si="4"/>
        <v>27.973507862256852</v>
      </c>
      <c r="U28">
        <f t="shared" si="5"/>
        <v>28.334874417503507</v>
      </c>
      <c r="V28">
        <f t="shared" si="6"/>
        <v>28.551261280964315</v>
      </c>
      <c r="W28">
        <f t="shared" si="7"/>
        <v>28.551261280964315</v>
      </c>
    </row>
    <row r="29" spans="1:23" x14ac:dyDescent="0.25">
      <c r="A29" t="s">
        <v>31</v>
      </c>
      <c r="B29">
        <v>32</v>
      </c>
      <c r="C29">
        <v>992</v>
      </c>
      <c r="D29">
        <v>880</v>
      </c>
      <c r="E29">
        <v>122</v>
      </c>
      <c r="F29">
        <v>0.58609863870588041</v>
      </c>
      <c r="G29">
        <v>0.40549914712252089</v>
      </c>
      <c r="H29">
        <v>0.99047809237229489</v>
      </c>
      <c r="I29">
        <v>14</v>
      </c>
      <c r="J29">
        <v>534</v>
      </c>
      <c r="K29">
        <v>823</v>
      </c>
      <c r="L29">
        <v>116</v>
      </c>
      <c r="M29">
        <v>338.15789473684299</v>
      </c>
      <c r="N29">
        <v>261.89473684210543</v>
      </c>
      <c r="O29">
        <v>40.553130979948286</v>
      </c>
      <c r="P29">
        <f t="shared" si="0"/>
        <v>2.4248260852382128E-31</v>
      </c>
      <c r="Q29">
        <f t="shared" si="1"/>
        <v>0.58609863870588197</v>
      </c>
      <c r="R29">
        <f t="shared" si="2"/>
        <v>0.40549914712252089</v>
      </c>
      <c r="S29">
        <f t="shared" si="3"/>
        <v>5.7629022493614904E-32</v>
      </c>
      <c r="T29">
        <f t="shared" si="4"/>
        <v>30.61531940466168</v>
      </c>
      <c r="U29">
        <f t="shared" si="5"/>
        <v>31.007329459555621</v>
      </c>
      <c r="V29">
        <f t="shared" si="6"/>
        <v>31.239358746881067</v>
      </c>
      <c r="W29">
        <f t="shared" si="7"/>
        <v>31.239358746881067</v>
      </c>
    </row>
    <row r="30" spans="1:23" x14ac:dyDescent="0.25">
      <c r="A30" t="s">
        <v>32</v>
      </c>
      <c r="B30">
        <v>33</v>
      </c>
      <c r="C30">
        <v>1056</v>
      </c>
      <c r="D30">
        <v>924</v>
      </c>
      <c r="E30">
        <v>126</v>
      </c>
      <c r="F30">
        <v>0.57563805983285743</v>
      </c>
      <c r="G30">
        <v>0.37056054909367964</v>
      </c>
      <c r="H30">
        <v>0.98980144022293925</v>
      </c>
      <c r="I30">
        <v>14</v>
      </c>
      <c r="J30">
        <v>552</v>
      </c>
      <c r="K30">
        <v>874</v>
      </c>
      <c r="L30">
        <v>124</v>
      </c>
      <c r="M30">
        <v>364.15789473684248</v>
      </c>
      <c r="N30">
        <v>283.31578947368433</v>
      </c>
      <c r="O30">
        <v>40.661782558648156</v>
      </c>
      <c r="P30">
        <f t="shared" si="0"/>
        <v>7.0696671948213718E-34</v>
      </c>
      <c r="Q30">
        <f t="shared" si="1"/>
        <v>0.57563805983285998</v>
      </c>
      <c r="R30">
        <f t="shared" si="2"/>
        <v>0.37056054909367964</v>
      </c>
      <c r="S30">
        <f t="shared" si="3"/>
        <v>1.5080219113448694E-34</v>
      </c>
      <c r="T30">
        <f t="shared" si="4"/>
        <v>33.150601030171217</v>
      </c>
      <c r="U30">
        <f t="shared" si="5"/>
        <v>33.581741848925304</v>
      </c>
      <c r="V30">
        <f t="shared" si="6"/>
        <v>33.821592348183067</v>
      </c>
      <c r="W30">
        <f t="shared" si="7"/>
        <v>33.821592348183067</v>
      </c>
    </row>
    <row r="31" spans="1:23" x14ac:dyDescent="0.25">
      <c r="A31" t="s">
        <v>33</v>
      </c>
      <c r="B31">
        <v>34</v>
      </c>
      <c r="C31">
        <v>1122</v>
      </c>
      <c r="D31">
        <v>976</v>
      </c>
      <c r="E31">
        <v>130</v>
      </c>
      <c r="F31">
        <v>0.541015578489906</v>
      </c>
      <c r="G31">
        <v>0.34187505638407717</v>
      </c>
      <c r="H31">
        <v>0.98982572937364244</v>
      </c>
      <c r="I31">
        <v>15</v>
      </c>
      <c r="J31">
        <v>614</v>
      </c>
      <c r="K31">
        <v>933</v>
      </c>
      <c r="L31">
        <v>123</v>
      </c>
      <c r="M31">
        <v>370.42105263157958</v>
      </c>
      <c r="N31">
        <v>282.57894736842121</v>
      </c>
      <c r="O31">
        <v>39.864086499912752</v>
      </c>
      <c r="P31">
        <f t="shared" si="0"/>
        <v>8.3706167383470691E-37</v>
      </c>
      <c r="Q31">
        <f t="shared" si="1"/>
        <v>0.54101557848990833</v>
      </c>
      <c r="R31">
        <f t="shared" si="2"/>
        <v>0.34187505638407717</v>
      </c>
      <c r="S31">
        <f t="shared" si="3"/>
        <v>1.5482270235845643E-37</v>
      </c>
      <c r="T31">
        <f t="shared" si="4"/>
        <v>36.077242542461534</v>
      </c>
      <c r="U31">
        <f t="shared" si="5"/>
        <v>36.543375127157582</v>
      </c>
      <c r="V31">
        <f t="shared" si="6"/>
        <v>36.81016535640444</v>
      </c>
      <c r="W31">
        <f t="shared" si="7"/>
        <v>36.81016535640444</v>
      </c>
    </row>
    <row r="32" spans="1:23" x14ac:dyDescent="0.25">
      <c r="A32" t="s">
        <v>34</v>
      </c>
      <c r="B32">
        <v>35</v>
      </c>
      <c r="C32">
        <v>1190</v>
      </c>
      <c r="D32">
        <v>1022</v>
      </c>
      <c r="E32">
        <v>134</v>
      </c>
      <c r="F32">
        <v>0.52923738114109076</v>
      </c>
      <c r="G32">
        <v>0.30745241337126128</v>
      </c>
      <c r="H32">
        <v>0.98900426135957309</v>
      </c>
      <c r="I32">
        <v>15</v>
      </c>
      <c r="J32">
        <v>636</v>
      </c>
      <c r="K32">
        <v>988</v>
      </c>
      <c r="L32">
        <v>133</v>
      </c>
      <c r="M32">
        <v>400.21052631578965</v>
      </c>
      <c r="N32">
        <v>306.52631578947376</v>
      </c>
      <c r="O32">
        <v>40.23036052353536</v>
      </c>
      <c r="P32">
        <f t="shared" si="0"/>
        <v>1.2922383551741198E-39</v>
      </c>
      <c r="Q32">
        <f t="shared" si="1"/>
        <v>0.52923738114109287</v>
      </c>
      <c r="R32">
        <f t="shared" si="2"/>
        <v>0.30745241337126128</v>
      </c>
      <c r="S32">
        <f t="shared" si="3"/>
        <v>2.1026696465699024E-40</v>
      </c>
      <c r="T32">
        <f t="shared" si="4"/>
        <v>38.888657372726847</v>
      </c>
      <c r="U32">
        <f t="shared" si="5"/>
        <v>39.400879466305007</v>
      </c>
      <c r="V32">
        <f t="shared" si="6"/>
        <v>39.677228954580258</v>
      </c>
      <c r="W32">
        <f t="shared" si="7"/>
        <v>39.677228954580258</v>
      </c>
    </row>
    <row r="33" spans="1:23" x14ac:dyDescent="0.25">
      <c r="A33" t="s">
        <v>35</v>
      </c>
      <c r="B33">
        <v>36</v>
      </c>
      <c r="C33">
        <v>1260</v>
      </c>
      <c r="D33">
        <v>1074</v>
      </c>
      <c r="E33">
        <v>138</v>
      </c>
      <c r="F33">
        <v>0.50140293975959116</v>
      </c>
      <c r="G33">
        <v>0.26533471784354906</v>
      </c>
      <c r="H33">
        <v>0.98755687403945336</v>
      </c>
      <c r="I33">
        <v>16</v>
      </c>
      <c r="J33">
        <v>690</v>
      </c>
      <c r="K33">
        <v>1063</v>
      </c>
      <c r="L33">
        <v>148</v>
      </c>
      <c r="M33">
        <v>452.36842105263122</v>
      </c>
      <c r="N33">
        <v>353.15789473684208</v>
      </c>
      <c r="O33">
        <v>40.873005693202579</v>
      </c>
      <c r="P33">
        <f t="shared" si="0"/>
        <v>9.2277725980489924E-43</v>
      </c>
      <c r="Q33">
        <f t="shared" si="1"/>
        <v>0.50140293975959316</v>
      </c>
      <c r="R33">
        <f t="shared" si="2"/>
        <v>0.26533471784354906</v>
      </c>
      <c r="S33">
        <f t="shared" si="3"/>
        <v>1.2276592449777461E-43</v>
      </c>
      <c r="T33">
        <f t="shared" si="4"/>
        <v>42.03490311642981</v>
      </c>
      <c r="U33">
        <f t="shared" si="5"/>
        <v>42.611109037267667</v>
      </c>
      <c r="V33">
        <f t="shared" si="6"/>
        <v>42.910922161339869</v>
      </c>
      <c r="W33">
        <f t="shared" si="7"/>
        <v>42.910922161339869</v>
      </c>
    </row>
    <row r="34" spans="1:23" x14ac:dyDescent="0.25">
      <c r="A34" t="s">
        <v>36</v>
      </c>
      <c r="B34">
        <v>37</v>
      </c>
      <c r="C34">
        <v>1332</v>
      </c>
      <c r="D34">
        <v>976</v>
      </c>
      <c r="E34">
        <v>142</v>
      </c>
      <c r="F34">
        <v>0.51564784324050972</v>
      </c>
      <c r="G34">
        <v>0.26062726871562153</v>
      </c>
      <c r="H34">
        <v>0.98744723928676703</v>
      </c>
      <c r="I34">
        <v>15</v>
      </c>
      <c r="J34">
        <v>662</v>
      </c>
      <c r="K34">
        <v>1045</v>
      </c>
      <c r="L34">
        <v>144</v>
      </c>
      <c r="M34">
        <v>465.31578947368342</v>
      </c>
      <c r="N34">
        <v>370.57894736842121</v>
      </c>
      <c r="O34">
        <v>40.993400468498315</v>
      </c>
      <c r="P34">
        <f t="shared" si="0"/>
        <v>5.4848978781855268E-40</v>
      </c>
      <c r="Q34">
        <f t="shared" si="1"/>
        <v>0.51564784324051161</v>
      </c>
      <c r="R34">
        <f t="shared" si="2"/>
        <v>0.26062726871562153</v>
      </c>
      <c r="S34">
        <f t="shared" si="3"/>
        <v>7.3712578683721675E-41</v>
      </c>
      <c r="T34">
        <f t="shared" si="4"/>
        <v>39.260831454024256</v>
      </c>
      <c r="U34">
        <f t="shared" si="5"/>
        <v>39.844811601231079</v>
      </c>
      <c r="V34">
        <f t="shared" si="6"/>
        <v>40.132458395630792</v>
      </c>
      <c r="W34">
        <f t="shared" si="7"/>
        <v>40.132458395630785</v>
      </c>
    </row>
    <row r="35" spans="1:23" x14ac:dyDescent="0.25">
      <c r="A35" t="s">
        <v>37</v>
      </c>
      <c r="B35">
        <v>38</v>
      </c>
      <c r="C35">
        <v>1406</v>
      </c>
      <c r="D35">
        <v>1028</v>
      </c>
      <c r="E35">
        <v>146</v>
      </c>
      <c r="F35">
        <v>0.48463354957599497</v>
      </c>
      <c r="G35">
        <v>0.21307327599016751</v>
      </c>
      <c r="H35">
        <v>0.98628676632179757</v>
      </c>
      <c r="I35">
        <v>16</v>
      </c>
      <c r="J35">
        <v>724</v>
      </c>
      <c r="K35">
        <v>1178</v>
      </c>
      <c r="L35">
        <v>161</v>
      </c>
      <c r="M35">
        <v>502.42105263157777</v>
      </c>
      <c r="N35">
        <v>394.21052631578954</v>
      </c>
      <c r="O35">
        <v>40.595824846109736</v>
      </c>
      <c r="P35">
        <f t="shared" si="0"/>
        <v>3.3873521097332404E-43</v>
      </c>
      <c r="Q35">
        <f t="shared" si="1"/>
        <v>0.48463354957599669</v>
      </c>
      <c r="R35">
        <f t="shared" si="2"/>
        <v>0.21307327599016751</v>
      </c>
      <c r="S35">
        <f t="shared" si="3"/>
        <v>3.497863051756075E-44</v>
      </c>
      <c r="T35">
        <f t="shared" si="4"/>
        <v>42.470139656805017</v>
      </c>
      <c r="U35">
        <f t="shared" si="5"/>
        <v>43.141610673622033</v>
      </c>
      <c r="V35">
        <f t="shared" si="6"/>
        <v>43.456197198010841</v>
      </c>
      <c r="W35">
        <f t="shared" si="7"/>
        <v>43.456197198010841</v>
      </c>
    </row>
    <row r="36" spans="1:23" x14ac:dyDescent="0.25">
      <c r="A36" t="s">
        <v>38</v>
      </c>
      <c r="B36">
        <v>39</v>
      </c>
      <c r="C36">
        <v>1482</v>
      </c>
      <c r="D36">
        <v>1072</v>
      </c>
      <c r="E36">
        <v>150</v>
      </c>
      <c r="F36">
        <v>0.47218933035690558</v>
      </c>
      <c r="G36">
        <v>0.20555812526995754</v>
      </c>
      <c r="H36">
        <v>0.98620389016182242</v>
      </c>
      <c r="I36">
        <v>16</v>
      </c>
      <c r="J36">
        <v>750</v>
      </c>
      <c r="K36">
        <v>1173</v>
      </c>
      <c r="L36">
        <v>160</v>
      </c>
      <c r="M36">
        <v>510.21052631578783</v>
      </c>
      <c r="N36">
        <v>403.84210526315792</v>
      </c>
      <c r="O36">
        <v>40.633439911427843</v>
      </c>
      <c r="P36">
        <f t="shared" si="0"/>
        <v>3.5209720520544864E-46</v>
      </c>
      <c r="Q36">
        <f t="shared" si="1"/>
        <v>0.47218933035690785</v>
      </c>
      <c r="R36">
        <f t="shared" si="2"/>
        <v>0.20555812526995754</v>
      </c>
      <c r="S36">
        <f t="shared" si="3"/>
        <v>3.4175383405281509E-47</v>
      </c>
      <c r="T36">
        <f t="shared" si="4"/>
        <v>45.453337422156935</v>
      </c>
      <c r="U36">
        <f t="shared" si="5"/>
        <v>46.140402773975794</v>
      </c>
      <c r="V36">
        <f t="shared" si="6"/>
        <v>46.466286604489056</v>
      </c>
      <c r="W36">
        <f t="shared" si="7"/>
        <v>46.466286604489063</v>
      </c>
    </row>
    <row r="37" spans="1:23" x14ac:dyDescent="0.25">
      <c r="A37" t="s">
        <v>39</v>
      </c>
      <c r="B37">
        <v>40</v>
      </c>
      <c r="C37">
        <v>1560</v>
      </c>
      <c r="D37">
        <v>1124</v>
      </c>
      <c r="E37">
        <v>154</v>
      </c>
      <c r="F37">
        <v>0.44825129946200476</v>
      </c>
      <c r="G37">
        <v>0.16932391438954802</v>
      </c>
      <c r="H37">
        <v>0.98531327157241544</v>
      </c>
      <c r="I37">
        <v>17</v>
      </c>
      <c r="J37">
        <v>802</v>
      </c>
      <c r="K37">
        <v>1293</v>
      </c>
      <c r="L37">
        <v>173</v>
      </c>
      <c r="M37">
        <v>538.68421052631288</v>
      </c>
      <c r="N37">
        <v>420.15789473684214</v>
      </c>
      <c r="O37">
        <v>40.194725708082906</v>
      </c>
      <c r="P37">
        <f t="shared" si="0"/>
        <v>1.3180270849430718E-49</v>
      </c>
      <c r="Q37">
        <f t="shared" si="1"/>
        <v>0.44825129946200676</v>
      </c>
      <c r="R37">
        <f t="shared" si="2"/>
        <v>0.16932391438954802</v>
      </c>
      <c r="S37">
        <f t="shared" si="3"/>
        <v>1.0003781375352934E-50</v>
      </c>
      <c r="T37">
        <f t="shared" si="4"/>
        <v>48.880075665067913</v>
      </c>
      <c r="U37">
        <f t="shared" si="5"/>
        <v>49.65135736523446</v>
      </c>
      <c r="V37">
        <f t="shared" si="6"/>
        <v>49.999835807996647</v>
      </c>
      <c r="W37">
        <f t="shared" si="7"/>
        <v>49.999835807996647</v>
      </c>
    </row>
    <row r="38" spans="1:23" x14ac:dyDescent="0.25">
      <c r="A38" t="s">
        <v>40</v>
      </c>
      <c r="B38">
        <v>41</v>
      </c>
      <c r="C38">
        <v>1640</v>
      </c>
      <c r="D38">
        <v>1172</v>
      </c>
      <c r="E38">
        <v>158</v>
      </c>
      <c r="F38">
        <v>0.42980559312231387</v>
      </c>
      <c r="G38">
        <v>0.14642925422202926</v>
      </c>
      <c r="H38">
        <v>0.98429401473901568</v>
      </c>
      <c r="I38">
        <v>17</v>
      </c>
      <c r="J38">
        <v>844</v>
      </c>
      <c r="K38">
        <v>1351</v>
      </c>
      <c r="L38">
        <v>183</v>
      </c>
      <c r="M38">
        <v>581.31578947367882</v>
      </c>
      <c r="N38">
        <v>457.68421052631589</v>
      </c>
      <c r="O38">
        <v>40.551936333064148</v>
      </c>
      <c r="P38">
        <f t="shared" si="0"/>
        <v>5.7333225393103319E-53</v>
      </c>
      <c r="Q38">
        <f t="shared" si="1"/>
        <v>0.42980559312231587</v>
      </c>
      <c r="R38">
        <f t="shared" si="2"/>
        <v>0.14642925422202926</v>
      </c>
      <c r="S38">
        <f t="shared" si="3"/>
        <v>3.6083303211127175E-54</v>
      </c>
      <c r="T38">
        <f t="shared" si="4"/>
        <v>52.241593625449738</v>
      </c>
      <c r="U38">
        <f t="shared" si="5"/>
        <v>53.075965774970584</v>
      </c>
      <c r="V38">
        <f t="shared" si="6"/>
        <v>53.442693712241514</v>
      </c>
      <c r="W38">
        <f t="shared" si="7"/>
        <v>53.442693712241514</v>
      </c>
    </row>
    <row r="39" spans="1:23" x14ac:dyDescent="0.25">
      <c r="A39" t="s">
        <v>41</v>
      </c>
      <c r="B39">
        <v>42</v>
      </c>
      <c r="C39">
        <v>1722</v>
      </c>
      <c r="D39">
        <v>1226</v>
      </c>
      <c r="E39">
        <v>162</v>
      </c>
      <c r="F39">
        <v>0.40801624104359024</v>
      </c>
      <c r="G39">
        <v>0.12956812933763606</v>
      </c>
      <c r="H39">
        <v>0.98431802985359174</v>
      </c>
      <c r="I39">
        <v>18</v>
      </c>
      <c r="J39">
        <v>896</v>
      </c>
      <c r="K39">
        <v>1422</v>
      </c>
      <c r="L39">
        <v>186</v>
      </c>
      <c r="M39">
        <v>578.10526315788888</v>
      </c>
      <c r="N39">
        <v>446.21052631578954</v>
      </c>
      <c r="O39">
        <v>39.888729376312376</v>
      </c>
      <c r="P39">
        <f t="shared" si="0"/>
        <v>1.0436951734440796E-56</v>
      </c>
      <c r="Q39">
        <f t="shared" si="1"/>
        <v>0.40801624104359246</v>
      </c>
      <c r="R39">
        <f t="shared" si="2"/>
        <v>0.12956812933763606</v>
      </c>
      <c r="S39">
        <f t="shared" si="3"/>
        <v>5.5175885808858224E-58</v>
      </c>
      <c r="T39">
        <f t="shared" si="4"/>
        <v>55.98142632491777</v>
      </c>
      <c r="U39">
        <f t="shared" si="5"/>
        <v>56.868928136307332</v>
      </c>
      <c r="V39">
        <f t="shared" si="6"/>
        <v>57.258250685827178</v>
      </c>
      <c r="W39">
        <f t="shared" si="7"/>
        <v>57.258250685827186</v>
      </c>
    </row>
    <row r="40" spans="1:23" x14ac:dyDescent="0.25">
      <c r="A40" t="s">
        <v>42</v>
      </c>
      <c r="B40">
        <v>43</v>
      </c>
      <c r="C40">
        <v>1806</v>
      </c>
      <c r="D40">
        <v>1278</v>
      </c>
      <c r="E40">
        <v>166</v>
      </c>
      <c r="F40">
        <v>0.37965804122934693</v>
      </c>
      <c r="G40">
        <v>0.10923047852817244</v>
      </c>
      <c r="H40">
        <v>0.98355498947295317</v>
      </c>
      <c r="I40">
        <v>18</v>
      </c>
      <c r="J40">
        <v>968</v>
      </c>
      <c r="K40">
        <v>1504</v>
      </c>
      <c r="L40">
        <v>190</v>
      </c>
      <c r="M40">
        <v>622.52631578946546</v>
      </c>
      <c r="N40">
        <v>482.57894736842132</v>
      </c>
      <c r="O40">
        <v>39.840699167022215</v>
      </c>
      <c r="P40">
        <f t="shared" si="0"/>
        <v>1.7981230802489749E-60</v>
      </c>
      <c r="Q40">
        <f t="shared" si="1"/>
        <v>0.37965804122934882</v>
      </c>
      <c r="R40">
        <f t="shared" si="2"/>
        <v>0.10923047852817244</v>
      </c>
      <c r="S40">
        <f t="shared" si="3"/>
        <v>7.4568576844124049E-62</v>
      </c>
      <c r="T40">
        <f t="shared" si="4"/>
        <v>59.745180584436213</v>
      </c>
      <c r="U40">
        <f t="shared" si="5"/>
        <v>60.706836748176279</v>
      </c>
      <c r="V40">
        <f t="shared" si="6"/>
        <v>61.1274441454254</v>
      </c>
      <c r="W40">
        <f t="shared" si="7"/>
        <v>61.1274441454254</v>
      </c>
    </row>
    <row r="41" spans="1:23" x14ac:dyDescent="0.25">
      <c r="A41" t="s">
        <v>43</v>
      </c>
      <c r="B41">
        <v>44</v>
      </c>
      <c r="C41">
        <v>1892</v>
      </c>
      <c r="D41">
        <v>1334</v>
      </c>
      <c r="E41">
        <v>170</v>
      </c>
      <c r="F41">
        <v>0.37065026944950591</v>
      </c>
      <c r="G41">
        <v>9.3884762501382224E-2</v>
      </c>
      <c r="H41">
        <v>0.98266891506420517</v>
      </c>
      <c r="I41">
        <v>19</v>
      </c>
      <c r="J41">
        <v>992</v>
      </c>
      <c r="K41">
        <v>1566</v>
      </c>
      <c r="L41">
        <v>203</v>
      </c>
      <c r="M41">
        <v>645.78947368419915</v>
      </c>
      <c r="N41">
        <v>500.52631578947387</v>
      </c>
      <c r="O41">
        <v>39.953313704186833</v>
      </c>
      <c r="P41">
        <f t="shared" si="0"/>
        <v>1.5369966487205001E-64</v>
      </c>
      <c r="Q41">
        <f t="shared" si="1"/>
        <v>0.37065026944950874</v>
      </c>
      <c r="R41">
        <f t="shared" si="2"/>
        <v>9.3884762501382224E-2</v>
      </c>
      <c r="S41">
        <f t="shared" si="3"/>
        <v>5.3485043421482779E-66</v>
      </c>
      <c r="T41">
        <f t="shared" si="4"/>
        <v>63.813327079438302</v>
      </c>
      <c r="U41">
        <f t="shared" si="5"/>
        <v>64.840731967454985</v>
      </c>
      <c r="V41">
        <f t="shared" si="6"/>
        <v>65.271767647280527</v>
      </c>
      <c r="W41">
        <f t="shared" si="7"/>
        <v>65.271767647280527</v>
      </c>
    </row>
    <row r="42" spans="1:23" x14ac:dyDescent="0.25">
      <c r="A42" t="s">
        <v>44</v>
      </c>
      <c r="B42">
        <v>45</v>
      </c>
      <c r="C42">
        <v>1980</v>
      </c>
      <c r="D42">
        <v>1380</v>
      </c>
      <c r="E42">
        <v>174</v>
      </c>
      <c r="F42">
        <v>0.33805645811510404</v>
      </c>
      <c r="G42">
        <v>7.1114178820482779E-2</v>
      </c>
      <c r="H42">
        <v>0.98123777321461381</v>
      </c>
      <c r="I42">
        <v>19</v>
      </c>
      <c r="J42">
        <v>1084</v>
      </c>
      <c r="K42">
        <v>1710</v>
      </c>
      <c r="L42">
        <v>215</v>
      </c>
      <c r="M42">
        <v>709.47368421051124</v>
      </c>
      <c r="N42">
        <v>551.47368421052636</v>
      </c>
      <c r="O42">
        <v>39.817995624538071</v>
      </c>
      <c r="P42">
        <f t="shared" si="0"/>
        <v>3.0616764688221047E-68</v>
      </c>
      <c r="Q42">
        <f t="shared" si="1"/>
        <v>0.33805645811510632</v>
      </c>
      <c r="R42">
        <f t="shared" si="2"/>
        <v>7.1114178820482779E-2</v>
      </c>
      <c r="S42">
        <f t="shared" si="3"/>
        <v>7.3604562015072876E-70</v>
      </c>
      <c r="T42">
        <f t="shared" si="4"/>
        <v>67.514040703653706</v>
      </c>
      <c r="U42">
        <f t="shared" si="5"/>
        <v>68.662084504195647</v>
      </c>
      <c r="V42">
        <f t="shared" si="6"/>
        <v>69.133095267230814</v>
      </c>
      <c r="W42">
        <f t="shared" si="7"/>
        <v>69.133095267230814</v>
      </c>
    </row>
    <row r="43" spans="1:23" x14ac:dyDescent="0.25">
      <c r="A43" t="s">
        <v>45</v>
      </c>
      <c r="B43">
        <v>46</v>
      </c>
      <c r="C43">
        <v>2070</v>
      </c>
      <c r="D43">
        <v>1442</v>
      </c>
      <c r="E43">
        <v>178</v>
      </c>
      <c r="F43">
        <v>0.33202288968461652</v>
      </c>
      <c r="G43">
        <v>6.5058372513630391E-2</v>
      </c>
      <c r="H43">
        <v>0.98132869187061655</v>
      </c>
      <c r="I43">
        <v>20</v>
      </c>
      <c r="J43">
        <v>1102</v>
      </c>
      <c r="K43">
        <v>1741</v>
      </c>
      <c r="L43">
        <v>218</v>
      </c>
      <c r="M43">
        <v>702.42105263156145</v>
      </c>
      <c r="N43">
        <v>540.8947368421052</v>
      </c>
      <c r="O43">
        <v>39.495615193815517</v>
      </c>
      <c r="P43">
        <f t="shared" si="0"/>
        <v>7.6758243018906239E-73</v>
      </c>
      <c r="Q43">
        <f t="shared" si="1"/>
        <v>0.33202288968461879</v>
      </c>
      <c r="R43">
        <f t="shared" si="2"/>
        <v>6.5058372513630391E-2</v>
      </c>
      <c r="S43">
        <f t="shared" si="3"/>
        <v>1.6580447398520553E-74</v>
      </c>
      <c r="T43">
        <f t="shared" si="4"/>
        <v>72.114874974738115</v>
      </c>
      <c r="U43">
        <f t="shared" si="5"/>
        <v>73.301571779874521</v>
      </c>
      <c r="V43">
        <f t="shared" si="6"/>
        <v>73.780403754842013</v>
      </c>
      <c r="W43">
        <f t="shared" si="7"/>
        <v>73.780403754842013</v>
      </c>
    </row>
    <row r="44" spans="1:23" x14ac:dyDescent="0.25">
      <c r="A44" t="s">
        <v>46</v>
      </c>
      <c r="B44">
        <v>47</v>
      </c>
      <c r="C44">
        <v>2162</v>
      </c>
      <c r="D44">
        <v>1494</v>
      </c>
      <c r="E44">
        <v>182</v>
      </c>
      <c r="F44">
        <v>0.30222049897488562</v>
      </c>
      <c r="G44">
        <v>4.8550924143646534E-2</v>
      </c>
      <c r="H44">
        <v>0.97926383217780255</v>
      </c>
      <c r="I44">
        <v>20</v>
      </c>
      <c r="J44">
        <v>1196</v>
      </c>
      <c r="K44">
        <v>1854</v>
      </c>
      <c r="L44">
        <v>236</v>
      </c>
      <c r="M44">
        <v>787.78947368418915</v>
      </c>
      <c r="N44">
        <v>615.05263157894751</v>
      </c>
      <c r="O44">
        <v>40.21158489753649</v>
      </c>
      <c r="P44">
        <f t="shared" si="0"/>
        <v>4.5753085786560737E-77</v>
      </c>
      <c r="Q44">
        <f t="shared" si="1"/>
        <v>0.30222049897488779</v>
      </c>
      <c r="R44">
        <f t="shared" si="2"/>
        <v>4.8550924143646534E-2</v>
      </c>
      <c r="S44">
        <f t="shared" si="3"/>
        <v>6.7133889481462136E-79</v>
      </c>
      <c r="T44">
        <f t="shared" si="4"/>
        <v>76.339579609906124</v>
      </c>
      <c r="U44">
        <f t="shared" si="5"/>
        <v>77.653382108995444</v>
      </c>
      <c r="V44">
        <f t="shared" si="6"/>
        <v>78.173058190720596</v>
      </c>
      <c r="W44">
        <f t="shared" si="7"/>
        <v>78.173058190720582</v>
      </c>
    </row>
    <row r="45" spans="1:23" x14ac:dyDescent="0.25">
      <c r="A45" t="s">
        <v>47</v>
      </c>
      <c r="B45">
        <v>48</v>
      </c>
      <c r="C45">
        <v>2256</v>
      </c>
      <c r="D45">
        <v>1556</v>
      </c>
      <c r="E45">
        <v>186</v>
      </c>
      <c r="F45">
        <v>0.29564099771593971</v>
      </c>
      <c r="G45">
        <v>4.0692515683514868E-2</v>
      </c>
      <c r="H45">
        <v>0.97833120088286052</v>
      </c>
      <c r="I45">
        <v>21</v>
      </c>
      <c r="J45">
        <v>1218</v>
      </c>
      <c r="K45">
        <v>1906</v>
      </c>
      <c r="L45">
        <v>247</v>
      </c>
      <c r="M45">
        <v>827.42105263155202</v>
      </c>
      <c r="N45">
        <v>648.36842105263179</v>
      </c>
      <c r="O45">
        <v>40.561473455249072</v>
      </c>
      <c r="P45">
        <f t="shared" si="0"/>
        <v>6.3218828615044821E-82</v>
      </c>
      <c r="Q45">
        <f t="shared" si="1"/>
        <v>0.29564099771594188</v>
      </c>
      <c r="R45">
        <f t="shared" si="2"/>
        <v>4.0692515683514868E-2</v>
      </c>
      <c r="S45">
        <f t="shared" si="3"/>
        <v>7.6054627448809202E-84</v>
      </c>
      <c r="T45">
        <f t="shared" si="4"/>
        <v>81.199153555486873</v>
      </c>
      <c r="U45">
        <f t="shared" si="5"/>
        <v>82.589639015948251</v>
      </c>
      <c r="V45">
        <f t="shared" si="6"/>
        <v>83.118874356701795</v>
      </c>
      <c r="W45">
        <f t="shared" si="7"/>
        <v>83.118874356701795</v>
      </c>
    </row>
    <row r="46" spans="1:23" x14ac:dyDescent="0.25">
      <c r="A46" t="s">
        <v>66</v>
      </c>
      <c r="B46">
        <v>49</v>
      </c>
      <c r="C46">
        <v>2352</v>
      </c>
      <c r="D46">
        <v>1608</v>
      </c>
      <c r="E46">
        <v>190</v>
      </c>
      <c r="F46" s="1">
        <v>0.25393283983883502</v>
      </c>
      <c r="G46" s="1">
        <v>2.4526562158762599E-2</v>
      </c>
      <c r="H46" s="1">
        <v>0.97513619778055405</v>
      </c>
      <c r="I46" s="1">
        <v>21</v>
      </c>
      <c r="J46" s="1">
        <v>1370</v>
      </c>
      <c r="K46" s="1">
        <v>2138</v>
      </c>
      <c r="L46" s="1">
        <v>273</v>
      </c>
      <c r="M46" s="1">
        <v>971.63157894733195</v>
      </c>
      <c r="N46" s="1">
        <v>771.63157894736798</v>
      </c>
      <c r="O46" s="1">
        <v>40.917217819208702</v>
      </c>
      <c r="P46">
        <f t="shared" si="0"/>
        <v>2.1834540041970029E-86</v>
      </c>
      <c r="Q46">
        <f t="shared" si="1"/>
        <v>0.25393283983883663</v>
      </c>
      <c r="R46">
        <f t="shared" si="2"/>
        <v>2.4526562158762599E-2</v>
      </c>
      <c r="S46">
        <f t="shared" ref="S46:S47" si="8">P46*Q46*R46</f>
        <v>1.3598768967489424E-88</v>
      </c>
      <c r="T46">
        <f t="shared" ref="T46:T47" si="9">-LOG10(P46)</f>
        <v>85.660855952326941</v>
      </c>
      <c r="U46">
        <f t="shared" ref="U46:U47" si="10">T46-LOG10(R46)</f>
        <v>87.271219274080281</v>
      </c>
      <c r="V46">
        <f t="shared" ref="V46:V47" si="11">U46-LOG10(Q46)</f>
        <v>87.866500404484512</v>
      </c>
      <c r="W46">
        <f t="shared" ref="W46:W47" si="12">-LOG10(S46)</f>
        <v>87.866500404484526</v>
      </c>
    </row>
    <row r="47" spans="1:23" x14ac:dyDescent="0.25">
      <c r="A47" t="s">
        <v>67</v>
      </c>
      <c r="B47">
        <v>50</v>
      </c>
      <c r="C47">
        <v>2450</v>
      </c>
      <c r="D47">
        <v>1554</v>
      </c>
      <c r="E47">
        <v>194</v>
      </c>
      <c r="F47" s="1">
        <v>0.28234306026497602</v>
      </c>
      <c r="G47" s="1">
        <v>3.9356264982523599E-2</v>
      </c>
      <c r="H47" s="1">
        <v>0.98076097147132701</v>
      </c>
      <c r="I47" s="1">
        <v>22</v>
      </c>
      <c r="J47" s="1">
        <v>1264</v>
      </c>
      <c r="K47" s="1">
        <v>1922</v>
      </c>
      <c r="L47" s="1">
        <v>221</v>
      </c>
      <c r="M47" s="1">
        <v>749.21052631576799</v>
      </c>
      <c r="N47" s="1">
        <v>567.15789473684197</v>
      </c>
      <c r="O47" s="1">
        <v>38.808051714407</v>
      </c>
      <c r="P47">
        <f t="shared" si="0"/>
        <v>3.357261318335168E-85</v>
      </c>
      <c r="Q47">
        <f t="shared" si="1"/>
        <v>0.28234306026497796</v>
      </c>
      <c r="R47">
        <f t="shared" si="2"/>
        <v>3.9356264982523599E-2</v>
      </c>
      <c r="S47">
        <f t="shared" si="8"/>
        <v>3.7305781329938939E-87</v>
      </c>
      <c r="T47">
        <f t="shared" si="9"/>
        <v>84.474014853362036</v>
      </c>
      <c r="U47">
        <f t="shared" si="10"/>
        <v>85.879000977384436</v>
      </c>
      <c r="V47">
        <f t="shared" si="11"/>
        <v>86.428223859742786</v>
      </c>
      <c r="W47">
        <f t="shared" si="12"/>
        <v>86.428223859742801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丁超 高</cp:lastModifiedBy>
  <dcterms:created xsi:type="dcterms:W3CDTF">2025-01-22T09:46:52Z</dcterms:created>
  <dcterms:modified xsi:type="dcterms:W3CDTF">2025-01-23T07:16:23Z</dcterms:modified>
</cp:coreProperties>
</file>