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random_p_qaoa_\"/>
    </mc:Choice>
  </mc:AlternateContent>
  <xr:revisionPtr revIDLastSave="0" documentId="13_ncr:1_{1BAD04F6-F2CE-444A-9F8D-ED54362704E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" i="1"/>
  <c r="O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</calcChain>
</file>

<file path=xl/sharedStrings.xml><?xml version="1.0" encoding="utf-8"?>
<sst xmlns="http://schemas.openxmlformats.org/spreadsheetml/2006/main" count="65" uniqueCount="65">
  <si>
    <t>QASM File</t>
  </si>
  <si>
    <t>Num Qubits</t>
  </si>
  <si>
    <t>Num CZ Gates</t>
  </si>
  <si>
    <t>Circuit Depth</t>
  </si>
  <si>
    <t>qft_5.qasm</t>
  </si>
  <si>
    <t>qft_6.qasm</t>
  </si>
  <si>
    <t>qft_7.qasm</t>
  </si>
  <si>
    <t>qft_8.qasm</t>
  </si>
  <si>
    <t>qft_9.qasm</t>
  </si>
  <si>
    <t>qft_10.qasm</t>
  </si>
  <si>
    <t>qft_11.qasm</t>
  </si>
  <si>
    <t>qft_12.qasm</t>
  </si>
  <si>
    <t>qft_13.qasm</t>
  </si>
  <si>
    <t>qft_14.qasm</t>
  </si>
  <si>
    <t>qft_15.qasm</t>
  </si>
  <si>
    <t>qft_16.qasm</t>
  </si>
  <si>
    <t>qft_17.qasm</t>
  </si>
  <si>
    <t>qft_18.qasm</t>
  </si>
  <si>
    <t>qft_19.qasm</t>
  </si>
  <si>
    <t>qft_20.qasm</t>
  </si>
  <si>
    <t>qft_21.qasm</t>
  </si>
  <si>
    <t>qft_22.qasm</t>
  </si>
  <si>
    <t>qft_23.qasm</t>
  </si>
  <si>
    <t>qft_24.qasm</t>
  </si>
  <si>
    <t>qft_25.qasm</t>
  </si>
  <si>
    <t>qft_26.qasm</t>
  </si>
  <si>
    <t>qft_27.qasm</t>
  </si>
  <si>
    <t>qft_28.qasm</t>
  </si>
  <si>
    <t>qft_29.qasm</t>
  </si>
  <si>
    <t>qft_30.qasm</t>
  </si>
  <si>
    <t>qft_31.qasm</t>
  </si>
  <si>
    <t>qft_32.qasm</t>
  </si>
  <si>
    <t>qft_33.qasm</t>
  </si>
  <si>
    <t>qft_34.qasm</t>
  </si>
  <si>
    <t>qft_35.qasm</t>
  </si>
  <si>
    <t>qft_36.qasm</t>
  </si>
  <si>
    <t>qft_37.qasm</t>
  </si>
  <si>
    <t>qft_38.qasm</t>
  </si>
  <si>
    <t>qft_39.qasm</t>
  </si>
  <si>
    <t>qft_40.qasm</t>
  </si>
  <si>
    <t>qft_41.qasm</t>
  </si>
  <si>
    <t>qft_42.qasm</t>
  </si>
  <si>
    <t>qft_43.qasm</t>
  </si>
  <si>
    <t>qft_44.qasm</t>
  </si>
  <si>
    <t>qft_45.qasm</t>
  </si>
  <si>
    <t>qft_46.qasm</t>
  </si>
  <si>
    <t>qft_47.qasm</t>
  </si>
  <si>
    <t>qft_48.qasm</t>
  </si>
  <si>
    <t>cir_fidelity_atom_transfer</t>
  </si>
  <si>
    <t>cir_fidelity_coherence</t>
  </si>
  <si>
    <t>cir_fidelity_coherence_big</t>
  </si>
  <si>
    <t>num_gate_stage</t>
  </si>
  <si>
    <t>num_transfer</t>
  </si>
  <si>
    <t>num_movement_stage</t>
  </si>
  <si>
    <t>num_big_move</t>
  </si>
  <si>
    <t>total_move_dis</t>
  </si>
  <si>
    <t>bigmov_dis</t>
  </si>
  <si>
    <t>average_movement</t>
  </si>
  <si>
    <t>2q_fid</t>
    <phoneticPr fontId="1" type="noConversion"/>
  </si>
  <si>
    <t>tran_fid</t>
    <phoneticPr fontId="1" type="noConversion"/>
  </si>
  <si>
    <t>dec_fid</t>
    <phoneticPr fontId="1" type="noConversion"/>
  </si>
  <si>
    <t>all_fid</t>
    <phoneticPr fontId="1" type="noConversion"/>
  </si>
  <si>
    <t>2qpath</t>
    <phoneticPr fontId="1" type="noConversion"/>
  </si>
  <si>
    <t>decpath</t>
    <phoneticPr fontId="1" type="noConversion"/>
  </si>
  <si>
    <t>tranpath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</si>
</sst>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zoomScale="160" zoomScaleNormal="160" workbookViewId="0">
      <selection activeCell="D13" sqref="D13"/>
    </sheetView>
  </sheetViews>
  <sheetFormatPr defaultRowHeight="14.4" x14ac:dyDescent="0.25"/>
  <cols>
    <col min="2" max="2" width="11.33203125" customWidth="1"/>
    <col min="3" max="3" width="14.21875" customWidth="1"/>
    <col min="4" max="4" width="21.5546875" customWidth="1"/>
    <col min="5" max="5" width="28.21875" bestFit="1" customWidth="1"/>
    <col min="6" max="6" width="24.5546875" bestFit="1" customWidth="1"/>
    <col min="7" max="7" width="28.6640625" bestFit="1" customWidth="1"/>
    <col min="8" max="8" width="19.33203125" bestFit="1" customWidth="1"/>
    <col min="9" max="9" width="16.33203125" bestFit="1" customWidth="1"/>
    <col min="10" max="10" width="25.77734375" bestFit="1" customWidth="1"/>
    <col min="11" max="11" width="18.21875" bestFit="1" customWidth="1"/>
    <col min="12" max="12" width="17.88671875" bestFit="1" customWidth="1"/>
    <col min="13" max="13" width="14.44140625" bestFit="1" customWidth="1"/>
    <col min="14" max="14" width="22.66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2" x14ac:dyDescent="0.25">
      <c r="A2" t="s">
        <v>4</v>
      </c>
      <c r="B2">
        <v>5</v>
      </c>
      <c r="C2">
        <v>20</v>
      </c>
      <c r="D2">
        <v>14</v>
      </c>
      <c r="E2">
        <v>1</v>
      </c>
      <c r="F2">
        <v>0.99995000099999032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POWER(0.995,C2)*POWER(0.9975,B2*D2-2*C2)</f>
        <v>0.83916767370343004</v>
      </c>
      <c r="P2">
        <f>POWER(0.999,I2)</f>
        <v>1</v>
      </c>
      <c r="Q2">
        <f>F2</f>
        <v>0.99995000099999032</v>
      </c>
      <c r="R2">
        <f>O2*P2*Q2</f>
        <v>0.83912571615890441</v>
      </c>
      <c r="S2">
        <f>-LOG10(O2)</f>
        <v>7.6151254321915079E-2</v>
      </c>
      <c r="T2">
        <f>S2-LOG10(Q2)</f>
        <v>7.617296915458445E-2</v>
      </c>
      <c r="U2">
        <f>T2-LOG10(P2)</f>
        <v>7.617296915458445E-2</v>
      </c>
      <c r="V2">
        <f>-LOG10(R2)</f>
        <v>7.617296915458445E-2</v>
      </c>
    </row>
    <row r="3" spans="1:22" x14ac:dyDescent="0.25">
      <c r="A3" t="s">
        <v>5</v>
      </c>
      <c r="B3">
        <v>6</v>
      </c>
      <c r="C3">
        <v>30</v>
      </c>
      <c r="D3">
        <v>18</v>
      </c>
      <c r="E3">
        <v>0.994014980014994</v>
      </c>
      <c r="F3">
        <v>0.99722168196839445</v>
      </c>
      <c r="G3">
        <v>0.99979103345073861</v>
      </c>
      <c r="H3">
        <v>2</v>
      </c>
      <c r="I3">
        <v>6</v>
      </c>
      <c r="J3">
        <v>12</v>
      </c>
      <c r="K3">
        <v>3</v>
      </c>
      <c r="L3">
        <v>5.7894736842105257</v>
      </c>
      <c r="M3">
        <v>4.7894736842105265</v>
      </c>
      <c r="N3">
        <v>46.698739047977519</v>
      </c>
      <c r="O3">
        <f>POWER(0.995,C3)*POWER(0.9975,B3*D3-2*C3)</f>
        <v>0.76297767687059093</v>
      </c>
      <c r="P3">
        <f t="shared" ref="P3:P45" si="0">POWER(0.999,I3)</f>
        <v>0.99401498001499411</v>
      </c>
      <c r="Q3">
        <f t="shared" ref="Q3:Q45" si="1">F3</f>
        <v>0.99722168196839445</v>
      </c>
      <c r="R3">
        <f t="shared" ref="R3:R45" si="2">O3*P3*Q3</f>
        <v>0.75630413260231366</v>
      </c>
      <c r="S3">
        <f t="shared" ref="S3:S45" si="3">-LOG10(O3)</f>
        <v>0.11748816840651499</v>
      </c>
      <c r="T3">
        <f t="shared" ref="T3:T45" si="4">S3-LOG10(Q3)</f>
        <v>0.11869645587836646</v>
      </c>
      <c r="U3">
        <f t="shared" ref="U3:U45" si="5">T3-LOG10(P3)</f>
        <v>0.12130352652247256</v>
      </c>
      <c r="V3">
        <f t="shared" ref="V3:V45" si="6">-LOG10(R3)</f>
        <v>0.1213035265224726</v>
      </c>
    </row>
    <row r="4" spans="1:22" x14ac:dyDescent="0.25">
      <c r="A4" t="s">
        <v>6</v>
      </c>
      <c r="B4">
        <v>7</v>
      </c>
      <c r="C4">
        <v>42</v>
      </c>
      <c r="D4">
        <v>22</v>
      </c>
      <c r="E4">
        <v>0.99004488020974823</v>
      </c>
      <c r="F4">
        <v>0.99640940752668894</v>
      </c>
      <c r="G4">
        <v>0.9998052749814903</v>
      </c>
      <c r="H4">
        <v>2</v>
      </c>
      <c r="I4">
        <v>10</v>
      </c>
      <c r="J4">
        <v>15</v>
      </c>
      <c r="K4">
        <v>3</v>
      </c>
      <c r="L4">
        <v>5.4210526315789469</v>
      </c>
      <c r="M4">
        <v>4.1578947368421053</v>
      </c>
      <c r="N4">
        <v>40.801854215347724</v>
      </c>
      <c r="O4">
        <f t="shared" ref="O4:O45" si="7">POWER(0.995,C4)*POWER(0.9975,B4*D4-2*C4)</f>
        <v>0.67994329645360219</v>
      </c>
      <c r="P4">
        <f t="shared" si="0"/>
        <v>0.99004488020974835</v>
      </c>
      <c r="Q4">
        <f t="shared" si="1"/>
        <v>0.99640940752668894</v>
      </c>
      <c r="R4">
        <f t="shared" si="2"/>
        <v>0.67075728462661677</v>
      </c>
      <c r="S4">
        <f t="shared" si="3"/>
        <v>0.16752730356452056</v>
      </c>
      <c r="T4">
        <f t="shared" si="4"/>
        <v>0.16908948432104506</v>
      </c>
      <c r="U4">
        <f t="shared" si="5"/>
        <v>0.17343460206122191</v>
      </c>
      <c r="V4">
        <f t="shared" si="6"/>
        <v>0.17343460206122188</v>
      </c>
    </row>
    <row r="5" spans="1:22" x14ac:dyDescent="0.25">
      <c r="A5" t="s">
        <v>7</v>
      </c>
      <c r="B5">
        <v>8</v>
      </c>
      <c r="C5">
        <v>56</v>
      </c>
      <c r="D5">
        <v>26</v>
      </c>
      <c r="E5">
        <v>0.98806578049420912</v>
      </c>
      <c r="F5">
        <v>0.99558442155513094</v>
      </c>
      <c r="G5">
        <v>0.9998052749814903</v>
      </c>
      <c r="H5">
        <v>2</v>
      </c>
      <c r="I5">
        <v>12</v>
      </c>
      <c r="J5">
        <v>16</v>
      </c>
      <c r="K5">
        <v>3</v>
      </c>
      <c r="L5">
        <v>5.7894736842105274</v>
      </c>
      <c r="M5">
        <v>4.1578947368421053</v>
      </c>
      <c r="N5">
        <v>42.00154504265852</v>
      </c>
      <c r="O5">
        <f t="shared" si="7"/>
        <v>0.59392463601893486</v>
      </c>
      <c r="P5">
        <f t="shared" si="0"/>
        <v>0.98806578049420901</v>
      </c>
      <c r="Q5">
        <f t="shared" si="1"/>
        <v>0.99558442155513094</v>
      </c>
      <c r="R5">
        <f t="shared" si="2"/>
        <v>0.58424538596123854</v>
      </c>
      <c r="S5">
        <f t="shared" si="3"/>
        <v>0.2262686597959318</v>
      </c>
      <c r="T5">
        <f t="shared" si="4"/>
        <v>0.22819056744553101</v>
      </c>
      <c r="U5">
        <f t="shared" si="5"/>
        <v>0.23340470873374328</v>
      </c>
      <c r="V5">
        <f t="shared" si="6"/>
        <v>0.23340470873374322</v>
      </c>
    </row>
    <row r="6" spans="1:22" x14ac:dyDescent="0.25">
      <c r="A6" t="s">
        <v>8</v>
      </c>
      <c r="B6">
        <v>9</v>
      </c>
      <c r="C6">
        <v>72</v>
      </c>
      <c r="D6">
        <v>30</v>
      </c>
      <c r="E6">
        <v>0.9782294672887405</v>
      </c>
      <c r="F6">
        <v>0.98603108598505962</v>
      </c>
      <c r="G6">
        <v>0.99934424923563214</v>
      </c>
      <c r="H6">
        <v>3</v>
      </c>
      <c r="I6">
        <v>22</v>
      </c>
      <c r="J6">
        <v>43</v>
      </c>
      <c r="K6">
        <v>10</v>
      </c>
      <c r="L6">
        <v>18.052631578947363</v>
      </c>
      <c r="M6">
        <v>14.42105263157895</v>
      </c>
      <c r="N6">
        <v>43.823288914783447</v>
      </c>
      <c r="O6">
        <f t="shared" si="7"/>
        <v>0.50849625985153879</v>
      </c>
      <c r="P6">
        <f t="shared" si="0"/>
        <v>0.97822946728874072</v>
      </c>
      <c r="Q6">
        <f t="shared" si="1"/>
        <v>0.98603108598505962</v>
      </c>
      <c r="R6">
        <f t="shared" si="2"/>
        <v>0.49047752401538108</v>
      </c>
      <c r="S6">
        <f t="shared" si="3"/>
        <v>0.29371223710074867</v>
      </c>
      <c r="T6">
        <f t="shared" si="4"/>
        <v>0.29982163021332731</v>
      </c>
      <c r="U6">
        <f t="shared" si="5"/>
        <v>0.30938088924171642</v>
      </c>
      <c r="V6">
        <f t="shared" si="6"/>
        <v>0.30938088924171636</v>
      </c>
    </row>
    <row r="7" spans="1:22" x14ac:dyDescent="0.25">
      <c r="A7" t="s">
        <v>9</v>
      </c>
      <c r="B7">
        <v>10</v>
      </c>
      <c r="C7">
        <v>90</v>
      </c>
      <c r="D7">
        <v>34</v>
      </c>
      <c r="E7">
        <v>0.97237474437709559</v>
      </c>
      <c r="F7">
        <v>0.98011685047639674</v>
      </c>
      <c r="G7">
        <v>0.99912219483757403</v>
      </c>
      <c r="H7">
        <v>3</v>
      </c>
      <c r="I7">
        <v>28</v>
      </c>
      <c r="J7">
        <v>54</v>
      </c>
      <c r="K7">
        <v>12</v>
      </c>
      <c r="L7">
        <v>26.263157894736835</v>
      </c>
      <c r="M7">
        <v>21.84210526315789</v>
      </c>
      <c r="N7">
        <v>45.120347088310474</v>
      </c>
      <c r="O7">
        <f t="shared" si="7"/>
        <v>0.42671898420726012</v>
      </c>
      <c r="P7">
        <f t="shared" si="0"/>
        <v>0.97237474437709581</v>
      </c>
      <c r="Q7">
        <f t="shared" si="1"/>
        <v>0.98011685047639674</v>
      </c>
      <c r="R7">
        <f t="shared" si="2"/>
        <v>0.40668063278295113</v>
      </c>
      <c r="S7">
        <f t="shared" si="3"/>
        <v>0.36985803547897123</v>
      </c>
      <c r="T7">
        <f t="shared" si="4"/>
        <v>0.37858017969269814</v>
      </c>
      <c r="U7">
        <f t="shared" si="5"/>
        <v>0.3907465093651934</v>
      </c>
      <c r="V7">
        <f t="shared" si="6"/>
        <v>0.39074650936519334</v>
      </c>
    </row>
    <row r="8" spans="1:22" x14ac:dyDescent="0.25">
      <c r="A8" t="s">
        <v>10</v>
      </c>
      <c r="B8">
        <v>11</v>
      </c>
      <c r="C8">
        <v>110</v>
      </c>
      <c r="D8">
        <v>38</v>
      </c>
      <c r="E8">
        <v>0.96655506209908348</v>
      </c>
      <c r="F8">
        <v>0.97552430444063931</v>
      </c>
      <c r="G8">
        <v>0.99910125654619975</v>
      </c>
      <c r="H8">
        <v>3</v>
      </c>
      <c r="I8">
        <v>34</v>
      </c>
      <c r="J8">
        <v>63</v>
      </c>
      <c r="K8">
        <v>12</v>
      </c>
      <c r="L8">
        <v>28.157894736842099</v>
      </c>
      <c r="M8">
        <v>22.736842105263158</v>
      </c>
      <c r="N8">
        <v>43.121889663050666</v>
      </c>
      <c r="O8">
        <f t="shared" si="7"/>
        <v>0.35098935494179234</v>
      </c>
      <c r="P8">
        <f t="shared" si="0"/>
        <v>0.96655506209908382</v>
      </c>
      <c r="Q8">
        <f t="shared" si="1"/>
        <v>0.97552430444063931</v>
      </c>
      <c r="R8">
        <f t="shared" si="2"/>
        <v>0.33094714488127225</v>
      </c>
      <c r="S8">
        <f t="shared" si="3"/>
        <v>0.45470605493059935</v>
      </c>
      <c r="T8">
        <f t="shared" si="4"/>
        <v>0.46546796095099441</v>
      </c>
      <c r="U8">
        <f t="shared" si="5"/>
        <v>0.48024136126759581</v>
      </c>
      <c r="V8">
        <f t="shared" si="6"/>
        <v>0.48024136126759581</v>
      </c>
    </row>
    <row r="9" spans="1:22" x14ac:dyDescent="0.25">
      <c r="A9" t="s">
        <v>11</v>
      </c>
      <c r="B9">
        <v>12</v>
      </c>
      <c r="C9">
        <v>132</v>
      </c>
      <c r="D9">
        <v>42</v>
      </c>
      <c r="E9">
        <v>0.95311089687989436</v>
      </c>
      <c r="F9">
        <v>0.96046839295038855</v>
      </c>
      <c r="G9">
        <v>0.99851012215654023</v>
      </c>
      <c r="H9">
        <v>4</v>
      </c>
      <c r="I9">
        <v>48</v>
      </c>
      <c r="J9">
        <v>88</v>
      </c>
      <c r="K9">
        <v>19</v>
      </c>
      <c r="L9">
        <v>47.105263157894782</v>
      </c>
      <c r="M9">
        <v>39.631578947368418</v>
      </c>
      <c r="N9">
        <v>46.628541375955486</v>
      </c>
      <c r="O9">
        <f t="shared" si="7"/>
        <v>0.28297215651378793</v>
      </c>
      <c r="P9">
        <f t="shared" si="0"/>
        <v>0.9531108968798947</v>
      </c>
      <c r="Q9">
        <f t="shared" si="1"/>
        <v>0.96046839295038855</v>
      </c>
      <c r="R9">
        <f t="shared" si="2"/>
        <v>0.25904201943152466</v>
      </c>
      <c r="S9">
        <f t="shared" si="3"/>
        <v>0.54825629545563315</v>
      </c>
      <c r="T9">
        <f t="shared" si="4"/>
        <v>0.56577321776556555</v>
      </c>
      <c r="U9">
        <f t="shared" si="5"/>
        <v>0.5866297829184145</v>
      </c>
      <c r="V9">
        <f t="shared" si="6"/>
        <v>0.58662978291841461</v>
      </c>
    </row>
    <row r="10" spans="1:22" x14ac:dyDescent="0.25">
      <c r="A10" t="s">
        <v>12</v>
      </c>
      <c r="B10">
        <v>13</v>
      </c>
      <c r="C10">
        <v>156</v>
      </c>
      <c r="D10">
        <v>46</v>
      </c>
      <c r="E10">
        <v>0.94551264350242215</v>
      </c>
      <c r="F10">
        <v>0.9516237761816474</v>
      </c>
      <c r="G10">
        <v>0.99838748746484252</v>
      </c>
      <c r="H10">
        <v>4</v>
      </c>
      <c r="I10">
        <v>56</v>
      </c>
      <c r="J10">
        <v>102</v>
      </c>
      <c r="K10">
        <v>21</v>
      </c>
      <c r="L10">
        <v>50.789473684210577</v>
      </c>
      <c r="M10">
        <v>41.842105263157897</v>
      </c>
      <c r="N10">
        <v>45.442385161118438</v>
      </c>
      <c r="O10">
        <f t="shared" si="7"/>
        <v>0.22361001098535355</v>
      </c>
      <c r="P10">
        <f t="shared" si="0"/>
        <v>0.94551264350242248</v>
      </c>
      <c r="Q10">
        <f t="shared" si="1"/>
        <v>0.9516237761816474</v>
      </c>
      <c r="R10">
        <f t="shared" si="2"/>
        <v>0.20119809662369223</v>
      </c>
      <c r="S10">
        <f t="shared" si="3"/>
        <v>0.65050875705407263</v>
      </c>
      <c r="T10">
        <f t="shared" si="4"/>
        <v>0.67204347276882093</v>
      </c>
      <c r="U10">
        <f t="shared" si="5"/>
        <v>0.69637613211381144</v>
      </c>
      <c r="V10">
        <f t="shared" si="6"/>
        <v>0.69637613211381133</v>
      </c>
    </row>
    <row r="11" spans="1:22" x14ac:dyDescent="0.25">
      <c r="A11" t="s">
        <v>13</v>
      </c>
      <c r="B11">
        <v>14</v>
      </c>
      <c r="C11">
        <v>182</v>
      </c>
      <c r="D11">
        <v>50</v>
      </c>
      <c r="E11">
        <v>0.93797496382584589</v>
      </c>
      <c r="F11">
        <v>0.94200008570202209</v>
      </c>
      <c r="G11">
        <v>0.99816443449364434</v>
      </c>
      <c r="H11">
        <v>5</v>
      </c>
      <c r="I11">
        <v>64</v>
      </c>
      <c r="J11">
        <v>115</v>
      </c>
      <c r="K11">
        <v>24</v>
      </c>
      <c r="L11">
        <v>56.736842105263221</v>
      </c>
      <c r="M11">
        <v>47.157894736842103</v>
      </c>
      <c r="N11">
        <v>45.058314950284384</v>
      </c>
      <c r="O11">
        <f t="shared" si="7"/>
        <v>0.17319548260125017</v>
      </c>
      <c r="P11">
        <f t="shared" si="0"/>
        <v>0.937974963825846</v>
      </c>
      <c r="Q11">
        <f t="shared" si="1"/>
        <v>0.94200008570202209</v>
      </c>
      <c r="R11">
        <f t="shared" si="2"/>
        <v>0.15303076491165341</v>
      </c>
      <c r="S11">
        <f t="shared" si="3"/>
        <v>0.76146343972591768</v>
      </c>
      <c r="T11">
        <f t="shared" si="4"/>
        <v>0.7874124974214548</v>
      </c>
      <c r="U11">
        <f t="shared" si="5"/>
        <v>0.81522125095858688</v>
      </c>
      <c r="V11">
        <f t="shared" si="6"/>
        <v>0.81522125095858677</v>
      </c>
    </row>
    <row r="12" spans="1:22" x14ac:dyDescent="0.25">
      <c r="A12" t="s">
        <v>14</v>
      </c>
      <c r="B12">
        <v>15</v>
      </c>
      <c r="C12">
        <v>210</v>
      </c>
      <c r="D12">
        <v>54</v>
      </c>
      <c r="E12">
        <v>0.91572055724989487</v>
      </c>
      <c r="F12">
        <v>0.91580365759474691</v>
      </c>
      <c r="G12">
        <v>0.99762983918235937</v>
      </c>
      <c r="H12">
        <v>5</v>
      </c>
      <c r="I12">
        <v>88</v>
      </c>
      <c r="J12">
        <v>162</v>
      </c>
      <c r="K12">
        <v>31</v>
      </c>
      <c r="L12">
        <v>75.052631578947526</v>
      </c>
      <c r="M12">
        <v>60.94736842105263</v>
      </c>
      <c r="N12">
        <v>43.750572221683001</v>
      </c>
      <c r="O12">
        <f t="shared" si="7"/>
        <v>0.13148604324572885</v>
      </c>
      <c r="P12">
        <f t="shared" si="0"/>
        <v>0.91572055724989532</v>
      </c>
      <c r="Q12">
        <f t="shared" si="1"/>
        <v>0.91580365759474691</v>
      </c>
      <c r="R12">
        <f t="shared" si="2"/>
        <v>0.11026685657328027</v>
      </c>
      <c r="S12">
        <f t="shared" si="3"/>
        <v>0.88112034347116841</v>
      </c>
      <c r="T12">
        <f t="shared" si="4"/>
        <v>0.91931796976317237</v>
      </c>
      <c r="U12">
        <f t="shared" si="5"/>
        <v>0.95755500587672882</v>
      </c>
      <c r="V12">
        <f t="shared" si="6"/>
        <v>0.95755500587672893</v>
      </c>
    </row>
    <row r="13" spans="1:22" x14ac:dyDescent="0.25">
      <c r="A13" t="s">
        <v>15</v>
      </c>
      <c r="B13">
        <v>16</v>
      </c>
      <c r="C13">
        <v>240</v>
      </c>
      <c r="D13">
        <v>58</v>
      </c>
      <c r="E13">
        <v>0.89399415902293899</v>
      </c>
      <c r="F13">
        <v>0.89681441766478609</v>
      </c>
      <c r="G13">
        <v>0.99722247231511241</v>
      </c>
      <c r="H13">
        <v>6</v>
      </c>
      <c r="I13">
        <v>112</v>
      </c>
      <c r="J13">
        <v>186</v>
      </c>
      <c r="K13">
        <v>36</v>
      </c>
      <c r="L13">
        <v>89.000000000000242</v>
      </c>
      <c r="M13">
        <v>72.526315789473671</v>
      </c>
      <c r="N13">
        <v>44.383328761829659</v>
      </c>
      <c r="O13">
        <f t="shared" si="7"/>
        <v>9.7840920897456551E-2</v>
      </c>
      <c r="P13">
        <f t="shared" si="0"/>
        <v>0.89399415902293888</v>
      </c>
      <c r="Q13">
        <f t="shared" si="1"/>
        <v>0.89681441766478609</v>
      </c>
      <c r="R13">
        <f t="shared" si="2"/>
        <v>7.8443650240204763E-2</v>
      </c>
      <c r="S13">
        <f t="shared" si="3"/>
        <v>1.0094794682898247</v>
      </c>
      <c r="T13">
        <f t="shared" si="4"/>
        <v>1.0567768866980836</v>
      </c>
      <c r="U13">
        <f t="shared" si="5"/>
        <v>1.1054422053880646</v>
      </c>
      <c r="V13">
        <f t="shared" si="6"/>
        <v>1.1054422053880646</v>
      </c>
    </row>
    <row r="14" spans="1:22" x14ac:dyDescent="0.25">
      <c r="A14" t="s">
        <v>16</v>
      </c>
      <c r="B14">
        <v>17</v>
      </c>
      <c r="C14">
        <v>272</v>
      </c>
      <c r="D14">
        <v>62</v>
      </c>
      <c r="E14">
        <v>0.89042354277671831</v>
      </c>
      <c r="F14">
        <v>0.88547968605877814</v>
      </c>
      <c r="G14">
        <v>0.9972855553544171</v>
      </c>
      <c r="H14">
        <v>6</v>
      </c>
      <c r="I14">
        <v>116</v>
      </c>
      <c r="J14">
        <v>202</v>
      </c>
      <c r="K14">
        <v>34</v>
      </c>
      <c r="L14">
        <v>91.736842105263435</v>
      </c>
      <c r="M14">
        <v>73.263157894736821</v>
      </c>
      <c r="N14">
        <v>42.825442419573271</v>
      </c>
      <c r="O14">
        <f t="shared" si="7"/>
        <v>7.1360713850898108E-2</v>
      </c>
      <c r="P14">
        <f t="shared" si="0"/>
        <v>0.89042354277671854</v>
      </c>
      <c r="Q14">
        <f t="shared" si="1"/>
        <v>0.88547968605877814</v>
      </c>
      <c r="R14">
        <f t="shared" si="2"/>
        <v>5.6264494639747788E-2</v>
      </c>
      <c r="S14">
        <f t="shared" si="3"/>
        <v>1.1465408141818869</v>
      </c>
      <c r="T14">
        <f t="shared" si="4"/>
        <v>1.1993622117656451</v>
      </c>
      <c r="U14">
        <f t="shared" si="5"/>
        <v>1.2497655775516969</v>
      </c>
      <c r="V14">
        <f t="shared" si="6"/>
        <v>1.2497655775516969</v>
      </c>
    </row>
    <row r="15" spans="1:22" x14ac:dyDescent="0.25">
      <c r="A15" t="s">
        <v>17</v>
      </c>
      <c r="B15">
        <v>18</v>
      </c>
      <c r="C15">
        <v>306</v>
      </c>
      <c r="D15">
        <v>66</v>
      </c>
      <c r="E15">
        <v>0.88686718758606431</v>
      </c>
      <c r="F15">
        <v>0.87021368584401548</v>
      </c>
      <c r="G15">
        <v>0.9968235107135931</v>
      </c>
      <c r="H15">
        <v>7</v>
      </c>
      <c r="I15">
        <v>120</v>
      </c>
      <c r="J15">
        <v>211</v>
      </c>
      <c r="K15">
        <v>39</v>
      </c>
      <c r="L15">
        <v>105.52631578947403</v>
      </c>
      <c r="M15">
        <v>87.31578947368422</v>
      </c>
      <c r="N15">
        <v>44.360599192782153</v>
      </c>
      <c r="O15">
        <f t="shared" si="7"/>
        <v>5.1014733101139194E-2</v>
      </c>
      <c r="P15">
        <f t="shared" si="0"/>
        <v>0.88686718758606475</v>
      </c>
      <c r="Q15">
        <f t="shared" si="1"/>
        <v>0.87021368584401548</v>
      </c>
      <c r="R15">
        <f t="shared" si="2"/>
        <v>3.9371332648872256E-2</v>
      </c>
      <c r="S15">
        <f t="shared" si="3"/>
        <v>1.2923043811473545</v>
      </c>
      <c r="T15">
        <f t="shared" si="4"/>
        <v>1.3526784719909348</v>
      </c>
      <c r="U15">
        <f t="shared" si="5"/>
        <v>1.4048198848730573</v>
      </c>
      <c r="V15">
        <f t="shared" si="6"/>
        <v>1.4048198848730573</v>
      </c>
    </row>
    <row r="16" spans="1:22" x14ac:dyDescent="0.25">
      <c r="A16" t="s">
        <v>18</v>
      </c>
      <c r="B16">
        <v>19</v>
      </c>
      <c r="C16">
        <v>342</v>
      </c>
      <c r="D16">
        <v>70</v>
      </c>
      <c r="E16">
        <v>0.86755961646817958</v>
      </c>
      <c r="F16">
        <v>0.84044498748608087</v>
      </c>
      <c r="G16">
        <v>0.99626298354540321</v>
      </c>
      <c r="H16">
        <v>7</v>
      </c>
      <c r="I16">
        <v>142</v>
      </c>
      <c r="J16">
        <v>250</v>
      </c>
      <c r="K16">
        <v>46</v>
      </c>
      <c r="L16">
        <v>124.15789473684254</v>
      </c>
      <c r="M16">
        <v>102.57894736842105</v>
      </c>
      <c r="N16">
        <v>44.229812146882864</v>
      </c>
      <c r="O16">
        <f t="shared" si="7"/>
        <v>3.5746195876365398E-2</v>
      </c>
      <c r="P16">
        <f t="shared" si="0"/>
        <v>0.86755961646817958</v>
      </c>
      <c r="Q16">
        <f t="shared" si="1"/>
        <v>0.84044498748608087</v>
      </c>
      <c r="R16">
        <f t="shared" si="2"/>
        <v>2.606384295947671E-2</v>
      </c>
      <c r="S16">
        <f t="shared" si="3"/>
        <v>1.4467701691862278</v>
      </c>
      <c r="T16">
        <f t="shared" si="4"/>
        <v>1.5222608778392257</v>
      </c>
      <c r="U16">
        <f t="shared" si="5"/>
        <v>1.5839615497497375</v>
      </c>
      <c r="V16">
        <f t="shared" si="6"/>
        <v>1.5839615497497372</v>
      </c>
    </row>
    <row r="17" spans="1:22" x14ac:dyDescent="0.25">
      <c r="A17" t="s">
        <v>19</v>
      </c>
      <c r="B17">
        <v>20</v>
      </c>
      <c r="C17">
        <v>380</v>
      </c>
      <c r="D17">
        <v>74</v>
      </c>
      <c r="E17">
        <v>0.8402237462387897</v>
      </c>
      <c r="F17">
        <v>0.80031139918258531</v>
      </c>
      <c r="G17">
        <v>0.99553156516995733</v>
      </c>
      <c r="H17">
        <v>8</v>
      </c>
      <c r="I17">
        <v>174</v>
      </c>
      <c r="J17">
        <v>306</v>
      </c>
      <c r="K17">
        <v>55</v>
      </c>
      <c r="L17">
        <v>149.42105263157956</v>
      </c>
      <c r="M17">
        <v>122.84210526315792</v>
      </c>
      <c r="N17">
        <v>43.837862724013014</v>
      </c>
      <c r="O17">
        <f t="shared" si="7"/>
        <v>2.4550583677037989E-2</v>
      </c>
      <c r="P17">
        <f t="shared" si="0"/>
        <v>0.84022374623879004</v>
      </c>
      <c r="Q17">
        <f t="shared" si="1"/>
        <v>0.80031139918258531</v>
      </c>
      <c r="R17">
        <f t="shared" si="2"/>
        <v>1.6508810248741661E-2</v>
      </c>
      <c r="S17">
        <f t="shared" si="3"/>
        <v>1.6099381782985067</v>
      </c>
      <c r="T17">
        <f t="shared" si="4"/>
        <v>1.7066791755157089</v>
      </c>
      <c r="U17">
        <f t="shared" si="5"/>
        <v>1.7822842241947865</v>
      </c>
      <c r="V17">
        <f t="shared" si="6"/>
        <v>1.7822842241947867</v>
      </c>
    </row>
    <row r="18" spans="1:22" x14ac:dyDescent="0.25">
      <c r="A18" t="s">
        <v>20</v>
      </c>
      <c r="B18">
        <v>21</v>
      </c>
      <c r="C18">
        <v>420</v>
      </c>
      <c r="D18">
        <v>78</v>
      </c>
      <c r="E18">
        <v>0.83019633161719741</v>
      </c>
      <c r="F18">
        <v>0.79072210132997156</v>
      </c>
      <c r="G18">
        <v>0.99577475349168598</v>
      </c>
      <c r="H18">
        <v>8</v>
      </c>
      <c r="I18">
        <v>186</v>
      </c>
      <c r="J18">
        <v>315</v>
      </c>
      <c r="K18">
        <v>52</v>
      </c>
      <c r="L18">
        <v>144.73684210526372</v>
      </c>
      <c r="M18">
        <v>116.36842105263158</v>
      </c>
      <c r="N18">
        <v>42.655517837293267</v>
      </c>
      <c r="O18">
        <f t="shared" si="7"/>
        <v>1.6526907314799562E-2</v>
      </c>
      <c r="P18">
        <f t="shared" si="0"/>
        <v>0.8301963316171983</v>
      </c>
      <c r="Q18">
        <f t="shared" si="1"/>
        <v>0.79072210132997156</v>
      </c>
      <c r="R18">
        <f t="shared" si="2"/>
        <v>1.0849164129817923E-2</v>
      </c>
      <c r="S18">
        <f t="shared" si="3"/>
        <v>1.7818084084841914</v>
      </c>
      <c r="T18">
        <f t="shared" si="4"/>
        <v>1.8837845306307832</v>
      </c>
      <c r="U18">
        <f t="shared" si="5"/>
        <v>1.9646037205980731</v>
      </c>
      <c r="V18">
        <f t="shared" si="6"/>
        <v>1.9646037205980731</v>
      </c>
    </row>
    <row r="19" spans="1:22" x14ac:dyDescent="0.25">
      <c r="A19" t="s">
        <v>21</v>
      </c>
      <c r="B19">
        <v>22</v>
      </c>
      <c r="C19">
        <v>462</v>
      </c>
      <c r="D19">
        <v>82</v>
      </c>
      <c r="E19">
        <v>0.81049908231502688</v>
      </c>
      <c r="F19">
        <v>0.75119084567587524</v>
      </c>
      <c r="G19">
        <v>0.99508668078697959</v>
      </c>
      <c r="H19">
        <v>9</v>
      </c>
      <c r="I19">
        <v>210</v>
      </c>
      <c r="J19">
        <v>365</v>
      </c>
      <c r="K19">
        <v>60</v>
      </c>
      <c r="L19">
        <v>168.57894736842184</v>
      </c>
      <c r="M19">
        <v>135.6315789473685</v>
      </c>
      <c r="N19">
        <v>42.762763711125686</v>
      </c>
      <c r="O19">
        <f t="shared" si="7"/>
        <v>1.0904836043541481E-2</v>
      </c>
      <c r="P19">
        <f t="shared" si="0"/>
        <v>0.81049908231502787</v>
      </c>
      <c r="Q19">
        <f t="shared" si="1"/>
        <v>0.75119084567587524</v>
      </c>
      <c r="R19">
        <f t="shared" si="2"/>
        <v>6.6392948268833955E-3</v>
      </c>
      <c r="S19">
        <f t="shared" si="3"/>
        <v>1.9623808597432817</v>
      </c>
      <c r="T19">
        <f t="shared" si="4"/>
        <v>2.0866305729461927</v>
      </c>
      <c r="U19">
        <f t="shared" si="5"/>
        <v>2.1778780454899072</v>
      </c>
      <c r="V19">
        <f t="shared" si="6"/>
        <v>2.1778780454899072</v>
      </c>
    </row>
    <row r="20" spans="1:22" x14ac:dyDescent="0.25">
      <c r="A20" t="s">
        <v>22</v>
      </c>
      <c r="B20">
        <v>23</v>
      </c>
      <c r="C20">
        <v>506</v>
      </c>
      <c r="D20">
        <v>86</v>
      </c>
      <c r="E20">
        <v>0.78653340841681496</v>
      </c>
      <c r="F20">
        <v>0.71027949472980889</v>
      </c>
      <c r="G20">
        <v>0.9939969997407343</v>
      </c>
      <c r="H20">
        <v>9</v>
      </c>
      <c r="I20">
        <v>240</v>
      </c>
      <c r="J20">
        <v>404</v>
      </c>
      <c r="K20">
        <v>71</v>
      </c>
      <c r="L20">
        <v>206.89473684210614</v>
      </c>
      <c r="M20">
        <v>171.26315789473688</v>
      </c>
      <c r="N20">
        <v>44.435830830953641</v>
      </c>
      <c r="O20">
        <f t="shared" si="7"/>
        <v>7.0525222977289017E-3</v>
      </c>
      <c r="P20">
        <f t="shared" si="0"/>
        <v>0.78653340841681607</v>
      </c>
      <c r="Q20">
        <f t="shared" si="1"/>
        <v>0.71027949472980889</v>
      </c>
      <c r="R20">
        <f t="shared" si="2"/>
        <v>3.9399518942215299E-3</v>
      </c>
      <c r="S20">
        <f t="shared" si="3"/>
        <v>2.1516555320757775</v>
      </c>
      <c r="T20">
        <f t="shared" si="4"/>
        <v>2.3002262549994397</v>
      </c>
      <c r="U20">
        <f t="shared" si="5"/>
        <v>2.4045090807636846</v>
      </c>
      <c r="V20">
        <f t="shared" si="6"/>
        <v>2.4045090807636846</v>
      </c>
    </row>
    <row r="21" spans="1:22" x14ac:dyDescent="0.25">
      <c r="A21" t="s">
        <v>23</v>
      </c>
      <c r="B21">
        <v>24</v>
      </c>
      <c r="C21">
        <v>552</v>
      </c>
      <c r="D21">
        <v>90</v>
      </c>
      <c r="E21">
        <v>0.75416726849613724</v>
      </c>
      <c r="F21">
        <v>0.65651625616723686</v>
      </c>
      <c r="G21">
        <v>0.99322480682277536</v>
      </c>
      <c r="H21">
        <v>10</v>
      </c>
      <c r="I21">
        <v>282</v>
      </c>
      <c r="J21">
        <v>483</v>
      </c>
      <c r="K21">
        <v>81</v>
      </c>
      <c r="L21">
        <v>235.00000000000105</v>
      </c>
      <c r="M21">
        <v>191.31578947368428</v>
      </c>
      <c r="N21">
        <v>43.597325641688066</v>
      </c>
      <c r="O21">
        <f t="shared" si="7"/>
        <v>4.4706181249532908E-3</v>
      </c>
      <c r="P21">
        <f t="shared" si="0"/>
        <v>0.75416726849613869</v>
      </c>
      <c r="Q21">
        <f t="shared" si="1"/>
        <v>0.65651625616723686</v>
      </c>
      <c r="R21">
        <f t="shared" si="2"/>
        <v>2.2135061781427233E-3</v>
      </c>
      <c r="S21">
        <f t="shared" si="3"/>
        <v>2.3496324254816789</v>
      </c>
      <c r="T21">
        <f t="shared" si="4"/>
        <v>2.5323869412460964</v>
      </c>
      <c r="U21">
        <f t="shared" si="5"/>
        <v>2.6549192615190842</v>
      </c>
      <c r="V21">
        <f t="shared" si="6"/>
        <v>2.6549192615190846</v>
      </c>
    </row>
    <row r="22" spans="1:22" x14ac:dyDescent="0.25">
      <c r="A22" t="s">
        <v>24</v>
      </c>
      <c r="B22">
        <v>25</v>
      </c>
      <c r="C22">
        <v>600</v>
      </c>
      <c r="D22">
        <v>94</v>
      </c>
      <c r="E22">
        <v>0.72894419103438035</v>
      </c>
      <c r="F22">
        <v>0.61802904027155214</v>
      </c>
      <c r="G22">
        <v>0.99260708351636617</v>
      </c>
      <c r="H22">
        <v>10</v>
      </c>
      <c r="I22">
        <v>316</v>
      </c>
      <c r="J22">
        <v>533</v>
      </c>
      <c r="K22">
        <v>86</v>
      </c>
      <c r="L22">
        <v>261.3684210526327</v>
      </c>
      <c r="M22">
        <v>213.84210526315795</v>
      </c>
      <c r="N22">
        <v>43.286448397230934</v>
      </c>
      <c r="O22">
        <f t="shared" si="7"/>
        <v>2.7777199630664873E-3</v>
      </c>
      <c r="P22">
        <f t="shared" si="0"/>
        <v>0.72894419103438168</v>
      </c>
      <c r="Q22">
        <f t="shared" si="1"/>
        <v>0.61802904027155214</v>
      </c>
      <c r="R22">
        <f t="shared" si="2"/>
        <v>1.2513869506277512E-3</v>
      </c>
      <c r="S22">
        <f t="shared" si="3"/>
        <v>2.5563115399609861</v>
      </c>
      <c r="T22">
        <f t="shared" si="4"/>
        <v>2.7653026575366151</v>
      </c>
      <c r="U22">
        <f t="shared" si="5"/>
        <v>2.9026083781262044</v>
      </c>
      <c r="V22">
        <f t="shared" si="6"/>
        <v>2.9026083781262049</v>
      </c>
    </row>
    <row r="23" spans="1:22" x14ac:dyDescent="0.25">
      <c r="A23" t="s">
        <v>25</v>
      </c>
      <c r="B23">
        <v>26</v>
      </c>
      <c r="C23">
        <v>650</v>
      </c>
      <c r="D23">
        <v>98</v>
      </c>
      <c r="E23">
        <v>0.71022666452460892</v>
      </c>
      <c r="F23">
        <v>0.60559332885170214</v>
      </c>
      <c r="G23">
        <v>0.99312926912925836</v>
      </c>
      <c r="H23">
        <v>11</v>
      </c>
      <c r="I23">
        <v>342</v>
      </c>
      <c r="J23">
        <v>555</v>
      </c>
      <c r="K23">
        <v>84</v>
      </c>
      <c r="L23">
        <v>240.63157894736972</v>
      </c>
      <c r="M23">
        <v>190.1578947368422</v>
      </c>
      <c r="N23">
        <v>41.424122699723611</v>
      </c>
      <c r="O23">
        <f t="shared" si="7"/>
        <v>1.6916368009050583E-3</v>
      </c>
      <c r="P23">
        <f t="shared" si="0"/>
        <v>0.71022666452461058</v>
      </c>
      <c r="Q23">
        <f t="shared" si="1"/>
        <v>0.60559332885170214</v>
      </c>
      <c r="R23">
        <f t="shared" si="2"/>
        <v>7.2758741774589465E-4</v>
      </c>
      <c r="S23">
        <f t="shared" si="3"/>
        <v>2.7716928755136991</v>
      </c>
      <c r="T23">
        <f t="shared" si="4"/>
        <v>2.9895117931347137</v>
      </c>
      <c r="U23">
        <f t="shared" si="5"/>
        <v>3.1381148198487629</v>
      </c>
      <c r="V23">
        <f t="shared" si="6"/>
        <v>3.1381148198487629</v>
      </c>
    </row>
    <row r="24" spans="1:22" x14ac:dyDescent="0.25">
      <c r="A24" t="s">
        <v>26</v>
      </c>
      <c r="B24">
        <v>27</v>
      </c>
      <c r="C24">
        <v>702</v>
      </c>
      <c r="D24">
        <v>102</v>
      </c>
      <c r="E24">
        <v>0.68922594903065215</v>
      </c>
      <c r="F24">
        <v>0.57773849876011485</v>
      </c>
      <c r="G24">
        <v>0.99322916411035267</v>
      </c>
      <c r="H24">
        <v>11</v>
      </c>
      <c r="I24">
        <v>372</v>
      </c>
      <c r="J24">
        <v>602</v>
      </c>
      <c r="K24">
        <v>85</v>
      </c>
      <c r="L24">
        <v>238.05263157894882</v>
      </c>
      <c r="M24">
        <v>182.26315789473691</v>
      </c>
      <c r="N24">
        <v>40.047751292389179</v>
      </c>
      <c r="O24">
        <f t="shared" si="7"/>
        <v>1.009772567086988E-3</v>
      </c>
      <c r="P24">
        <f t="shared" si="0"/>
        <v>0.68922594903065304</v>
      </c>
      <c r="Q24">
        <f t="shared" si="1"/>
        <v>0.57773849876011485</v>
      </c>
      <c r="R24">
        <f t="shared" si="2"/>
        <v>4.0208372670094607E-4</v>
      </c>
      <c r="S24">
        <f t="shared" si="3"/>
        <v>2.9957764321398175</v>
      </c>
      <c r="T24">
        <f t="shared" si="4"/>
        <v>3.2340451235529017</v>
      </c>
      <c r="U24">
        <f t="shared" si="5"/>
        <v>3.3956835034874815</v>
      </c>
      <c r="V24">
        <f t="shared" si="6"/>
        <v>3.3956835034874819</v>
      </c>
    </row>
    <row r="25" spans="1:22" x14ac:dyDescent="0.25">
      <c r="A25" t="s">
        <v>27</v>
      </c>
      <c r="B25">
        <v>28</v>
      </c>
      <c r="C25">
        <v>756</v>
      </c>
      <c r="D25">
        <v>106</v>
      </c>
      <c r="E25">
        <v>0.67152829106057144</v>
      </c>
      <c r="F25">
        <v>0.53748322482972077</v>
      </c>
      <c r="G25">
        <v>0.9924448763079633</v>
      </c>
      <c r="H25">
        <v>12</v>
      </c>
      <c r="I25">
        <v>398</v>
      </c>
      <c r="J25">
        <v>648</v>
      </c>
      <c r="K25">
        <v>92</v>
      </c>
      <c r="L25">
        <v>267.63157894736963</v>
      </c>
      <c r="M25">
        <v>207.89473684210535</v>
      </c>
      <c r="N25">
        <v>40.605573879483174</v>
      </c>
      <c r="O25">
        <f t="shared" si="7"/>
        <v>5.9079633180925898E-4</v>
      </c>
      <c r="P25">
        <f t="shared" si="0"/>
        <v>0.67152829106057255</v>
      </c>
      <c r="Q25">
        <f t="shared" si="1"/>
        <v>0.53748322482972077</v>
      </c>
      <c r="R25">
        <f t="shared" si="2"/>
        <v>2.13239187125768E-4</v>
      </c>
      <c r="S25">
        <f t="shared" si="3"/>
        <v>3.2285622098393416</v>
      </c>
      <c r="T25">
        <f t="shared" si="4"/>
        <v>3.4981972956285814</v>
      </c>
      <c r="U25">
        <f t="shared" si="5"/>
        <v>3.671132981687621</v>
      </c>
      <c r="V25">
        <f t="shared" si="6"/>
        <v>3.671132981687621</v>
      </c>
    </row>
    <row r="26" spans="1:22" x14ac:dyDescent="0.25">
      <c r="A26" t="s">
        <v>28</v>
      </c>
      <c r="B26">
        <v>29</v>
      </c>
      <c r="C26">
        <v>812</v>
      </c>
      <c r="D26">
        <v>110</v>
      </c>
      <c r="E26">
        <v>0.65167184903843689</v>
      </c>
      <c r="F26">
        <v>0.50958482661643278</v>
      </c>
      <c r="G26">
        <v>0.99237691303842102</v>
      </c>
      <c r="H26">
        <v>12</v>
      </c>
      <c r="I26">
        <v>428</v>
      </c>
      <c r="J26">
        <v>690</v>
      </c>
      <c r="K26">
        <v>95</v>
      </c>
      <c r="L26">
        <v>270.15789473684345</v>
      </c>
      <c r="M26">
        <v>206.00000000000009</v>
      </c>
      <c r="N26">
        <v>39.83982556774496</v>
      </c>
      <c r="O26">
        <f t="shared" si="7"/>
        <v>3.3880498476545549E-4</v>
      </c>
      <c r="P26">
        <f t="shared" si="0"/>
        <v>0.65167184903843856</v>
      </c>
      <c r="Q26">
        <f t="shared" si="1"/>
        <v>0.50958482661643278</v>
      </c>
      <c r="R26">
        <f t="shared" si="2"/>
        <v>1.1251106615690939E-4</v>
      </c>
      <c r="S26">
        <f t="shared" si="3"/>
        <v>3.4700502086122715</v>
      </c>
      <c r="T26">
        <f t="shared" si="4"/>
        <v>3.7628337206328224</v>
      </c>
      <c r="U26">
        <f t="shared" si="5"/>
        <v>3.948804759912393</v>
      </c>
      <c r="V26">
        <f t="shared" si="6"/>
        <v>3.9488047599123925</v>
      </c>
    </row>
    <row r="27" spans="1:22" x14ac:dyDescent="0.25">
      <c r="A27" t="s">
        <v>29</v>
      </c>
      <c r="B27">
        <v>30</v>
      </c>
      <c r="C27">
        <v>870</v>
      </c>
      <c r="D27">
        <v>114</v>
      </c>
      <c r="E27">
        <v>0.63113837011743557</v>
      </c>
      <c r="F27">
        <v>0.46380220463487415</v>
      </c>
      <c r="G27">
        <v>0.99126550217214637</v>
      </c>
      <c r="H27">
        <v>13</v>
      </c>
      <c r="I27">
        <v>460</v>
      </c>
      <c r="J27">
        <v>746</v>
      </c>
      <c r="K27">
        <v>106</v>
      </c>
      <c r="L27">
        <v>311.63157894736952</v>
      </c>
      <c r="M27">
        <v>243.21052631578959</v>
      </c>
      <c r="N27">
        <v>40.632877041871353</v>
      </c>
      <c r="O27">
        <f t="shared" si="7"/>
        <v>1.9044061335402596E-4</v>
      </c>
      <c r="P27">
        <f t="shared" si="0"/>
        <v>0.63113837011743745</v>
      </c>
      <c r="Q27">
        <f t="shared" si="1"/>
        <v>0.46380220463487415</v>
      </c>
      <c r="R27">
        <f t="shared" si="2"/>
        <v>5.5746417647876045E-5</v>
      </c>
      <c r="S27">
        <f t="shared" si="3"/>
        <v>3.7202404284586068</v>
      </c>
      <c r="T27">
        <f t="shared" si="4"/>
        <v>4.0539076197787063</v>
      </c>
      <c r="U27">
        <f t="shared" si="5"/>
        <v>4.2537830358268431</v>
      </c>
      <c r="V27">
        <f t="shared" si="6"/>
        <v>4.2537830358268423</v>
      </c>
    </row>
    <row r="28" spans="1:22" x14ac:dyDescent="0.25">
      <c r="A28" t="s">
        <v>30</v>
      </c>
      <c r="B28">
        <v>31</v>
      </c>
      <c r="C28">
        <v>930</v>
      </c>
      <c r="D28">
        <v>118</v>
      </c>
      <c r="E28">
        <v>0.6075935243162941</v>
      </c>
      <c r="F28">
        <v>0.43514444601106267</v>
      </c>
      <c r="G28">
        <v>0.99126077721864092</v>
      </c>
      <c r="H28">
        <v>13</v>
      </c>
      <c r="I28">
        <v>498</v>
      </c>
      <c r="J28">
        <v>796</v>
      </c>
      <c r="K28">
        <v>108</v>
      </c>
      <c r="L28">
        <v>312.2105263157905</v>
      </c>
      <c r="M28">
        <v>237.78947368421063</v>
      </c>
      <c r="N28">
        <v>39.826926818688499</v>
      </c>
      <c r="O28">
        <f t="shared" si="7"/>
        <v>1.0492213775548819E-4</v>
      </c>
      <c r="P28">
        <f t="shared" si="0"/>
        <v>0.60759352431629565</v>
      </c>
      <c r="Q28">
        <f t="shared" si="1"/>
        <v>0.43514444601106267</v>
      </c>
      <c r="R28">
        <f t="shared" si="2"/>
        <v>2.7740463418941024E-5</v>
      </c>
      <c r="S28">
        <f t="shared" si="3"/>
        <v>3.9791328693783479</v>
      </c>
      <c r="T28">
        <f t="shared" si="4"/>
        <v>4.3404994246250039</v>
      </c>
      <c r="U28">
        <f t="shared" si="5"/>
        <v>4.5568862880858125</v>
      </c>
      <c r="V28">
        <f t="shared" si="6"/>
        <v>4.5568862880858125</v>
      </c>
    </row>
    <row r="29" spans="1:22" x14ac:dyDescent="0.25">
      <c r="A29" t="s">
        <v>31</v>
      </c>
      <c r="B29">
        <v>32</v>
      </c>
      <c r="C29">
        <v>992</v>
      </c>
      <c r="D29">
        <v>122</v>
      </c>
      <c r="E29">
        <v>0.58609863870588041</v>
      </c>
      <c r="F29">
        <v>0.40549914712252089</v>
      </c>
      <c r="G29">
        <v>0.99047809237229489</v>
      </c>
      <c r="H29">
        <v>14</v>
      </c>
      <c r="I29">
        <v>534</v>
      </c>
      <c r="J29">
        <v>823</v>
      </c>
      <c r="K29">
        <v>116</v>
      </c>
      <c r="L29">
        <v>338.15789473684299</v>
      </c>
      <c r="M29">
        <v>261.89473684210543</v>
      </c>
      <c r="N29">
        <v>40.553130979948286</v>
      </c>
      <c r="O29">
        <f t="shared" si="7"/>
        <v>5.6659464895202847E-5</v>
      </c>
      <c r="P29">
        <f t="shared" si="0"/>
        <v>0.58609863870588197</v>
      </c>
      <c r="Q29">
        <f t="shared" si="1"/>
        <v>0.40549914712252089</v>
      </c>
      <c r="R29">
        <f t="shared" si="2"/>
        <v>1.3465829969414304E-5</v>
      </c>
      <c r="S29">
        <f t="shared" si="3"/>
        <v>4.2467275313714943</v>
      </c>
      <c r="T29">
        <f t="shared" si="4"/>
        <v>4.6387375862654352</v>
      </c>
      <c r="U29">
        <f t="shared" si="5"/>
        <v>4.8707668735908802</v>
      </c>
      <c r="V29">
        <f t="shared" si="6"/>
        <v>4.8707668735908811</v>
      </c>
    </row>
    <row r="30" spans="1:22" x14ac:dyDescent="0.25">
      <c r="A30" t="s">
        <v>32</v>
      </c>
      <c r="B30">
        <v>33</v>
      </c>
      <c r="C30">
        <v>1056</v>
      </c>
      <c r="D30">
        <v>126</v>
      </c>
      <c r="E30">
        <v>0.57563805983285743</v>
      </c>
      <c r="F30">
        <v>0.37056054909367964</v>
      </c>
      <c r="G30">
        <v>0.98980144022293925</v>
      </c>
      <c r="H30">
        <v>14</v>
      </c>
      <c r="I30">
        <v>552</v>
      </c>
      <c r="J30">
        <v>874</v>
      </c>
      <c r="K30">
        <v>124</v>
      </c>
      <c r="L30">
        <v>364.15789473684248</v>
      </c>
      <c r="M30">
        <v>283.31578947368433</v>
      </c>
      <c r="N30">
        <v>40.661782558648156</v>
      </c>
      <c r="O30">
        <f t="shared" si="7"/>
        <v>2.9989939218434505E-5</v>
      </c>
      <c r="P30">
        <f t="shared" si="0"/>
        <v>0.57563805983285998</v>
      </c>
      <c r="Q30">
        <f t="shared" si="1"/>
        <v>0.37056054909367964</v>
      </c>
      <c r="R30">
        <f t="shared" si="2"/>
        <v>6.3971166131311463E-6</v>
      </c>
      <c r="S30">
        <f t="shared" si="3"/>
        <v>4.5230244144380469</v>
      </c>
      <c r="T30">
        <f t="shared" si="4"/>
        <v>4.9541652331921311</v>
      </c>
      <c r="U30">
        <f t="shared" si="5"/>
        <v>5.1940157324498948</v>
      </c>
      <c r="V30">
        <f t="shared" si="6"/>
        <v>5.1940157324498948</v>
      </c>
    </row>
    <row r="31" spans="1:22" x14ac:dyDescent="0.25">
      <c r="A31" t="s">
        <v>33</v>
      </c>
      <c r="B31">
        <v>34</v>
      </c>
      <c r="C31">
        <v>1122</v>
      </c>
      <c r="D31">
        <v>130</v>
      </c>
      <c r="E31">
        <v>0.541015578489906</v>
      </c>
      <c r="F31">
        <v>0.34187505638407717</v>
      </c>
      <c r="G31">
        <v>0.98982572937364244</v>
      </c>
      <c r="H31">
        <v>15</v>
      </c>
      <c r="I31">
        <v>614</v>
      </c>
      <c r="J31">
        <v>933</v>
      </c>
      <c r="K31">
        <v>123</v>
      </c>
      <c r="L31">
        <v>370.42105263157958</v>
      </c>
      <c r="M31">
        <v>282.57894736842121</v>
      </c>
      <c r="N31">
        <v>39.864086499912752</v>
      </c>
      <c r="O31">
        <f t="shared" si="7"/>
        <v>1.5558813728595166E-5</v>
      </c>
      <c r="P31">
        <f t="shared" si="0"/>
        <v>0.54101557848990833</v>
      </c>
      <c r="Q31">
        <f t="shared" si="1"/>
        <v>0.34187505638407717</v>
      </c>
      <c r="R31">
        <f t="shared" si="2"/>
        <v>2.8777540081576212E-6</v>
      </c>
      <c r="S31">
        <f t="shared" si="3"/>
        <v>4.8080235185780049</v>
      </c>
      <c r="T31">
        <f t="shared" si="4"/>
        <v>5.274156103274052</v>
      </c>
      <c r="U31">
        <f t="shared" si="5"/>
        <v>5.5409463325209121</v>
      </c>
      <c r="V31">
        <f t="shared" si="6"/>
        <v>5.5409463325209121</v>
      </c>
    </row>
    <row r="32" spans="1:22" x14ac:dyDescent="0.25">
      <c r="A32" t="s">
        <v>34</v>
      </c>
      <c r="B32">
        <v>35</v>
      </c>
      <c r="C32">
        <v>1190</v>
      </c>
      <c r="D32">
        <v>134</v>
      </c>
      <c r="E32">
        <v>0.52923738114109076</v>
      </c>
      <c r="F32">
        <v>0.30745241337126128</v>
      </c>
      <c r="G32">
        <v>0.98900426135957309</v>
      </c>
      <c r="H32">
        <v>15</v>
      </c>
      <c r="I32">
        <v>636</v>
      </c>
      <c r="J32">
        <v>988</v>
      </c>
      <c r="K32">
        <v>133</v>
      </c>
      <c r="L32">
        <v>400.21052631578965</v>
      </c>
      <c r="M32">
        <v>306.52631578947376</v>
      </c>
      <c r="N32">
        <v>40.23036052353536</v>
      </c>
      <c r="O32">
        <f t="shared" si="7"/>
        <v>7.9117973744745309E-6</v>
      </c>
      <c r="P32">
        <f t="shared" si="0"/>
        <v>0.52923738114109287</v>
      </c>
      <c r="Q32">
        <f t="shared" si="1"/>
        <v>0.30745241337126128</v>
      </c>
      <c r="R32">
        <f t="shared" si="2"/>
        <v>1.2873705630628397E-6</v>
      </c>
      <c r="S32">
        <f t="shared" si="3"/>
        <v>5.1017248437913683</v>
      </c>
      <c r="T32">
        <f t="shared" si="4"/>
        <v>5.6139469373695308</v>
      </c>
      <c r="U32">
        <f t="shared" si="5"/>
        <v>5.8902964256447801</v>
      </c>
      <c r="V32">
        <f t="shared" si="6"/>
        <v>5.8902964256447801</v>
      </c>
    </row>
    <row r="33" spans="1:22" x14ac:dyDescent="0.25">
      <c r="A33" t="s">
        <v>35</v>
      </c>
      <c r="B33">
        <v>36</v>
      </c>
      <c r="C33">
        <v>1260</v>
      </c>
      <c r="D33">
        <v>138</v>
      </c>
      <c r="E33">
        <v>0.50140293975959116</v>
      </c>
      <c r="F33">
        <v>0.26533471784354906</v>
      </c>
      <c r="G33">
        <v>0.98755687403945336</v>
      </c>
      <c r="H33">
        <v>16</v>
      </c>
      <c r="I33">
        <v>690</v>
      </c>
      <c r="J33">
        <v>1063</v>
      </c>
      <c r="K33">
        <v>148</v>
      </c>
      <c r="L33">
        <v>452.36842105263122</v>
      </c>
      <c r="M33">
        <v>353.15789473684208</v>
      </c>
      <c r="N33">
        <v>40.873005693202579</v>
      </c>
      <c r="O33">
        <f t="shared" si="7"/>
        <v>3.9434070626136913E-6</v>
      </c>
      <c r="P33">
        <f t="shared" si="0"/>
        <v>0.50140293975959316</v>
      </c>
      <c r="Q33">
        <f t="shared" si="1"/>
        <v>0.26533471784354906</v>
      </c>
      <c r="R33">
        <f t="shared" si="2"/>
        <v>5.2462932800834211E-7</v>
      </c>
      <c r="S33">
        <f t="shared" si="3"/>
        <v>5.4041283900781378</v>
      </c>
      <c r="T33">
        <f t="shared" si="4"/>
        <v>5.9803343109159925</v>
      </c>
      <c r="U33">
        <f t="shared" si="5"/>
        <v>6.2801474349881969</v>
      </c>
      <c r="V33">
        <f t="shared" si="6"/>
        <v>6.2801474349881969</v>
      </c>
    </row>
    <row r="34" spans="1:22" x14ac:dyDescent="0.25">
      <c r="A34" t="s">
        <v>36</v>
      </c>
      <c r="B34">
        <v>37</v>
      </c>
      <c r="C34">
        <v>1332</v>
      </c>
      <c r="D34">
        <v>142</v>
      </c>
      <c r="E34">
        <v>0.51564784324050972</v>
      </c>
      <c r="F34">
        <v>0.26062726871562153</v>
      </c>
      <c r="G34">
        <v>0.98744723928676703</v>
      </c>
      <c r="H34">
        <v>15</v>
      </c>
      <c r="I34">
        <v>662</v>
      </c>
      <c r="J34">
        <v>1045</v>
      </c>
      <c r="K34">
        <v>144</v>
      </c>
      <c r="L34">
        <v>465.31578947368342</v>
      </c>
      <c r="M34">
        <v>370.57894736842121</v>
      </c>
      <c r="N34">
        <v>40.993400468498315</v>
      </c>
      <c r="O34">
        <f t="shared" si="7"/>
        <v>1.9264859346601183E-6</v>
      </c>
      <c r="P34">
        <f t="shared" si="0"/>
        <v>0.51564784324051161</v>
      </c>
      <c r="Q34">
        <f t="shared" si="1"/>
        <v>0.26062726871562153</v>
      </c>
      <c r="R34">
        <f t="shared" si="2"/>
        <v>2.5890408389644351E-7</v>
      </c>
      <c r="S34">
        <f t="shared" si="3"/>
        <v>5.7152341574383128</v>
      </c>
      <c r="T34">
        <f t="shared" si="4"/>
        <v>6.2992143046451341</v>
      </c>
      <c r="U34">
        <f t="shared" si="5"/>
        <v>6.5868610990448433</v>
      </c>
      <c r="V34">
        <f t="shared" si="6"/>
        <v>6.5868610990448433</v>
      </c>
    </row>
    <row r="35" spans="1:22" x14ac:dyDescent="0.25">
      <c r="A35" t="s">
        <v>37</v>
      </c>
      <c r="B35">
        <v>38</v>
      </c>
      <c r="C35">
        <v>1406</v>
      </c>
      <c r="D35">
        <v>146</v>
      </c>
      <c r="E35">
        <v>0.48463354957599497</v>
      </c>
      <c r="F35">
        <v>0.21307327599016751</v>
      </c>
      <c r="G35">
        <v>0.98628676632179757</v>
      </c>
      <c r="H35">
        <v>16</v>
      </c>
      <c r="I35">
        <v>724</v>
      </c>
      <c r="J35">
        <v>1178</v>
      </c>
      <c r="K35">
        <v>161</v>
      </c>
      <c r="L35">
        <v>502.42105263157777</v>
      </c>
      <c r="M35">
        <v>394.21052631578954</v>
      </c>
      <c r="N35">
        <v>40.595824846109736</v>
      </c>
      <c r="O35">
        <f t="shared" si="7"/>
        <v>9.2248190105624442E-7</v>
      </c>
      <c r="P35">
        <f t="shared" si="0"/>
        <v>0.48463354957599669</v>
      </c>
      <c r="Q35">
        <f t="shared" si="1"/>
        <v>0.21307327599016751</v>
      </c>
      <c r="R35">
        <f t="shared" si="2"/>
        <v>9.5257748621605522E-8</v>
      </c>
      <c r="S35">
        <f t="shared" si="3"/>
        <v>6.035042145871893</v>
      </c>
      <c r="T35">
        <f t="shared" si="4"/>
        <v>6.7065131626889061</v>
      </c>
      <c r="U35">
        <f t="shared" si="5"/>
        <v>7.0210996870777125</v>
      </c>
      <c r="V35">
        <f t="shared" si="6"/>
        <v>7.0210996870777116</v>
      </c>
    </row>
    <row r="36" spans="1:22" x14ac:dyDescent="0.25">
      <c r="A36" t="s">
        <v>38</v>
      </c>
      <c r="B36">
        <v>39</v>
      </c>
      <c r="C36">
        <v>1482</v>
      </c>
      <c r="D36">
        <v>150</v>
      </c>
      <c r="E36">
        <v>0.47218933035690558</v>
      </c>
      <c r="F36">
        <v>0.20555812526995754</v>
      </c>
      <c r="G36">
        <v>0.98620389016182242</v>
      </c>
      <c r="H36">
        <v>16</v>
      </c>
      <c r="I36">
        <v>750</v>
      </c>
      <c r="J36">
        <v>1173</v>
      </c>
      <c r="K36">
        <v>160</v>
      </c>
      <c r="L36">
        <v>510.21052631578783</v>
      </c>
      <c r="M36">
        <v>403.84210526315792</v>
      </c>
      <c r="N36">
        <v>40.633439911427843</v>
      </c>
      <c r="O36">
        <f t="shared" si="7"/>
        <v>4.3295987010398053E-7</v>
      </c>
      <c r="P36">
        <f t="shared" si="0"/>
        <v>0.47218933035690785</v>
      </c>
      <c r="Q36">
        <f t="shared" si="1"/>
        <v>0.20555812526995754</v>
      </c>
      <c r="R36">
        <f t="shared" si="2"/>
        <v>4.2024103972284069E-8</v>
      </c>
      <c r="S36">
        <f t="shared" si="3"/>
        <v>6.3635523553788795</v>
      </c>
      <c r="T36">
        <f t="shared" si="4"/>
        <v>7.0506177071977412</v>
      </c>
      <c r="U36">
        <f t="shared" si="5"/>
        <v>7.3765015377110075</v>
      </c>
      <c r="V36">
        <f t="shared" si="6"/>
        <v>7.3765015377110066</v>
      </c>
    </row>
    <row r="37" spans="1:22" x14ac:dyDescent="0.25">
      <c r="A37" t="s">
        <v>39</v>
      </c>
      <c r="B37">
        <v>40</v>
      </c>
      <c r="C37">
        <v>1560</v>
      </c>
      <c r="D37">
        <v>154</v>
      </c>
      <c r="E37">
        <v>0.44825129946200476</v>
      </c>
      <c r="F37">
        <v>0.16932391438954802</v>
      </c>
      <c r="G37">
        <v>0.98531327157241544</v>
      </c>
      <c r="H37">
        <v>17</v>
      </c>
      <c r="I37">
        <v>802</v>
      </c>
      <c r="J37">
        <v>1293</v>
      </c>
      <c r="K37">
        <v>173</v>
      </c>
      <c r="L37">
        <v>538.68421052631288</v>
      </c>
      <c r="M37">
        <v>420.15789473684214</v>
      </c>
      <c r="N37">
        <v>40.194725708082906</v>
      </c>
      <c r="O37">
        <f t="shared" si="7"/>
        <v>1.991751780367815E-7</v>
      </c>
      <c r="P37">
        <f t="shared" si="0"/>
        <v>0.44825129946200676</v>
      </c>
      <c r="Q37">
        <f t="shared" si="1"/>
        <v>0.16932391438954802</v>
      </c>
      <c r="R37">
        <f t="shared" si="2"/>
        <v>1.5117329220613246E-8</v>
      </c>
      <c r="S37">
        <f t="shared" si="3"/>
        <v>6.7007647859592714</v>
      </c>
      <c r="T37">
        <f t="shared" si="4"/>
        <v>7.4720464861258167</v>
      </c>
      <c r="U37">
        <f t="shared" si="5"/>
        <v>7.8205249288880019</v>
      </c>
      <c r="V37">
        <f t="shared" si="6"/>
        <v>7.8205249288880019</v>
      </c>
    </row>
    <row r="38" spans="1:22" x14ac:dyDescent="0.25">
      <c r="A38" t="s">
        <v>40</v>
      </c>
      <c r="B38">
        <v>41</v>
      </c>
      <c r="C38">
        <v>1640</v>
      </c>
      <c r="D38">
        <v>158</v>
      </c>
      <c r="E38">
        <v>0.42980559312231387</v>
      </c>
      <c r="F38">
        <v>0.14642925422202926</v>
      </c>
      <c r="G38">
        <v>0.98429401473901568</v>
      </c>
      <c r="H38">
        <v>17</v>
      </c>
      <c r="I38">
        <v>844</v>
      </c>
      <c r="J38">
        <v>1351</v>
      </c>
      <c r="K38">
        <v>183</v>
      </c>
      <c r="L38">
        <v>581.31578947367882</v>
      </c>
      <c r="M38">
        <v>457.68421052631589</v>
      </c>
      <c r="N38">
        <v>40.551936333064148</v>
      </c>
      <c r="O38">
        <f t="shared" si="7"/>
        <v>8.9809145112381437E-8</v>
      </c>
      <c r="P38">
        <f t="shared" si="0"/>
        <v>0.42980559312231587</v>
      </c>
      <c r="Q38">
        <f t="shared" si="1"/>
        <v>0.14642925422202926</v>
      </c>
      <c r="R38">
        <f t="shared" si="2"/>
        <v>5.6522384568512275E-9</v>
      </c>
      <c r="S38">
        <f t="shared" si="3"/>
        <v>7.0466794376130686</v>
      </c>
      <c r="T38">
        <f t="shared" si="4"/>
        <v>7.881051587133916</v>
      </c>
      <c r="U38">
        <f t="shared" si="5"/>
        <v>8.2477795244048444</v>
      </c>
      <c r="V38">
        <f t="shared" si="6"/>
        <v>8.2477795244048444</v>
      </c>
    </row>
    <row r="39" spans="1:22" x14ac:dyDescent="0.25">
      <c r="A39" t="s">
        <v>41</v>
      </c>
      <c r="B39">
        <v>42</v>
      </c>
      <c r="C39">
        <v>1722</v>
      </c>
      <c r="D39">
        <v>162</v>
      </c>
      <c r="E39">
        <v>0.40801624104359024</v>
      </c>
      <c r="F39">
        <v>0.12956812933763606</v>
      </c>
      <c r="G39">
        <v>0.98431802985359174</v>
      </c>
      <c r="H39">
        <v>18</v>
      </c>
      <c r="I39">
        <v>896</v>
      </c>
      <c r="J39">
        <v>1422</v>
      </c>
      <c r="K39">
        <v>186</v>
      </c>
      <c r="L39">
        <v>578.10526315788888</v>
      </c>
      <c r="M39">
        <v>446.21052631578954</v>
      </c>
      <c r="N39">
        <v>39.888729376312376</v>
      </c>
      <c r="O39">
        <f t="shared" si="7"/>
        <v>3.9692064613590643E-8</v>
      </c>
      <c r="P39">
        <f t="shared" si="0"/>
        <v>0.40801624104359246</v>
      </c>
      <c r="Q39">
        <f t="shared" si="1"/>
        <v>0.12956812933763606</v>
      </c>
      <c r="R39">
        <f t="shared" si="2"/>
        <v>2.0983567619752343E-9</v>
      </c>
      <c r="S39">
        <f t="shared" si="3"/>
        <v>7.401296310340272</v>
      </c>
      <c r="T39">
        <f t="shared" si="4"/>
        <v>8.2887981217298368</v>
      </c>
      <c r="U39">
        <f t="shared" si="5"/>
        <v>8.678120671249685</v>
      </c>
      <c r="V39">
        <f t="shared" si="6"/>
        <v>8.678120671249685</v>
      </c>
    </row>
    <row r="40" spans="1:22" x14ac:dyDescent="0.25">
      <c r="A40" t="s">
        <v>42</v>
      </c>
      <c r="B40">
        <v>43</v>
      </c>
      <c r="C40">
        <v>1806</v>
      </c>
      <c r="D40">
        <v>166</v>
      </c>
      <c r="E40">
        <v>0.37965804122934693</v>
      </c>
      <c r="F40">
        <v>0.10923047852817244</v>
      </c>
      <c r="G40">
        <v>0.98355498947295317</v>
      </c>
      <c r="H40">
        <v>18</v>
      </c>
      <c r="I40">
        <v>968</v>
      </c>
      <c r="J40">
        <v>1504</v>
      </c>
      <c r="K40">
        <v>190</v>
      </c>
      <c r="L40">
        <v>622.52631578946546</v>
      </c>
      <c r="M40">
        <v>482.57894736842132</v>
      </c>
      <c r="N40">
        <v>39.840699167022215</v>
      </c>
      <c r="O40">
        <f t="shared" si="7"/>
        <v>1.7194303799814946E-8</v>
      </c>
      <c r="P40">
        <f t="shared" si="0"/>
        <v>0.37965804122934882</v>
      </c>
      <c r="Q40">
        <f t="shared" si="1"/>
        <v>0.10923047852817244</v>
      </c>
      <c r="R40">
        <f t="shared" si="2"/>
        <v>7.1305172502439755E-10</v>
      </c>
      <c r="S40">
        <f t="shared" si="3"/>
        <v>7.7646154041408808</v>
      </c>
      <c r="T40">
        <f t="shared" si="4"/>
        <v>8.7262715678809446</v>
      </c>
      <c r="U40">
        <f t="shared" si="5"/>
        <v>9.1468789651300657</v>
      </c>
      <c r="V40">
        <f t="shared" si="6"/>
        <v>9.1468789651300657</v>
      </c>
    </row>
    <row r="41" spans="1:22" x14ac:dyDescent="0.25">
      <c r="A41" t="s">
        <v>43</v>
      </c>
      <c r="B41">
        <v>44</v>
      </c>
      <c r="C41">
        <v>1892</v>
      </c>
      <c r="D41">
        <v>170</v>
      </c>
      <c r="E41">
        <v>0.37065026944950591</v>
      </c>
      <c r="F41">
        <v>9.3884762501382224E-2</v>
      </c>
      <c r="G41">
        <v>0.98266891506420517</v>
      </c>
      <c r="H41">
        <v>19</v>
      </c>
      <c r="I41">
        <v>992</v>
      </c>
      <c r="J41">
        <v>1566</v>
      </c>
      <c r="K41">
        <v>203</v>
      </c>
      <c r="L41">
        <v>645.78947368419915</v>
      </c>
      <c r="M41">
        <v>500.52631578947387</v>
      </c>
      <c r="N41">
        <v>39.953313704186833</v>
      </c>
      <c r="O41">
        <f t="shared" si="7"/>
        <v>7.3006794607258821E-9</v>
      </c>
      <c r="P41">
        <f t="shared" si="0"/>
        <v>0.37065026944950874</v>
      </c>
      <c r="Q41">
        <f t="shared" si="1"/>
        <v>9.3884762501382224E-2</v>
      </c>
      <c r="R41">
        <f t="shared" si="2"/>
        <v>2.5405205553851456E-10</v>
      </c>
      <c r="S41">
        <f t="shared" si="3"/>
        <v>8.1366367190148949</v>
      </c>
      <c r="T41">
        <f t="shared" si="4"/>
        <v>9.1640416070315727</v>
      </c>
      <c r="U41">
        <f t="shared" si="5"/>
        <v>9.5950772868571192</v>
      </c>
      <c r="V41">
        <f t="shared" si="6"/>
        <v>9.5950772868571192</v>
      </c>
    </row>
    <row r="42" spans="1:22" x14ac:dyDescent="0.25">
      <c r="A42" t="s">
        <v>44</v>
      </c>
      <c r="B42">
        <v>45</v>
      </c>
      <c r="C42">
        <v>1980</v>
      </c>
      <c r="D42">
        <v>174</v>
      </c>
      <c r="E42">
        <v>0.33805645811510404</v>
      </c>
      <c r="F42">
        <v>7.1114178820482779E-2</v>
      </c>
      <c r="G42">
        <v>0.98123777321461381</v>
      </c>
      <c r="H42">
        <v>19</v>
      </c>
      <c r="I42">
        <v>1084</v>
      </c>
      <c r="J42">
        <v>1710</v>
      </c>
      <c r="K42">
        <v>215</v>
      </c>
      <c r="L42">
        <v>709.47368421051124</v>
      </c>
      <c r="M42">
        <v>551.47368421052636</v>
      </c>
      <c r="N42">
        <v>39.817995624538071</v>
      </c>
      <c r="O42">
        <f t="shared" si="7"/>
        <v>3.0383636036325597E-9</v>
      </c>
      <c r="P42">
        <f t="shared" si="0"/>
        <v>0.33805645811510632</v>
      </c>
      <c r="Q42">
        <f t="shared" si="1"/>
        <v>7.1114178820482779E-2</v>
      </c>
      <c r="R42">
        <f t="shared" si="2"/>
        <v>7.3044106575359788E-11</v>
      </c>
      <c r="S42">
        <f t="shared" si="3"/>
        <v>8.5173602549623144</v>
      </c>
      <c r="T42">
        <f t="shared" si="4"/>
        <v>9.6654040555042489</v>
      </c>
      <c r="U42">
        <f t="shared" si="5"/>
        <v>10.136414818539423</v>
      </c>
      <c r="V42">
        <f t="shared" si="6"/>
        <v>10.136414818539423</v>
      </c>
    </row>
    <row r="43" spans="1:22" x14ac:dyDescent="0.25">
      <c r="A43" t="s">
        <v>45</v>
      </c>
      <c r="B43">
        <v>46</v>
      </c>
      <c r="C43">
        <v>2070</v>
      </c>
      <c r="D43">
        <v>178</v>
      </c>
      <c r="E43">
        <v>0.33202288968461652</v>
      </c>
      <c r="F43">
        <v>6.5058372513630391E-2</v>
      </c>
      <c r="G43">
        <v>0.98132869187061655</v>
      </c>
      <c r="H43">
        <v>20</v>
      </c>
      <c r="I43">
        <v>1102</v>
      </c>
      <c r="J43">
        <v>1741</v>
      </c>
      <c r="K43">
        <v>218</v>
      </c>
      <c r="L43">
        <v>702.42105263156145</v>
      </c>
      <c r="M43">
        <v>540.8947368421052</v>
      </c>
      <c r="N43">
        <v>39.495615193815517</v>
      </c>
      <c r="O43">
        <f t="shared" si="7"/>
        <v>1.2394071237449826E-9</v>
      </c>
      <c r="P43">
        <f t="shared" si="0"/>
        <v>0.33202288968461879</v>
      </c>
      <c r="Q43">
        <f t="shared" si="1"/>
        <v>6.5058372513630391E-2</v>
      </c>
      <c r="R43">
        <f t="shared" si="2"/>
        <v>2.6772270719567814E-11</v>
      </c>
      <c r="S43">
        <f t="shared" si="3"/>
        <v>8.9067860119831401</v>
      </c>
      <c r="T43">
        <f t="shared" si="4"/>
        <v>10.093482817119542</v>
      </c>
      <c r="U43">
        <f t="shared" si="5"/>
        <v>10.572314792087033</v>
      </c>
      <c r="V43">
        <f t="shared" si="6"/>
        <v>10.572314792087035</v>
      </c>
    </row>
    <row r="44" spans="1:22" x14ac:dyDescent="0.25">
      <c r="A44" t="s">
        <v>46</v>
      </c>
      <c r="B44">
        <v>47</v>
      </c>
      <c r="C44">
        <v>2162</v>
      </c>
      <c r="D44">
        <v>182</v>
      </c>
      <c r="E44">
        <v>0.30222049897488562</v>
      </c>
      <c r="F44">
        <v>4.8550924143646534E-2</v>
      </c>
      <c r="G44">
        <v>0.97926383217780255</v>
      </c>
      <c r="H44">
        <v>20</v>
      </c>
      <c r="I44">
        <v>1196</v>
      </c>
      <c r="J44">
        <v>1854</v>
      </c>
      <c r="K44">
        <v>236</v>
      </c>
      <c r="L44">
        <v>787.78947368418915</v>
      </c>
      <c r="M44">
        <v>615.05263157894751</v>
      </c>
      <c r="N44">
        <v>40.21158489753649</v>
      </c>
      <c r="O44">
        <f t="shared" si="7"/>
        <v>4.9554832203680784E-10</v>
      </c>
      <c r="P44">
        <f t="shared" si="0"/>
        <v>0.30222049897488779</v>
      </c>
      <c r="Q44">
        <f t="shared" si="1"/>
        <v>4.8550924143646534E-2</v>
      </c>
      <c r="R44">
        <f t="shared" si="2"/>
        <v>7.271222413180938E-12</v>
      </c>
      <c r="S44">
        <f t="shared" si="3"/>
        <v>9.3049139900773721</v>
      </c>
      <c r="T44">
        <f t="shared" si="4"/>
        <v>10.618716489166687</v>
      </c>
      <c r="U44">
        <f t="shared" si="5"/>
        <v>11.138392570891842</v>
      </c>
      <c r="V44">
        <f t="shared" si="6"/>
        <v>11.138392570891842</v>
      </c>
    </row>
    <row r="45" spans="1:22" x14ac:dyDescent="0.25">
      <c r="A45" t="s">
        <v>47</v>
      </c>
      <c r="B45">
        <v>48</v>
      </c>
      <c r="C45">
        <v>2256</v>
      </c>
      <c r="D45">
        <v>186</v>
      </c>
      <c r="E45">
        <v>0.29564099771593971</v>
      </c>
      <c r="F45">
        <v>4.0692515683514868E-2</v>
      </c>
      <c r="G45">
        <v>0.97833120088286052</v>
      </c>
      <c r="H45">
        <v>21</v>
      </c>
      <c r="I45">
        <v>1218</v>
      </c>
      <c r="J45">
        <v>1906</v>
      </c>
      <c r="K45">
        <v>247</v>
      </c>
      <c r="L45">
        <v>827.42105263155202</v>
      </c>
      <c r="M45">
        <v>648.36842105263179</v>
      </c>
      <c r="N45">
        <v>40.561473455249072</v>
      </c>
      <c r="O45">
        <f t="shared" si="7"/>
        <v>1.9420294466609267E-10</v>
      </c>
      <c r="P45">
        <f t="shared" si="0"/>
        <v>0.29564099771594188</v>
      </c>
      <c r="Q45">
        <f t="shared" si="1"/>
        <v>4.0692515683514868E-2</v>
      </c>
      <c r="R45">
        <f t="shared" si="2"/>
        <v>2.3363344322590646E-12</v>
      </c>
      <c r="S45">
        <f t="shared" si="3"/>
        <v>9.7117441892450085</v>
      </c>
      <c r="T45">
        <f t="shared" si="4"/>
        <v>11.102229649706384</v>
      </c>
      <c r="U45">
        <f t="shared" si="5"/>
        <v>11.631464990459929</v>
      </c>
      <c r="V45">
        <f t="shared" si="6"/>
        <v>11.631464990459929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丁超 高</cp:lastModifiedBy>
  <dcterms:created xsi:type="dcterms:W3CDTF">2025-01-22T09:46:52Z</dcterms:created>
  <dcterms:modified xsi:type="dcterms:W3CDTF">2025-01-22T11:19:50Z</dcterms:modified>
</cp:coreProperties>
</file>