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rey/Documents/KCOU_sports/"/>
    </mc:Choice>
  </mc:AlternateContent>
  <xr:revisionPtr revIDLastSave="0" documentId="13_ncr:1_{D9DBAECC-63A7-6B4A-AC36-AB7034FC1FC2}" xr6:coauthVersionLast="47" xr6:coauthVersionMax="47" xr10:uidLastSave="{00000000-0000-0000-0000-000000000000}"/>
  <bookViews>
    <workbookView xWindow="4620" yWindow="580" windowWidth="23760" windowHeight="15980" activeTab="1" xr2:uid="{2F53FFEB-6C98-6949-8051-1C5FF03D95E0}"/>
  </bookViews>
  <sheets>
    <sheet name="0822WSocNebrask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M5" i="1"/>
  <c r="L5" i="1"/>
  <c r="L6" i="1"/>
  <c r="K6" i="1"/>
  <c r="L10" i="1"/>
  <c r="M10" i="1"/>
  <c r="N10" i="1"/>
  <c r="O10" i="1"/>
  <c r="R9" i="1" s="1"/>
  <c r="P10" i="1"/>
  <c r="K10" i="1"/>
  <c r="L4" i="1"/>
  <c r="M4" i="1"/>
  <c r="N4" i="1"/>
  <c r="O4" i="1"/>
  <c r="P4" i="1"/>
  <c r="K4" i="1"/>
  <c r="B32" i="1"/>
  <c r="C32" i="1"/>
  <c r="D32" i="1"/>
  <c r="E32" i="1"/>
  <c r="F32" i="1"/>
  <c r="G32" i="1"/>
  <c r="A32" i="1"/>
  <c r="R4" i="1" l="1"/>
  <c r="R8" i="1"/>
  <c r="R3" i="1"/>
  <c r="R2" i="1"/>
  <c r="R6" i="1"/>
  <c r="R5" i="1"/>
  <c r="R7" i="1"/>
</calcChain>
</file>

<file path=xl/sharedStrings.xml><?xml version="1.0" encoding="utf-8"?>
<sst xmlns="http://schemas.openxmlformats.org/spreadsheetml/2006/main" count="284" uniqueCount="122">
  <si>
    <t>Sophia Worth</t>
  </si>
  <si>
    <t>McKenna Sheehan</t>
  </si>
  <si>
    <t>Eryka McIntyre</t>
  </si>
  <si>
    <t>Jadyn Easley</t>
  </si>
  <si>
    <t>F</t>
  </si>
  <si>
    <t>Bella Alessi</t>
  </si>
  <si>
    <t>Grace Kitts</t>
  </si>
  <si>
    <t>Kyra Reeves</t>
  </si>
  <si>
    <t>Blythe Beldner</t>
  </si>
  <si>
    <t>Cassidy Nurnberger</t>
  </si>
  <si>
    <t>Zoe Cross</t>
  </si>
  <si>
    <t>Lindsey Whitmore</t>
  </si>
  <si>
    <t>Keiarra Slack</t>
  </si>
  <si>
    <t>Kyla Johnson</t>
  </si>
  <si>
    <t>Julissa Cisneros</t>
  </si>
  <si>
    <t>Kloee Grubb</t>
  </si>
  <si>
    <t>Grace Pettet</t>
  </si>
  <si>
    <t>Hannah Joella</t>
  </si>
  <si>
    <t>Macy Trujillo</t>
  </si>
  <si>
    <t>Jenna Bartels</t>
  </si>
  <si>
    <t>Skye Kingsley</t>
  </si>
  <si>
    <t>Madilyn Hamline</t>
  </si>
  <si>
    <t>Morgan Davis</t>
  </si>
  <si>
    <t>Morcquess Oliphant</t>
  </si>
  <si>
    <t>Haley Steinke</t>
  </si>
  <si>
    <t>Megan Oduyoye</t>
  </si>
  <si>
    <t>Isabella Alessio</t>
  </si>
  <si>
    <t>Momola Adesanmi</t>
  </si>
  <si>
    <t>Caroline Lyman</t>
  </si>
  <si>
    <t>Kylie Dobbs</t>
  </si>
  <si>
    <t>Jenna McCormick</t>
  </si>
  <si>
    <t>Milena Fischer</t>
  </si>
  <si>
    <t>Avery Brandt</t>
  </si>
  <si>
    <t>Ashlyn Mills</t>
  </si>
  <si>
    <t>Leah Selm</t>
  </si>
  <si>
    <t>Gia Woodfolk</t>
  </si>
  <si>
    <t>Bella Hollenbach</t>
  </si>
  <si>
    <t>Peyton Bauman</t>
  </si>
  <si>
    <t>Anna Frick</t>
  </si>
  <si>
    <t>Janna Singleton</t>
  </si>
  <si>
    <t>Peyton Joseph</t>
  </si>
  <si>
    <t>Sarah Luebbert</t>
  </si>
  <si>
    <t>Izzy Coulter</t>
  </si>
  <si>
    <t>Briana Abam</t>
  </si>
  <si>
    <t>Madison Lewis</t>
  </si>
  <si>
    <t>Megan Moll</t>
  </si>
  <si>
    <t>Gillian Schulte</t>
  </si>
  <si>
    <t>Kelsey Dossey</t>
  </si>
  <si>
    <t>Bethany Coons</t>
  </si>
  <si>
    <t>Rachel Hise</t>
  </si>
  <si>
    <t>Ariela Beharry</t>
  </si>
  <si>
    <t>Hailey Blanchard</t>
  </si>
  <si>
    <t>Lauren Gaston</t>
  </si>
  <si>
    <t>Mercedes Sapp</t>
  </si>
  <si>
    <t>Brynne Polivka</t>
  </si>
  <si>
    <t>Payton Goulding</t>
  </si>
  <si>
    <t>Kaitlyn Clark</t>
  </si>
  <si>
    <t>Tess Rellihan</t>
  </si>
  <si>
    <t>Lizzy Akre</t>
  </si>
  <si>
    <t>Kristen Rivers</t>
  </si>
  <si>
    <t>Savannah Trujillo</t>
  </si>
  <si>
    <t>Allie Hess</t>
  </si>
  <si>
    <t>Jessica Johnson</t>
  </si>
  <si>
    <t>Lauren Selaiden</t>
  </si>
  <si>
    <t>Erin Webb</t>
  </si>
  <si>
    <t>Rachel Hignett</t>
  </si>
  <si>
    <t>Melanie Donaldson</t>
  </si>
  <si>
    <t>Natalie McDonough</t>
  </si>
  <si>
    <t>Jasmine Johnson</t>
  </si>
  <si>
    <t>Erin Jones</t>
  </si>
  <si>
    <t>Brittany Conley</t>
  </si>
  <si>
    <t>Reagan Russell</t>
  </si>
  <si>
    <t>Lauren Flynn</t>
  </si>
  <si>
    <t>Macee Blanchard</t>
  </si>
  <si>
    <t>Alli Magaletta</t>
  </si>
  <si>
    <t>Amanda Shaw</t>
  </si>
  <si>
    <t>Candace Johnson</t>
  </si>
  <si>
    <t>Jessica Herrman</t>
  </si>
  <si>
    <t>Taylor Walker</t>
  </si>
  <si>
    <t>season_21</t>
  </si>
  <si>
    <t>season_20</t>
  </si>
  <si>
    <t>season_19</t>
  </si>
  <si>
    <t>season_18</t>
  </si>
  <si>
    <t>season_17</t>
  </si>
  <si>
    <t>season_16</t>
  </si>
  <si>
    <t>season_15</t>
  </si>
  <si>
    <t>returners</t>
  </si>
  <si>
    <t>total_players</t>
  </si>
  <si>
    <t>return_pct</t>
  </si>
  <si>
    <t>win</t>
  </si>
  <si>
    <t>loss</t>
  </si>
  <si>
    <t>tie</t>
  </si>
  <si>
    <t>pts</t>
  </si>
  <si>
    <t>new_players</t>
  </si>
  <si>
    <t>lost_players</t>
  </si>
  <si>
    <t>season</t>
  </si>
  <si>
    <t>turnover</t>
  </si>
  <si>
    <t>roster_size_change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</si>
  <si>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</si>
  <si>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</si>
  <si>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</si>
  <si>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</si>
  <si>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</si>
  <si>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</si>
  <si>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</si>
  <si>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</si>
  <si>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</si>
  <si>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</si>
  <si>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</si>
  <si>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</si>
  <si>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</si>
  <si>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</si>
  <si>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</si>
  <si>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</si>
  <si>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</si>
  <si>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</si>
  <si>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</si>
  <si>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</si>
  <si>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</si>
  <si>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</si>
  <si>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</si>
  <si>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win_pct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</si>
</sst>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utigers.com/sports/womens-soccer/roster/eryka-mcintyre/7905" TargetMode="External"/><Relationship Id="rId21" Type="http://schemas.openxmlformats.org/officeDocument/2006/relationships/hyperlink" Target="https://mutigers.com/sports/womens-soccer/roster/blythe-beldner/7895" TargetMode="External"/><Relationship Id="rId42" Type="http://schemas.openxmlformats.org/officeDocument/2006/relationships/hyperlink" Target="https://mutigers.com/sports/womens-soccer/roster/kyla-johnson/12945" TargetMode="External"/><Relationship Id="rId47" Type="http://schemas.openxmlformats.org/officeDocument/2006/relationships/hyperlink" Target="https://mutigers.com/sports/womens-soccer/roster/jenna-bartels/12938" TargetMode="External"/><Relationship Id="rId63" Type="http://schemas.openxmlformats.org/officeDocument/2006/relationships/hyperlink" Target="https://mutigers.com/sports/womens-soccer/roster/grace-kitts/7401" TargetMode="External"/><Relationship Id="rId68" Type="http://schemas.openxmlformats.org/officeDocument/2006/relationships/hyperlink" Target="https://mutigers.com/sports/womens-soccer/roster/lindsey-whitmore/7415" TargetMode="External"/><Relationship Id="rId84" Type="http://schemas.openxmlformats.org/officeDocument/2006/relationships/hyperlink" Target="https://mutigers.com/sports/womens-soccer/roster/megan-moll/7814" TargetMode="External"/><Relationship Id="rId16" Type="http://schemas.openxmlformats.org/officeDocument/2006/relationships/hyperlink" Target="https://mutigers.com/sports/womens-soccer/roster/kyla-johnson/7901" TargetMode="External"/><Relationship Id="rId11" Type="http://schemas.openxmlformats.org/officeDocument/2006/relationships/hyperlink" Target="https://mutigers.com/sports/womens-soccer/roster/macy-trujillo/7914" TargetMode="External"/><Relationship Id="rId32" Type="http://schemas.openxmlformats.org/officeDocument/2006/relationships/hyperlink" Target="https://mutigers.com/sports/womens-soccer/roster/jadyn-easley/12942" TargetMode="External"/><Relationship Id="rId37" Type="http://schemas.openxmlformats.org/officeDocument/2006/relationships/hyperlink" Target="https://mutigers.com/sports/womens-soccer/roster/cassidy-nurnberger/12949" TargetMode="External"/><Relationship Id="rId53" Type="http://schemas.openxmlformats.org/officeDocument/2006/relationships/hyperlink" Target="https://mutigers.com/sports/womens-soccer/roster/megan-oduyoye/12950" TargetMode="External"/><Relationship Id="rId58" Type="http://schemas.openxmlformats.org/officeDocument/2006/relationships/hyperlink" Target="https://mutigers.com/sports/womens-soccer/roster/peyton-bauman/7389" TargetMode="External"/><Relationship Id="rId74" Type="http://schemas.openxmlformats.org/officeDocument/2006/relationships/hyperlink" Target="https://mutigers.com/sports/womens-soccer/roster/sarah-luebbert/7403" TargetMode="External"/><Relationship Id="rId79" Type="http://schemas.openxmlformats.org/officeDocument/2006/relationships/hyperlink" Target="https://mutigers.com/sports/womens-soccer/roster/morcquess-oliphant/7408" TargetMode="External"/><Relationship Id="rId5" Type="http://schemas.openxmlformats.org/officeDocument/2006/relationships/hyperlink" Target="https://mutigers.com/sports/womens-soccer/roster/haley-steinke/7913" TargetMode="External"/><Relationship Id="rId19" Type="http://schemas.openxmlformats.org/officeDocument/2006/relationships/hyperlink" Target="https://mutigers.com/sports/womens-soccer/roster/zoe-cross/12074" TargetMode="External"/><Relationship Id="rId14" Type="http://schemas.openxmlformats.org/officeDocument/2006/relationships/hyperlink" Target="https://mutigers.com/sports/womens-soccer/roster/kloee-grubb/10802" TargetMode="External"/><Relationship Id="rId22" Type="http://schemas.openxmlformats.org/officeDocument/2006/relationships/hyperlink" Target="https://mutigers.com/sports/womens-soccer/roster/kyra-reeves/10806" TargetMode="External"/><Relationship Id="rId27" Type="http://schemas.openxmlformats.org/officeDocument/2006/relationships/hyperlink" Target="https://mutigers.com/sports/womens-soccer/roster/mckenna-sheehan/7910" TargetMode="External"/><Relationship Id="rId30" Type="http://schemas.openxmlformats.org/officeDocument/2006/relationships/hyperlink" Target="https://mutigers.com/sports/womens-soccer/roster/mckenna-sheehan/12953" TargetMode="External"/><Relationship Id="rId35" Type="http://schemas.openxmlformats.org/officeDocument/2006/relationships/hyperlink" Target="https://mutigers.com/sports/womens-soccer/roster/kyra-reeves/12952" TargetMode="External"/><Relationship Id="rId43" Type="http://schemas.openxmlformats.org/officeDocument/2006/relationships/hyperlink" Target="https://mutigers.com/sports/womens-soccer/roster/julissa-cisneros/12940" TargetMode="External"/><Relationship Id="rId48" Type="http://schemas.openxmlformats.org/officeDocument/2006/relationships/hyperlink" Target="https://mutigers.com/sports/womens-soccer/roster/skye-kingsley/12946" TargetMode="External"/><Relationship Id="rId56" Type="http://schemas.openxmlformats.org/officeDocument/2006/relationships/hyperlink" Target="https://mutigers.com/sports/womens-soccer/roster/caroline-lyman/12947" TargetMode="External"/><Relationship Id="rId64" Type="http://schemas.openxmlformats.org/officeDocument/2006/relationships/hyperlink" Target="https://mutigers.com/sports/womens-soccer/roster/anna-frick/7397" TargetMode="External"/><Relationship Id="rId69" Type="http://schemas.openxmlformats.org/officeDocument/2006/relationships/hyperlink" Target="https://mutigers.com/sports/womens-soccer/roster/janna-singleton/7411" TargetMode="External"/><Relationship Id="rId77" Type="http://schemas.openxmlformats.org/officeDocument/2006/relationships/hyperlink" Target="https://mutigers.com/sports/womens-soccer/roster/izzy-coulter/7393" TargetMode="External"/><Relationship Id="rId8" Type="http://schemas.openxmlformats.org/officeDocument/2006/relationships/hyperlink" Target="https://mutigers.com/sports/womens-soccer/roster/madilyn-hamline/10803" TargetMode="External"/><Relationship Id="rId51" Type="http://schemas.openxmlformats.org/officeDocument/2006/relationships/hyperlink" Target="https://mutigers.com/sports/womens-soccer/roster/haley-steinke/12955" TargetMode="External"/><Relationship Id="rId72" Type="http://schemas.openxmlformats.org/officeDocument/2006/relationships/hyperlink" Target="https://mutigers.com/sports/womens-soccer/roster/julissa-cisneros/7391" TargetMode="External"/><Relationship Id="rId80" Type="http://schemas.openxmlformats.org/officeDocument/2006/relationships/hyperlink" Target="https://mutigers.com/sports/womens-soccer/roster/haley-steinke/7413" TargetMode="External"/><Relationship Id="rId85" Type="http://schemas.openxmlformats.org/officeDocument/2006/relationships/hyperlink" Target="https://mutigers.com/sports/womens-soccer/roster/momola-adesanmi/7387" TargetMode="External"/><Relationship Id="rId3" Type="http://schemas.openxmlformats.org/officeDocument/2006/relationships/hyperlink" Target="https://mutigers.com/sports/womens-soccer/roster/isabella-alessio/10800" TargetMode="External"/><Relationship Id="rId12" Type="http://schemas.openxmlformats.org/officeDocument/2006/relationships/hyperlink" Target="https://mutigers.com/sports/womens-soccer/roster/hannah-joella/10804" TargetMode="External"/><Relationship Id="rId17" Type="http://schemas.openxmlformats.org/officeDocument/2006/relationships/hyperlink" Target="https://mutigers.com/sports/womens-soccer/roster/keiarra-slack/7912" TargetMode="External"/><Relationship Id="rId25" Type="http://schemas.openxmlformats.org/officeDocument/2006/relationships/hyperlink" Target="https://mutigers.com/sports/womens-soccer/roster/jadyn-easley/7900" TargetMode="External"/><Relationship Id="rId33" Type="http://schemas.openxmlformats.org/officeDocument/2006/relationships/hyperlink" Target="https://mutigers.com/sports/womens-soccer/roster/kylie-dobbs/12966" TargetMode="External"/><Relationship Id="rId38" Type="http://schemas.openxmlformats.org/officeDocument/2006/relationships/hyperlink" Target="https://mutigers.com/sports/womens-soccer/roster/milena-fischer/12967" TargetMode="External"/><Relationship Id="rId46" Type="http://schemas.openxmlformats.org/officeDocument/2006/relationships/hyperlink" Target="https://mutigers.com/sports/womens-soccer/roster/macy-trujillo/12956" TargetMode="External"/><Relationship Id="rId59" Type="http://schemas.openxmlformats.org/officeDocument/2006/relationships/hyperlink" Target="https://mutigers.com/sports/womens-soccer/roster/mckenna-sheehan/7410" TargetMode="External"/><Relationship Id="rId67" Type="http://schemas.openxmlformats.org/officeDocument/2006/relationships/hyperlink" Target="https://mutigers.com/sports/womens-soccer/roster/zoe-cross/7394" TargetMode="External"/><Relationship Id="rId20" Type="http://schemas.openxmlformats.org/officeDocument/2006/relationships/hyperlink" Target="https://mutigers.com/sports/womens-soccer/roster/cassidy-nurnberger/7906" TargetMode="External"/><Relationship Id="rId41" Type="http://schemas.openxmlformats.org/officeDocument/2006/relationships/hyperlink" Target="https://mutigers.com/sports/womens-soccer/roster/leah-selm/12964" TargetMode="External"/><Relationship Id="rId54" Type="http://schemas.openxmlformats.org/officeDocument/2006/relationships/hyperlink" Target="https://mutigers.com/sports/womens-soccer/roster/isabella-alessio/12937" TargetMode="External"/><Relationship Id="rId62" Type="http://schemas.openxmlformats.org/officeDocument/2006/relationships/hyperlink" Target="https://mutigers.com/sports/womens-soccer/roster/bella-alessi/7388" TargetMode="External"/><Relationship Id="rId70" Type="http://schemas.openxmlformats.org/officeDocument/2006/relationships/hyperlink" Target="https://mutigers.com/sports/womens-soccer/roster/keiarra-slack/7412" TargetMode="External"/><Relationship Id="rId75" Type="http://schemas.openxmlformats.org/officeDocument/2006/relationships/hyperlink" Target="https://mutigers.com/sports/womens-soccer/roster/macy-trujillo/7414" TargetMode="External"/><Relationship Id="rId83" Type="http://schemas.openxmlformats.org/officeDocument/2006/relationships/hyperlink" Target="https://mutigers.com/sports/womens-soccer/roster/madison-lewis/7402" TargetMode="External"/><Relationship Id="rId1" Type="http://schemas.openxmlformats.org/officeDocument/2006/relationships/hyperlink" Target="https://mutigers.com/sports/womens-soccer/roster/caroline-lyman/7904" TargetMode="External"/><Relationship Id="rId6" Type="http://schemas.openxmlformats.org/officeDocument/2006/relationships/hyperlink" Target="https://mutigers.com/sports/womens-soccer/roster/morcquess-oliphant/7908" TargetMode="External"/><Relationship Id="rId15" Type="http://schemas.openxmlformats.org/officeDocument/2006/relationships/hyperlink" Target="https://mutigers.com/sports/womens-soccer/roster/julissa-cisneros/7896" TargetMode="External"/><Relationship Id="rId23" Type="http://schemas.openxmlformats.org/officeDocument/2006/relationships/hyperlink" Target="https://mutigers.com/sports/womens-soccer/roster/grace-kitts/7903" TargetMode="External"/><Relationship Id="rId28" Type="http://schemas.openxmlformats.org/officeDocument/2006/relationships/hyperlink" Target="https://mutigers.com/sports/womens-soccer/roster/sophia-worth/10808" TargetMode="External"/><Relationship Id="rId36" Type="http://schemas.openxmlformats.org/officeDocument/2006/relationships/hyperlink" Target="https://mutigers.com/sports/womens-soccer/roster/blythe-beldner/12939" TargetMode="External"/><Relationship Id="rId49" Type="http://schemas.openxmlformats.org/officeDocument/2006/relationships/hyperlink" Target="https://mutigers.com/sports/womens-soccer/roster/madilyn-hamline/12943" TargetMode="External"/><Relationship Id="rId57" Type="http://schemas.openxmlformats.org/officeDocument/2006/relationships/hyperlink" Target="https://mutigers.com/sports/womens-soccer/roster/bella-hollenbach/12961" TargetMode="External"/><Relationship Id="rId10" Type="http://schemas.openxmlformats.org/officeDocument/2006/relationships/hyperlink" Target="https://mutigers.com/sports/womens-soccer/roster/jenna-bartels/10801" TargetMode="External"/><Relationship Id="rId31" Type="http://schemas.openxmlformats.org/officeDocument/2006/relationships/hyperlink" Target="https://mutigers.com/sports/womens-soccer/roster/eryka-mcintyre/12948" TargetMode="External"/><Relationship Id="rId44" Type="http://schemas.openxmlformats.org/officeDocument/2006/relationships/hyperlink" Target="https://mutigers.com/sports/womens-soccer/roster/grace-pettet/12951" TargetMode="External"/><Relationship Id="rId52" Type="http://schemas.openxmlformats.org/officeDocument/2006/relationships/hyperlink" Target="https://mutigers.com/sports/womens-soccer/roster/gia-woodfolk/12965" TargetMode="External"/><Relationship Id="rId60" Type="http://schemas.openxmlformats.org/officeDocument/2006/relationships/hyperlink" Target="https://mutigers.com/sports/womens-soccer/roster/eryka-mcintyre/7405" TargetMode="External"/><Relationship Id="rId65" Type="http://schemas.openxmlformats.org/officeDocument/2006/relationships/hyperlink" Target="https://mutigers.com/sports/womens-soccer/roster/blythe-beldner/7390" TargetMode="External"/><Relationship Id="rId73" Type="http://schemas.openxmlformats.org/officeDocument/2006/relationships/hyperlink" Target="https://mutigers.com/sports/womens-soccer/roster/peyton-joseph/7399" TargetMode="External"/><Relationship Id="rId78" Type="http://schemas.openxmlformats.org/officeDocument/2006/relationships/hyperlink" Target="https://mutigers.com/sports/womens-soccer/roster/morgan-davis/7395" TargetMode="External"/><Relationship Id="rId81" Type="http://schemas.openxmlformats.org/officeDocument/2006/relationships/hyperlink" Target="https://mutigers.com/sports/womens-soccer/roster/briana-abam/7386" TargetMode="External"/><Relationship Id="rId86" Type="http://schemas.openxmlformats.org/officeDocument/2006/relationships/hyperlink" Target="https://mutigers.com/sports/womens-soccer/roster/caroline-lyman/7404" TargetMode="External"/><Relationship Id="rId4" Type="http://schemas.openxmlformats.org/officeDocument/2006/relationships/hyperlink" Target="https://mutigers.com/sports/womens-soccer/roster/megan-oduyoye/7907" TargetMode="External"/><Relationship Id="rId9" Type="http://schemas.openxmlformats.org/officeDocument/2006/relationships/hyperlink" Target="https://mutigers.com/sports/womens-soccer/roster/skye-kingsley/7902" TargetMode="External"/><Relationship Id="rId13" Type="http://schemas.openxmlformats.org/officeDocument/2006/relationships/hyperlink" Target="https://mutigers.com/sports/womens-soccer/roster/grace-pettet/10805" TargetMode="External"/><Relationship Id="rId18" Type="http://schemas.openxmlformats.org/officeDocument/2006/relationships/hyperlink" Target="https://mutigers.com/sports/womens-soccer/roster/lindsey-whitmore/7915" TargetMode="External"/><Relationship Id="rId39" Type="http://schemas.openxmlformats.org/officeDocument/2006/relationships/hyperlink" Target="https://mutigers.com/sports/womens-soccer/roster/avery-brandt/12960" TargetMode="External"/><Relationship Id="rId34" Type="http://schemas.openxmlformats.org/officeDocument/2006/relationships/hyperlink" Target="https://mutigers.com/sports/womens-soccer/roster/jenna-mccormick/12962" TargetMode="External"/><Relationship Id="rId50" Type="http://schemas.openxmlformats.org/officeDocument/2006/relationships/hyperlink" Target="https://mutigers.com/sports/womens-soccer/roster/morgan-davis/12941" TargetMode="External"/><Relationship Id="rId55" Type="http://schemas.openxmlformats.org/officeDocument/2006/relationships/hyperlink" Target="https://mutigers.com/sports/womens-soccer/roster/momola-adesanmi/12936" TargetMode="External"/><Relationship Id="rId76" Type="http://schemas.openxmlformats.org/officeDocument/2006/relationships/hyperlink" Target="https://mutigers.com/sports/womens-soccer/roster/skye-kingsley/7400" TargetMode="External"/><Relationship Id="rId7" Type="http://schemas.openxmlformats.org/officeDocument/2006/relationships/hyperlink" Target="https://mutigers.com/sports/womens-soccer/roster/morgan-davis/7899" TargetMode="External"/><Relationship Id="rId71" Type="http://schemas.openxmlformats.org/officeDocument/2006/relationships/hyperlink" Target="https://mutigers.com/sports/womens-soccer/roster/kyla-johnson/7398" TargetMode="External"/><Relationship Id="rId2" Type="http://schemas.openxmlformats.org/officeDocument/2006/relationships/hyperlink" Target="https://mutigers.com/sports/womens-soccer/roster/momola-adesanmi/7893" TargetMode="External"/><Relationship Id="rId29" Type="http://schemas.openxmlformats.org/officeDocument/2006/relationships/hyperlink" Target="https://mutigers.com/sports/womens-soccer/roster/sophia-worth/12957" TargetMode="External"/><Relationship Id="rId24" Type="http://schemas.openxmlformats.org/officeDocument/2006/relationships/hyperlink" Target="https://mutigers.com/sports/womens-soccer/roster/bella-alessi/7894" TargetMode="External"/><Relationship Id="rId40" Type="http://schemas.openxmlformats.org/officeDocument/2006/relationships/hyperlink" Target="https://mutigers.com/sports/womens-soccer/roster/ashlyn-mills/12963" TargetMode="External"/><Relationship Id="rId45" Type="http://schemas.openxmlformats.org/officeDocument/2006/relationships/hyperlink" Target="https://mutigers.com/sports/womens-soccer/roster/hannah-joella/12944" TargetMode="External"/><Relationship Id="rId66" Type="http://schemas.openxmlformats.org/officeDocument/2006/relationships/hyperlink" Target="https://mutigers.com/sports/womens-soccer/roster/cassidy-nurnberger/7406" TargetMode="External"/><Relationship Id="rId87" Type="http://schemas.openxmlformats.org/officeDocument/2006/relationships/hyperlink" Target="https://mutigers.com/sports/womens-soccer/roster/gillian-schulte/7409" TargetMode="External"/><Relationship Id="rId61" Type="http://schemas.openxmlformats.org/officeDocument/2006/relationships/hyperlink" Target="https://mutigers.com/sports/womens-soccer/roster/jadyn-easley/7396" TargetMode="External"/><Relationship Id="rId82" Type="http://schemas.openxmlformats.org/officeDocument/2006/relationships/hyperlink" Target="https://mutigers.com/sports/womens-soccer/roster/megan-oduyoye/74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AA73-1275-A444-AE72-5075F1AA5724}">
  <dimension ref="A1:R32"/>
  <sheetViews>
    <sheetView topLeftCell="C1" zoomScaleNormal="100" workbookViewId="0">
      <selection activeCell="L11" sqref="L11"/>
    </sheetView>
  </sheetViews>
  <sheetFormatPr baseColWidth="10" defaultRowHeight="16" x14ac:dyDescent="0.2"/>
  <cols>
    <col min="1" max="1" width="17.1640625" bestFit="1" customWidth="1"/>
    <col min="2" max="2" width="17.6640625" bestFit="1" customWidth="1"/>
  </cols>
  <sheetData>
    <row r="1" spans="1:18" x14ac:dyDescent="0.2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</row>
    <row r="2" spans="1:18" x14ac:dyDescent="0.2">
      <c r="A2" t="s">
        <v>0</v>
      </c>
      <c r="B2" t="s">
        <v>0</v>
      </c>
      <c r="C2" t="s">
        <v>37</v>
      </c>
      <c r="D2" t="s">
        <v>37</v>
      </c>
      <c r="E2" t="s">
        <v>37</v>
      </c>
      <c r="F2" t="s">
        <v>47</v>
      </c>
      <c r="G2" t="s">
        <v>47</v>
      </c>
      <c r="J2" t="s">
        <v>86</v>
      </c>
      <c r="K2">
        <v>21</v>
      </c>
      <c r="L2">
        <v>20</v>
      </c>
      <c r="M2">
        <v>18</v>
      </c>
      <c r="N2">
        <v>19</v>
      </c>
      <c r="O2">
        <v>18</v>
      </c>
      <c r="P2">
        <v>18</v>
      </c>
      <c r="R2">
        <f>CORREL(L2:P2,$L$10:$P$10)</f>
        <v>-0.5400358691294318</v>
      </c>
    </row>
    <row r="3" spans="1:18" x14ac:dyDescent="0.2">
      <c r="A3" t="s">
        <v>1</v>
      </c>
      <c r="B3" t="s">
        <v>1</v>
      </c>
      <c r="C3" t="s">
        <v>1</v>
      </c>
      <c r="D3" t="s">
        <v>47</v>
      </c>
      <c r="E3" t="s">
        <v>47</v>
      </c>
      <c r="F3" t="s">
        <v>63</v>
      </c>
      <c r="G3" t="s">
        <v>63</v>
      </c>
      <c r="J3" t="s">
        <v>87</v>
      </c>
      <c r="K3">
        <v>29</v>
      </c>
      <c r="L3">
        <v>28</v>
      </c>
      <c r="M3">
        <v>30</v>
      </c>
      <c r="N3">
        <v>25</v>
      </c>
      <c r="O3">
        <v>28</v>
      </c>
      <c r="P3">
        <v>25</v>
      </c>
      <c r="Q3">
        <v>27</v>
      </c>
      <c r="R3">
        <f t="shared" ref="R3:R9" si="0">CORREL(L3:P3,$L$10:$P$10)</f>
        <v>-0.42672206790032535</v>
      </c>
    </row>
    <row r="4" spans="1:18" x14ac:dyDescent="0.2">
      <c r="A4" t="s">
        <v>2</v>
      </c>
      <c r="B4" t="s">
        <v>2</v>
      </c>
      <c r="C4" t="s">
        <v>2</v>
      </c>
      <c r="D4" t="s">
        <v>5</v>
      </c>
      <c r="E4" t="s">
        <v>54</v>
      </c>
      <c r="F4" t="s">
        <v>55</v>
      </c>
      <c r="G4" t="s">
        <v>55</v>
      </c>
      <c r="J4" t="s">
        <v>88</v>
      </c>
      <c r="K4">
        <f>K2/K3</f>
        <v>0.72413793103448276</v>
      </c>
      <c r="L4">
        <f t="shared" ref="L4:P4" si="1">L2/L3</f>
        <v>0.7142857142857143</v>
      </c>
      <c r="M4">
        <f t="shared" si="1"/>
        <v>0.6</v>
      </c>
      <c r="N4">
        <f t="shared" si="1"/>
        <v>0.76</v>
      </c>
      <c r="O4">
        <f t="shared" si="1"/>
        <v>0.6428571428571429</v>
      </c>
      <c r="P4">
        <f t="shared" si="1"/>
        <v>0.72</v>
      </c>
      <c r="R4">
        <f t="shared" si="0"/>
        <v>7.4620364222648727E-2</v>
      </c>
    </row>
    <row r="5" spans="1:18" x14ac:dyDescent="0.2">
      <c r="A5" t="s">
        <v>3</v>
      </c>
      <c r="B5" t="s">
        <v>3</v>
      </c>
      <c r="C5" t="s">
        <v>3</v>
      </c>
      <c r="D5" t="s">
        <v>6</v>
      </c>
      <c r="E5" t="s">
        <v>55</v>
      </c>
      <c r="F5" t="s">
        <v>64</v>
      </c>
      <c r="G5" t="s">
        <v>64</v>
      </c>
      <c r="J5" t="s">
        <v>93</v>
      </c>
      <c r="K5">
        <v>8</v>
      </c>
      <c r="L5">
        <f>L3-L2</f>
        <v>8</v>
      </c>
      <c r="M5">
        <f>M3-M2</f>
        <v>12</v>
      </c>
      <c r="N5">
        <v>6</v>
      </c>
      <c r="O5">
        <v>10</v>
      </c>
      <c r="P5">
        <v>7</v>
      </c>
      <c r="R5">
        <f t="shared" si="0"/>
        <v>-0.18356731324302739</v>
      </c>
    </row>
    <row r="6" spans="1:18" x14ac:dyDescent="0.2">
      <c r="A6" t="s">
        <v>29</v>
      </c>
      <c r="B6" t="s">
        <v>5</v>
      </c>
      <c r="C6" t="s">
        <v>5</v>
      </c>
      <c r="D6" t="s">
        <v>38</v>
      </c>
      <c r="E6" t="s">
        <v>5</v>
      </c>
      <c r="F6" t="s">
        <v>6</v>
      </c>
      <c r="G6" t="s">
        <v>70</v>
      </c>
      <c r="J6" t="s">
        <v>94</v>
      </c>
      <c r="K6">
        <f>(L2+K5)-K2</f>
        <v>7</v>
      </c>
      <c r="L6">
        <f>L3-M2</f>
        <v>10</v>
      </c>
      <c r="M6">
        <v>7</v>
      </c>
      <c r="N6">
        <v>9</v>
      </c>
      <c r="O6">
        <v>7</v>
      </c>
      <c r="P6">
        <v>9</v>
      </c>
      <c r="R6">
        <f t="shared" si="0"/>
        <v>2.4408400864607108E-2</v>
      </c>
    </row>
    <row r="7" spans="1:18" x14ac:dyDescent="0.2">
      <c r="A7" t="s">
        <v>30</v>
      </c>
      <c r="B7" t="s">
        <v>6</v>
      </c>
      <c r="C7" t="s">
        <v>6</v>
      </c>
      <c r="D7" t="s">
        <v>8</v>
      </c>
      <c r="E7" t="s">
        <v>6</v>
      </c>
      <c r="F7" t="s">
        <v>38</v>
      </c>
      <c r="G7" t="s">
        <v>71</v>
      </c>
      <c r="J7" t="s">
        <v>89</v>
      </c>
      <c r="L7" s="1">
        <v>6</v>
      </c>
      <c r="M7" s="1">
        <v>7</v>
      </c>
      <c r="N7" s="1">
        <v>6</v>
      </c>
      <c r="O7" s="1">
        <v>8</v>
      </c>
      <c r="P7" s="1">
        <v>11</v>
      </c>
      <c r="R7">
        <f t="shared" si="0"/>
        <v>0.9909576213414576</v>
      </c>
    </row>
    <row r="8" spans="1:18" x14ac:dyDescent="0.2">
      <c r="A8" t="s">
        <v>7</v>
      </c>
      <c r="B8" t="s">
        <v>7</v>
      </c>
      <c r="C8" t="s">
        <v>38</v>
      </c>
      <c r="D8" t="s">
        <v>9</v>
      </c>
      <c r="E8" t="s">
        <v>38</v>
      </c>
      <c r="F8" t="s">
        <v>56</v>
      </c>
      <c r="G8" t="s">
        <v>56</v>
      </c>
      <c r="J8" t="s">
        <v>90</v>
      </c>
      <c r="L8" s="1">
        <v>5</v>
      </c>
      <c r="M8" s="1">
        <v>10</v>
      </c>
      <c r="N8" s="1">
        <v>11</v>
      </c>
      <c r="O8" s="1">
        <v>12</v>
      </c>
      <c r="P8" s="1">
        <v>7</v>
      </c>
      <c r="R8">
        <f t="shared" si="0"/>
        <v>-0.23868495843554541</v>
      </c>
    </row>
    <row r="9" spans="1:18" x14ac:dyDescent="0.2">
      <c r="A9" t="s">
        <v>8</v>
      </c>
      <c r="B9" t="s">
        <v>8</v>
      </c>
      <c r="C9" t="s">
        <v>8</v>
      </c>
      <c r="D9" t="s">
        <v>48</v>
      </c>
      <c r="E9" t="s">
        <v>56</v>
      </c>
      <c r="F9" t="s">
        <v>65</v>
      </c>
      <c r="G9" t="s">
        <v>65</v>
      </c>
      <c r="J9" t="s">
        <v>91</v>
      </c>
      <c r="L9" s="1">
        <v>3</v>
      </c>
      <c r="M9" s="1">
        <v>1</v>
      </c>
      <c r="N9" s="1">
        <v>2</v>
      </c>
      <c r="O9" s="1">
        <v>1</v>
      </c>
      <c r="P9" s="1">
        <v>2</v>
      </c>
      <c r="R9">
        <f t="shared" si="0"/>
        <v>-6.8495905045797389E-2</v>
      </c>
    </row>
    <row r="10" spans="1:18" x14ac:dyDescent="0.2">
      <c r="A10" t="s">
        <v>9</v>
      </c>
      <c r="B10" t="s">
        <v>9</v>
      </c>
      <c r="C10" t="s">
        <v>9</v>
      </c>
      <c r="D10" t="s">
        <v>10</v>
      </c>
      <c r="E10" t="s">
        <v>9</v>
      </c>
      <c r="F10" t="s">
        <v>48</v>
      </c>
      <c r="G10" t="s">
        <v>48</v>
      </c>
      <c r="J10" t="s">
        <v>92</v>
      </c>
      <c r="K10">
        <f>K7*3+K9</f>
        <v>0</v>
      </c>
      <c r="L10">
        <f t="shared" ref="L10:P10" si="2">L7*3+L9</f>
        <v>21</v>
      </c>
      <c r="M10">
        <f t="shared" si="2"/>
        <v>22</v>
      </c>
      <c r="N10">
        <f t="shared" si="2"/>
        <v>20</v>
      </c>
      <c r="O10">
        <f t="shared" si="2"/>
        <v>25</v>
      </c>
      <c r="P10">
        <f t="shared" si="2"/>
        <v>35</v>
      </c>
    </row>
    <row r="11" spans="1:18" x14ac:dyDescent="0.2">
      <c r="A11" t="s">
        <v>31</v>
      </c>
      <c r="B11" t="s">
        <v>10</v>
      </c>
      <c r="C11" t="s">
        <v>10</v>
      </c>
      <c r="D11" t="s">
        <v>11</v>
      </c>
      <c r="E11" t="s">
        <v>48</v>
      </c>
      <c r="F11" t="s">
        <v>66</v>
      </c>
      <c r="G11" t="s">
        <v>66</v>
      </c>
      <c r="J11" t="s">
        <v>121</v>
      </c>
      <c r="L11">
        <f>L7/SUM(L7:L8)</f>
        <v>0.54545454545454541</v>
      </c>
    </row>
    <row r="12" spans="1:18" x14ac:dyDescent="0.2">
      <c r="A12" t="s">
        <v>32</v>
      </c>
      <c r="B12" t="s">
        <v>11</v>
      </c>
      <c r="C12" t="s">
        <v>11</v>
      </c>
      <c r="D12" t="s">
        <v>12</v>
      </c>
      <c r="E12" t="s">
        <v>10</v>
      </c>
      <c r="F12" t="s">
        <v>58</v>
      </c>
      <c r="G12" t="s">
        <v>72</v>
      </c>
    </row>
    <row r="13" spans="1:18" x14ac:dyDescent="0.2">
      <c r="A13" t="s">
        <v>33</v>
      </c>
      <c r="B13" t="s">
        <v>12</v>
      </c>
      <c r="C13" t="s">
        <v>39</v>
      </c>
      <c r="D13" t="s">
        <v>49</v>
      </c>
      <c r="E13" t="s">
        <v>11</v>
      </c>
      <c r="F13" t="s">
        <v>49</v>
      </c>
      <c r="G13" t="s">
        <v>73</v>
      </c>
      <c r="L13" t="s">
        <v>80</v>
      </c>
      <c r="M13" t="s">
        <v>81</v>
      </c>
      <c r="N13" t="s">
        <v>82</v>
      </c>
      <c r="O13" t="s">
        <v>83</v>
      </c>
      <c r="P13" t="s">
        <v>84</v>
      </c>
    </row>
    <row r="14" spans="1:18" x14ac:dyDescent="0.2">
      <c r="A14" t="s">
        <v>34</v>
      </c>
      <c r="B14" t="s">
        <v>13</v>
      </c>
      <c r="C14" t="s">
        <v>12</v>
      </c>
      <c r="D14" t="s">
        <v>14</v>
      </c>
      <c r="E14" t="s">
        <v>57</v>
      </c>
      <c r="F14" t="s">
        <v>59</v>
      </c>
      <c r="G14" t="s">
        <v>58</v>
      </c>
      <c r="K14" t="s">
        <v>86</v>
      </c>
      <c r="L14">
        <v>20</v>
      </c>
      <c r="M14">
        <v>18</v>
      </c>
      <c r="N14">
        <v>19</v>
      </c>
      <c r="O14">
        <v>18</v>
      </c>
      <c r="P14">
        <v>18</v>
      </c>
    </row>
    <row r="15" spans="1:18" x14ac:dyDescent="0.2">
      <c r="A15" t="s">
        <v>13</v>
      </c>
      <c r="B15" t="s">
        <v>14</v>
      </c>
      <c r="C15" t="s">
        <v>13</v>
      </c>
      <c r="D15" t="s">
        <v>40</v>
      </c>
      <c r="E15" t="s">
        <v>58</v>
      </c>
      <c r="F15" t="s">
        <v>40</v>
      </c>
      <c r="G15" t="s">
        <v>49</v>
      </c>
      <c r="K15" t="s">
        <v>87</v>
      </c>
      <c r="L15">
        <v>28</v>
      </c>
      <c r="M15">
        <v>30</v>
      </c>
      <c r="N15">
        <v>25</v>
      </c>
      <c r="O15">
        <v>28</v>
      </c>
      <c r="P15">
        <v>25</v>
      </c>
    </row>
    <row r="16" spans="1:18" x14ac:dyDescent="0.2">
      <c r="A16" t="s">
        <v>14</v>
      </c>
      <c r="B16" t="s">
        <v>15</v>
      </c>
      <c r="C16" t="s">
        <v>14</v>
      </c>
      <c r="D16" t="s">
        <v>41</v>
      </c>
      <c r="E16" t="s">
        <v>49</v>
      </c>
      <c r="F16" t="s">
        <v>41</v>
      </c>
      <c r="G16" t="s">
        <v>59</v>
      </c>
      <c r="K16" t="s">
        <v>88</v>
      </c>
      <c r="L16">
        <v>0.7142857142857143</v>
      </c>
      <c r="M16">
        <v>0.6</v>
      </c>
      <c r="N16">
        <v>0.76</v>
      </c>
      <c r="O16">
        <v>0.6428571428571429</v>
      </c>
      <c r="P16">
        <v>0.72</v>
      </c>
    </row>
    <row r="17" spans="1:16" x14ac:dyDescent="0.2">
      <c r="A17" t="s">
        <v>16</v>
      </c>
      <c r="B17" t="s">
        <v>16</v>
      </c>
      <c r="C17" t="s">
        <v>40</v>
      </c>
      <c r="D17" t="s">
        <v>50</v>
      </c>
      <c r="E17" t="s">
        <v>59</v>
      </c>
      <c r="F17" t="s">
        <v>67</v>
      </c>
      <c r="G17" t="s">
        <v>74</v>
      </c>
      <c r="K17" t="s">
        <v>93</v>
      </c>
      <c r="L17">
        <v>8</v>
      </c>
      <c r="M17">
        <v>12</v>
      </c>
      <c r="N17">
        <v>6</v>
      </c>
      <c r="O17">
        <v>10</v>
      </c>
      <c r="P17">
        <v>7</v>
      </c>
    </row>
    <row r="18" spans="1:16" x14ac:dyDescent="0.2">
      <c r="A18" t="s">
        <v>17</v>
      </c>
      <c r="B18" t="s">
        <v>17</v>
      </c>
      <c r="C18" t="s">
        <v>41</v>
      </c>
      <c r="D18" t="s">
        <v>18</v>
      </c>
      <c r="E18" t="s">
        <v>40</v>
      </c>
      <c r="F18" t="s">
        <v>60</v>
      </c>
      <c r="G18" t="s">
        <v>75</v>
      </c>
      <c r="K18" t="s">
        <v>94</v>
      </c>
      <c r="L18">
        <v>10</v>
      </c>
      <c r="M18">
        <v>7</v>
      </c>
      <c r="N18">
        <v>9</v>
      </c>
      <c r="O18">
        <v>7</v>
      </c>
      <c r="P18">
        <v>9</v>
      </c>
    </row>
    <row r="19" spans="1:16" x14ac:dyDescent="0.2">
      <c r="A19" t="s">
        <v>18</v>
      </c>
      <c r="B19" t="s">
        <v>18</v>
      </c>
      <c r="C19" t="s">
        <v>18</v>
      </c>
      <c r="D19" t="s">
        <v>51</v>
      </c>
      <c r="E19" t="s">
        <v>41</v>
      </c>
      <c r="F19" t="s">
        <v>61</v>
      </c>
      <c r="G19" t="s">
        <v>67</v>
      </c>
      <c r="K19" t="s">
        <v>89</v>
      </c>
      <c r="L19">
        <v>6</v>
      </c>
      <c r="M19">
        <v>7</v>
      </c>
      <c r="N19">
        <v>6</v>
      </c>
      <c r="O19">
        <v>8</v>
      </c>
      <c r="P19">
        <v>11</v>
      </c>
    </row>
    <row r="20" spans="1:16" x14ac:dyDescent="0.2">
      <c r="A20" t="s">
        <v>19</v>
      </c>
      <c r="B20" t="s">
        <v>19</v>
      </c>
      <c r="C20" t="s">
        <v>20</v>
      </c>
      <c r="D20" t="s">
        <v>20</v>
      </c>
      <c r="E20" t="s">
        <v>18</v>
      </c>
      <c r="F20" t="s">
        <v>42</v>
      </c>
      <c r="G20" t="s">
        <v>60</v>
      </c>
      <c r="K20" t="s">
        <v>90</v>
      </c>
      <c r="L20">
        <v>5</v>
      </c>
      <c r="M20">
        <v>10</v>
      </c>
      <c r="N20">
        <v>11</v>
      </c>
      <c r="O20">
        <v>12</v>
      </c>
      <c r="P20">
        <v>7</v>
      </c>
    </row>
    <row r="21" spans="1:16" x14ac:dyDescent="0.2">
      <c r="A21" t="s">
        <v>20</v>
      </c>
      <c r="B21" t="s">
        <v>20</v>
      </c>
      <c r="C21" t="s">
        <v>42</v>
      </c>
      <c r="D21" t="s">
        <v>42</v>
      </c>
      <c r="E21" t="s">
        <v>60</v>
      </c>
      <c r="F21" t="s">
        <v>68</v>
      </c>
      <c r="G21" t="s">
        <v>61</v>
      </c>
      <c r="K21" t="s">
        <v>91</v>
      </c>
      <c r="L21">
        <v>3</v>
      </c>
      <c r="M21">
        <v>1</v>
      </c>
      <c r="N21">
        <v>2</v>
      </c>
      <c r="O21">
        <v>1</v>
      </c>
      <c r="P21">
        <v>2</v>
      </c>
    </row>
    <row r="22" spans="1:16" x14ac:dyDescent="0.2">
      <c r="A22" t="s">
        <v>21</v>
      </c>
      <c r="B22" t="s">
        <v>21</v>
      </c>
      <c r="C22" t="s">
        <v>22</v>
      </c>
      <c r="D22" t="s">
        <v>23</v>
      </c>
      <c r="E22" t="s">
        <v>61</v>
      </c>
      <c r="F22" t="s">
        <v>62</v>
      </c>
      <c r="G22" t="s">
        <v>76</v>
      </c>
      <c r="K22" t="s">
        <v>92</v>
      </c>
      <c r="L22">
        <v>21</v>
      </c>
      <c r="M22">
        <v>22</v>
      </c>
      <c r="N22">
        <v>20</v>
      </c>
      <c r="O22">
        <v>25</v>
      </c>
      <c r="P22">
        <v>35</v>
      </c>
    </row>
    <row r="23" spans="1:16" x14ac:dyDescent="0.2">
      <c r="A23" t="s">
        <v>22</v>
      </c>
      <c r="B23" t="s">
        <v>22</v>
      </c>
      <c r="C23" t="s">
        <v>23</v>
      </c>
      <c r="D23" t="s">
        <v>52</v>
      </c>
      <c r="E23" t="s">
        <v>42</v>
      </c>
      <c r="F23" t="s">
        <v>52</v>
      </c>
      <c r="G23" t="s">
        <v>77</v>
      </c>
    </row>
    <row r="24" spans="1:16" x14ac:dyDescent="0.2">
      <c r="A24" t="s">
        <v>24</v>
      </c>
      <c r="B24" t="s">
        <v>23</v>
      </c>
      <c r="C24" t="s">
        <v>24</v>
      </c>
      <c r="D24" t="s">
        <v>44</v>
      </c>
      <c r="E24" t="s">
        <v>23</v>
      </c>
      <c r="F24" t="s">
        <v>69</v>
      </c>
      <c r="G24" t="s">
        <v>78</v>
      </c>
    </row>
    <row r="25" spans="1:16" x14ac:dyDescent="0.2">
      <c r="A25" t="s">
        <v>35</v>
      </c>
      <c r="B25" t="s">
        <v>24</v>
      </c>
      <c r="C25" t="s">
        <v>43</v>
      </c>
      <c r="D25" t="s">
        <v>27</v>
      </c>
      <c r="E25" t="s">
        <v>62</v>
      </c>
      <c r="F25" t="s">
        <v>44</v>
      </c>
      <c r="G25" t="s">
        <v>68</v>
      </c>
    </row>
    <row r="26" spans="1:16" x14ac:dyDescent="0.2">
      <c r="A26" t="s">
        <v>25</v>
      </c>
      <c r="B26" t="s">
        <v>25</v>
      </c>
      <c r="C26" t="s">
        <v>25</v>
      </c>
      <c r="D26" t="s">
        <v>53</v>
      </c>
      <c r="E26" t="s">
        <v>52</v>
      </c>
      <c r="F26" t="s">
        <v>53</v>
      </c>
      <c r="G26" t="s">
        <v>62</v>
      </c>
    </row>
    <row r="27" spans="1:16" x14ac:dyDescent="0.2">
      <c r="A27" t="s">
        <v>26</v>
      </c>
      <c r="B27" t="s">
        <v>26</v>
      </c>
      <c r="C27" t="s">
        <v>44</v>
      </c>
      <c r="E27" t="s">
        <v>44</v>
      </c>
      <c r="G27" t="s">
        <v>52</v>
      </c>
    </row>
    <row r="28" spans="1:16" x14ac:dyDescent="0.2">
      <c r="A28" t="s">
        <v>27</v>
      </c>
      <c r="B28" t="s">
        <v>27</v>
      </c>
      <c r="C28" t="s">
        <v>45</v>
      </c>
      <c r="E28" t="s">
        <v>27</v>
      </c>
      <c r="G28" t="s">
        <v>44</v>
      </c>
    </row>
    <row r="29" spans="1:16" x14ac:dyDescent="0.2">
      <c r="A29" t="s">
        <v>28</v>
      </c>
      <c r="B29" t="s">
        <v>28</v>
      </c>
      <c r="C29" t="s">
        <v>27</v>
      </c>
      <c r="E29" t="s">
        <v>53</v>
      </c>
    </row>
    <row r="30" spans="1:16" x14ac:dyDescent="0.2">
      <c r="A30" t="s">
        <v>36</v>
      </c>
      <c r="C30" t="s">
        <v>28</v>
      </c>
    </row>
    <row r="31" spans="1:16" x14ac:dyDescent="0.2">
      <c r="C31" t="s">
        <v>46</v>
      </c>
    </row>
    <row r="32" spans="1:16" x14ac:dyDescent="0.2">
      <c r="A32">
        <f>COUNTA(A2:A31)</f>
        <v>29</v>
      </c>
      <c r="B32">
        <f t="shared" ref="B32:G32" si="3">COUNTA(B2:B31)</f>
        <v>28</v>
      </c>
      <c r="C32">
        <f t="shared" si="3"/>
        <v>30</v>
      </c>
      <c r="D32">
        <f t="shared" si="3"/>
        <v>25</v>
      </c>
      <c r="E32">
        <f t="shared" si="3"/>
        <v>28</v>
      </c>
      <c r="F32">
        <f t="shared" si="3"/>
        <v>25</v>
      </c>
      <c r="G32">
        <f t="shared" si="3"/>
        <v>27</v>
      </c>
    </row>
  </sheetData>
  <phoneticPr fontId="1" type="noConversion"/>
  <hyperlinks>
    <hyperlink ref="B29" r:id="rId1" display="https://mutigers.com/sports/womens-soccer/roster/caroline-lyman/7904" xr:uid="{33721E5B-330C-1742-957C-60051F94972D}"/>
    <hyperlink ref="B28" r:id="rId2" display="https://mutigers.com/sports/womens-soccer/roster/momola-adesanmi/7893" xr:uid="{CCD63CC2-2DBA-8F48-8E47-BD5AB1C1EB13}"/>
    <hyperlink ref="B27" r:id="rId3" display="https://mutigers.com/sports/womens-soccer/roster/isabella-alessio/10800" xr:uid="{24C6E2B0-C431-D74D-A505-E4FB0D70C593}"/>
    <hyperlink ref="B26" r:id="rId4" display="https://mutigers.com/sports/womens-soccer/roster/megan-oduyoye/7907" xr:uid="{E6852FD2-DF93-BB40-84DA-FD5FF48B5D29}"/>
    <hyperlink ref="B25" r:id="rId5" display="https://mutigers.com/sports/womens-soccer/roster/haley-steinke/7913" xr:uid="{330257B2-B222-8C49-807A-D5A504267FAE}"/>
    <hyperlink ref="B24" r:id="rId6" display="https://mutigers.com/sports/womens-soccer/roster/morcquess-oliphant/7908" xr:uid="{E3C86CBC-1767-DE4C-8BCE-D9239FD076EC}"/>
    <hyperlink ref="B23" r:id="rId7" display="https://mutigers.com/sports/womens-soccer/roster/morgan-davis/7899" xr:uid="{67FE65DE-A6A4-F347-AAF2-0FBCC31C394C}"/>
    <hyperlink ref="B22" r:id="rId8" display="https://mutigers.com/sports/womens-soccer/roster/madilyn-hamline/10803" xr:uid="{99A44052-CBFB-6541-AA8D-701917E07FC9}"/>
    <hyperlink ref="B21" r:id="rId9" display="https://mutigers.com/sports/womens-soccer/roster/skye-kingsley/7902" xr:uid="{47D6B148-F5CE-F042-A219-D5D7F14D1BBD}"/>
    <hyperlink ref="B20" r:id="rId10" display="https://mutigers.com/sports/womens-soccer/roster/jenna-bartels/10801" xr:uid="{7B54B4A6-4AA9-CD40-92EB-5324A5B707A9}"/>
    <hyperlink ref="B19" r:id="rId11" display="https://mutigers.com/sports/womens-soccer/roster/macy-trujillo/7914" xr:uid="{16A51C04-26F9-7945-8DB2-6D273F504471}"/>
    <hyperlink ref="B18" r:id="rId12" display="https://mutigers.com/sports/womens-soccer/roster/hannah-joella/10804" xr:uid="{6D60959C-E934-8942-B7F0-223949DD6099}"/>
    <hyperlink ref="B17" r:id="rId13" display="https://mutigers.com/sports/womens-soccer/roster/grace-pettet/10805" xr:uid="{8D2B41FB-1F9A-DA49-BC00-FEF201C9E743}"/>
    <hyperlink ref="B16" r:id="rId14" display="https://mutigers.com/sports/womens-soccer/roster/kloee-grubb/10802" xr:uid="{189021EB-D99A-6642-BA54-499794CC066B}"/>
    <hyperlink ref="B15" r:id="rId15" display="https://mutigers.com/sports/womens-soccer/roster/julissa-cisneros/7896" xr:uid="{1F9841E1-1735-9E48-ABEC-C907BAD98A2B}"/>
    <hyperlink ref="B14" r:id="rId16" display="https://mutigers.com/sports/womens-soccer/roster/kyla-johnson/7901" xr:uid="{D8B39E6F-1E25-A344-822C-C5317131E1E1}"/>
    <hyperlink ref="B13" r:id="rId17" display="https://mutigers.com/sports/womens-soccer/roster/keiarra-slack/7912" xr:uid="{044F4415-D83B-CB48-9FA0-FEFA7D805F90}"/>
    <hyperlink ref="B12" r:id="rId18" display="https://mutigers.com/sports/womens-soccer/roster/lindsey-whitmore/7915" xr:uid="{C0180D67-2405-3A4E-833F-9171A0B46E6E}"/>
    <hyperlink ref="B11" r:id="rId19" display="https://mutigers.com/sports/womens-soccer/roster/zoe-cross/12074" xr:uid="{A52D316F-78B8-0641-96DD-8168D0C83531}"/>
    <hyperlink ref="B10" r:id="rId20" display="https://mutigers.com/sports/womens-soccer/roster/cassidy-nurnberger/7906" xr:uid="{53669CBD-3E49-8B4C-8B72-362E36F00946}"/>
    <hyperlink ref="B9" r:id="rId21" display="https://mutigers.com/sports/womens-soccer/roster/blythe-beldner/7895" xr:uid="{3C87B561-B113-2143-B75E-642271BA2D1E}"/>
    <hyperlink ref="B8" r:id="rId22" display="https://mutigers.com/sports/womens-soccer/roster/kyra-reeves/10806" xr:uid="{6E34AD84-8C38-F34E-85EC-27FAE3163A92}"/>
    <hyperlink ref="B7" r:id="rId23" display="https://mutigers.com/sports/womens-soccer/roster/grace-kitts/7903" xr:uid="{280BE7A0-19E1-0D47-A7E9-3C671B5D2FD6}"/>
    <hyperlink ref="B6" r:id="rId24" display="https://mutigers.com/sports/womens-soccer/roster/bella-alessi/7894" xr:uid="{A5C55221-9D2C-D446-A1BE-B475D599497D}"/>
    <hyperlink ref="B5" r:id="rId25" display="https://mutigers.com/sports/womens-soccer/roster/jadyn-easley/7900" xr:uid="{A54E8BB2-9E46-9F45-B679-A9D6EAC90D6A}"/>
    <hyperlink ref="B4" r:id="rId26" display="https://mutigers.com/sports/womens-soccer/roster/eryka-mcintyre/7905" xr:uid="{1C46CA42-A884-FA42-AFD5-8CF93D95D9AA}"/>
    <hyperlink ref="B3" r:id="rId27" display="https://mutigers.com/sports/womens-soccer/roster/mckenna-sheehan/7910" xr:uid="{A712D728-61FD-E041-ACEA-F1825A7C9ED4}"/>
    <hyperlink ref="B2" r:id="rId28" display="https://mutigers.com/sports/womens-soccer/roster/sophia-worth/10808" xr:uid="{9CF7A22A-23B6-1247-8BA7-60BFE9391F67}"/>
    <hyperlink ref="A2" r:id="rId29" display="https://mutigers.com/sports/womens-soccer/roster/sophia-worth/12957" xr:uid="{B9D49771-CE07-6144-83F5-ABD23A05D765}"/>
    <hyperlink ref="A3" r:id="rId30" display="https://mutigers.com/sports/womens-soccer/roster/mckenna-sheehan/12953" xr:uid="{8D8887C2-DEC5-0F47-B220-BB164C1820C0}"/>
    <hyperlink ref="A4" r:id="rId31" display="https://mutigers.com/sports/womens-soccer/roster/eryka-mcintyre/12948" xr:uid="{D8FC75E2-6D04-414B-9D83-46EA1C4146B4}"/>
    <hyperlink ref="A5" r:id="rId32" display="https://mutigers.com/sports/womens-soccer/roster/jadyn-easley/12942" xr:uid="{CA441279-5656-6849-B7F2-B1A2E4BB7EC5}"/>
    <hyperlink ref="A6" r:id="rId33" display="https://mutigers.com/sports/womens-soccer/roster/kylie-dobbs/12966" xr:uid="{1F148DE5-1291-FE47-85FF-E3C451FB6450}"/>
    <hyperlink ref="A7" r:id="rId34" display="https://mutigers.com/sports/womens-soccer/roster/jenna-mccormick/12962" xr:uid="{DB21E507-9B76-8A4C-BA53-238AD76A9F12}"/>
    <hyperlink ref="A8" r:id="rId35" display="https://mutigers.com/sports/womens-soccer/roster/kyra-reeves/12952" xr:uid="{EE2D5F65-D768-2E44-95FE-C02C393A94CD}"/>
    <hyperlink ref="A9" r:id="rId36" display="https://mutigers.com/sports/womens-soccer/roster/blythe-beldner/12939" xr:uid="{801E93E9-CD47-B648-9947-7A8F56605876}"/>
    <hyperlink ref="A10" r:id="rId37" display="https://mutigers.com/sports/womens-soccer/roster/cassidy-nurnberger/12949" xr:uid="{DE0559A1-7A33-AE4A-AF3B-E631306244FF}"/>
    <hyperlink ref="A11" r:id="rId38" display="https://mutigers.com/sports/womens-soccer/roster/milena-fischer/12967" xr:uid="{16B1D263-9D2E-B845-86A2-CDB82C897B65}"/>
    <hyperlink ref="A12" r:id="rId39" display="https://mutigers.com/sports/womens-soccer/roster/avery-brandt/12960" xr:uid="{4AE199D3-5E64-C043-A856-0B93F1A601DF}"/>
    <hyperlink ref="A13" r:id="rId40" display="https://mutigers.com/sports/womens-soccer/roster/ashlyn-mills/12963" xr:uid="{D73E45AF-7BA0-0B4E-BEF3-84D789EC9D4F}"/>
    <hyperlink ref="A14" r:id="rId41" display="https://mutigers.com/sports/womens-soccer/roster/leah-selm/12964" xr:uid="{BA879428-3D0E-9946-BEFC-DDA68092FE48}"/>
    <hyperlink ref="A15" r:id="rId42" display="https://mutigers.com/sports/womens-soccer/roster/kyla-johnson/12945" xr:uid="{9CE316C1-0111-A746-9388-EE74A7184445}"/>
    <hyperlink ref="A16" r:id="rId43" display="https://mutigers.com/sports/womens-soccer/roster/julissa-cisneros/12940" xr:uid="{1E4CFAD2-E6DF-CA4E-BC8E-FDF1E16F105B}"/>
    <hyperlink ref="A17" r:id="rId44" display="https://mutigers.com/sports/womens-soccer/roster/grace-pettet/12951" xr:uid="{146E73E5-4161-9247-97C2-85057876647D}"/>
    <hyperlink ref="A18" r:id="rId45" display="https://mutigers.com/sports/womens-soccer/roster/hannah-joella/12944" xr:uid="{5D996221-E06B-0543-AC4C-99ED26EED8F1}"/>
    <hyperlink ref="A19" r:id="rId46" display="https://mutigers.com/sports/womens-soccer/roster/macy-trujillo/12956" xr:uid="{4BD7A2A3-8C67-5344-BBE7-7240CB0889DA}"/>
    <hyperlink ref="A20" r:id="rId47" display="https://mutigers.com/sports/womens-soccer/roster/jenna-bartels/12938" xr:uid="{4CED8640-48E8-9A49-B868-5A7D8FCF0D9E}"/>
    <hyperlink ref="A21" r:id="rId48" display="https://mutigers.com/sports/womens-soccer/roster/skye-kingsley/12946" xr:uid="{685290B3-CDFF-534A-8751-6B94F3A9FB66}"/>
    <hyperlink ref="A22" r:id="rId49" display="https://mutigers.com/sports/womens-soccer/roster/madilyn-hamline/12943" xr:uid="{DEB7B48A-C2E2-8646-910E-E4A09439DBD9}"/>
    <hyperlink ref="A23" r:id="rId50" display="https://mutigers.com/sports/womens-soccer/roster/morgan-davis/12941" xr:uid="{64150FDD-D1B5-9C4E-A91A-CC225D7CD399}"/>
    <hyperlink ref="A24" r:id="rId51" display="https://mutigers.com/sports/womens-soccer/roster/haley-steinke/12955" xr:uid="{04999245-7EB1-374F-8EC4-6FCBF7760F04}"/>
    <hyperlink ref="A25" r:id="rId52" display="https://mutigers.com/sports/womens-soccer/roster/gia-woodfolk/12965" xr:uid="{BFCA4F7C-3B5D-224E-8E20-958987EE1BEB}"/>
    <hyperlink ref="A26" r:id="rId53" display="https://mutigers.com/sports/womens-soccer/roster/megan-oduyoye/12950" xr:uid="{F7F7C5A5-9FD5-5A4E-B39F-A5BE488B8A70}"/>
    <hyperlink ref="A27" r:id="rId54" display="https://mutigers.com/sports/womens-soccer/roster/isabella-alessio/12937" xr:uid="{00F0BD7C-75C2-D948-9834-7817BDBB3DD2}"/>
    <hyperlink ref="A28" r:id="rId55" display="https://mutigers.com/sports/womens-soccer/roster/momola-adesanmi/12936" xr:uid="{24AF807B-AEB8-6B4F-AA21-BCE1409D721C}"/>
    <hyperlink ref="A29" r:id="rId56" display="https://mutigers.com/sports/womens-soccer/roster/caroline-lyman/12947" xr:uid="{1867406D-E528-9346-B22D-32C8E0607633}"/>
    <hyperlink ref="A30" r:id="rId57" display="https://mutigers.com/sports/womens-soccer/roster/bella-hollenbach/12961" xr:uid="{13397561-932F-0C47-889E-25BDBCC7989D}"/>
    <hyperlink ref="C2" r:id="rId58" display="https://mutigers.com/sports/womens-soccer/roster/peyton-bauman/7389" xr:uid="{92253BC4-92A6-924F-9D45-0C3DFBB9780D}"/>
    <hyperlink ref="C3" r:id="rId59" display="https://mutigers.com/sports/womens-soccer/roster/mckenna-sheehan/7410" xr:uid="{FE02A26E-754A-CE4B-876E-A2484236F5FD}"/>
    <hyperlink ref="C4" r:id="rId60" display="https://mutigers.com/sports/womens-soccer/roster/eryka-mcintyre/7405" xr:uid="{2B0E0CDF-8D51-DA44-8C61-BBD14A1C2BE4}"/>
    <hyperlink ref="C5" r:id="rId61" display="https://mutigers.com/sports/womens-soccer/roster/jadyn-easley/7396" xr:uid="{9A37A8CC-7F96-DC4B-B3DD-0418F83AA310}"/>
    <hyperlink ref="C6" r:id="rId62" display="https://mutigers.com/sports/womens-soccer/roster/bella-alessi/7388" xr:uid="{60BD04C8-729B-B047-A3F3-E5F07828C2B1}"/>
    <hyperlink ref="C7" r:id="rId63" display="https://mutigers.com/sports/womens-soccer/roster/grace-kitts/7401" xr:uid="{61F0DF2D-3547-5B4A-9D15-4229430ACEFE}"/>
    <hyperlink ref="C8" r:id="rId64" display="https://mutigers.com/sports/womens-soccer/roster/anna-frick/7397" xr:uid="{F3A5EEB4-99AB-FC48-A884-AB890B63FF70}"/>
    <hyperlink ref="C9" r:id="rId65" display="https://mutigers.com/sports/womens-soccer/roster/blythe-beldner/7390" xr:uid="{ACB3FDAC-2649-7C4D-9441-D2AE076892CD}"/>
    <hyperlink ref="C10" r:id="rId66" display="https://mutigers.com/sports/womens-soccer/roster/cassidy-nurnberger/7406" xr:uid="{3EB2CD64-29CD-2A43-A115-50586C57E262}"/>
    <hyperlink ref="C11" r:id="rId67" display="https://mutigers.com/sports/womens-soccer/roster/zoe-cross/7394" xr:uid="{CA158D2C-5888-AA43-97F7-2E6076A06C45}"/>
    <hyperlink ref="C12" r:id="rId68" display="https://mutigers.com/sports/womens-soccer/roster/lindsey-whitmore/7415" xr:uid="{25D4006C-ED4B-8844-A48C-3CC786DCC441}"/>
    <hyperlink ref="C13" r:id="rId69" display="https://mutigers.com/sports/womens-soccer/roster/janna-singleton/7411" xr:uid="{F0033ED4-CA36-D548-92A3-99D91BD68B1A}"/>
    <hyperlink ref="C14" r:id="rId70" display="https://mutigers.com/sports/womens-soccer/roster/keiarra-slack/7412" xr:uid="{389E224C-0F42-9340-8F5F-97D3663CBD8C}"/>
    <hyperlink ref="C15" r:id="rId71" display="https://mutigers.com/sports/womens-soccer/roster/kyla-johnson/7398" xr:uid="{C0FACCE2-35FE-054D-9E83-8A7CF639E2E8}"/>
    <hyperlink ref="C16" r:id="rId72" display="https://mutigers.com/sports/womens-soccer/roster/julissa-cisneros/7391" xr:uid="{9DCE5F4A-4926-BB47-A487-557E76A1A3A6}"/>
    <hyperlink ref="C17" r:id="rId73" display="https://mutigers.com/sports/womens-soccer/roster/peyton-joseph/7399" xr:uid="{DC0203CB-3FB6-9B49-913E-4E158E753A7D}"/>
    <hyperlink ref="C18" r:id="rId74" display="https://mutigers.com/sports/womens-soccer/roster/sarah-luebbert/7403" xr:uid="{5704445D-DF6C-CC47-AD03-921DFC2921D0}"/>
    <hyperlink ref="C19" r:id="rId75" display="https://mutigers.com/sports/womens-soccer/roster/macy-trujillo/7414" xr:uid="{2D2CE319-D310-8A4E-AEE7-27DA186ED199}"/>
    <hyperlink ref="C20" r:id="rId76" display="https://mutigers.com/sports/womens-soccer/roster/skye-kingsley/7400" xr:uid="{AFF03F29-10E3-3D45-8CFD-39FA251BCC68}"/>
    <hyperlink ref="C21" r:id="rId77" display="https://mutigers.com/sports/womens-soccer/roster/izzy-coulter/7393" xr:uid="{CD300C7E-5CBA-F64C-A461-F306A473BEDD}"/>
    <hyperlink ref="C22" r:id="rId78" display="https://mutigers.com/sports/womens-soccer/roster/morgan-davis/7395" xr:uid="{B220BF79-F2D0-C549-8D63-9093DDF584B5}"/>
    <hyperlink ref="C23" r:id="rId79" display="https://mutigers.com/sports/womens-soccer/roster/morcquess-oliphant/7408" xr:uid="{1D21C47F-1C7C-8847-8A95-93B30DA60D20}"/>
    <hyperlink ref="C24" r:id="rId80" display="https://mutigers.com/sports/womens-soccer/roster/haley-steinke/7413" xr:uid="{A26444E7-CD18-1F49-B47C-2183B9D2850B}"/>
    <hyperlink ref="C25" r:id="rId81" display="https://mutigers.com/sports/womens-soccer/roster/briana-abam/7386" xr:uid="{A07C9854-D311-3840-BD07-D8C5E7B8281D}"/>
    <hyperlink ref="C26" r:id="rId82" display="https://mutigers.com/sports/womens-soccer/roster/megan-oduyoye/7407" xr:uid="{46BAE118-E68D-5346-8DE4-3CCB4702A943}"/>
    <hyperlink ref="C27" r:id="rId83" display="https://mutigers.com/sports/womens-soccer/roster/madison-lewis/7402" xr:uid="{CF98EA51-4DD4-8149-8657-199580C200A5}"/>
    <hyperlink ref="C28" r:id="rId84" display="https://mutigers.com/sports/womens-soccer/roster/megan-moll/7814" xr:uid="{9794220F-66DD-8749-A666-F69B98C736A2}"/>
    <hyperlink ref="C29" r:id="rId85" display="https://mutigers.com/sports/womens-soccer/roster/momola-adesanmi/7387" xr:uid="{CFB65E88-5301-AF4A-A1B2-A6C5C3D8ACB9}"/>
    <hyperlink ref="C30" r:id="rId86" display="https://mutigers.com/sports/womens-soccer/roster/caroline-lyman/7404" xr:uid="{3D5F0483-FC82-A749-A63A-E359F552258E}"/>
    <hyperlink ref="C31" r:id="rId87" display="https://mutigers.com/sports/womens-soccer/roster/gillian-schulte/7409" xr:uid="{4C404A01-72F1-D944-8C10-5B13EEBAD2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E6C4-732B-504C-B95E-AABABDD7FD5C}">
  <dimension ref="A1:S25"/>
  <sheetViews>
    <sheetView tabSelected="1" workbookViewId="0">
      <selection activeCell="C13" sqref="C13"/>
    </sheetView>
  </sheetViews>
  <sheetFormatPr baseColWidth="10" defaultRowHeight="16" x14ac:dyDescent="0.2"/>
  <cols>
    <col min="15" max="15" width="7.83203125" bestFit="1" customWidth="1"/>
  </cols>
  <sheetData>
    <row r="1" spans="1:16" x14ac:dyDescent="0.2">
      <c r="A1" t="s">
        <v>95</v>
      </c>
      <c r="B1" t="s">
        <v>86</v>
      </c>
      <c r="C1" t="s">
        <v>87</v>
      </c>
      <c r="D1" t="s">
        <v>88</v>
      </c>
      <c r="E1" t="s">
        <v>93</v>
      </c>
      <c r="F1" t="s">
        <v>94</v>
      </c>
      <c r="G1" t="s">
        <v>97</v>
      </c>
      <c r="H1" t="s">
        <v>96</v>
      </c>
      <c r="I1" t="s">
        <v>92</v>
      </c>
    </row>
    <row r="2" spans="1:16" x14ac:dyDescent="0.2">
      <c r="A2" t="s">
        <v>80</v>
      </c>
      <c r="B2">
        <v>20</v>
      </c>
      <c r="C2">
        <v>28</v>
      </c>
      <c r="D2">
        <v>0.7142857142857143</v>
      </c>
      <c r="E2">
        <v>8</v>
      </c>
      <c r="F2">
        <v>10</v>
      </c>
      <c r="G2">
        <v>-2</v>
      </c>
      <c r="H2">
        <v>18</v>
      </c>
      <c r="I2">
        <v>21</v>
      </c>
      <c r="K2" t="s">
        <v>98</v>
      </c>
    </row>
    <row r="3" spans="1:16" ht="17" thickBot="1" x14ac:dyDescent="0.25">
      <c r="A3" t="s">
        <v>81</v>
      </c>
      <c r="B3">
        <v>18</v>
      </c>
      <c r="C3">
        <v>30</v>
      </c>
      <c r="D3">
        <v>0.6</v>
      </c>
      <c r="E3">
        <v>12</v>
      </c>
      <c r="F3">
        <v>7</v>
      </c>
      <c r="G3">
        <v>5</v>
      </c>
      <c r="H3">
        <v>19</v>
      </c>
      <c r="I3">
        <v>22</v>
      </c>
    </row>
    <row r="4" spans="1:16" x14ac:dyDescent="0.2">
      <c r="A4" t="s">
        <v>82</v>
      </c>
      <c r="B4">
        <v>19</v>
      </c>
      <c r="C4">
        <v>25</v>
      </c>
      <c r="D4">
        <v>0.76</v>
      </c>
      <c r="E4">
        <v>6</v>
      </c>
      <c r="F4">
        <v>9</v>
      </c>
      <c r="G4">
        <v>-3</v>
      </c>
      <c r="H4">
        <v>15</v>
      </c>
      <c r="I4">
        <v>20</v>
      </c>
      <c r="K4" s="5" t="s">
        <v>99</v>
      </c>
      <c r="L4" s="5"/>
    </row>
    <row r="5" spans="1:16" x14ac:dyDescent="0.2">
      <c r="A5" t="s">
        <v>83</v>
      </c>
      <c r="B5">
        <v>18</v>
      </c>
      <c r="C5">
        <v>28</v>
      </c>
      <c r="D5">
        <v>0.6428571428571429</v>
      </c>
      <c r="E5">
        <v>10</v>
      </c>
      <c r="F5">
        <v>7</v>
      </c>
      <c r="G5">
        <v>3</v>
      </c>
      <c r="H5">
        <v>17</v>
      </c>
      <c r="I5">
        <v>25</v>
      </c>
      <c r="K5" s="2" t="s">
        <v>100</v>
      </c>
      <c r="L5" s="2">
        <v>1</v>
      </c>
    </row>
    <row r="6" spans="1:16" x14ac:dyDescent="0.2">
      <c r="A6" t="s">
        <v>84</v>
      </c>
      <c r="B6">
        <v>18</v>
      </c>
      <c r="C6">
        <v>25</v>
      </c>
      <c r="D6">
        <v>0.72</v>
      </c>
      <c r="E6">
        <v>7</v>
      </c>
      <c r="F6">
        <v>9</v>
      </c>
      <c r="G6">
        <v>-2</v>
      </c>
      <c r="H6">
        <v>16</v>
      </c>
      <c r="I6">
        <v>35</v>
      </c>
      <c r="K6" s="2" t="s">
        <v>101</v>
      </c>
      <c r="L6" s="2">
        <v>1</v>
      </c>
    </row>
    <row r="7" spans="1:16" x14ac:dyDescent="0.2">
      <c r="K7" s="2" t="s">
        <v>102</v>
      </c>
      <c r="L7" s="2">
        <v>65535</v>
      </c>
    </row>
    <row r="8" spans="1:16" x14ac:dyDescent="0.2">
      <c r="K8" s="2" t="s">
        <v>103</v>
      </c>
      <c r="L8" s="2">
        <v>0</v>
      </c>
    </row>
    <row r="9" spans="1:16" ht="17" thickBot="1" x14ac:dyDescent="0.25">
      <c r="B9" t="s">
        <v>86</v>
      </c>
      <c r="C9" t="s">
        <v>87</v>
      </c>
      <c r="D9" t="s">
        <v>88</v>
      </c>
      <c r="E9" t="s">
        <v>93</v>
      </c>
      <c r="F9" t="s">
        <v>94</v>
      </c>
      <c r="G9" t="s">
        <v>97</v>
      </c>
      <c r="H9" t="s">
        <v>96</v>
      </c>
      <c r="K9" s="3" t="s">
        <v>104</v>
      </c>
      <c r="L9" s="3">
        <v>5</v>
      </c>
    </row>
    <row r="10" spans="1:16" x14ac:dyDescent="0.2">
      <c r="A10" t="s">
        <v>79</v>
      </c>
      <c r="B10">
        <v>21</v>
      </c>
      <c r="C10">
        <v>29</v>
      </c>
      <c r="D10">
        <v>0.72413793103448276</v>
      </c>
      <c r="E10">
        <v>8</v>
      </c>
      <c r="F10">
        <v>7</v>
      </c>
      <c r="G10">
        <v>1</v>
      </c>
      <c r="H10">
        <v>15</v>
      </c>
    </row>
    <row r="11" spans="1:16" ht="17" thickBot="1" x14ac:dyDescent="0.25">
      <c r="K11" t="s">
        <v>105</v>
      </c>
    </row>
    <row r="12" spans="1:16" x14ac:dyDescent="0.2">
      <c r="K12" s="4"/>
      <c r="L12" s="4" t="s">
        <v>110</v>
      </c>
      <c r="M12" s="4" t="s">
        <v>111</v>
      </c>
      <c r="N12" s="4" t="s">
        <v>112</v>
      </c>
      <c r="O12" s="4" t="s">
        <v>4</v>
      </c>
      <c r="P12" s="4" t="s">
        <v>113</v>
      </c>
    </row>
    <row r="13" spans="1:16" x14ac:dyDescent="0.2">
      <c r="K13" s="2" t="s">
        <v>106</v>
      </c>
      <c r="L13" s="2">
        <v>7</v>
      </c>
      <c r="M13" s="2">
        <v>149.19999999999999</v>
      </c>
      <c r="N13" s="2">
        <v>21.314285714285713</v>
      </c>
      <c r="O13" s="2" t="e">
        <v>#NUM!</v>
      </c>
      <c r="P13" s="2" t="e">
        <v>#NUM!</v>
      </c>
    </row>
    <row r="14" spans="1:16" x14ac:dyDescent="0.2">
      <c r="K14" s="2" t="s">
        <v>107</v>
      </c>
      <c r="L14" s="2">
        <v>0</v>
      </c>
      <c r="M14" s="2">
        <v>0</v>
      </c>
      <c r="N14" s="2">
        <v>65535</v>
      </c>
      <c r="O14" s="2"/>
      <c r="P14" s="2"/>
    </row>
    <row r="15" spans="1:16" ht="17" thickBot="1" x14ac:dyDescent="0.25">
      <c r="K15" s="3" t="s">
        <v>108</v>
      </c>
      <c r="L15" s="3">
        <v>7</v>
      </c>
      <c r="M15" s="3">
        <v>149.19999999999999</v>
      </c>
      <c r="N15" s="3"/>
      <c r="O15" s="3"/>
      <c r="P15" s="3"/>
    </row>
    <row r="16" spans="1:16" ht="17" thickBot="1" x14ac:dyDescent="0.25"/>
    <row r="17" spans="11:19" x14ac:dyDescent="0.2">
      <c r="K17" s="4"/>
      <c r="L17" s="4" t="s">
        <v>114</v>
      </c>
      <c r="M17" s="4" t="s">
        <v>103</v>
      </c>
      <c r="N17" s="4" t="s">
        <v>115</v>
      </c>
      <c r="O17" s="4" t="s">
        <v>116</v>
      </c>
      <c r="P17" s="4" t="s">
        <v>117</v>
      </c>
      <c r="Q17" s="4" t="s">
        <v>118</v>
      </c>
      <c r="R17" s="4" t="s">
        <v>119</v>
      </c>
      <c r="S17" s="4" t="s">
        <v>120</v>
      </c>
    </row>
    <row r="18" spans="11:19" x14ac:dyDescent="0.2">
      <c r="K18" s="2" t="s">
        <v>109</v>
      </c>
      <c r="L18" s="2">
        <v>622.23076923077213</v>
      </c>
      <c r="M18" s="2">
        <v>0</v>
      </c>
      <c r="N18" s="2">
        <v>65535</v>
      </c>
      <c r="O18" s="2" t="e">
        <v>#NUM!</v>
      </c>
      <c r="P18" s="2">
        <v>622.23076923077213</v>
      </c>
      <c r="Q18" s="2">
        <v>622.23076923077213</v>
      </c>
      <c r="R18" s="2">
        <v>622.23076923077213</v>
      </c>
      <c r="S18" s="2">
        <v>622.23076923077213</v>
      </c>
    </row>
    <row r="19" spans="11:19" x14ac:dyDescent="0.2">
      <c r="K19" s="2" t="s">
        <v>86</v>
      </c>
      <c r="L19" s="2">
        <v>0</v>
      </c>
      <c r="M19" s="2">
        <v>0</v>
      </c>
      <c r="N19" s="2">
        <v>65535</v>
      </c>
      <c r="O19" s="2" t="e">
        <v>#NUM!</v>
      </c>
      <c r="P19" s="2">
        <v>0</v>
      </c>
      <c r="Q19" s="2">
        <v>0</v>
      </c>
      <c r="R19" s="2">
        <v>0</v>
      </c>
      <c r="S19" s="2">
        <v>0</v>
      </c>
    </row>
    <row r="20" spans="11:19" x14ac:dyDescent="0.2">
      <c r="K20" s="2" t="s">
        <v>87</v>
      </c>
      <c r="L20" s="2">
        <v>-4.6666666666665924</v>
      </c>
      <c r="M20" s="2">
        <v>0</v>
      </c>
      <c r="N20" s="2">
        <v>65535</v>
      </c>
      <c r="O20" s="2" t="e">
        <v>#NUM!</v>
      </c>
      <c r="P20" s="2">
        <v>-4.6666666666665924</v>
      </c>
      <c r="Q20" s="2">
        <v>-4.6666666666665924</v>
      </c>
      <c r="R20" s="2">
        <v>-4.6666666666665924</v>
      </c>
      <c r="S20" s="2">
        <v>-4.6666666666665924</v>
      </c>
    </row>
    <row r="21" spans="11:19" x14ac:dyDescent="0.2">
      <c r="K21" s="2" t="s">
        <v>88</v>
      </c>
      <c r="L21" s="2">
        <v>-637.17948717949162</v>
      </c>
      <c r="M21" s="2">
        <v>0</v>
      </c>
      <c r="N21" s="2">
        <v>65535</v>
      </c>
      <c r="O21" s="2" t="e">
        <v>#NUM!</v>
      </c>
      <c r="P21" s="2">
        <v>-637.17948717949162</v>
      </c>
      <c r="Q21" s="2">
        <v>-637.17948717949162</v>
      </c>
      <c r="R21" s="2">
        <v>-637.17948717949162</v>
      </c>
      <c r="S21" s="2">
        <v>-637.17948717949162</v>
      </c>
    </row>
    <row r="22" spans="11:19" x14ac:dyDescent="0.2">
      <c r="K22" s="2" t="s">
        <v>93</v>
      </c>
      <c r="L22" s="2">
        <v>0</v>
      </c>
      <c r="M22" s="2">
        <v>0</v>
      </c>
      <c r="N22" s="2">
        <v>65535</v>
      </c>
      <c r="O22" s="2" t="e">
        <v>#NUM!</v>
      </c>
      <c r="P22" s="2">
        <v>0</v>
      </c>
      <c r="Q22" s="2">
        <v>0</v>
      </c>
      <c r="R22" s="2">
        <v>0</v>
      </c>
      <c r="S22" s="2">
        <v>0</v>
      </c>
    </row>
    <row r="23" spans="11:19" x14ac:dyDescent="0.2">
      <c r="K23" s="2" t="s">
        <v>94</v>
      </c>
      <c r="L23" s="2">
        <v>0</v>
      </c>
      <c r="M23" s="2">
        <v>0</v>
      </c>
      <c r="N23" s="2">
        <v>65535</v>
      </c>
      <c r="O23" s="2" t="e">
        <v>#NUM!</v>
      </c>
      <c r="P23" s="2">
        <v>0</v>
      </c>
      <c r="Q23" s="2">
        <v>0</v>
      </c>
      <c r="R23" s="2">
        <v>0</v>
      </c>
      <c r="S23" s="2">
        <v>0</v>
      </c>
    </row>
    <row r="24" spans="11:19" x14ac:dyDescent="0.2">
      <c r="K24" s="2" t="s">
        <v>97</v>
      </c>
      <c r="L24" s="2">
        <v>-8.6666666666667478</v>
      </c>
      <c r="M24" s="2">
        <v>0</v>
      </c>
      <c r="N24" s="2">
        <v>65535</v>
      </c>
      <c r="O24" s="2" t="e">
        <v>#NUM!</v>
      </c>
      <c r="P24" s="2">
        <v>-8.6666666666667478</v>
      </c>
      <c r="Q24" s="2">
        <v>-8.6666666666667478</v>
      </c>
      <c r="R24" s="2">
        <v>-8.6666666666667478</v>
      </c>
      <c r="S24" s="2">
        <v>-8.6666666666667478</v>
      </c>
    </row>
    <row r="25" spans="11:19" ht="17" thickBot="1" x14ac:dyDescent="0.25">
      <c r="K25" s="3" t="s">
        <v>96</v>
      </c>
      <c r="L25" s="3">
        <v>-1.8205128205129308</v>
      </c>
      <c r="M25" s="3">
        <v>0</v>
      </c>
      <c r="N25" s="3">
        <v>65535</v>
      </c>
      <c r="O25" s="3" t="e">
        <v>#NUM!</v>
      </c>
      <c r="P25" s="3">
        <v>-1.8205128205129308</v>
      </c>
      <c r="Q25" s="3">
        <v>-1.8205128205129308</v>
      </c>
      <c r="R25" s="3">
        <v>-1.8205128205129308</v>
      </c>
      <c r="S25" s="3">
        <v>-1.8205128205129308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0822WSocNebraska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2021-08-17T15:14:12Z</dcterms:created>
  <dcterms:modified xsi:type="dcterms:W3CDTF">2021-08-19T22:19:02Z</dcterms:modified>
</cp:coreProperties>
</file>