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gchav\OneDrive - CONSULTORIA ESPECIALIZADA TBL SCP\PROYUSA GITHUB\"/>
    </mc:Choice>
  </mc:AlternateContent>
  <xr:revisionPtr revIDLastSave="0" documentId="8_{00AB88E7-A3FB-442E-865B-226990B89CC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9" i="2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9" i="2"/>
  <c r="G9" i="2" s="1"/>
  <c r="F3" i="2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<sst xmlns="http://schemas.openxmlformats.org/spreadsheetml/2006/main" count="49" uniqueCount="27">
  <si>
    <t>Gaseosa</t>
  </si>
  <si>
    <t>Lata</t>
  </si>
  <si>
    <t>Botella</t>
  </si>
  <si>
    <t>Pepsi</t>
  </si>
  <si>
    <t>Coca Cola</t>
  </si>
  <si>
    <t>Seven Up</t>
  </si>
  <si>
    <t>Fanta</t>
  </si>
  <si>
    <t>Cantidad</t>
  </si>
  <si>
    <t>Precio</t>
  </si>
  <si>
    <t>Envase</t>
  </si>
  <si>
    <t>Total</t>
  </si>
  <si>
    <t>Seven UP</t>
  </si>
  <si>
    <t>Fecha</t>
  </si>
  <si>
    <t>Factura</t>
  </si>
  <si>
    <t>CódigoCliente</t>
  </si>
  <si>
    <t>Monto</t>
  </si>
  <si>
    <t>NombreCliente</t>
  </si>
  <si>
    <t>Teléfono</t>
  </si>
  <si>
    <t>Empresa Azul</t>
  </si>
  <si>
    <t>Consorcio Cielo</t>
  </si>
  <si>
    <t>Almacenes América</t>
  </si>
  <si>
    <t>F001</t>
  </si>
  <si>
    <t>F002</t>
  </si>
  <si>
    <t>F003</t>
  </si>
  <si>
    <t>F004</t>
  </si>
  <si>
    <t>F005</t>
  </si>
  <si>
    <t>F006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</si>
</sst>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"/>
  <sheetViews>
    <sheetView workbookViewId="0">
      <selection activeCell="H7" sqref="H7:K9"/>
    </sheetView>
  </sheetViews>
  <sheetFormatPr baseColWidth="10" defaultRowHeight="15" x14ac:dyDescent="0.25"/>
  <cols>
    <col min="2" max="2" width="9" customWidth="1"/>
    <col min="3" max="3" width="13.5703125" bestFit="1" customWidth="1"/>
    <col min="4" max="4" width="22" customWidth="1"/>
    <col min="5" max="5" width="7.85546875" customWidth="1"/>
    <col min="8" max="8" width="13.5703125" bestFit="1" customWidth="1"/>
    <col min="9" max="10" width="16.7109375" customWidth="1"/>
    <col min="11" max="11" width="18.5703125" bestFit="1" customWidth="1"/>
  </cols>
  <sheetData>
    <row r="2" spans="2:11" x14ac:dyDescent="0.25">
      <c r="B2" s="4" t="s">
        <v>13</v>
      </c>
      <c r="C2" s="4" t="s">
        <v>14</v>
      </c>
      <c r="D2" s="4" t="s">
        <v>16</v>
      </c>
      <c r="E2" s="4" t="s">
        <v>15</v>
      </c>
      <c r="H2" s="3" t="s">
        <v>14</v>
      </c>
      <c r="I2" s="3" t="s">
        <v>16</v>
      </c>
      <c r="J2" s="3" t="s">
        <v>17</v>
      </c>
    </row>
    <row r="3" spans="2:11" x14ac:dyDescent="0.25">
      <c r="B3" s="1" t="s">
        <v>21</v>
      </c>
      <c r="C3" s="1">
        <v>101</v>
      </c>
      <c r="D3" s="1" t="str">
        <f>HLOOKUP(C3,H$7:K$9,2,0)</f>
        <v>Consorcio Cielo</v>
      </c>
      <c r="E3" s="1">
        <v>4930</v>
      </c>
      <c r="H3" s="1">
        <v>100</v>
      </c>
      <c r="I3" s="1" t="s">
        <v>18</v>
      </c>
      <c r="J3" s="1">
        <v>9454444432</v>
      </c>
    </row>
    <row r="4" spans="2:11" x14ac:dyDescent="0.25">
      <c r="B4" s="1" t="s">
        <v>22</v>
      </c>
      <c r="C4" s="1">
        <v>100</v>
      </c>
      <c r="D4" s="1" t="str">
        <f t="shared" ref="D4:D8" si="0">HLOOKUP(C4,H$7:K$9,2,0)</f>
        <v>Empresa Azul</v>
      </c>
      <c r="E4" s="1">
        <v>7370</v>
      </c>
      <c r="H4" s="1">
        <v>101</v>
      </c>
      <c r="I4" s="1" t="s">
        <v>19</v>
      </c>
      <c r="J4" s="1">
        <v>9565453201</v>
      </c>
    </row>
    <row r="5" spans="2:11" x14ac:dyDescent="0.25">
      <c r="B5" s="1" t="s">
        <v>23</v>
      </c>
      <c r="C5" s="1">
        <v>102</v>
      </c>
      <c r="D5" s="1" t="str">
        <f t="shared" si="0"/>
        <v>Almacenes América</v>
      </c>
      <c r="E5" s="1">
        <v>2710</v>
      </c>
      <c r="H5" s="1">
        <v>102</v>
      </c>
      <c r="I5" s="1" t="s">
        <v>20</v>
      </c>
      <c r="J5" s="1">
        <v>9121022411</v>
      </c>
    </row>
    <row r="6" spans="2:11" x14ac:dyDescent="0.25">
      <c r="B6" s="1" t="s">
        <v>24</v>
      </c>
      <c r="C6" s="1">
        <v>101</v>
      </c>
      <c r="D6" s="1" t="str">
        <f t="shared" si="0"/>
        <v>Consorcio Cielo</v>
      </c>
      <c r="E6" s="1">
        <v>6460</v>
      </c>
    </row>
    <row r="7" spans="2:11" x14ac:dyDescent="0.25">
      <c r="B7" s="1" t="s">
        <v>25</v>
      </c>
      <c r="C7" s="1">
        <v>101</v>
      </c>
      <c r="D7" s="1" t="str">
        <f t="shared" si="0"/>
        <v>Consorcio Cielo</v>
      </c>
      <c r="E7" s="1">
        <v>7760</v>
      </c>
      <c r="H7" s="3" t="s">
        <v>14</v>
      </c>
      <c r="I7" s="1">
        <v>100</v>
      </c>
      <c r="J7" s="1">
        <v>101</v>
      </c>
      <c r="K7" s="1">
        <v>102</v>
      </c>
    </row>
    <row r="8" spans="2:11" x14ac:dyDescent="0.25">
      <c r="B8" s="1" t="s">
        <v>26</v>
      </c>
      <c r="C8" s="1">
        <v>100</v>
      </c>
      <c r="D8" s="1" t="str">
        <f t="shared" si="0"/>
        <v>Empresa Azul</v>
      </c>
      <c r="E8" s="1">
        <v>1280</v>
      </c>
      <c r="H8" s="3" t="s">
        <v>16</v>
      </c>
      <c r="I8" s="1" t="s">
        <v>18</v>
      </c>
      <c r="J8" s="1" t="s">
        <v>19</v>
      </c>
      <c r="K8" s="1" t="s">
        <v>20</v>
      </c>
    </row>
    <row r="9" spans="2:11" x14ac:dyDescent="0.25">
      <c r="H9" s="3" t="s">
        <v>17</v>
      </c>
      <c r="I9" s="1">
        <v>9454444432</v>
      </c>
      <c r="J9" s="1">
        <v>9565453201</v>
      </c>
      <c r="K9" s="1">
        <v>9121022411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5"/>
  <sheetViews>
    <sheetView tabSelected="1" workbookViewId="0">
      <selection activeCell="I9" sqref="I9:I15"/>
    </sheetView>
  </sheetViews>
  <sheetFormatPr baseColWidth="10" defaultRowHeight="15" x14ac:dyDescent="0.25"/>
  <sheetData>
    <row r="2" spans="2:9" x14ac:dyDescent="0.25">
      <c r="B2" s="3" t="s">
        <v>0</v>
      </c>
      <c r="C2" s="3" t="s">
        <v>1</v>
      </c>
      <c r="D2" s="3" t="s">
        <v>2</v>
      </c>
    </row>
    <row r="3" spans="2:9" x14ac:dyDescent="0.25">
      <c r="B3" s="1" t="s">
        <v>3</v>
      </c>
      <c r="C3" s="1">
        <v>3</v>
      </c>
      <c r="D3" s="1">
        <v>7</v>
      </c>
      <c r="F3">
        <f>MATCH(C9,B3:B6,0)</f>
        <v>2</v>
      </c>
    </row>
    <row r="4" spans="2:9" x14ac:dyDescent="0.25">
      <c r="B4" s="1" t="s">
        <v>4</v>
      </c>
      <c r="C4" s="1">
        <v>4</v>
      </c>
      <c r="D4" s="1">
        <v>9</v>
      </c>
    </row>
    <row r="5" spans="2:9" x14ac:dyDescent="0.25">
      <c r="B5" s="1" t="s">
        <v>5</v>
      </c>
      <c r="C5" s="1">
        <v>3</v>
      </c>
      <c r="D5" s="1">
        <v>8</v>
      </c>
    </row>
    <row r="6" spans="2:9" x14ac:dyDescent="0.25">
      <c r="B6" s="1" t="s">
        <v>6</v>
      </c>
      <c r="C6" s="1">
        <v>5</v>
      </c>
      <c r="D6" s="1">
        <v>7</v>
      </c>
    </row>
    <row r="8" spans="2:9" x14ac:dyDescent="0.25">
      <c r="B8" s="5" t="s">
        <v>12</v>
      </c>
      <c r="C8" s="5" t="s">
        <v>0</v>
      </c>
      <c r="D8" s="5" t="s">
        <v>7</v>
      </c>
      <c r="E8" s="3" t="s">
        <v>9</v>
      </c>
      <c r="F8" s="5" t="s">
        <v>8</v>
      </c>
      <c r="G8" s="5" t="s">
        <v>10</v>
      </c>
    </row>
    <row r="9" spans="2:9" x14ac:dyDescent="0.25">
      <c r="B9" s="2">
        <v>42156</v>
      </c>
      <c r="C9" s="1" t="s">
        <v>4</v>
      </c>
      <c r="D9" s="1">
        <v>10</v>
      </c>
      <c r="E9" s="1" t="s">
        <v>1</v>
      </c>
      <c r="F9" s="1">
        <f>HLOOKUP(E9,C$2:D$6,MATCH(C9,B$2:B$6,0),FALSE)</f>
        <v>4</v>
      </c>
      <c r="G9" s="1">
        <f>F9*D9</f>
        <v>40</v>
      </c>
      <c r="I9">
        <f>VLOOKUP(C9,$B$2:$D$6,MATCH(E9,$B$2:$D$2,0),0)</f>
        <v>4</v>
      </c>
    </row>
    <row r="10" spans="2:9" x14ac:dyDescent="0.25">
      <c r="B10" s="2">
        <v>42157</v>
      </c>
      <c r="C10" s="1" t="s">
        <v>11</v>
      </c>
      <c r="D10" s="1">
        <v>20</v>
      </c>
      <c r="E10" s="1" t="s">
        <v>2</v>
      </c>
      <c r="F10" s="1">
        <f t="shared" ref="F10:F15" si="0">HLOOKUP(E10,C$2:D$6,MATCH(C10,B$2:B$6,0),FALSE)</f>
        <v>8</v>
      </c>
      <c r="G10" s="1">
        <f t="shared" ref="G10:G15" si="1">F10*D10</f>
        <v>160</v>
      </c>
      <c r="I10">
        <f t="shared" ref="I10:I15" si="2">VLOOKUP(C10,$B$2:$D$6,MATCH(E10,$B$2:$D$2,0),0)</f>
        <v>8</v>
      </c>
    </row>
    <row r="11" spans="2:9" x14ac:dyDescent="0.25">
      <c r="B11" s="2">
        <v>42158</v>
      </c>
      <c r="C11" s="1" t="s">
        <v>3</v>
      </c>
      <c r="D11" s="1">
        <v>50</v>
      </c>
      <c r="E11" s="1" t="s">
        <v>2</v>
      </c>
      <c r="F11" s="1">
        <f t="shared" si="0"/>
        <v>7</v>
      </c>
      <c r="G11" s="1">
        <f t="shared" si="1"/>
        <v>350</v>
      </c>
      <c r="I11">
        <f t="shared" si="2"/>
        <v>7</v>
      </c>
    </row>
    <row r="12" spans="2:9" x14ac:dyDescent="0.25">
      <c r="B12" s="2">
        <v>42159</v>
      </c>
      <c r="C12" s="1" t="s">
        <v>4</v>
      </c>
      <c r="D12" s="1">
        <v>20</v>
      </c>
      <c r="E12" s="1" t="s">
        <v>2</v>
      </c>
      <c r="F12" s="1">
        <f t="shared" si="0"/>
        <v>9</v>
      </c>
      <c r="G12" s="1">
        <f t="shared" si="1"/>
        <v>180</v>
      </c>
      <c r="I12">
        <f t="shared" si="2"/>
        <v>9</v>
      </c>
    </row>
    <row r="13" spans="2:9" x14ac:dyDescent="0.25">
      <c r="B13" s="2">
        <v>42160</v>
      </c>
      <c r="C13" s="1" t="s">
        <v>5</v>
      </c>
      <c r="D13" s="1">
        <v>40</v>
      </c>
      <c r="E13" s="1" t="s">
        <v>1</v>
      </c>
      <c r="F13" s="1">
        <f t="shared" si="0"/>
        <v>3</v>
      </c>
      <c r="G13" s="1">
        <f t="shared" si="1"/>
        <v>120</v>
      </c>
      <c r="I13">
        <f t="shared" si="2"/>
        <v>3</v>
      </c>
    </row>
    <row r="14" spans="2:9" x14ac:dyDescent="0.25">
      <c r="B14" s="2">
        <v>42161</v>
      </c>
      <c r="C14" s="1" t="s">
        <v>6</v>
      </c>
      <c r="D14" s="1">
        <v>50</v>
      </c>
      <c r="E14" s="1" t="s">
        <v>1</v>
      </c>
      <c r="F14" s="1">
        <f t="shared" si="0"/>
        <v>5</v>
      </c>
      <c r="G14" s="1">
        <f t="shared" si="1"/>
        <v>250</v>
      </c>
      <c r="I14">
        <f t="shared" si="2"/>
        <v>5</v>
      </c>
    </row>
    <row r="15" spans="2:9" x14ac:dyDescent="0.25">
      <c r="B15" s="2">
        <v>42162</v>
      </c>
      <c r="C15" s="1" t="s">
        <v>3</v>
      </c>
      <c r="D15" s="1">
        <v>60</v>
      </c>
      <c r="E15" s="1" t="s">
        <v>2</v>
      </c>
      <c r="F15" s="1">
        <f t="shared" si="0"/>
        <v>7</v>
      </c>
      <c r="G15" s="1">
        <f t="shared" si="1"/>
        <v>420</v>
      </c>
      <c r="I15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2016-04-26T05:44:59Z</dcterms:created>
  <dcterms:modified xsi:type="dcterms:W3CDTF">2022-04-09T05:53:40Z</dcterms:modified>
</cp:coreProperties>
</file>