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analiticaempresarial-my.sharepoint.com/personal/administrador_analiticaempresarial_onmicrosoft_com/Documents/PROYUSA GITHUB/"/>
    </mc:Choice>
  </mc:AlternateContent>
  <xr:revisionPtr revIDLastSave="0" documentId="8_{29337B86-4550-4898-B174-A94AF67CC79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oja1" sheetId="1" r:id="rId1"/>
    <sheet name="Hoja1 (2)" sheetId="2" r:id="rId2"/>
  </sheets>
  <definedNames>
    <definedName name="_xlnm._FilterDatabase" localSheetId="0" hidden="1">Hoja1!$B$4:$G$19</definedName>
    <definedName name="_xlnm._FilterDatabase" localSheetId="1" hidden="1">'Hoja1 (2)'!$B$18:$G$33</definedName>
    <definedName name="Edad" localSheetId="1">'Hoja1 (2)'!$D$19:$D$33</definedName>
    <definedName name="Edad">Hoja1!$D$5:$D$19</definedName>
    <definedName name="Hijos" localSheetId="1">'Hoja1 (2)'!$E$19:$E$33</definedName>
    <definedName name="Hijos">Hoja1!$E$5:$E$19</definedName>
    <definedName name="Persona" localSheetId="1">'Hoja1 (2)'!$B$19:$B$33</definedName>
    <definedName name="Persona">Hoja1!$B$5:$B$19</definedName>
    <definedName name="Sexo" localSheetId="1">'Hoja1 (2)'!$C$19:$C$33</definedName>
    <definedName name="Sexo">Hoja1!$C$5:$C$19</definedName>
    <definedName name="Sueldo" localSheetId="1">'Hoja1 (2)'!$G$19:$G$33</definedName>
    <definedName name="Sueldo">Hoja1!$G$5:$G$19</definedName>
    <definedName name="Tipo" localSheetId="1">'Hoja1 (2)'!$F$19:$F$33</definedName>
    <definedName name="Tipo">Hoja1!$F$5:$F$19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4" i="2" l="1"/>
  <c r="J9" i="2"/>
  <c r="J4" i="2"/>
  <c r="Q2" i="1"/>
  <c r="O2" i="1"/>
  <c r="J16" i="1"/>
  <c r="J11" i="1"/>
  <c r="J6" i="1"/>
  <c r="I15" i="2"/>
  <c r="I5" i="2"/>
  <c r="I10" i="2"/>
  <c r="I12" i="1"/>
  <c r="I7" i="1"/>
  <c r="I17" i="1"/>
</calcChain>
</file>

<file path=xl/sharedStrings.xml><?xml version="1.0" encoding="utf-8"?>
<sst xmlns="http://schemas.openxmlformats.org/spreadsheetml/2006/main" count="116" uniqueCount="31">
  <si>
    <t>Planilla de Sueldos</t>
  </si>
  <si>
    <t>Persona</t>
  </si>
  <si>
    <t>Pedro</t>
  </si>
  <si>
    <t>Luis</t>
  </si>
  <si>
    <t>Ana</t>
  </si>
  <si>
    <t>Juan</t>
  </si>
  <si>
    <t>María</t>
  </si>
  <si>
    <t>Teresa</t>
  </si>
  <si>
    <t>Ricardo</t>
  </si>
  <si>
    <t>Carla</t>
  </si>
  <si>
    <t>Mónica</t>
  </si>
  <si>
    <t>Rodrigo</t>
  </si>
  <si>
    <t>Manuel</t>
  </si>
  <si>
    <t>Jorge</t>
  </si>
  <si>
    <t>Sandro</t>
  </si>
  <si>
    <t>Rosa</t>
  </si>
  <si>
    <t>Sexo</t>
  </si>
  <si>
    <t>H</t>
  </si>
  <si>
    <t>M</t>
  </si>
  <si>
    <t>Edad</t>
  </si>
  <si>
    <t>Hijos</t>
  </si>
  <si>
    <t>Sueldo</t>
  </si>
  <si>
    <t>Tipo</t>
  </si>
  <si>
    <t>Contratado</t>
  </si>
  <si>
    <t>Nombrado</t>
  </si>
  <si>
    <t>Federico</t>
  </si>
  <si>
    <t>¿Cuántos trabajadores contratados, ganan por encima del promedio y tienen 2 hijos?</t>
  </si>
  <si>
    <t>Cantidad</t>
  </si>
  <si>
    <t>¿Cuántos nombrados, son mujeres mayores de 20 años, sin hijos y tienen un sueldo menor a 3000 ?</t>
  </si>
  <si>
    <t>¿Cuántas personas, cuyo nombre empieza con "M" o "R", tiene hijos y una edad menor al promedio?</t>
  </si>
  <si>
    <t>¿Cuántos nombrados, son mujeres mayores de 20 años, con hijos menores a 3 y tienen un sueldo menor a 3000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</si>
</sst>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1" fillId="0" borderId="0" xfId="0" applyFont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9"/>
  <sheetViews>
    <sheetView workbookViewId="0">
      <selection activeCell="L22" sqref="L22"/>
    </sheetView>
  </sheetViews>
  <sheetFormatPr baseColWidth="10" defaultRowHeight="15" x14ac:dyDescent="0.25"/>
  <cols>
    <col min="1" max="1" width="11.42578125" customWidth="1"/>
    <col min="3" max="3" width="11.42578125" customWidth="1"/>
    <col min="5" max="5" width="11.42578125" customWidth="1"/>
    <col min="8" max="8" width="6.7109375" customWidth="1"/>
  </cols>
  <sheetData>
    <row r="2" spans="2:17" x14ac:dyDescent="0.25">
      <c r="B2" s="5" t="s">
        <v>0</v>
      </c>
      <c r="O2">
        <f>AVERAGE(Sueldo)</f>
        <v>3312.6666666666665</v>
      </c>
      <c r="Q2">
        <f>AVERAGE(Edad)</f>
        <v>37.266666666666666</v>
      </c>
    </row>
    <row r="4" spans="2:17" x14ac:dyDescent="0.25">
      <c r="B4" s="6" t="s">
        <v>1</v>
      </c>
      <c r="C4" s="3" t="s">
        <v>16</v>
      </c>
      <c r="D4" s="3" t="s">
        <v>19</v>
      </c>
      <c r="E4" s="3" t="s">
        <v>20</v>
      </c>
      <c r="F4" s="3" t="s">
        <v>22</v>
      </c>
      <c r="G4" s="3" t="s">
        <v>21</v>
      </c>
      <c r="I4" s="8" t="s">
        <v>26</v>
      </c>
      <c r="J4" s="8"/>
      <c r="K4" s="8"/>
      <c r="L4" s="8"/>
      <c r="M4" s="8"/>
      <c r="N4" s="8"/>
      <c r="O4" s="8"/>
    </row>
    <row r="5" spans="2:17" x14ac:dyDescent="0.25">
      <c r="B5" s="4" t="s">
        <v>2</v>
      </c>
      <c r="C5" s="2" t="s">
        <v>17</v>
      </c>
      <c r="D5" s="2">
        <v>33</v>
      </c>
      <c r="E5" s="2">
        <v>2</v>
      </c>
      <c r="F5" s="1" t="s">
        <v>23</v>
      </c>
      <c r="G5" s="1">
        <v>4880</v>
      </c>
      <c r="I5" s="8"/>
      <c r="J5" s="8"/>
      <c r="K5" s="8"/>
      <c r="L5" s="8"/>
      <c r="M5" s="8"/>
      <c r="N5" s="8"/>
      <c r="O5" s="8"/>
    </row>
    <row r="6" spans="2:17" x14ac:dyDescent="0.25">
      <c r="B6" s="4" t="s">
        <v>3</v>
      </c>
      <c r="C6" s="2" t="s">
        <v>17</v>
      </c>
      <c r="D6" s="2">
        <v>48</v>
      </c>
      <c r="E6" s="2">
        <v>3</v>
      </c>
      <c r="F6" s="1" t="s">
        <v>24</v>
      </c>
      <c r="G6" s="1">
        <v>4860</v>
      </c>
      <c r="I6" s="7" t="s">
        <v>27</v>
      </c>
      <c r="J6" s="1">
        <f>COUNTIFS(Sueldo,"&gt;"&amp;AVERAGE(Sueldo),Tipo,"Contratado",Hijos,2)</f>
        <v>2</v>
      </c>
    </row>
    <row r="7" spans="2:17" x14ac:dyDescent="0.25">
      <c r="B7" s="4" t="s">
        <v>4</v>
      </c>
      <c r="C7" s="2" t="s">
        <v>18</v>
      </c>
      <c r="D7" s="2">
        <v>20</v>
      </c>
      <c r="E7" s="2">
        <v>3</v>
      </c>
      <c r="F7" s="1" t="s">
        <v>24</v>
      </c>
      <c r="G7" s="1">
        <v>4170</v>
      </c>
      <c r="I7" t="str">
        <f ca="1">_xlfn.FORMULATEXT(J6)</f>
        <v>=CONTAR.SI.CONJUNTO(Sueldo,"&gt;"&amp;PROMEDIO(Sueldo),Tipo,"Contratado",Hijos,2)</v>
      </c>
    </row>
    <row r="8" spans="2:17" x14ac:dyDescent="0.25">
      <c r="B8" s="4" t="s">
        <v>5</v>
      </c>
      <c r="C8" s="2" t="s">
        <v>17</v>
      </c>
      <c r="D8" s="2">
        <v>50</v>
      </c>
      <c r="E8" s="2">
        <v>1</v>
      </c>
      <c r="F8" s="1" t="s">
        <v>24</v>
      </c>
      <c r="G8" s="1">
        <v>3810</v>
      </c>
    </row>
    <row r="9" spans="2:17" x14ac:dyDescent="0.25">
      <c r="B9" s="4" t="s">
        <v>6</v>
      </c>
      <c r="C9" s="2" t="s">
        <v>18</v>
      </c>
      <c r="D9" s="2">
        <v>27</v>
      </c>
      <c r="E9" s="2">
        <v>1</v>
      </c>
      <c r="F9" s="1" t="s">
        <v>24</v>
      </c>
      <c r="G9" s="1">
        <v>2570</v>
      </c>
      <c r="I9" s="8" t="s">
        <v>28</v>
      </c>
      <c r="J9" s="8"/>
      <c r="K9" s="8"/>
      <c r="L9" s="8"/>
      <c r="M9" s="8"/>
      <c r="N9" s="8"/>
      <c r="O9" s="8"/>
    </row>
    <row r="10" spans="2:17" x14ac:dyDescent="0.25">
      <c r="B10" s="4" t="s">
        <v>25</v>
      </c>
      <c r="C10" s="2" t="s">
        <v>17</v>
      </c>
      <c r="D10" s="2">
        <v>33</v>
      </c>
      <c r="E10" s="2">
        <v>2</v>
      </c>
      <c r="F10" s="1" t="s">
        <v>23</v>
      </c>
      <c r="G10" s="1">
        <v>1980</v>
      </c>
      <c r="I10" s="8"/>
      <c r="J10" s="8"/>
      <c r="K10" s="8"/>
      <c r="L10" s="8"/>
      <c r="M10" s="8"/>
      <c r="N10" s="8"/>
      <c r="O10" s="8"/>
    </row>
    <row r="11" spans="2:17" x14ac:dyDescent="0.25">
      <c r="B11" s="4" t="s">
        <v>7</v>
      </c>
      <c r="C11" s="2" t="s">
        <v>18</v>
      </c>
      <c r="D11" s="2">
        <v>33</v>
      </c>
      <c r="E11" s="2">
        <v>0</v>
      </c>
      <c r="F11" s="1" t="s">
        <v>23</v>
      </c>
      <c r="G11" s="1">
        <v>2730</v>
      </c>
      <c r="I11" s="7" t="s">
        <v>27</v>
      </c>
      <c r="J11" s="1">
        <f>COUNTIFS(Tipo,"Nombrado",Sexo,"M",Edad,"&gt;20",Hijos,0,Sueldo,"&lt;3000")</f>
        <v>0</v>
      </c>
    </row>
    <row r="12" spans="2:17" x14ac:dyDescent="0.25">
      <c r="B12" s="4" t="s">
        <v>8</v>
      </c>
      <c r="C12" s="2" t="s">
        <v>17</v>
      </c>
      <c r="D12" s="2">
        <v>31</v>
      </c>
      <c r="E12" s="2">
        <v>3</v>
      </c>
      <c r="F12" s="1" t="s">
        <v>24</v>
      </c>
      <c r="G12" s="1">
        <v>2970</v>
      </c>
      <c r="I12" t="str">
        <f ca="1">_xlfn.FORMULATEXT(J11)</f>
        <v>=CONTAR.SI.CONJUNTO(Tipo,"Nombrado",Sexo,"M",Edad,"&gt;20",Hijos,0,Sueldo,"&lt;3000")</v>
      </c>
    </row>
    <row r="13" spans="2:17" x14ac:dyDescent="0.25">
      <c r="B13" s="4" t="s">
        <v>9</v>
      </c>
      <c r="C13" s="2" t="s">
        <v>18</v>
      </c>
      <c r="D13" s="2">
        <v>43</v>
      </c>
      <c r="E13" s="2">
        <v>2</v>
      </c>
      <c r="F13" s="1" t="s">
        <v>23</v>
      </c>
      <c r="G13" s="1">
        <v>3660</v>
      </c>
    </row>
    <row r="14" spans="2:17" x14ac:dyDescent="0.25">
      <c r="B14" s="4" t="s">
        <v>10</v>
      </c>
      <c r="C14" s="2" t="s">
        <v>18</v>
      </c>
      <c r="D14" s="2">
        <v>47</v>
      </c>
      <c r="E14" s="2">
        <v>3</v>
      </c>
      <c r="F14" s="1" t="s">
        <v>23</v>
      </c>
      <c r="G14" s="1">
        <v>2450</v>
      </c>
      <c r="I14" s="8" t="s">
        <v>29</v>
      </c>
      <c r="J14" s="8"/>
      <c r="K14" s="8"/>
      <c r="L14" s="8"/>
      <c r="M14" s="8"/>
      <c r="N14" s="8"/>
      <c r="O14" s="8"/>
    </row>
    <row r="15" spans="2:17" x14ac:dyDescent="0.25">
      <c r="B15" s="4" t="s">
        <v>11</v>
      </c>
      <c r="C15" s="2" t="s">
        <v>17</v>
      </c>
      <c r="D15" s="2">
        <v>38</v>
      </c>
      <c r="E15" s="2">
        <v>1</v>
      </c>
      <c r="F15" s="1" t="s">
        <v>24</v>
      </c>
      <c r="G15" s="1">
        <v>3840</v>
      </c>
      <c r="I15" s="8"/>
      <c r="J15" s="8"/>
      <c r="K15" s="8"/>
      <c r="L15" s="8"/>
      <c r="M15" s="8"/>
      <c r="N15" s="8"/>
      <c r="O15" s="8"/>
    </row>
    <row r="16" spans="2:17" x14ac:dyDescent="0.25">
      <c r="B16" s="4" t="s">
        <v>12</v>
      </c>
      <c r="C16" s="2" t="s">
        <v>17</v>
      </c>
      <c r="D16" s="2">
        <v>37</v>
      </c>
      <c r="E16" s="2">
        <v>1</v>
      </c>
      <c r="F16" s="1" t="s">
        <v>23</v>
      </c>
      <c r="G16" s="1">
        <v>3040</v>
      </c>
      <c r="I16" s="7" t="s">
        <v>27</v>
      </c>
      <c r="J16" s="1">
        <f>COUNTIFS(Persona,"M*",Hijos,"&gt;0",Edad,"&lt;"&amp;AVERAGE(Edad))+COUNTIFS(Persona,"R*",Hijos,"&gt;0",Edad,"&lt;"&amp;AVERAGE(Edad))</f>
        <v>3</v>
      </c>
    </row>
    <row r="17" spans="2:9" x14ac:dyDescent="0.25">
      <c r="B17" s="4" t="s">
        <v>13</v>
      </c>
      <c r="C17" s="2" t="s">
        <v>17</v>
      </c>
      <c r="D17" s="2">
        <v>32</v>
      </c>
      <c r="E17" s="2">
        <v>2</v>
      </c>
      <c r="F17" s="1" t="s">
        <v>24</v>
      </c>
      <c r="G17" s="1">
        <v>1350</v>
      </c>
      <c r="I17" t="str">
        <f ca="1">_xlfn.FORMULATEXT(J16)</f>
        <v>=CONTAR.SI.CONJUNTO(Persona,"M*",Hijos,"&gt;0",Edad,"&lt;"&amp;PROMEDIO(Edad))+CONTAR.SI.CONJUNTO(Persona,"R*",Hijos,"&gt;0",Edad,"&lt;"&amp;PROMEDIO(Edad))</v>
      </c>
    </row>
    <row r="18" spans="2:9" x14ac:dyDescent="0.25">
      <c r="B18" s="4" t="s">
        <v>14</v>
      </c>
      <c r="C18" s="2" t="s">
        <v>17</v>
      </c>
      <c r="D18" s="2">
        <v>41</v>
      </c>
      <c r="E18" s="2">
        <v>0</v>
      </c>
      <c r="F18" s="1" t="s">
        <v>24</v>
      </c>
      <c r="G18" s="1">
        <v>4110</v>
      </c>
    </row>
    <row r="19" spans="2:9" x14ac:dyDescent="0.25">
      <c r="B19" s="4" t="s">
        <v>15</v>
      </c>
      <c r="C19" s="2" t="s">
        <v>18</v>
      </c>
      <c r="D19" s="2">
        <v>46</v>
      </c>
      <c r="E19" s="2">
        <v>2</v>
      </c>
      <c r="F19" s="1" t="s">
        <v>23</v>
      </c>
      <c r="G19" s="1">
        <v>3270</v>
      </c>
    </row>
  </sheetData>
  <autoFilter ref="B4:G19" xr:uid="{00000000-0001-0000-0000-000000000000}"/>
  <mergeCells count="3">
    <mergeCell ref="I4:O5"/>
    <mergeCell ref="I9:O10"/>
    <mergeCell ref="I14:O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0BDF6-56E0-48C8-A43F-DAE02FA18C7E}">
  <dimension ref="B2:O33"/>
  <sheetViews>
    <sheetView tabSelected="1" workbookViewId="0">
      <selection activeCell="J14" sqref="J14"/>
    </sheetView>
  </sheetViews>
  <sheetFormatPr baseColWidth="10" defaultRowHeight="15" x14ac:dyDescent="0.25"/>
  <cols>
    <col min="1" max="1" width="11.42578125" customWidth="1"/>
    <col min="3" max="3" width="11.42578125" customWidth="1"/>
    <col min="5" max="5" width="11.42578125" customWidth="1"/>
    <col min="8" max="8" width="6.7109375" customWidth="1"/>
  </cols>
  <sheetData>
    <row r="2" spans="2:15" x14ac:dyDescent="0.25">
      <c r="I2" s="8" t="s">
        <v>26</v>
      </c>
      <c r="J2" s="8"/>
      <c r="K2" s="8"/>
      <c r="L2" s="8"/>
      <c r="M2" s="8"/>
      <c r="N2" s="8"/>
      <c r="O2" s="8"/>
    </row>
    <row r="3" spans="2:15" x14ac:dyDescent="0.25">
      <c r="I3" s="8"/>
      <c r="J3" s="8"/>
      <c r="K3" s="8"/>
      <c r="L3" s="8"/>
      <c r="M3" s="8"/>
      <c r="N3" s="8"/>
      <c r="O3" s="8"/>
    </row>
    <row r="4" spans="2:15" x14ac:dyDescent="0.25">
      <c r="I4" s="7" t="s">
        <v>27</v>
      </c>
      <c r="J4" s="1">
        <f>COUNTIFS(Tipo,"contratado",Sueldo,"&gt;"&amp;AVERAGE(Sueldo),Hijos,2)</f>
        <v>2</v>
      </c>
    </row>
    <row r="5" spans="2:15" x14ac:dyDescent="0.25">
      <c r="I5" t="str">
        <f ca="1">_xlfn.FORMULATEXT(J4)</f>
        <v>=CONTAR.SI.CONJUNTO(Tipo,"contratado",Sueldo,"&gt;"&amp;PROMEDIO(Sueldo),Hijos,2)</v>
      </c>
    </row>
    <row r="7" spans="2:15" x14ac:dyDescent="0.25">
      <c r="I7" s="8" t="s">
        <v>30</v>
      </c>
      <c r="J7" s="8"/>
      <c r="K7" s="8"/>
      <c r="L7" s="8"/>
      <c r="M7" s="8"/>
      <c r="N7" s="8"/>
      <c r="O7" s="8"/>
    </row>
    <row r="8" spans="2:15" x14ac:dyDescent="0.25">
      <c r="I8" s="8"/>
      <c r="J8" s="8"/>
      <c r="K8" s="8"/>
      <c r="L8" s="8"/>
      <c r="M8" s="8"/>
      <c r="N8" s="8"/>
      <c r="O8" s="8"/>
    </row>
    <row r="9" spans="2:15" x14ac:dyDescent="0.25">
      <c r="I9" s="7" t="s">
        <v>27</v>
      </c>
      <c r="J9" s="1">
        <f>COUNTIFS(Tipo,"nombrado",Sexo,"M",Hijos,"&lt;3",Sueldo,"&lt;3000")</f>
        <v>1</v>
      </c>
    </row>
    <row r="10" spans="2:15" x14ac:dyDescent="0.25">
      <c r="I10" t="str">
        <f ca="1">_xlfn.FORMULATEXT(J9)</f>
        <v>=CONTAR.SI.CONJUNTO(Tipo,"nombrado",Sexo,"M",Hijos,"&lt;3",Sueldo,"&lt;3000")</v>
      </c>
    </row>
    <row r="12" spans="2:15" x14ac:dyDescent="0.25">
      <c r="I12" s="8" t="s">
        <v>29</v>
      </c>
      <c r="J12" s="8"/>
      <c r="K12" s="8"/>
      <c r="L12" s="8"/>
      <c r="M12" s="8"/>
      <c r="N12" s="8"/>
      <c r="O12" s="8"/>
    </row>
    <row r="13" spans="2:15" x14ac:dyDescent="0.25">
      <c r="I13" s="8"/>
      <c r="J13" s="8"/>
      <c r="K13" s="8"/>
      <c r="L13" s="8"/>
      <c r="M13" s="8"/>
      <c r="N13" s="8"/>
      <c r="O13" s="8"/>
    </row>
    <row r="14" spans="2:15" x14ac:dyDescent="0.25">
      <c r="I14" s="7" t="s">
        <v>27</v>
      </c>
      <c r="J14" s="1">
        <f>COUNTIFS(Persona,"M*",Hijos,"&gt;0",Edad,"&lt;"&amp;AVERAGE(Edad))</f>
        <v>2</v>
      </c>
    </row>
    <row r="15" spans="2:15" x14ac:dyDescent="0.25">
      <c r="I15" t="str">
        <f ca="1">_xlfn.FORMULATEXT(J14)</f>
        <v>=CONTAR.SI.CONJUNTO(Persona,"M*",Hijos,"&gt;0",Edad,"&lt;"&amp;PROMEDIO(Edad))</v>
      </c>
    </row>
    <row r="16" spans="2:15" x14ac:dyDescent="0.25">
      <c r="B16" s="5" t="s">
        <v>0</v>
      </c>
    </row>
    <row r="18" spans="2:7" x14ac:dyDescent="0.25">
      <c r="B18" s="6" t="s">
        <v>1</v>
      </c>
      <c r="C18" s="3" t="s">
        <v>16</v>
      </c>
      <c r="D18" s="3" t="s">
        <v>19</v>
      </c>
      <c r="E18" s="3" t="s">
        <v>20</v>
      </c>
      <c r="F18" s="3" t="s">
        <v>22</v>
      </c>
      <c r="G18" s="3" t="s">
        <v>21</v>
      </c>
    </row>
    <row r="19" spans="2:7" x14ac:dyDescent="0.25">
      <c r="B19" s="4" t="s">
        <v>2</v>
      </c>
      <c r="C19" s="2" t="s">
        <v>17</v>
      </c>
      <c r="D19" s="2">
        <v>33</v>
      </c>
      <c r="E19" s="2">
        <v>2</v>
      </c>
      <c r="F19" s="1" t="s">
        <v>23</v>
      </c>
      <c r="G19" s="1">
        <v>4880</v>
      </c>
    </row>
    <row r="20" spans="2:7" x14ac:dyDescent="0.25">
      <c r="B20" s="4" t="s">
        <v>3</v>
      </c>
      <c r="C20" s="2" t="s">
        <v>17</v>
      </c>
      <c r="D20" s="2">
        <v>48</v>
      </c>
      <c r="E20" s="2">
        <v>3</v>
      </c>
      <c r="F20" s="1" t="s">
        <v>24</v>
      </c>
      <c r="G20" s="1">
        <v>4860</v>
      </c>
    </row>
    <row r="21" spans="2:7" x14ac:dyDescent="0.25">
      <c r="B21" s="4" t="s">
        <v>4</v>
      </c>
      <c r="C21" s="2" t="s">
        <v>18</v>
      </c>
      <c r="D21" s="2">
        <v>20</v>
      </c>
      <c r="E21" s="2">
        <v>3</v>
      </c>
      <c r="F21" s="1" t="s">
        <v>24</v>
      </c>
      <c r="G21" s="1">
        <v>4170</v>
      </c>
    </row>
    <row r="22" spans="2:7" x14ac:dyDescent="0.25">
      <c r="B22" s="4" t="s">
        <v>5</v>
      </c>
      <c r="C22" s="2" t="s">
        <v>17</v>
      </c>
      <c r="D22" s="2">
        <v>50</v>
      </c>
      <c r="E22" s="2">
        <v>1</v>
      </c>
      <c r="F22" s="1" t="s">
        <v>24</v>
      </c>
      <c r="G22" s="1">
        <v>3810</v>
      </c>
    </row>
    <row r="23" spans="2:7" x14ac:dyDescent="0.25">
      <c r="B23" s="4" t="s">
        <v>6</v>
      </c>
      <c r="C23" s="2" t="s">
        <v>18</v>
      </c>
      <c r="D23" s="2">
        <v>27</v>
      </c>
      <c r="E23" s="2">
        <v>1</v>
      </c>
      <c r="F23" s="1" t="s">
        <v>24</v>
      </c>
      <c r="G23" s="1">
        <v>2570</v>
      </c>
    </row>
    <row r="24" spans="2:7" x14ac:dyDescent="0.25">
      <c r="B24" s="4" t="s">
        <v>25</v>
      </c>
      <c r="C24" s="2" t="s">
        <v>17</v>
      </c>
      <c r="D24" s="2">
        <v>33</v>
      </c>
      <c r="E24" s="2">
        <v>2</v>
      </c>
      <c r="F24" s="1" t="s">
        <v>23</v>
      </c>
      <c r="G24" s="1">
        <v>1980</v>
      </c>
    </row>
    <row r="25" spans="2:7" x14ac:dyDescent="0.25">
      <c r="B25" s="4" t="s">
        <v>7</v>
      </c>
      <c r="C25" s="2" t="s">
        <v>18</v>
      </c>
      <c r="D25" s="2">
        <v>33</v>
      </c>
      <c r="E25" s="2">
        <v>0</v>
      </c>
      <c r="F25" s="1" t="s">
        <v>23</v>
      </c>
      <c r="G25" s="1">
        <v>2730</v>
      </c>
    </row>
    <row r="26" spans="2:7" x14ac:dyDescent="0.25">
      <c r="B26" s="4" t="s">
        <v>8</v>
      </c>
      <c r="C26" s="2" t="s">
        <v>17</v>
      </c>
      <c r="D26" s="2">
        <v>31</v>
      </c>
      <c r="E26" s="2">
        <v>3</v>
      </c>
      <c r="F26" s="1" t="s">
        <v>24</v>
      </c>
      <c r="G26" s="1">
        <v>2970</v>
      </c>
    </row>
    <row r="27" spans="2:7" x14ac:dyDescent="0.25">
      <c r="B27" s="4" t="s">
        <v>9</v>
      </c>
      <c r="C27" s="2" t="s">
        <v>18</v>
      </c>
      <c r="D27" s="2">
        <v>43</v>
      </c>
      <c r="E27" s="2">
        <v>2</v>
      </c>
      <c r="F27" s="1" t="s">
        <v>23</v>
      </c>
      <c r="G27" s="1">
        <v>3660</v>
      </c>
    </row>
    <row r="28" spans="2:7" x14ac:dyDescent="0.25">
      <c r="B28" s="4" t="s">
        <v>10</v>
      </c>
      <c r="C28" s="2" t="s">
        <v>18</v>
      </c>
      <c r="D28" s="2">
        <v>47</v>
      </c>
      <c r="E28" s="2">
        <v>3</v>
      </c>
      <c r="F28" s="1" t="s">
        <v>23</v>
      </c>
      <c r="G28" s="1">
        <v>2450</v>
      </c>
    </row>
    <row r="29" spans="2:7" x14ac:dyDescent="0.25">
      <c r="B29" s="4" t="s">
        <v>11</v>
      </c>
      <c r="C29" s="2" t="s">
        <v>17</v>
      </c>
      <c r="D29" s="2">
        <v>38</v>
      </c>
      <c r="E29" s="2">
        <v>1</v>
      </c>
      <c r="F29" s="1" t="s">
        <v>24</v>
      </c>
      <c r="G29" s="1">
        <v>3840</v>
      </c>
    </row>
    <row r="30" spans="2:7" x14ac:dyDescent="0.25">
      <c r="B30" s="4" t="s">
        <v>12</v>
      </c>
      <c r="C30" s="2" t="s">
        <v>17</v>
      </c>
      <c r="D30" s="2">
        <v>37</v>
      </c>
      <c r="E30" s="2">
        <v>1</v>
      </c>
      <c r="F30" s="1" t="s">
        <v>23</v>
      </c>
      <c r="G30" s="1">
        <v>3040</v>
      </c>
    </row>
    <row r="31" spans="2:7" x14ac:dyDescent="0.25">
      <c r="B31" s="4" t="s">
        <v>13</v>
      </c>
      <c r="C31" s="2" t="s">
        <v>17</v>
      </c>
      <c r="D31" s="2">
        <v>32</v>
      </c>
      <c r="E31" s="2">
        <v>2</v>
      </c>
      <c r="F31" s="1" t="s">
        <v>24</v>
      </c>
      <c r="G31" s="1">
        <v>1350</v>
      </c>
    </row>
    <row r="32" spans="2:7" x14ac:dyDescent="0.25">
      <c r="B32" s="4" t="s">
        <v>14</v>
      </c>
      <c r="C32" s="2" t="s">
        <v>17</v>
      </c>
      <c r="D32" s="2">
        <v>41</v>
      </c>
      <c r="E32" s="2">
        <v>0</v>
      </c>
      <c r="F32" s="1" t="s">
        <v>24</v>
      </c>
      <c r="G32" s="1">
        <v>4110</v>
      </c>
    </row>
    <row r="33" spans="2:7" x14ac:dyDescent="0.25">
      <c r="B33" s="4" t="s">
        <v>15</v>
      </c>
      <c r="C33" s="2" t="s">
        <v>18</v>
      </c>
      <c r="D33" s="2">
        <v>46</v>
      </c>
      <c r="E33" s="2">
        <v>2</v>
      </c>
      <c r="F33" s="1" t="s">
        <v>23</v>
      </c>
      <c r="G33" s="1">
        <v>3270</v>
      </c>
    </row>
  </sheetData>
  <autoFilter ref="B18:G33" xr:uid="{00000000-0001-0000-0000-000000000000}"/>
  <mergeCells count="3">
    <mergeCell ref="I2:O3"/>
    <mergeCell ref="I7:O8"/>
    <mergeCell ref="I12:O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12</vt:i4>
      </vt:variant>
    </vt:vector>
  </HeadingPairs>
  <TitlesOfParts>
    <vt:vector size="14" baseType="lpstr">
      <vt:lpstr>Hoja1</vt:lpstr>
      <vt:lpstr>Hoja1 (2)</vt:lpstr>
      <vt:lpstr>'Hoja1 (2)'!Edad</vt:lpstr>
      <vt:lpstr>Edad</vt:lpstr>
      <vt:lpstr>'Hoja1 (2)'!Hijos</vt:lpstr>
      <vt:lpstr>Hijos</vt:lpstr>
      <vt:lpstr>'Hoja1 (2)'!Persona</vt:lpstr>
      <vt:lpstr>Persona</vt:lpstr>
      <vt:lpstr>'Hoja1 (2)'!Sexo</vt:lpstr>
      <vt:lpstr>Sexo</vt:lpstr>
      <vt:lpstr>'Hoja1 (2)'!Sueldo</vt:lpstr>
      <vt:lpstr>Sueldo</vt:lpstr>
      <vt:lpstr>'Hoja1 (2)'!Tipo</vt:lpstr>
      <vt:lpstr>Tipo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Guillermo Chavez</cp:lastModifiedBy>
  <dcterms:created xsi:type="dcterms:W3CDTF">2016-01-18T04:15:57Z</dcterms:created>
  <dcterms:modified xsi:type="dcterms:W3CDTF">2022-03-26T06:10:25Z</dcterms:modified>
</cp:coreProperties>
</file>