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0835" windowHeight="7965" activeTab="1"/>
  </bookViews>
  <sheets>
    <sheet name="mini_cockpit_maxit_20140513_181" sheetId="1" r:id="rId1"/>
    <sheet name="stats" sheetId="2" r:id="rId2"/>
  </sheets>
  <definedNames>
    <definedName name="_xlnm._FilterDatabase" localSheetId="0" hidden="1">mini_cockpit_maxit_20140513_181!$A$1:$P$61</definedName>
  </definedNames>
  <calcPr calcId="0"/>
</workbook>
</file>

<file path=xl/calcChain.xml><?xml version="1.0" encoding="utf-8"?>
<calcChain xmlns="http://schemas.openxmlformats.org/spreadsheetml/2006/main">
  <c r="Q5" i="2" l="1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S4" i="2"/>
  <c r="R4" i="2"/>
  <c r="Q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P4" i="2"/>
  <c r="O4" i="2"/>
  <c r="N4" i="2"/>
  <c r="K5" i="2"/>
  <c r="L5" i="2"/>
  <c r="M5" i="2"/>
  <c r="K6" i="2"/>
  <c r="L6" i="2"/>
  <c r="M6" i="2"/>
  <c r="K7" i="2"/>
  <c r="L7" i="2"/>
  <c r="M7" i="2"/>
  <c r="K8" i="2"/>
  <c r="L8" i="2"/>
  <c r="M8" i="2"/>
  <c r="K9" i="2"/>
  <c r="L9" i="2"/>
  <c r="M9" i="2"/>
  <c r="K10" i="2"/>
  <c r="L10" i="2"/>
  <c r="M10" i="2"/>
  <c r="K11" i="2"/>
  <c r="L11" i="2"/>
  <c r="M11" i="2"/>
  <c r="K12" i="2"/>
  <c r="L12" i="2"/>
  <c r="M12" i="2"/>
  <c r="K13" i="2"/>
  <c r="L13" i="2"/>
  <c r="M13" i="2"/>
  <c r="M4" i="2"/>
  <c r="L4" i="2"/>
  <c r="K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J4" i="2"/>
  <c r="I4" i="2"/>
  <c r="H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G4" i="2"/>
  <c r="F4" i="2"/>
  <c r="E4" i="2"/>
  <c r="D5" i="2"/>
  <c r="D6" i="2"/>
  <c r="D7" i="2"/>
  <c r="D8" i="2"/>
  <c r="D9" i="2"/>
  <c r="D10" i="2"/>
  <c r="D11" i="2"/>
  <c r="D12" i="2"/>
  <c r="D13" i="2"/>
  <c r="D4" i="2"/>
  <c r="C5" i="2"/>
  <c r="C6" i="2"/>
  <c r="C7" i="2"/>
  <c r="C8" i="2"/>
  <c r="C9" i="2"/>
  <c r="C10" i="2"/>
  <c r="C11" i="2"/>
  <c r="C12" i="2"/>
  <c r="C13" i="2"/>
  <c r="C4" i="2"/>
  <c r="B5" i="2"/>
  <c r="B6" i="2"/>
  <c r="B7" i="2"/>
  <c r="B8" i="2"/>
  <c r="B9" i="2"/>
  <c r="B10" i="2"/>
  <c r="B11" i="2"/>
  <c r="B12" i="2"/>
  <c r="B13" i="2"/>
  <c r="B4" i="2"/>
  <c r="Q2" i="2"/>
  <c r="N2" i="2"/>
  <c r="K2" i="2"/>
  <c r="H2" i="2"/>
  <c r="E2" i="2"/>
  <c r="B2" i="2"/>
</calcChain>
</file>

<file path=xl/sharedStrings.xml><?xml version="1.0" encoding="utf-8"?>
<sst xmlns="http://schemas.openxmlformats.org/spreadsheetml/2006/main" count="105" uniqueCount="27">
  <si>
    <t>ticker</t>
  </si>
  <si>
    <t>date_from</t>
  </si>
  <si>
    <t>date_to</t>
  </si>
  <si>
    <t>t</t>
  </si>
  <si>
    <t>price</t>
  </si>
  <si>
    <t>step_backward</t>
  </si>
  <si>
    <t>nbre_generation</t>
  </si>
  <si>
    <t>t_until_critical_point</t>
  </si>
  <si>
    <t>days_before_critical_time</t>
  </si>
  <si>
    <t>m</t>
  </si>
  <si>
    <t>omega</t>
  </si>
  <si>
    <t>tc</t>
  </si>
  <si>
    <t>A</t>
  </si>
  <si>
    <t>B</t>
  </si>
  <si>
    <t>C1</t>
  </si>
  <si>
    <t>C2</t>
  </si>
  <si>
    <t>SPX</t>
  </si>
  <si>
    <t>CCMP</t>
  </si>
  <si>
    <t>SX5E</t>
  </si>
  <si>
    <t>HSCEI</t>
  </si>
  <si>
    <t>MXDK</t>
  </si>
  <si>
    <t>MXPL</t>
  </si>
  <si>
    <t>MXPT</t>
  </si>
  <si>
    <t>S5PUBL</t>
  </si>
  <si>
    <t>S5DVSS</t>
  </si>
  <si>
    <t>S5TIRE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</si>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</sst>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11" xfId="0" applyBorder="1"/>
    <xf numFmtId="168" fontId="0" fillId="0" borderId="15" xfId="0" applyNumberFormat="1" applyBorder="1"/>
    <xf numFmtId="168" fontId="0" fillId="0" borderId="10" xfId="0" applyNumberFormat="1" applyBorder="1"/>
    <xf numFmtId="168" fontId="0" fillId="0" borderId="16" xfId="0" applyNumberFormat="1" applyBorder="1"/>
    <xf numFmtId="168" fontId="0" fillId="0" borderId="17" xfId="0" applyNumberFormat="1" applyBorder="1"/>
    <xf numFmtId="168" fontId="0" fillId="0" borderId="18" xfId="0" applyNumberFormat="1" applyBorder="1"/>
    <xf numFmtId="168" fontId="0" fillId="0" borderId="19" xfId="0" applyNumberFormat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/>
    <xf numFmtId="0" fontId="16" fillId="0" borderId="10" xfId="0" applyFont="1" applyBorder="1"/>
    <xf numFmtId="0" fontId="16" fillId="0" borderId="16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A27" sqref="A27:O27"/>
    </sheetView>
  </sheetViews>
  <sheetFormatPr defaultRowHeight="15" x14ac:dyDescent="0.25"/>
  <cols>
    <col min="2" max="2" width="10.28515625" bestFit="1" customWidth="1"/>
    <col min="3" max="3" width="10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40819</v>
      </c>
      <c r="C2" s="1">
        <v>41768</v>
      </c>
      <c r="D2">
        <v>2014.356</v>
      </c>
      <c r="E2">
        <v>1878.48</v>
      </c>
      <c r="F2">
        <v>0</v>
      </c>
      <c r="G2">
        <v>10</v>
      </c>
      <c r="H2">
        <v>0.78378525560856405</v>
      </c>
      <c r="I2">
        <v>286</v>
      </c>
      <c r="J2">
        <v>0.80095935036268295</v>
      </c>
      <c r="K2">
        <v>5.0261008971357599</v>
      </c>
      <c r="L2">
        <v>2015.1397852556099</v>
      </c>
      <c r="M2">
        <v>7.7565504181800504</v>
      </c>
      <c r="N2">
        <v>-0.24133777002478099</v>
      </c>
      <c r="O2">
        <v>4.0049506758286502E-3</v>
      </c>
      <c r="P2">
        <v>5.0723333123383002E-3</v>
      </c>
    </row>
    <row r="3" spans="1:16" x14ac:dyDescent="0.25">
      <c r="A3" t="s">
        <v>17</v>
      </c>
      <c r="B3" s="1">
        <v>40819</v>
      </c>
      <c r="C3" s="1">
        <v>41768</v>
      </c>
      <c r="D3">
        <v>2014.356</v>
      </c>
      <c r="E3">
        <v>4071.87</v>
      </c>
      <c r="F3">
        <v>0</v>
      </c>
      <c r="G3">
        <v>10</v>
      </c>
      <c r="H3">
        <v>0.85622428575015896</v>
      </c>
      <c r="I3">
        <v>312</v>
      </c>
      <c r="J3">
        <v>0.41726050869300302</v>
      </c>
      <c r="K3">
        <v>7.3561337598106897</v>
      </c>
      <c r="L3">
        <v>2015.2122242857499</v>
      </c>
      <c r="M3">
        <v>9.1047281948623198</v>
      </c>
      <c r="N3">
        <v>-0.75013396519279196</v>
      </c>
      <c r="O3">
        <v>-6.0498024576484798E-3</v>
      </c>
      <c r="P3">
        <v>2.6129719288428301E-2</v>
      </c>
    </row>
    <row r="4" spans="1:16" x14ac:dyDescent="0.25">
      <c r="A4" t="s">
        <v>18</v>
      </c>
      <c r="B4" s="1">
        <v>40798</v>
      </c>
      <c r="C4" s="1">
        <v>41768</v>
      </c>
      <c r="D4">
        <v>2014.356</v>
      </c>
      <c r="E4">
        <v>3184.09</v>
      </c>
      <c r="F4">
        <v>0</v>
      </c>
      <c r="G4">
        <v>10</v>
      </c>
      <c r="H4">
        <v>1.5247696375145099</v>
      </c>
      <c r="I4">
        <v>556</v>
      </c>
      <c r="J4">
        <v>0.81210825651656704</v>
      </c>
      <c r="K4">
        <v>5.1769641798694801</v>
      </c>
      <c r="L4">
        <v>2015.88076963751</v>
      </c>
      <c r="M4">
        <v>8.3111997342192598</v>
      </c>
      <c r="N4">
        <v>-0.18541670115911399</v>
      </c>
      <c r="O4">
        <v>-1.1665694138625201E-2</v>
      </c>
      <c r="P4">
        <v>5.5087056743923397E-3</v>
      </c>
    </row>
    <row r="5" spans="1:16" x14ac:dyDescent="0.25">
      <c r="A5" t="s">
        <v>19</v>
      </c>
      <c r="B5" s="1">
        <v>40820</v>
      </c>
      <c r="C5" s="1">
        <v>41768</v>
      </c>
      <c r="D5">
        <v>2014.356</v>
      </c>
      <c r="E5">
        <v>9684.58</v>
      </c>
      <c r="F5">
        <v>0</v>
      </c>
      <c r="G5">
        <v>10</v>
      </c>
      <c r="H5">
        <v>0.119220627143932</v>
      </c>
      <c r="I5">
        <v>43</v>
      </c>
      <c r="J5">
        <v>0.103753305672918</v>
      </c>
      <c r="K5">
        <v>7.26335744283476</v>
      </c>
      <c r="L5">
        <v>2014.4752206271401</v>
      </c>
      <c r="M5">
        <v>9.0507819926879804</v>
      </c>
      <c r="N5">
        <v>0.19777936763533599</v>
      </c>
      <c r="O5">
        <v>-2.46715211450983E-2</v>
      </c>
      <c r="P5">
        <v>5.0848382745237501E-2</v>
      </c>
    </row>
    <row r="6" spans="1:16" x14ac:dyDescent="0.25">
      <c r="A6" t="s">
        <v>16</v>
      </c>
      <c r="B6" s="1">
        <v>40819</v>
      </c>
      <c r="C6" s="1">
        <v>41768</v>
      </c>
      <c r="D6">
        <v>2014.356</v>
      </c>
      <c r="E6">
        <v>1878.48</v>
      </c>
      <c r="F6">
        <v>0</v>
      </c>
      <c r="G6">
        <v>30</v>
      </c>
      <c r="H6">
        <v>0.70129183468429801</v>
      </c>
      <c r="I6">
        <v>255</v>
      </c>
      <c r="J6">
        <v>0.86663017578711199</v>
      </c>
      <c r="K6">
        <v>6.5675589644233803</v>
      </c>
      <c r="L6">
        <v>2015.05729183468</v>
      </c>
      <c r="M6">
        <v>7.7290082906805599</v>
      </c>
      <c r="N6">
        <v>-0.22517562788603299</v>
      </c>
      <c r="O6">
        <v>3.1435132696615098E-3</v>
      </c>
      <c r="P6">
        <v>7.4097721941028998E-3</v>
      </c>
    </row>
    <row r="7" spans="1:16" x14ac:dyDescent="0.25">
      <c r="A7" t="s">
        <v>17</v>
      </c>
      <c r="B7" s="1">
        <v>40819</v>
      </c>
      <c r="C7" s="1">
        <v>41768</v>
      </c>
      <c r="D7">
        <v>2014.356</v>
      </c>
      <c r="E7">
        <v>4071.87</v>
      </c>
      <c r="F7">
        <v>0</v>
      </c>
      <c r="G7">
        <v>30</v>
      </c>
      <c r="H7">
        <v>1.8765764680433701</v>
      </c>
      <c r="I7">
        <v>684</v>
      </c>
      <c r="J7">
        <v>0.79442742125716304</v>
      </c>
      <c r="K7">
        <v>11.004066581651401</v>
      </c>
      <c r="L7">
        <v>2016.23257646804</v>
      </c>
      <c r="M7">
        <v>8.9125269667105709</v>
      </c>
      <c r="N7">
        <v>-0.332081035591485</v>
      </c>
      <c r="O7">
        <v>-1.7361207824860999E-2</v>
      </c>
      <c r="P7">
        <v>6.78903702317384E-3</v>
      </c>
    </row>
    <row r="8" spans="1:16" x14ac:dyDescent="0.25">
      <c r="A8" t="s">
        <v>18</v>
      </c>
      <c r="B8" s="1">
        <v>40798</v>
      </c>
      <c r="C8" s="1">
        <v>41768</v>
      </c>
      <c r="D8">
        <v>2014.356</v>
      </c>
      <c r="E8">
        <v>3184.09</v>
      </c>
      <c r="F8">
        <v>0</v>
      </c>
      <c r="G8">
        <v>30</v>
      </c>
      <c r="H8">
        <v>1.93408283438839</v>
      </c>
      <c r="I8">
        <v>705</v>
      </c>
      <c r="J8">
        <v>0.89787421037336501</v>
      </c>
      <c r="K8">
        <v>6.13458031023288</v>
      </c>
      <c r="L8">
        <v>2016.29008283439</v>
      </c>
      <c r="M8">
        <v>8.3364744944645306</v>
      </c>
      <c r="N8">
        <v>-0.159032948703656</v>
      </c>
      <c r="O8">
        <v>-2.3745315873972199E-3</v>
      </c>
      <c r="P8">
        <v>-9.9902537631064194E-3</v>
      </c>
    </row>
    <row r="9" spans="1:16" x14ac:dyDescent="0.25">
      <c r="A9" t="s">
        <v>19</v>
      </c>
      <c r="B9" s="1">
        <v>40820</v>
      </c>
      <c r="C9" s="1">
        <v>41768</v>
      </c>
      <c r="D9">
        <v>2014.356</v>
      </c>
      <c r="E9">
        <v>9684.58</v>
      </c>
      <c r="F9">
        <v>0</v>
      </c>
      <c r="G9">
        <v>30</v>
      </c>
      <c r="H9">
        <v>0.17709672414775901</v>
      </c>
      <c r="I9">
        <v>64</v>
      </c>
      <c r="J9">
        <v>0.13788418824780199</v>
      </c>
      <c r="K9">
        <v>7.4449370590528297</v>
      </c>
      <c r="L9">
        <v>2014.53309672415</v>
      </c>
      <c r="M9">
        <v>9.0718405616907507</v>
      </c>
      <c r="N9">
        <v>0.175006004446115</v>
      </c>
      <c r="O9">
        <v>-4.4214926876065798E-2</v>
      </c>
      <c r="P9">
        <v>3.6686132724347099E-2</v>
      </c>
    </row>
    <row r="10" spans="1:16" x14ac:dyDescent="0.25">
      <c r="A10" t="s">
        <v>16</v>
      </c>
      <c r="B10" s="1">
        <v>40819</v>
      </c>
      <c r="C10" s="1">
        <v>41768</v>
      </c>
      <c r="D10">
        <v>2014.356</v>
      </c>
      <c r="E10">
        <v>1878.48</v>
      </c>
      <c r="F10">
        <v>0</v>
      </c>
      <c r="G10">
        <v>40</v>
      </c>
      <c r="H10">
        <v>0.58836692009367697</v>
      </c>
      <c r="I10">
        <v>214</v>
      </c>
      <c r="J10">
        <v>0.89983375257793496</v>
      </c>
      <c r="K10">
        <v>6.0426111787180297</v>
      </c>
      <c r="L10">
        <v>2014.94436692009</v>
      </c>
      <c r="M10">
        <v>7.6935899810272499</v>
      </c>
      <c r="N10">
        <v>-0.21150715737539499</v>
      </c>
      <c r="O10">
        <v>7.70497160416698E-3</v>
      </c>
      <c r="P10">
        <v>3.3039837238704401E-3</v>
      </c>
    </row>
    <row r="11" spans="1:16" x14ac:dyDescent="0.25">
      <c r="A11" t="s">
        <v>17</v>
      </c>
      <c r="B11" s="1">
        <v>40819</v>
      </c>
      <c r="C11" s="1">
        <v>41768</v>
      </c>
      <c r="D11">
        <v>2014.356</v>
      </c>
      <c r="E11">
        <v>4071.87</v>
      </c>
      <c r="F11">
        <v>0</v>
      </c>
      <c r="G11">
        <v>40</v>
      </c>
      <c r="H11">
        <v>1.8881453640881301</v>
      </c>
      <c r="I11">
        <v>689</v>
      </c>
      <c r="J11">
        <v>0.89567583366607795</v>
      </c>
      <c r="K11">
        <v>11.100201525008</v>
      </c>
      <c r="L11">
        <v>2016.2441453640899</v>
      </c>
      <c r="M11">
        <v>8.8293811232145103</v>
      </c>
      <c r="N11">
        <v>-0.26455050398639901</v>
      </c>
      <c r="O11">
        <v>-1.67600322588576E-2</v>
      </c>
      <c r="P11">
        <v>3.6418460911622399E-3</v>
      </c>
    </row>
    <row r="12" spans="1:16" x14ac:dyDescent="0.25">
      <c r="A12" t="s">
        <v>18</v>
      </c>
      <c r="B12" s="1">
        <v>40798</v>
      </c>
      <c r="C12" s="1">
        <v>41768</v>
      </c>
      <c r="D12">
        <v>2014.356</v>
      </c>
      <c r="E12">
        <v>3184.09</v>
      </c>
      <c r="F12">
        <v>0</v>
      </c>
      <c r="G12">
        <v>40</v>
      </c>
      <c r="H12">
        <v>1.9932645078958999</v>
      </c>
      <c r="I12">
        <v>727</v>
      </c>
      <c r="J12">
        <v>0.89664187316634503</v>
      </c>
      <c r="K12">
        <v>6.3325408405625403</v>
      </c>
      <c r="L12">
        <v>2016.3492645079</v>
      </c>
      <c r="M12">
        <v>8.3472586235987905</v>
      </c>
      <c r="N12">
        <v>-0.16059737650476799</v>
      </c>
      <c r="O12">
        <v>1.10646853854289E-3</v>
      </c>
      <c r="P12">
        <v>-9.8514537149917702E-3</v>
      </c>
    </row>
    <row r="13" spans="1:16" x14ac:dyDescent="0.25">
      <c r="A13" t="s">
        <v>19</v>
      </c>
      <c r="B13" s="1">
        <v>40820</v>
      </c>
      <c r="C13" s="1">
        <v>41768</v>
      </c>
      <c r="D13">
        <v>2014.356</v>
      </c>
      <c r="E13">
        <v>9684.58</v>
      </c>
      <c r="F13">
        <v>0</v>
      </c>
      <c r="G13">
        <v>40</v>
      </c>
      <c r="H13">
        <v>1.17399109490179E-2</v>
      </c>
      <c r="I13">
        <v>4</v>
      </c>
      <c r="J13">
        <v>0.10739187008699</v>
      </c>
      <c r="K13">
        <v>6.8077021825439603</v>
      </c>
      <c r="L13">
        <v>2014.3677399109499</v>
      </c>
      <c r="M13">
        <v>9.0864248686573195</v>
      </c>
      <c r="N13">
        <v>0.16541512778459699</v>
      </c>
      <c r="O13">
        <v>1.4780007854118401E-2</v>
      </c>
      <c r="P13">
        <v>5.4450779544904099E-2</v>
      </c>
    </row>
    <row r="14" spans="1:16" x14ac:dyDescent="0.25">
      <c r="A14" t="s">
        <v>16</v>
      </c>
      <c r="B14" s="1">
        <v>40819</v>
      </c>
      <c r="C14" s="1">
        <v>41768</v>
      </c>
      <c r="D14">
        <v>2014.356</v>
      </c>
      <c r="E14">
        <v>1878.48</v>
      </c>
      <c r="F14">
        <v>0</v>
      </c>
      <c r="G14">
        <v>50</v>
      </c>
      <c r="H14">
        <v>0.12978192730997801</v>
      </c>
      <c r="I14">
        <v>47</v>
      </c>
      <c r="J14">
        <v>0.896634772208866</v>
      </c>
      <c r="K14">
        <v>8.7577073770684404</v>
      </c>
      <c r="L14">
        <v>2014.48578192731</v>
      </c>
      <c r="M14">
        <v>7.5994732662764601</v>
      </c>
      <c r="N14">
        <v>-0.205938791701966</v>
      </c>
      <c r="O14">
        <v>1.20227559663179E-2</v>
      </c>
      <c r="P14">
        <v>1.1990243556064199E-2</v>
      </c>
    </row>
    <row r="15" spans="1:16" x14ac:dyDescent="0.25">
      <c r="A15" t="s">
        <v>17</v>
      </c>
      <c r="B15" s="1">
        <v>40819</v>
      </c>
      <c r="C15" s="1">
        <v>41768</v>
      </c>
      <c r="D15">
        <v>2014.356</v>
      </c>
      <c r="E15">
        <v>4071.87</v>
      </c>
      <c r="F15">
        <v>0</v>
      </c>
      <c r="G15">
        <v>50</v>
      </c>
      <c r="H15">
        <v>1.2723239847121</v>
      </c>
      <c r="I15">
        <v>464</v>
      </c>
      <c r="J15">
        <v>0.89137453088810503</v>
      </c>
      <c r="K15">
        <v>8.3154815282578003</v>
      </c>
      <c r="L15">
        <v>2015.6283239847101</v>
      </c>
      <c r="M15">
        <v>8.6976920727932701</v>
      </c>
      <c r="N15">
        <v>-0.26566945659205199</v>
      </c>
      <c r="O15">
        <v>-1.1986176509681199E-2</v>
      </c>
      <c r="P15">
        <v>-1.6413093147699401E-2</v>
      </c>
    </row>
    <row r="16" spans="1:16" x14ac:dyDescent="0.25">
      <c r="A16" t="s">
        <v>18</v>
      </c>
      <c r="B16" s="1">
        <v>40798</v>
      </c>
      <c r="C16" s="1">
        <v>41768</v>
      </c>
      <c r="D16">
        <v>2014.356</v>
      </c>
      <c r="E16">
        <v>3184.09</v>
      </c>
      <c r="F16">
        <v>0</v>
      </c>
      <c r="G16">
        <v>50</v>
      </c>
      <c r="H16">
        <v>1.9971955231596901</v>
      </c>
      <c r="I16">
        <v>728</v>
      </c>
      <c r="J16">
        <v>0.899911134884258</v>
      </c>
      <c r="K16">
        <v>6.25281909616176</v>
      </c>
      <c r="L16">
        <v>2016.3531955231599</v>
      </c>
      <c r="M16">
        <v>8.3440662707168904</v>
      </c>
      <c r="N16">
        <v>-0.15850643859035199</v>
      </c>
      <c r="O16">
        <v>3.12323031775015E-4</v>
      </c>
      <c r="P16">
        <v>-1.0084841139458E-2</v>
      </c>
    </row>
    <row r="17" spans="1:16" x14ac:dyDescent="0.25">
      <c r="A17" t="s">
        <v>19</v>
      </c>
      <c r="B17" s="1">
        <v>40820</v>
      </c>
      <c r="C17" s="1">
        <v>41768</v>
      </c>
      <c r="D17">
        <v>2014.356</v>
      </c>
      <c r="E17">
        <v>9684.58</v>
      </c>
      <c r="F17">
        <v>0</v>
      </c>
      <c r="G17">
        <v>50</v>
      </c>
      <c r="H17">
        <v>2.12609418008469E-3</v>
      </c>
      <c r="I17">
        <v>0</v>
      </c>
      <c r="J17">
        <v>0.101286405077447</v>
      </c>
      <c r="K17">
        <v>6.72930821953807</v>
      </c>
      <c r="L17">
        <v>2014.3581260941801</v>
      </c>
      <c r="M17">
        <v>9.0767395513981199</v>
      </c>
      <c r="N17">
        <v>0.17557518939139399</v>
      </c>
      <c r="O17">
        <v>1.89273465048619E-2</v>
      </c>
      <c r="P17">
        <v>5.3629384801700299E-2</v>
      </c>
    </row>
    <row r="18" spans="1:16" x14ac:dyDescent="0.25">
      <c r="A18" t="s">
        <v>16</v>
      </c>
      <c r="B18" s="1">
        <v>40819</v>
      </c>
      <c r="C18" s="1">
        <v>41768</v>
      </c>
      <c r="D18">
        <v>2014.356</v>
      </c>
      <c r="E18">
        <v>1878.48</v>
      </c>
      <c r="F18">
        <v>0</v>
      </c>
      <c r="G18">
        <v>100</v>
      </c>
      <c r="H18">
        <v>1.99996126740552</v>
      </c>
      <c r="I18">
        <v>729</v>
      </c>
      <c r="J18">
        <v>0.89978005386416604</v>
      </c>
      <c r="K18">
        <v>12.981171861875399</v>
      </c>
      <c r="L18">
        <v>2016.3559612674101</v>
      </c>
      <c r="M18">
        <v>7.97857823398882</v>
      </c>
      <c r="N18">
        <v>-0.22515354180922301</v>
      </c>
      <c r="O18">
        <v>6.7495380610746699E-3</v>
      </c>
      <c r="P18">
        <v>-1.06192028556418E-3</v>
      </c>
    </row>
    <row r="19" spans="1:16" x14ac:dyDescent="0.25">
      <c r="A19" t="s">
        <v>17</v>
      </c>
      <c r="B19" s="1">
        <v>40819</v>
      </c>
      <c r="C19" s="1">
        <v>41768</v>
      </c>
      <c r="D19">
        <v>2014.356</v>
      </c>
      <c r="E19">
        <v>4071.87</v>
      </c>
      <c r="F19">
        <v>0</v>
      </c>
      <c r="G19">
        <v>100</v>
      </c>
      <c r="H19">
        <v>1.9938960731667501</v>
      </c>
      <c r="I19">
        <v>727</v>
      </c>
      <c r="J19">
        <v>0.89906659325926397</v>
      </c>
      <c r="K19">
        <v>11.286912871916</v>
      </c>
      <c r="L19">
        <v>2016.3498960731699</v>
      </c>
      <c r="M19">
        <v>8.8494494504220693</v>
      </c>
      <c r="N19">
        <v>-0.262722829313081</v>
      </c>
      <c r="O19">
        <v>-1.5347679264068499E-2</v>
      </c>
      <c r="P19">
        <v>-6.0339580745568796E-3</v>
      </c>
    </row>
    <row r="20" spans="1:16" x14ac:dyDescent="0.25">
      <c r="A20" t="s">
        <v>18</v>
      </c>
      <c r="B20" s="1">
        <v>40798</v>
      </c>
      <c r="C20" s="1">
        <v>41768</v>
      </c>
      <c r="D20">
        <v>2014.356</v>
      </c>
      <c r="E20">
        <v>3184.09</v>
      </c>
      <c r="F20">
        <v>0</v>
      </c>
      <c r="G20">
        <v>100</v>
      </c>
      <c r="H20">
        <v>1.9988092390260599</v>
      </c>
      <c r="I20">
        <v>729</v>
      </c>
      <c r="J20">
        <v>0.89999571084114705</v>
      </c>
      <c r="K20">
        <v>6.3303761844610102</v>
      </c>
      <c r="L20">
        <v>2016.3548092390299</v>
      </c>
      <c r="M20">
        <v>8.3461678387753295</v>
      </c>
      <c r="N20">
        <v>-0.15929829588993999</v>
      </c>
      <c r="O20">
        <v>1.17972537446225E-3</v>
      </c>
      <c r="P20">
        <v>-9.8308272034201196E-3</v>
      </c>
    </row>
    <row r="21" spans="1:16" x14ac:dyDescent="0.25">
      <c r="A21" t="s">
        <v>19</v>
      </c>
      <c r="B21" s="1">
        <v>40820</v>
      </c>
      <c r="C21" s="1">
        <v>41768</v>
      </c>
      <c r="D21">
        <v>2014.356</v>
      </c>
      <c r="E21">
        <v>9684.58</v>
      </c>
      <c r="F21">
        <v>0</v>
      </c>
      <c r="G21">
        <v>100</v>
      </c>
      <c r="H21">
        <v>0.21962681716763699</v>
      </c>
      <c r="I21">
        <v>80</v>
      </c>
      <c r="J21">
        <v>0.100001193683489</v>
      </c>
      <c r="K21">
        <v>7.9000803357390401</v>
      </c>
      <c r="L21">
        <v>2014.5756268171699</v>
      </c>
      <c r="M21">
        <v>9.0139205163776097</v>
      </c>
      <c r="N21">
        <v>0.230809775047363</v>
      </c>
      <c r="O21">
        <v>-5.5572431290519399E-2</v>
      </c>
      <c r="P21">
        <v>1.63569886931486E-2</v>
      </c>
    </row>
    <row r="22" spans="1:16" x14ac:dyDescent="0.25">
      <c r="A22" t="s">
        <v>16</v>
      </c>
      <c r="B22" s="1">
        <v>40819</v>
      </c>
      <c r="C22" s="1">
        <v>41768</v>
      </c>
      <c r="D22">
        <v>2014.356</v>
      </c>
      <c r="E22">
        <v>1878.48</v>
      </c>
      <c r="F22">
        <v>0</v>
      </c>
      <c r="G22">
        <v>200</v>
      </c>
      <c r="H22">
        <v>1.9999999606254699</v>
      </c>
      <c r="I22">
        <v>729</v>
      </c>
      <c r="J22">
        <v>0.89999999819050602</v>
      </c>
      <c r="K22">
        <v>12.980867316308601</v>
      </c>
      <c r="L22">
        <v>2016.35599996063</v>
      </c>
      <c r="M22">
        <v>7.9784339229957704</v>
      </c>
      <c r="N22">
        <v>-0.22504186085184899</v>
      </c>
      <c r="O22">
        <v>6.7480064285920897E-3</v>
      </c>
      <c r="P22">
        <v>-1.0634866100172899E-3</v>
      </c>
    </row>
    <row r="23" spans="1:16" x14ac:dyDescent="0.25">
      <c r="A23" t="s">
        <v>17</v>
      </c>
      <c r="B23" s="1">
        <v>40819</v>
      </c>
      <c r="C23" s="1">
        <v>41768</v>
      </c>
      <c r="D23">
        <v>2014.356</v>
      </c>
      <c r="E23">
        <v>4071.87</v>
      </c>
      <c r="F23">
        <v>0</v>
      </c>
      <c r="G23">
        <v>200</v>
      </c>
      <c r="H23">
        <v>1.99999993362258</v>
      </c>
      <c r="I23">
        <v>729</v>
      </c>
      <c r="J23">
        <v>0.89999984903571795</v>
      </c>
      <c r="K23">
        <v>11.324774498978099</v>
      </c>
      <c r="L23">
        <v>2016.3559999336201</v>
      </c>
      <c r="M23">
        <v>8.8500492622987696</v>
      </c>
      <c r="N23">
        <v>-0.26219169892001098</v>
      </c>
      <c r="O23">
        <v>-1.4878626738883899E-2</v>
      </c>
      <c r="P23">
        <v>-7.0407862591949496E-3</v>
      </c>
    </row>
    <row r="24" spans="1:16" x14ac:dyDescent="0.25">
      <c r="A24" t="s">
        <v>18</v>
      </c>
      <c r="B24" s="1">
        <v>40798</v>
      </c>
      <c r="C24" s="1">
        <v>41768</v>
      </c>
      <c r="D24">
        <v>2014.356</v>
      </c>
      <c r="E24">
        <v>3184.09</v>
      </c>
      <c r="F24">
        <v>0</v>
      </c>
      <c r="G24">
        <v>200</v>
      </c>
      <c r="H24">
        <v>1.99999997565305</v>
      </c>
      <c r="I24">
        <v>729</v>
      </c>
      <c r="J24">
        <v>0.89999997945058796</v>
      </c>
      <c r="K24">
        <v>6.3254664397819704</v>
      </c>
      <c r="L24">
        <v>2016.3559999756501</v>
      </c>
      <c r="M24">
        <v>8.3461447253336498</v>
      </c>
      <c r="N24">
        <v>-0.15922280959844601</v>
      </c>
      <c r="O24">
        <v>1.1541154262828799E-3</v>
      </c>
      <c r="P24">
        <v>-9.8482462900996402E-3</v>
      </c>
    </row>
    <row r="25" spans="1:16" x14ac:dyDescent="0.25">
      <c r="A25" t="s">
        <v>19</v>
      </c>
      <c r="B25" s="1">
        <v>40820</v>
      </c>
      <c r="C25" s="1">
        <v>41768</v>
      </c>
      <c r="D25">
        <v>2014.356</v>
      </c>
      <c r="E25">
        <v>9684.58</v>
      </c>
      <c r="F25">
        <v>0</v>
      </c>
      <c r="G25">
        <v>200</v>
      </c>
      <c r="H25">
        <v>2.1284119529809699E-3</v>
      </c>
      <c r="I25">
        <v>0</v>
      </c>
      <c r="J25">
        <v>9.9999993064006504E-2</v>
      </c>
      <c r="K25">
        <v>6.73375343718424</v>
      </c>
      <c r="L25">
        <v>2014.35812841195</v>
      </c>
      <c r="M25">
        <v>9.0748218273057102</v>
      </c>
      <c r="N25">
        <v>0.17746813406332199</v>
      </c>
      <c r="O25">
        <v>1.8882615354222702E-2</v>
      </c>
      <c r="P25">
        <v>5.3639395459768098E-2</v>
      </c>
    </row>
    <row r="26" spans="1:16" x14ac:dyDescent="0.25">
      <c r="A26" t="s">
        <v>20</v>
      </c>
      <c r="B26" s="1">
        <v>40780</v>
      </c>
      <c r="C26" s="1">
        <v>41768</v>
      </c>
      <c r="D26">
        <v>2014.356</v>
      </c>
      <c r="E26">
        <v>5982.37</v>
      </c>
      <c r="F26">
        <v>0</v>
      </c>
      <c r="G26">
        <v>10</v>
      </c>
      <c r="H26">
        <v>0.69790955443568203</v>
      </c>
      <c r="I26">
        <v>254</v>
      </c>
      <c r="J26">
        <v>0.75704028390705402</v>
      </c>
      <c r="K26">
        <v>5.7992609536494699</v>
      </c>
      <c r="L26">
        <v>2015.05390955444</v>
      </c>
      <c r="M26">
        <v>8.9497262127111608</v>
      </c>
      <c r="N26">
        <v>-0.33006034236665599</v>
      </c>
      <c r="O26">
        <v>7.5459055306921897E-4</v>
      </c>
      <c r="P26">
        <v>-4.3942179443733999E-2</v>
      </c>
    </row>
    <row r="27" spans="1:16" x14ac:dyDescent="0.25">
      <c r="A27" t="s">
        <v>21</v>
      </c>
      <c r="B27" s="1">
        <v>41053</v>
      </c>
      <c r="C27" s="1">
        <v>41768</v>
      </c>
      <c r="D27">
        <v>2014.356</v>
      </c>
      <c r="E27">
        <v>1718.52</v>
      </c>
      <c r="F27">
        <v>0</v>
      </c>
      <c r="G27">
        <v>10</v>
      </c>
      <c r="H27">
        <v>0.10119396006871299</v>
      </c>
      <c r="I27">
        <v>36</v>
      </c>
      <c r="J27">
        <v>0.73163359013984397</v>
      </c>
      <c r="K27">
        <v>6.0040465499128599</v>
      </c>
      <c r="L27">
        <v>2014.4571939600701</v>
      </c>
      <c r="M27">
        <v>7.5078554413489096</v>
      </c>
      <c r="N27">
        <v>-8.7560195382090297E-2</v>
      </c>
      <c r="O27">
        <v>-1.7439628447483601E-2</v>
      </c>
      <c r="P27">
        <v>3.03089806992448E-2</v>
      </c>
    </row>
    <row r="28" spans="1:16" x14ac:dyDescent="0.25">
      <c r="A28" t="s">
        <v>22</v>
      </c>
      <c r="B28" s="1">
        <v>41115</v>
      </c>
      <c r="C28" s="1">
        <v>41768</v>
      </c>
      <c r="D28">
        <v>2014.356</v>
      </c>
      <c r="E28">
        <v>57.07</v>
      </c>
      <c r="F28">
        <v>0</v>
      </c>
      <c r="G28">
        <v>10</v>
      </c>
      <c r="H28">
        <v>1.7207889304183901</v>
      </c>
      <c r="I28">
        <v>628</v>
      </c>
      <c r="J28">
        <v>0.88270689384822898</v>
      </c>
      <c r="K28">
        <v>5.8877468699876996</v>
      </c>
      <c r="L28">
        <v>2016.07678893042</v>
      </c>
      <c r="M28">
        <v>4.8971191165446299</v>
      </c>
      <c r="N28">
        <v>-0.43318731577547198</v>
      </c>
      <c r="O28">
        <v>6.64611459464471E-2</v>
      </c>
      <c r="P28">
        <v>3.6117073336248903E-2</v>
      </c>
    </row>
    <row r="29" spans="1:16" x14ac:dyDescent="0.25">
      <c r="A29" t="s">
        <v>20</v>
      </c>
      <c r="B29" s="1">
        <v>40780</v>
      </c>
      <c r="C29" s="1">
        <v>41768</v>
      </c>
      <c r="D29">
        <v>2014.356</v>
      </c>
      <c r="E29">
        <v>5982.37</v>
      </c>
      <c r="F29">
        <v>0</v>
      </c>
      <c r="G29">
        <v>30</v>
      </c>
      <c r="H29">
        <v>0.72713395719165397</v>
      </c>
      <c r="I29">
        <v>265</v>
      </c>
      <c r="J29">
        <v>0.849646799665981</v>
      </c>
      <c r="K29">
        <v>5.8962196165267997</v>
      </c>
      <c r="L29">
        <v>2015.0831339571901</v>
      </c>
      <c r="M29">
        <v>8.9054409631465798</v>
      </c>
      <c r="N29">
        <v>-0.28009744395679198</v>
      </c>
      <c r="O29">
        <v>9.0577857620347899E-3</v>
      </c>
      <c r="P29">
        <v>-3.8840735439871397E-2</v>
      </c>
    </row>
    <row r="30" spans="1:16" x14ac:dyDescent="0.25">
      <c r="A30" t="s">
        <v>21</v>
      </c>
      <c r="B30" s="1">
        <v>41053</v>
      </c>
      <c r="C30" s="1">
        <v>41768</v>
      </c>
      <c r="D30">
        <v>2014.356</v>
      </c>
      <c r="E30">
        <v>1718.52</v>
      </c>
      <c r="F30">
        <v>0</v>
      </c>
      <c r="G30">
        <v>30</v>
      </c>
      <c r="H30">
        <v>1.4127305564443301E-2</v>
      </c>
      <c r="I30">
        <v>5</v>
      </c>
      <c r="J30">
        <v>0.89725176161430897</v>
      </c>
      <c r="K30">
        <v>6.7162023376690696</v>
      </c>
      <c r="L30">
        <v>2014.3701273055599</v>
      </c>
      <c r="M30">
        <v>7.4806897182523802</v>
      </c>
      <c r="N30">
        <v>-6.02158247737693E-2</v>
      </c>
      <c r="O30">
        <v>-1.15453806843851E-2</v>
      </c>
      <c r="P30">
        <v>3.6533752365641999E-2</v>
      </c>
    </row>
    <row r="31" spans="1:16" x14ac:dyDescent="0.25">
      <c r="A31" t="s">
        <v>22</v>
      </c>
      <c r="B31" s="1">
        <v>41115</v>
      </c>
      <c r="C31" s="1">
        <v>41768</v>
      </c>
      <c r="D31">
        <v>2014.356</v>
      </c>
      <c r="E31">
        <v>57.07</v>
      </c>
      <c r="F31">
        <v>0</v>
      </c>
      <c r="G31">
        <v>30</v>
      </c>
      <c r="H31">
        <v>1.9995946697445099</v>
      </c>
      <c r="I31">
        <v>729</v>
      </c>
      <c r="J31">
        <v>0.88394839310791795</v>
      </c>
      <c r="K31">
        <v>6.0993094656255202</v>
      </c>
      <c r="L31">
        <v>2016.35559466974</v>
      </c>
      <c r="M31">
        <v>5.1549707799518902</v>
      </c>
      <c r="N31">
        <v>-0.49957273533346402</v>
      </c>
      <c r="O31">
        <v>1.75251421580787E-2</v>
      </c>
      <c r="P31">
        <v>8.0568329205951403E-2</v>
      </c>
    </row>
    <row r="32" spans="1:16" x14ac:dyDescent="0.25">
      <c r="A32" t="s">
        <v>20</v>
      </c>
      <c r="B32" s="1">
        <v>40780</v>
      </c>
      <c r="C32" s="1">
        <v>41768</v>
      </c>
      <c r="D32">
        <v>2014.356</v>
      </c>
      <c r="E32">
        <v>5982.37</v>
      </c>
      <c r="F32">
        <v>0</v>
      </c>
      <c r="G32">
        <v>40</v>
      </c>
      <c r="H32">
        <v>0.48507095810282402</v>
      </c>
      <c r="I32">
        <v>177</v>
      </c>
      <c r="J32">
        <v>0.829886324249969</v>
      </c>
      <c r="K32">
        <v>5.0015321691174197</v>
      </c>
      <c r="L32">
        <v>2014.8410709581001</v>
      </c>
      <c r="M32">
        <v>8.8553959951705696</v>
      </c>
      <c r="N32">
        <v>-0.28814082358764198</v>
      </c>
      <c r="O32">
        <v>-4.2715538013498699E-2</v>
      </c>
      <c r="P32">
        <v>-2.0974344100955E-2</v>
      </c>
    </row>
    <row r="33" spans="1:16" x14ac:dyDescent="0.25">
      <c r="A33" t="s">
        <v>21</v>
      </c>
      <c r="B33" s="1">
        <v>41053</v>
      </c>
      <c r="C33" s="1">
        <v>41768</v>
      </c>
      <c r="D33">
        <v>2014.356</v>
      </c>
      <c r="E33">
        <v>1718.52</v>
      </c>
      <c r="F33">
        <v>0</v>
      </c>
      <c r="G33">
        <v>40</v>
      </c>
      <c r="H33">
        <v>1.18653225561047E-2</v>
      </c>
      <c r="I33">
        <v>4</v>
      </c>
      <c r="J33">
        <v>0.88777449531629704</v>
      </c>
      <c r="K33">
        <v>6.8332826845578802</v>
      </c>
      <c r="L33">
        <v>2014.36786532256</v>
      </c>
      <c r="M33">
        <v>7.4797396398001501</v>
      </c>
      <c r="N33">
        <v>-5.87704565410095E-2</v>
      </c>
      <c r="O33">
        <v>-1.147292246978E-2</v>
      </c>
      <c r="P33">
        <v>3.6370195405104999E-2</v>
      </c>
    </row>
    <row r="34" spans="1:16" x14ac:dyDescent="0.25">
      <c r="A34" t="s">
        <v>22</v>
      </c>
      <c r="B34" s="1">
        <v>41115</v>
      </c>
      <c r="C34" s="1">
        <v>41768</v>
      </c>
      <c r="D34">
        <v>2014.356</v>
      </c>
      <c r="E34">
        <v>57.07</v>
      </c>
      <c r="F34">
        <v>0</v>
      </c>
      <c r="G34">
        <v>40</v>
      </c>
      <c r="H34">
        <v>1.9892253819371</v>
      </c>
      <c r="I34">
        <v>726</v>
      </c>
      <c r="J34">
        <v>0.89990835489070098</v>
      </c>
      <c r="K34">
        <v>5.4154388932252999</v>
      </c>
      <c r="L34">
        <v>2016.3452253819401</v>
      </c>
      <c r="M34">
        <v>5.40035862293914</v>
      </c>
      <c r="N34">
        <v>-0.59795702899514802</v>
      </c>
      <c r="O34">
        <v>8.9206325401046893E-2</v>
      </c>
      <c r="P34">
        <v>6.3368386403633306E-2</v>
      </c>
    </row>
    <row r="35" spans="1:16" x14ac:dyDescent="0.25">
      <c r="A35" t="s">
        <v>20</v>
      </c>
      <c r="B35" s="1">
        <v>40780</v>
      </c>
      <c r="C35" s="1">
        <v>41768</v>
      </c>
      <c r="D35">
        <v>2014.356</v>
      </c>
      <c r="E35">
        <v>5982.37</v>
      </c>
      <c r="F35">
        <v>0</v>
      </c>
      <c r="G35">
        <v>50</v>
      </c>
      <c r="H35">
        <v>0.483637965612843</v>
      </c>
      <c r="I35">
        <v>176</v>
      </c>
      <c r="J35">
        <v>0.822829338847616</v>
      </c>
      <c r="K35">
        <v>5.0000936378488197</v>
      </c>
      <c r="L35">
        <v>2014.8396379656101</v>
      </c>
      <c r="M35">
        <v>8.8580286650742703</v>
      </c>
      <c r="N35">
        <v>-0.29124263666421601</v>
      </c>
      <c r="O35">
        <v>-4.3164966093055201E-2</v>
      </c>
      <c r="P35">
        <v>-2.0672930360736801E-2</v>
      </c>
    </row>
    <row r="36" spans="1:16" x14ac:dyDescent="0.25">
      <c r="A36" t="s">
        <v>21</v>
      </c>
      <c r="B36" s="1">
        <v>41053</v>
      </c>
      <c r="C36" s="1">
        <v>41768</v>
      </c>
      <c r="D36">
        <v>2014.356</v>
      </c>
      <c r="E36">
        <v>1718.52</v>
      </c>
      <c r="F36">
        <v>0</v>
      </c>
      <c r="G36">
        <v>50</v>
      </c>
      <c r="H36">
        <v>1.9998072226271699</v>
      </c>
      <c r="I36">
        <v>729</v>
      </c>
      <c r="J36">
        <v>0.89706197716621505</v>
      </c>
      <c r="K36">
        <v>5.5465690990085097</v>
      </c>
      <c r="L36">
        <v>2016.3558072226299</v>
      </c>
      <c r="M36">
        <v>7.9510204870195604</v>
      </c>
      <c r="N36">
        <v>-0.213322087313291</v>
      </c>
      <c r="O36">
        <v>2.7737741208047E-2</v>
      </c>
      <c r="P36">
        <v>2.2822530670936699E-2</v>
      </c>
    </row>
    <row r="37" spans="1:16" x14ac:dyDescent="0.25">
      <c r="A37" t="s">
        <v>22</v>
      </c>
      <c r="B37" s="1">
        <v>41115</v>
      </c>
      <c r="C37" s="1">
        <v>41768</v>
      </c>
      <c r="D37">
        <v>2014.356</v>
      </c>
      <c r="E37">
        <v>57.07</v>
      </c>
      <c r="F37">
        <v>0</v>
      </c>
      <c r="G37">
        <v>50</v>
      </c>
      <c r="H37">
        <v>6.5369396324968E-3</v>
      </c>
      <c r="I37">
        <v>2</v>
      </c>
      <c r="J37">
        <v>0.81214835852908596</v>
      </c>
      <c r="K37">
        <v>7.0664288258411601</v>
      </c>
      <c r="L37">
        <v>2014.36253693963</v>
      </c>
      <c r="M37">
        <v>4.0295940113985198</v>
      </c>
      <c r="N37">
        <v>-9.6859516853633199E-2</v>
      </c>
      <c r="O37">
        <v>1.8451630452051102E-2</v>
      </c>
      <c r="P37">
        <v>4.4524732706609602E-2</v>
      </c>
    </row>
    <row r="38" spans="1:16" x14ac:dyDescent="0.25">
      <c r="A38" t="s">
        <v>20</v>
      </c>
      <c r="B38" s="1">
        <v>40780</v>
      </c>
      <c r="C38" s="1">
        <v>41768</v>
      </c>
      <c r="D38">
        <v>2014.356</v>
      </c>
      <c r="E38">
        <v>5982.37</v>
      </c>
      <c r="F38">
        <v>0</v>
      </c>
      <c r="G38">
        <v>100</v>
      </c>
      <c r="H38">
        <v>0.48116506092264899</v>
      </c>
      <c r="I38">
        <v>175</v>
      </c>
      <c r="J38">
        <v>0.82098685802069005</v>
      </c>
      <c r="K38">
        <v>4.9999999992573896</v>
      </c>
      <c r="L38">
        <v>2014.8371650609199</v>
      </c>
      <c r="M38">
        <v>8.8578450955707808</v>
      </c>
      <c r="N38">
        <v>-0.29174941446483699</v>
      </c>
      <c r="O38">
        <v>-4.3407616569652002E-2</v>
      </c>
      <c r="P38">
        <v>-2.0319600607016701E-2</v>
      </c>
    </row>
    <row r="39" spans="1:16" x14ac:dyDescent="0.25">
      <c r="A39" t="s">
        <v>21</v>
      </c>
      <c r="B39" s="1">
        <v>41053</v>
      </c>
      <c r="C39" s="1">
        <v>41768</v>
      </c>
      <c r="D39">
        <v>2014.356</v>
      </c>
      <c r="E39">
        <v>1718.52</v>
      </c>
      <c r="F39">
        <v>0</v>
      </c>
      <c r="G39">
        <v>100</v>
      </c>
      <c r="H39">
        <v>2.02549676007493E-2</v>
      </c>
      <c r="I39">
        <v>7</v>
      </c>
      <c r="J39">
        <v>0.89999385286344602</v>
      </c>
      <c r="K39">
        <v>6.9634916325401797</v>
      </c>
      <c r="L39">
        <v>2014.3762549676001</v>
      </c>
      <c r="M39">
        <v>7.4793065977435296</v>
      </c>
      <c r="N39">
        <v>-5.73885627680151E-2</v>
      </c>
      <c r="O39">
        <v>-1.40697462816764E-2</v>
      </c>
      <c r="P39">
        <v>3.4716230320556103E-2</v>
      </c>
    </row>
    <row r="40" spans="1:16" x14ac:dyDescent="0.25">
      <c r="A40" t="s">
        <v>22</v>
      </c>
      <c r="B40" s="1">
        <v>41115</v>
      </c>
      <c r="C40" s="1">
        <v>41768</v>
      </c>
      <c r="D40">
        <v>2014.356</v>
      </c>
      <c r="E40">
        <v>57.07</v>
      </c>
      <c r="F40">
        <v>0</v>
      </c>
      <c r="G40">
        <v>100</v>
      </c>
      <c r="H40">
        <v>1.9987744469581199</v>
      </c>
      <c r="I40">
        <v>729</v>
      </c>
      <c r="J40">
        <v>0.89992590993361099</v>
      </c>
      <c r="K40">
        <v>5.0202941313740004</v>
      </c>
      <c r="L40">
        <v>2016.3547744469599</v>
      </c>
      <c r="M40">
        <v>5.6313917870661401</v>
      </c>
      <c r="N40">
        <v>-0.69442788359744601</v>
      </c>
      <c r="O40">
        <v>0.131239294906558</v>
      </c>
      <c r="P40">
        <v>2.94176010435485E-2</v>
      </c>
    </row>
    <row r="41" spans="1:16" x14ac:dyDescent="0.25">
      <c r="A41" t="s">
        <v>20</v>
      </c>
      <c r="B41" s="1">
        <v>40780</v>
      </c>
      <c r="C41" s="1">
        <v>41768</v>
      </c>
      <c r="D41">
        <v>2014.356</v>
      </c>
      <c r="E41">
        <v>5982.37</v>
      </c>
      <c r="F41">
        <v>0</v>
      </c>
      <c r="G41">
        <v>200</v>
      </c>
      <c r="H41">
        <v>0.48116457184232803</v>
      </c>
      <c r="I41">
        <v>175</v>
      </c>
      <c r="J41">
        <v>0.82098734779858795</v>
      </c>
      <c r="K41">
        <v>4.9999999935307198</v>
      </c>
      <c r="L41">
        <v>2014.83716457184</v>
      </c>
      <c r="M41">
        <v>8.8578446728579792</v>
      </c>
      <c r="N41">
        <v>-0.291749116701985</v>
      </c>
      <c r="O41">
        <v>-4.3407624260923899E-2</v>
      </c>
      <c r="P41">
        <v>-2.0319541219771298E-2</v>
      </c>
    </row>
    <row r="42" spans="1:16" x14ac:dyDescent="0.25">
      <c r="A42" t="s">
        <v>21</v>
      </c>
      <c r="B42" s="1">
        <v>41053</v>
      </c>
      <c r="C42" s="1">
        <v>41768</v>
      </c>
      <c r="D42">
        <v>2014.356</v>
      </c>
      <c r="E42">
        <v>1718.52</v>
      </c>
      <c r="F42">
        <v>0</v>
      </c>
      <c r="G42">
        <v>200</v>
      </c>
      <c r="H42">
        <v>2.02115889671859E-2</v>
      </c>
      <c r="I42">
        <v>7</v>
      </c>
      <c r="J42">
        <v>0.90000000869012498</v>
      </c>
      <c r="K42">
        <v>6.9632211797572099</v>
      </c>
      <c r="L42">
        <v>2014.3762115889699</v>
      </c>
      <c r="M42">
        <v>7.4793029247868104</v>
      </c>
      <c r="N42">
        <v>-5.7387066293426998E-2</v>
      </c>
      <c r="O42">
        <v>-1.4058394378269799E-2</v>
      </c>
      <c r="P42">
        <v>3.4722095400200798E-2</v>
      </c>
    </row>
    <row r="43" spans="1:16" x14ac:dyDescent="0.25">
      <c r="A43" t="s">
        <v>22</v>
      </c>
      <c r="B43" s="1">
        <v>41115</v>
      </c>
      <c r="C43" s="1">
        <v>41768</v>
      </c>
      <c r="D43">
        <v>2014.356</v>
      </c>
      <c r="E43">
        <v>57.07</v>
      </c>
      <c r="F43">
        <v>0</v>
      </c>
      <c r="G43">
        <v>200</v>
      </c>
      <c r="H43">
        <v>1.99999828499085</v>
      </c>
      <c r="I43">
        <v>729</v>
      </c>
      <c r="J43">
        <v>0.89999943384574399</v>
      </c>
      <c r="K43">
        <v>5.0000008153131903</v>
      </c>
      <c r="L43">
        <v>2016.3559982849899</v>
      </c>
      <c r="M43">
        <v>5.64589474111163</v>
      </c>
      <c r="N43">
        <v>-0.70028120495801904</v>
      </c>
      <c r="O43">
        <v>0.13330663119155001</v>
      </c>
      <c r="P43">
        <v>2.7208028968003301E-2</v>
      </c>
    </row>
    <row r="44" spans="1:16" x14ac:dyDescent="0.25">
      <c r="A44" t="s">
        <v>23</v>
      </c>
      <c r="B44" s="1">
        <v>40765</v>
      </c>
      <c r="C44" s="1">
        <v>41768</v>
      </c>
      <c r="D44">
        <v>2014.356</v>
      </c>
      <c r="E44">
        <v>315.48</v>
      </c>
      <c r="F44">
        <v>0</v>
      </c>
      <c r="G44">
        <v>10</v>
      </c>
      <c r="H44">
        <v>1.13701423214593</v>
      </c>
      <c r="I44">
        <v>415</v>
      </c>
      <c r="J44">
        <v>0.43062563868364701</v>
      </c>
      <c r="K44">
        <v>5.0068977020302103</v>
      </c>
      <c r="L44">
        <v>2015.49301423215</v>
      </c>
      <c r="M44">
        <v>6.7965429437691904</v>
      </c>
      <c r="N44">
        <v>-0.95555855118879995</v>
      </c>
      <c r="O44">
        <v>-6.5938070399587406E-2</v>
      </c>
      <c r="P44">
        <v>4.1618301751025003E-2</v>
      </c>
    </row>
    <row r="45" spans="1:16" x14ac:dyDescent="0.25">
      <c r="A45" t="s">
        <v>24</v>
      </c>
      <c r="B45" s="1">
        <v>40763</v>
      </c>
      <c r="C45" s="1">
        <v>41768</v>
      </c>
      <c r="D45">
        <v>2014.356</v>
      </c>
      <c r="E45">
        <v>133.46</v>
      </c>
      <c r="F45">
        <v>0</v>
      </c>
      <c r="G45">
        <v>10</v>
      </c>
      <c r="H45">
        <v>0.22686873128509399</v>
      </c>
      <c r="I45">
        <v>82</v>
      </c>
      <c r="J45">
        <v>0.53208420290987701</v>
      </c>
      <c r="K45">
        <v>5.6206526929715999</v>
      </c>
      <c r="L45">
        <v>2014.5828687312901</v>
      </c>
      <c r="M45">
        <v>5.0220017568850803</v>
      </c>
      <c r="N45">
        <v>-0.194463673767202</v>
      </c>
      <c r="O45">
        <v>-2.9229105737277199E-2</v>
      </c>
      <c r="P45">
        <v>4.8694950892552602E-2</v>
      </c>
    </row>
    <row r="46" spans="1:16" x14ac:dyDescent="0.25">
      <c r="A46" t="s">
        <v>25</v>
      </c>
      <c r="B46" s="1">
        <v>40819</v>
      </c>
      <c r="C46" s="1">
        <v>41768</v>
      </c>
      <c r="D46">
        <v>2014.356</v>
      </c>
      <c r="E46">
        <v>78.38</v>
      </c>
      <c r="F46">
        <v>0</v>
      </c>
      <c r="G46">
        <v>10</v>
      </c>
      <c r="H46">
        <v>1.4989560624223901</v>
      </c>
      <c r="I46">
        <v>547</v>
      </c>
      <c r="J46">
        <v>0.73200883802441197</v>
      </c>
      <c r="K46">
        <v>6.0900141519902098</v>
      </c>
      <c r="L46">
        <v>2015.8549560624199</v>
      </c>
      <c r="M46">
        <v>5.0296556350407702</v>
      </c>
      <c r="N46">
        <v>-0.51300410171995903</v>
      </c>
      <c r="O46">
        <v>-0.108767814575375</v>
      </c>
      <c r="P46">
        <v>-1.0417873506977E-2</v>
      </c>
    </row>
    <row r="47" spans="1:16" x14ac:dyDescent="0.25">
      <c r="A47" t="s">
        <v>23</v>
      </c>
      <c r="B47" s="1">
        <v>40765</v>
      </c>
      <c r="C47" s="1">
        <v>41768</v>
      </c>
      <c r="D47">
        <v>2014.356</v>
      </c>
      <c r="E47">
        <v>315.48</v>
      </c>
      <c r="F47">
        <v>0</v>
      </c>
      <c r="G47">
        <v>30</v>
      </c>
      <c r="H47">
        <v>1.33100783303462</v>
      </c>
      <c r="I47">
        <v>485</v>
      </c>
      <c r="J47">
        <v>0.11156349634207401</v>
      </c>
      <c r="K47">
        <v>5.0721917044249896</v>
      </c>
      <c r="L47">
        <v>2015.6870078330301</v>
      </c>
      <c r="M47">
        <v>10.6849278985766</v>
      </c>
      <c r="N47">
        <v>-4.7640247677720797</v>
      </c>
      <c r="O47">
        <v>-0.117324199011261</v>
      </c>
      <c r="P47">
        <v>-6.2495277562381098E-3</v>
      </c>
    </row>
    <row r="48" spans="1:16" x14ac:dyDescent="0.25">
      <c r="A48" t="s">
        <v>24</v>
      </c>
      <c r="B48" s="1">
        <v>40763</v>
      </c>
      <c r="C48" s="1">
        <v>41768</v>
      </c>
      <c r="D48">
        <v>2014.356</v>
      </c>
      <c r="E48">
        <v>133.46</v>
      </c>
      <c r="F48">
        <v>0</v>
      </c>
      <c r="G48">
        <v>30</v>
      </c>
      <c r="H48">
        <v>0.152972323363883</v>
      </c>
      <c r="I48">
        <v>55</v>
      </c>
      <c r="J48">
        <v>0.71224659234717003</v>
      </c>
      <c r="K48">
        <v>5.2717094070357202</v>
      </c>
      <c r="L48">
        <v>2014.50897232336</v>
      </c>
      <c r="M48">
        <v>4.9538206757998404</v>
      </c>
      <c r="N48">
        <v>-0.130329403817012</v>
      </c>
      <c r="O48">
        <v>-2.6569118552587402E-3</v>
      </c>
      <c r="P48">
        <v>5.1671696250766098E-2</v>
      </c>
    </row>
    <row r="49" spans="1:16" x14ac:dyDescent="0.25">
      <c r="A49" t="s">
        <v>25</v>
      </c>
      <c r="B49" s="1">
        <v>40819</v>
      </c>
      <c r="C49" s="1">
        <v>41768</v>
      </c>
      <c r="D49">
        <v>2014.356</v>
      </c>
      <c r="E49">
        <v>78.38</v>
      </c>
      <c r="F49">
        <v>0</v>
      </c>
      <c r="G49">
        <v>30</v>
      </c>
      <c r="H49">
        <v>1.4227339693779899</v>
      </c>
      <c r="I49">
        <v>519</v>
      </c>
      <c r="J49">
        <v>0.79458977064113601</v>
      </c>
      <c r="K49">
        <v>5.9993136065575001</v>
      </c>
      <c r="L49">
        <v>2015.77873396938</v>
      </c>
      <c r="M49">
        <v>4.9584787913186599</v>
      </c>
      <c r="N49">
        <v>-0.46062810817886601</v>
      </c>
      <c r="O49">
        <v>-0.101559470167551</v>
      </c>
      <c r="P49">
        <v>2.12415245495268E-2</v>
      </c>
    </row>
    <row r="50" spans="1:16" x14ac:dyDescent="0.25">
      <c r="A50" t="s">
        <v>23</v>
      </c>
      <c r="B50" s="1">
        <v>40765</v>
      </c>
      <c r="C50" s="1">
        <v>41768</v>
      </c>
      <c r="D50">
        <v>2014.356</v>
      </c>
      <c r="E50">
        <v>315.48</v>
      </c>
      <c r="F50">
        <v>0</v>
      </c>
      <c r="G50">
        <v>40</v>
      </c>
      <c r="H50">
        <v>1.2854210362781899</v>
      </c>
      <c r="I50">
        <v>469</v>
      </c>
      <c r="J50">
        <v>0.100402696195214</v>
      </c>
      <c r="K50">
        <v>5.0003923977025497</v>
      </c>
      <c r="L50">
        <v>2015.64142103628</v>
      </c>
      <c r="M50">
        <v>11.196948793114601</v>
      </c>
      <c r="N50">
        <v>-5.2905179969698999</v>
      </c>
      <c r="O50">
        <v>-0.11762945571570101</v>
      </c>
      <c r="P50">
        <v>1.1729702612557799E-2</v>
      </c>
    </row>
    <row r="51" spans="1:16" x14ac:dyDescent="0.25">
      <c r="A51" t="s">
        <v>24</v>
      </c>
      <c r="B51" s="1">
        <v>40763</v>
      </c>
      <c r="C51" s="1">
        <v>41768</v>
      </c>
      <c r="D51">
        <v>2014.356</v>
      </c>
      <c r="E51">
        <v>133.46</v>
      </c>
      <c r="F51">
        <v>0</v>
      </c>
      <c r="G51">
        <v>40</v>
      </c>
      <c r="H51">
        <v>0.14757092276431599</v>
      </c>
      <c r="I51">
        <v>53</v>
      </c>
      <c r="J51">
        <v>0.70792669566664501</v>
      </c>
      <c r="K51">
        <v>5.1996980142415996</v>
      </c>
      <c r="L51">
        <v>2014.50357092276</v>
      </c>
      <c r="M51">
        <v>4.9533259286828901</v>
      </c>
      <c r="N51">
        <v>-0.130615407920846</v>
      </c>
      <c r="O51">
        <v>2.6345927927865002E-4</v>
      </c>
      <c r="P51">
        <v>5.2041896373468802E-2</v>
      </c>
    </row>
    <row r="52" spans="1:16" x14ac:dyDescent="0.25">
      <c r="A52" t="s">
        <v>25</v>
      </c>
      <c r="B52" s="1">
        <v>40819</v>
      </c>
      <c r="C52" s="1">
        <v>41768</v>
      </c>
      <c r="D52">
        <v>2014.356</v>
      </c>
      <c r="E52">
        <v>78.38</v>
      </c>
      <c r="F52">
        <v>0</v>
      </c>
      <c r="G52">
        <v>40</v>
      </c>
      <c r="H52">
        <v>1.3897726731343001</v>
      </c>
      <c r="I52">
        <v>507</v>
      </c>
      <c r="J52">
        <v>0.899387915982508</v>
      </c>
      <c r="K52">
        <v>5.9664594325106002</v>
      </c>
      <c r="L52">
        <v>2015.74577267313</v>
      </c>
      <c r="M52">
        <v>4.8716596240753596</v>
      </c>
      <c r="N52">
        <v>-0.38346583961508601</v>
      </c>
      <c r="O52">
        <v>-8.8675255355356905E-2</v>
      </c>
      <c r="P52">
        <v>3.3161865273868898E-2</v>
      </c>
    </row>
    <row r="53" spans="1:16" x14ac:dyDescent="0.25">
      <c r="A53" t="s">
        <v>23</v>
      </c>
      <c r="B53" s="1">
        <v>40765</v>
      </c>
      <c r="C53" s="1">
        <v>41768</v>
      </c>
      <c r="D53">
        <v>2014.356</v>
      </c>
      <c r="E53">
        <v>315.48</v>
      </c>
      <c r="F53">
        <v>0</v>
      </c>
      <c r="G53">
        <v>50</v>
      </c>
      <c r="H53">
        <v>1.2876802172374899</v>
      </c>
      <c r="I53">
        <v>470</v>
      </c>
      <c r="J53">
        <v>0.100906716327788</v>
      </c>
      <c r="K53">
        <v>5.0001946256444096</v>
      </c>
      <c r="L53">
        <v>2015.64368021724</v>
      </c>
      <c r="M53">
        <v>11.1661052633364</v>
      </c>
      <c r="N53">
        <v>-5.2594367009649199</v>
      </c>
      <c r="O53">
        <v>-0.117811064966988</v>
      </c>
      <c r="P53">
        <v>1.1264649192461E-2</v>
      </c>
    </row>
    <row r="54" spans="1:16" x14ac:dyDescent="0.25">
      <c r="A54" t="s">
        <v>24</v>
      </c>
      <c r="B54" s="1">
        <v>40763</v>
      </c>
      <c r="C54" s="1">
        <v>41768</v>
      </c>
      <c r="D54">
        <v>2014.356</v>
      </c>
      <c r="E54">
        <v>133.46</v>
      </c>
      <c r="F54">
        <v>0</v>
      </c>
      <c r="G54">
        <v>50</v>
      </c>
      <c r="H54">
        <v>0.14791357602462099</v>
      </c>
      <c r="I54">
        <v>53</v>
      </c>
      <c r="J54">
        <v>0.71382298639736097</v>
      </c>
      <c r="K54">
        <v>5.2031308611709797</v>
      </c>
      <c r="L54">
        <v>2014.5039135760201</v>
      </c>
      <c r="M54">
        <v>4.9522394907151197</v>
      </c>
      <c r="N54">
        <v>-0.129349863510024</v>
      </c>
      <c r="O54">
        <v>1.64067756785749E-4</v>
      </c>
      <c r="P54">
        <v>5.1781965450486502E-2</v>
      </c>
    </row>
    <row r="55" spans="1:16" x14ac:dyDescent="0.25">
      <c r="A55" t="s">
        <v>25</v>
      </c>
      <c r="B55" s="1">
        <v>40819</v>
      </c>
      <c r="C55" s="1">
        <v>41768</v>
      </c>
      <c r="D55">
        <v>2014.356</v>
      </c>
      <c r="E55">
        <v>78.38</v>
      </c>
      <c r="F55">
        <v>0</v>
      </c>
      <c r="G55">
        <v>50</v>
      </c>
      <c r="H55">
        <v>1.7086974757248801</v>
      </c>
      <c r="I55">
        <v>623</v>
      </c>
      <c r="J55">
        <v>0.89861593595117795</v>
      </c>
      <c r="K55">
        <v>6.8318807048139298</v>
      </c>
      <c r="L55">
        <v>2016.0646974757201</v>
      </c>
      <c r="M55">
        <v>4.9773234008270402</v>
      </c>
      <c r="N55">
        <v>-0.38865282059698603</v>
      </c>
      <c r="O55">
        <v>-2.2959707814849201E-2</v>
      </c>
      <c r="P55">
        <v>-8.0496408900288197E-2</v>
      </c>
    </row>
    <row r="56" spans="1:16" x14ac:dyDescent="0.25">
      <c r="A56" t="s">
        <v>23</v>
      </c>
      <c r="B56" s="1">
        <v>40765</v>
      </c>
      <c r="C56" s="1">
        <v>41768</v>
      </c>
      <c r="D56">
        <v>2014.356</v>
      </c>
      <c r="E56">
        <v>315.48</v>
      </c>
      <c r="F56">
        <v>0</v>
      </c>
      <c r="G56">
        <v>100</v>
      </c>
      <c r="H56">
        <v>1.2893297723019299</v>
      </c>
      <c r="I56">
        <v>470</v>
      </c>
      <c r="J56">
        <v>0.100000479555742</v>
      </c>
      <c r="K56">
        <v>5.0000072174394203</v>
      </c>
      <c r="L56">
        <v>2015.6453297723001</v>
      </c>
      <c r="M56">
        <v>11.2168461935895</v>
      </c>
      <c r="N56">
        <v>-5.3098002041751098</v>
      </c>
      <c r="O56">
        <v>-0.11809688436535801</v>
      </c>
      <c r="P56">
        <v>1.08731882454275E-2</v>
      </c>
    </row>
    <row r="57" spans="1:16" x14ac:dyDescent="0.25">
      <c r="A57" t="s">
        <v>24</v>
      </c>
      <c r="B57" s="1">
        <v>40763</v>
      </c>
      <c r="C57" s="1">
        <v>41768</v>
      </c>
      <c r="D57">
        <v>2014.356</v>
      </c>
      <c r="E57">
        <v>133.46</v>
      </c>
      <c r="F57">
        <v>0</v>
      </c>
      <c r="G57">
        <v>100</v>
      </c>
      <c r="H57">
        <v>0.14659696005355699</v>
      </c>
      <c r="I57">
        <v>53</v>
      </c>
      <c r="J57">
        <v>0.71172172450987303</v>
      </c>
      <c r="K57">
        <v>5.1939611785120299</v>
      </c>
      <c r="L57">
        <v>2014.5025969600499</v>
      </c>
      <c r="M57">
        <v>4.9523811872146304</v>
      </c>
      <c r="N57">
        <v>-0.12968570755463901</v>
      </c>
      <c r="O57">
        <v>6.3544226483536301E-4</v>
      </c>
      <c r="P57">
        <v>5.19088174730949E-2</v>
      </c>
    </row>
    <row r="58" spans="1:16" x14ac:dyDescent="0.25">
      <c r="A58" t="s">
        <v>25</v>
      </c>
      <c r="B58" s="1">
        <v>40819</v>
      </c>
      <c r="C58" s="1">
        <v>41768</v>
      </c>
      <c r="D58">
        <v>2014.356</v>
      </c>
      <c r="E58">
        <v>78.38</v>
      </c>
      <c r="F58">
        <v>0</v>
      </c>
      <c r="G58">
        <v>100</v>
      </c>
      <c r="H58">
        <v>1.7696448080675999</v>
      </c>
      <c r="I58">
        <v>645</v>
      </c>
      <c r="J58">
        <v>0.89936768175276605</v>
      </c>
      <c r="K58">
        <v>6.9845818658220402</v>
      </c>
      <c r="L58">
        <v>2016.1256448080701</v>
      </c>
      <c r="M58">
        <v>4.9952718918709698</v>
      </c>
      <c r="N58">
        <v>-0.38812731020619101</v>
      </c>
      <c r="O58">
        <v>2.9765907488068198E-3</v>
      </c>
      <c r="P58">
        <v>-8.1926031655249795E-2</v>
      </c>
    </row>
    <row r="59" spans="1:16" x14ac:dyDescent="0.25">
      <c r="A59" t="s">
        <v>23</v>
      </c>
      <c r="B59" s="1">
        <v>40765</v>
      </c>
      <c r="C59" s="1">
        <v>41768</v>
      </c>
      <c r="D59">
        <v>2014.356</v>
      </c>
      <c r="E59">
        <v>315.48</v>
      </c>
      <c r="F59">
        <v>0</v>
      </c>
      <c r="G59">
        <v>200</v>
      </c>
      <c r="H59">
        <v>1.2894518386499401</v>
      </c>
      <c r="I59">
        <v>470</v>
      </c>
      <c r="J59">
        <v>9.9999999459372005E-2</v>
      </c>
      <c r="K59">
        <v>4.9999999997484501</v>
      </c>
      <c r="L59">
        <v>2015.6454518386499</v>
      </c>
      <c r="M59">
        <v>11.2167738635705</v>
      </c>
      <c r="N59">
        <v>-5.3097101686098904</v>
      </c>
      <c r="O59">
        <v>-0.118109800064136</v>
      </c>
      <c r="P59">
        <v>1.08463516315861E-2</v>
      </c>
    </row>
    <row r="60" spans="1:16" x14ac:dyDescent="0.25">
      <c r="A60" t="s">
        <v>24</v>
      </c>
      <c r="B60" s="1">
        <v>40763</v>
      </c>
      <c r="C60" s="1">
        <v>41768</v>
      </c>
      <c r="D60">
        <v>2014.356</v>
      </c>
      <c r="E60">
        <v>133.46</v>
      </c>
      <c r="F60">
        <v>0</v>
      </c>
      <c r="G60">
        <v>200</v>
      </c>
      <c r="H60">
        <v>0.146597039901735</v>
      </c>
      <c r="I60">
        <v>53</v>
      </c>
      <c r="J60">
        <v>0.71172173157313201</v>
      </c>
      <c r="K60">
        <v>5.1939616351492504</v>
      </c>
      <c r="L60">
        <v>2014.5025970398999</v>
      </c>
      <c r="M60">
        <v>4.9523812016246396</v>
      </c>
      <c r="N60">
        <v>-0.12968571327054901</v>
      </c>
      <c r="O60">
        <v>6.3541519949876296E-4</v>
      </c>
      <c r="P60">
        <v>5.1908814844997403E-2</v>
      </c>
    </row>
    <row r="61" spans="1:16" x14ac:dyDescent="0.25">
      <c r="A61" t="s">
        <v>25</v>
      </c>
      <c r="B61" s="1">
        <v>40819</v>
      </c>
      <c r="C61" s="1">
        <v>41768</v>
      </c>
      <c r="D61">
        <v>2014.356</v>
      </c>
      <c r="E61">
        <v>78.38</v>
      </c>
      <c r="F61">
        <v>0</v>
      </c>
      <c r="G61">
        <v>200</v>
      </c>
      <c r="H61">
        <v>1.7661625807875201</v>
      </c>
      <c r="I61">
        <v>644</v>
      </c>
      <c r="J61">
        <v>0.90000000830565796</v>
      </c>
      <c r="K61">
        <v>6.9716848311223396</v>
      </c>
      <c r="L61">
        <v>2016.12216258079</v>
      </c>
      <c r="M61">
        <v>4.9931318691011803</v>
      </c>
      <c r="N61">
        <v>-0.38739072771980698</v>
      </c>
      <c r="O61">
        <v>1.1374257034616499E-3</v>
      </c>
      <c r="P61">
        <v>-8.2056561494078695E-2</v>
      </c>
    </row>
  </sheetData>
  <autoFilter ref="A1:P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U15" sqref="U15:V15"/>
    </sheetView>
  </sheetViews>
  <sheetFormatPr defaultRowHeight="15" x14ac:dyDescent="0.25"/>
  <cols>
    <col min="1" max="1" width="10.85546875" bestFit="1" customWidth="1"/>
    <col min="2" max="2" width="5.5703125" bestFit="1" customWidth="1"/>
    <col min="3" max="3" width="7" bestFit="1" customWidth="1"/>
    <col min="4" max="4" width="8.5703125" bestFit="1" customWidth="1"/>
    <col min="5" max="5" width="5.5703125" bestFit="1" customWidth="1"/>
    <col min="6" max="6" width="7" bestFit="1" customWidth="1"/>
    <col min="7" max="7" width="8.5703125" bestFit="1" customWidth="1"/>
    <col min="8" max="8" width="5.5703125" bestFit="1" customWidth="1"/>
    <col min="9" max="9" width="7" bestFit="1" customWidth="1"/>
    <col min="10" max="10" width="8.5703125" bestFit="1" customWidth="1"/>
    <col min="11" max="11" width="5.5703125" bestFit="1" customWidth="1"/>
    <col min="12" max="12" width="7" bestFit="1" customWidth="1"/>
    <col min="13" max="13" width="8.5703125" bestFit="1" customWidth="1"/>
    <col min="14" max="14" width="5.5703125" bestFit="1" customWidth="1"/>
    <col min="15" max="15" width="7" bestFit="1" customWidth="1"/>
    <col min="16" max="16" width="8.5703125" bestFit="1" customWidth="1"/>
    <col min="17" max="17" width="5.5703125" bestFit="1" customWidth="1"/>
    <col min="18" max="18" width="7" bestFit="1" customWidth="1"/>
    <col min="19" max="19" width="8.5703125" bestFit="1" customWidth="1"/>
  </cols>
  <sheetData>
    <row r="1" spans="1:19" ht="15.75" thickBot="1" x14ac:dyDescent="0.3">
      <c r="B1">
        <v>10</v>
      </c>
      <c r="C1">
        <v>10</v>
      </c>
      <c r="D1">
        <v>10</v>
      </c>
      <c r="E1">
        <v>30</v>
      </c>
      <c r="F1">
        <v>30</v>
      </c>
      <c r="G1">
        <v>30</v>
      </c>
      <c r="H1">
        <v>40</v>
      </c>
      <c r="I1">
        <v>40</v>
      </c>
      <c r="J1">
        <v>40</v>
      </c>
      <c r="K1">
        <v>50</v>
      </c>
      <c r="L1">
        <v>50</v>
      </c>
      <c r="M1">
        <v>50</v>
      </c>
      <c r="N1">
        <v>100</v>
      </c>
      <c r="O1">
        <v>100</v>
      </c>
      <c r="P1">
        <v>100</v>
      </c>
      <c r="Q1">
        <v>200</v>
      </c>
      <c r="R1">
        <v>200</v>
      </c>
      <c r="S1">
        <v>200</v>
      </c>
    </row>
    <row r="2" spans="1:19" x14ac:dyDescent="0.25">
      <c r="B2" s="9" t="str">
        <f>B1 &amp; " générations"</f>
        <v>10 générations</v>
      </c>
      <c r="C2" s="10"/>
      <c r="D2" s="11"/>
      <c r="E2" s="9" t="str">
        <f>E1 &amp; " générations"</f>
        <v>30 générations</v>
      </c>
      <c r="F2" s="10"/>
      <c r="G2" s="11"/>
      <c r="H2" s="9" t="str">
        <f>H1 &amp; " générations"</f>
        <v>40 générations</v>
      </c>
      <c r="I2" s="10"/>
      <c r="J2" s="11"/>
      <c r="K2" s="9" t="str">
        <f>K1 &amp; " générations"</f>
        <v>50 générations</v>
      </c>
      <c r="L2" s="10"/>
      <c r="M2" s="11"/>
      <c r="N2" s="9" t="str">
        <f>N1 &amp; " générations"</f>
        <v>100 générations</v>
      </c>
      <c r="O2" s="10"/>
      <c r="P2" s="11"/>
      <c r="Q2" s="9" t="str">
        <f>Q1 &amp; " générations"</f>
        <v>200 générations</v>
      </c>
      <c r="R2" s="10"/>
      <c r="S2" s="11"/>
    </row>
    <row r="3" spans="1:19" x14ac:dyDescent="0.25">
      <c r="A3" s="15" t="s">
        <v>26</v>
      </c>
      <c r="B3" s="12" t="s">
        <v>9</v>
      </c>
      <c r="C3" s="13" t="s">
        <v>10</v>
      </c>
      <c r="D3" s="14" t="s">
        <v>11</v>
      </c>
      <c r="E3" s="12" t="s">
        <v>9</v>
      </c>
      <c r="F3" s="13" t="s">
        <v>10</v>
      </c>
      <c r="G3" s="14" t="s">
        <v>11</v>
      </c>
      <c r="H3" s="12" t="s">
        <v>9</v>
      </c>
      <c r="I3" s="13" t="s">
        <v>10</v>
      </c>
      <c r="J3" s="14" t="s">
        <v>11</v>
      </c>
      <c r="K3" s="12" t="s">
        <v>9</v>
      </c>
      <c r="L3" s="13" t="s">
        <v>10</v>
      </c>
      <c r="M3" s="14" t="s">
        <v>11</v>
      </c>
      <c r="N3" s="12" t="s">
        <v>9</v>
      </c>
      <c r="O3" s="13" t="s">
        <v>10</v>
      </c>
      <c r="P3" s="14" t="s">
        <v>11</v>
      </c>
      <c r="Q3" s="12" t="s">
        <v>9</v>
      </c>
      <c r="R3" s="13" t="s">
        <v>10</v>
      </c>
      <c r="S3" s="14" t="s">
        <v>11</v>
      </c>
    </row>
    <row r="4" spans="1:19" x14ac:dyDescent="0.25">
      <c r="A4" s="2" t="s">
        <v>16</v>
      </c>
      <c r="B4" s="3">
        <f>SUMIFS(mini_cockpit_maxit_20140513_181!$J$2:$J$61,mini_cockpit_maxit_20140513_181!$A$2:$A$61,"=" &amp; stats!$A4,mini_cockpit_maxit_20140513_181!$G$2:$G$61,"=" &amp; stats!B$1)</f>
        <v>0.80095935036268295</v>
      </c>
      <c r="C4" s="4">
        <f>SUMIFS(mini_cockpit_maxit_20140513_181!$K$2:$K$61,mini_cockpit_maxit_20140513_181!$A$2:$A$61,"=" &amp; stats!$A4,mini_cockpit_maxit_20140513_181!$G$2:$G$61,"=" &amp; stats!C$1)</f>
        <v>5.0261008971357599</v>
      </c>
      <c r="D4" s="5">
        <f>SUMIFS(mini_cockpit_maxit_20140513_181!$L$2:$L$61,mini_cockpit_maxit_20140513_181!$A$2:$A$61,"=" &amp; stats!$A4,mini_cockpit_maxit_20140513_181!$G$2:$G$61,"=" &amp; stats!D$1)</f>
        <v>2015.1397852556099</v>
      </c>
      <c r="E4" s="3">
        <f>SUMIFS(mini_cockpit_maxit_20140513_181!$J$2:$J$61,mini_cockpit_maxit_20140513_181!$A$2:$A$61,"=" &amp; stats!$A4,mini_cockpit_maxit_20140513_181!$G$2:$G$61,"=" &amp; stats!E$1)</f>
        <v>0.86663017578711199</v>
      </c>
      <c r="F4" s="4">
        <f>SUMIFS(mini_cockpit_maxit_20140513_181!$K$2:$K$61,mini_cockpit_maxit_20140513_181!$A$2:$A$61,"=" &amp; stats!$A4,mini_cockpit_maxit_20140513_181!$G$2:$G$61,"=" &amp; stats!F$1)</f>
        <v>6.5675589644233803</v>
      </c>
      <c r="G4" s="5">
        <f>SUMIFS(mini_cockpit_maxit_20140513_181!$L$2:$L$61,mini_cockpit_maxit_20140513_181!$A$2:$A$61,"=" &amp; stats!$A4,mini_cockpit_maxit_20140513_181!$G$2:$G$61,"=" &amp; stats!G$1)</f>
        <v>2015.05729183468</v>
      </c>
      <c r="H4" s="3">
        <f>SUMIFS(mini_cockpit_maxit_20140513_181!$J$2:$J$61,mini_cockpit_maxit_20140513_181!$A$2:$A$61,"=" &amp; stats!$A4,mini_cockpit_maxit_20140513_181!$G$2:$G$61,"=" &amp; stats!H$1)</f>
        <v>0.89983375257793496</v>
      </c>
      <c r="I4" s="4">
        <f>SUMIFS(mini_cockpit_maxit_20140513_181!$K$2:$K$61,mini_cockpit_maxit_20140513_181!$A$2:$A$61,"=" &amp; stats!$A4,mini_cockpit_maxit_20140513_181!$G$2:$G$61,"=" &amp; stats!I$1)</f>
        <v>6.0426111787180297</v>
      </c>
      <c r="J4" s="5">
        <f>SUMIFS(mini_cockpit_maxit_20140513_181!$L$2:$L$61,mini_cockpit_maxit_20140513_181!$A$2:$A$61,"=" &amp; stats!$A4,mini_cockpit_maxit_20140513_181!$G$2:$G$61,"=" &amp; stats!J$1)</f>
        <v>2014.94436692009</v>
      </c>
      <c r="K4" s="3">
        <f>SUMIFS(mini_cockpit_maxit_20140513_181!$J$2:$J$61,mini_cockpit_maxit_20140513_181!$A$2:$A$61,"=" &amp; stats!$A4,mini_cockpit_maxit_20140513_181!$G$2:$G$61,"=" &amp; stats!K$1)</f>
        <v>0.896634772208866</v>
      </c>
      <c r="L4" s="4">
        <f>SUMIFS(mini_cockpit_maxit_20140513_181!$K$2:$K$61,mini_cockpit_maxit_20140513_181!$A$2:$A$61,"=" &amp; stats!$A4,mini_cockpit_maxit_20140513_181!$G$2:$G$61,"=" &amp; stats!L$1)</f>
        <v>8.7577073770684404</v>
      </c>
      <c r="M4" s="5">
        <f>SUMIFS(mini_cockpit_maxit_20140513_181!$L$2:$L$61,mini_cockpit_maxit_20140513_181!$A$2:$A$61,"=" &amp; stats!$A4,mini_cockpit_maxit_20140513_181!$G$2:$G$61,"=" &amp; stats!M$1)</f>
        <v>2014.48578192731</v>
      </c>
      <c r="N4" s="3">
        <f>SUMIFS(mini_cockpit_maxit_20140513_181!$J$2:$J$61,mini_cockpit_maxit_20140513_181!$A$2:$A$61,"=" &amp; stats!$A4,mini_cockpit_maxit_20140513_181!$G$2:$G$61,"=" &amp; stats!N$1)</f>
        <v>0.89978005386416604</v>
      </c>
      <c r="O4" s="4">
        <f>SUMIFS(mini_cockpit_maxit_20140513_181!$K$2:$K$61,mini_cockpit_maxit_20140513_181!$A$2:$A$61,"=" &amp; stats!$A4,mini_cockpit_maxit_20140513_181!$G$2:$G$61,"=" &amp; stats!O$1)</f>
        <v>12.981171861875399</v>
      </c>
      <c r="P4" s="5">
        <f>SUMIFS(mini_cockpit_maxit_20140513_181!$L$2:$L$61,mini_cockpit_maxit_20140513_181!$A$2:$A$61,"=" &amp; stats!$A4,mini_cockpit_maxit_20140513_181!$G$2:$G$61,"=" &amp; stats!P$1)</f>
        <v>2016.3559612674101</v>
      </c>
      <c r="Q4" s="3">
        <f>SUMIFS(mini_cockpit_maxit_20140513_181!$J$2:$J$61,mini_cockpit_maxit_20140513_181!$A$2:$A$61,"=" &amp; stats!$A4,mini_cockpit_maxit_20140513_181!$G$2:$G$61,"=" &amp; stats!Q$1)</f>
        <v>0.89999999819050602</v>
      </c>
      <c r="R4" s="4">
        <f>SUMIFS(mini_cockpit_maxit_20140513_181!$K$2:$K$61,mini_cockpit_maxit_20140513_181!$A$2:$A$61,"=" &amp; stats!$A4,mini_cockpit_maxit_20140513_181!$G$2:$G$61,"=" &amp; stats!R$1)</f>
        <v>12.980867316308601</v>
      </c>
      <c r="S4" s="5">
        <f>SUMIFS(mini_cockpit_maxit_20140513_181!$L$2:$L$61,mini_cockpit_maxit_20140513_181!$A$2:$A$61,"=" &amp; stats!$A4,mini_cockpit_maxit_20140513_181!$G$2:$G$61,"=" &amp; stats!S$1)</f>
        <v>2016.35599996063</v>
      </c>
    </row>
    <row r="5" spans="1:19" x14ac:dyDescent="0.25">
      <c r="A5" s="2" t="s">
        <v>17</v>
      </c>
      <c r="B5" s="3">
        <f>SUMIFS(mini_cockpit_maxit_20140513_181!$J$2:$J$61,mini_cockpit_maxit_20140513_181!$A$2:$A$61,"=" &amp; stats!$A5,mini_cockpit_maxit_20140513_181!$G$2:$G$61,"=" &amp; stats!B$1)</f>
        <v>0.41726050869300302</v>
      </c>
      <c r="C5" s="4">
        <f>SUMIFS(mini_cockpit_maxit_20140513_181!$K$2:$K$61,mini_cockpit_maxit_20140513_181!$A$2:$A$61,"=" &amp; stats!$A5,mini_cockpit_maxit_20140513_181!$G$2:$G$61,"=" &amp; stats!C$1)</f>
        <v>7.3561337598106897</v>
      </c>
      <c r="D5" s="5">
        <f>SUMIFS(mini_cockpit_maxit_20140513_181!$L$2:$L$61,mini_cockpit_maxit_20140513_181!$A$2:$A$61,"=" &amp; stats!$A5,mini_cockpit_maxit_20140513_181!$G$2:$G$61,"=" &amp; stats!D$1)</f>
        <v>2015.2122242857499</v>
      </c>
      <c r="E5" s="3">
        <f>SUMIFS(mini_cockpit_maxit_20140513_181!$J$2:$J$61,mini_cockpit_maxit_20140513_181!$A$2:$A$61,"=" &amp; stats!$A5,mini_cockpit_maxit_20140513_181!$G$2:$G$61,"=" &amp; stats!E$1)</f>
        <v>0.79442742125716304</v>
      </c>
      <c r="F5" s="4">
        <f>SUMIFS(mini_cockpit_maxit_20140513_181!$K$2:$K$61,mini_cockpit_maxit_20140513_181!$A$2:$A$61,"=" &amp; stats!$A5,mini_cockpit_maxit_20140513_181!$G$2:$G$61,"=" &amp; stats!F$1)</f>
        <v>11.004066581651401</v>
      </c>
      <c r="G5" s="5">
        <f>SUMIFS(mini_cockpit_maxit_20140513_181!$L$2:$L$61,mini_cockpit_maxit_20140513_181!$A$2:$A$61,"=" &amp; stats!$A5,mini_cockpit_maxit_20140513_181!$G$2:$G$61,"=" &amp; stats!G$1)</f>
        <v>2016.23257646804</v>
      </c>
      <c r="H5" s="3">
        <f>SUMIFS(mini_cockpit_maxit_20140513_181!$J$2:$J$61,mini_cockpit_maxit_20140513_181!$A$2:$A$61,"=" &amp; stats!$A5,mini_cockpit_maxit_20140513_181!$G$2:$G$61,"=" &amp; stats!H$1)</f>
        <v>0.89567583366607795</v>
      </c>
      <c r="I5" s="4">
        <f>SUMIFS(mini_cockpit_maxit_20140513_181!$K$2:$K$61,mini_cockpit_maxit_20140513_181!$A$2:$A$61,"=" &amp; stats!$A5,mini_cockpit_maxit_20140513_181!$G$2:$G$61,"=" &amp; stats!I$1)</f>
        <v>11.100201525008</v>
      </c>
      <c r="J5" s="5">
        <f>SUMIFS(mini_cockpit_maxit_20140513_181!$L$2:$L$61,mini_cockpit_maxit_20140513_181!$A$2:$A$61,"=" &amp; stats!$A5,mini_cockpit_maxit_20140513_181!$G$2:$G$61,"=" &amp; stats!J$1)</f>
        <v>2016.2441453640899</v>
      </c>
      <c r="K5" s="3">
        <f>SUMIFS(mini_cockpit_maxit_20140513_181!$J$2:$J$61,mini_cockpit_maxit_20140513_181!$A$2:$A$61,"=" &amp; stats!$A5,mini_cockpit_maxit_20140513_181!$G$2:$G$61,"=" &amp; stats!K$1)</f>
        <v>0.89137453088810503</v>
      </c>
      <c r="L5" s="4">
        <f>SUMIFS(mini_cockpit_maxit_20140513_181!$K$2:$K$61,mini_cockpit_maxit_20140513_181!$A$2:$A$61,"=" &amp; stats!$A5,mini_cockpit_maxit_20140513_181!$G$2:$G$61,"=" &amp; stats!L$1)</f>
        <v>8.3154815282578003</v>
      </c>
      <c r="M5" s="5">
        <f>SUMIFS(mini_cockpit_maxit_20140513_181!$L$2:$L$61,mini_cockpit_maxit_20140513_181!$A$2:$A$61,"=" &amp; stats!$A5,mini_cockpit_maxit_20140513_181!$G$2:$G$61,"=" &amp; stats!M$1)</f>
        <v>2015.6283239847101</v>
      </c>
      <c r="N5" s="3">
        <f>SUMIFS(mini_cockpit_maxit_20140513_181!$J$2:$J$61,mini_cockpit_maxit_20140513_181!$A$2:$A$61,"=" &amp; stats!$A5,mini_cockpit_maxit_20140513_181!$G$2:$G$61,"=" &amp; stats!N$1)</f>
        <v>0.89906659325926397</v>
      </c>
      <c r="O5" s="4">
        <f>SUMIFS(mini_cockpit_maxit_20140513_181!$K$2:$K$61,mini_cockpit_maxit_20140513_181!$A$2:$A$61,"=" &amp; stats!$A5,mini_cockpit_maxit_20140513_181!$G$2:$G$61,"=" &amp; stats!O$1)</f>
        <v>11.286912871916</v>
      </c>
      <c r="P5" s="5">
        <f>SUMIFS(mini_cockpit_maxit_20140513_181!$L$2:$L$61,mini_cockpit_maxit_20140513_181!$A$2:$A$61,"=" &amp; stats!$A5,mini_cockpit_maxit_20140513_181!$G$2:$G$61,"=" &amp; stats!P$1)</f>
        <v>2016.3498960731699</v>
      </c>
      <c r="Q5" s="3">
        <f>SUMIFS(mini_cockpit_maxit_20140513_181!$J$2:$J$61,mini_cockpit_maxit_20140513_181!$A$2:$A$61,"=" &amp; stats!$A5,mini_cockpit_maxit_20140513_181!$G$2:$G$61,"=" &amp; stats!Q$1)</f>
        <v>0.89999984903571795</v>
      </c>
      <c r="R5" s="4">
        <f>SUMIFS(mini_cockpit_maxit_20140513_181!$K$2:$K$61,mini_cockpit_maxit_20140513_181!$A$2:$A$61,"=" &amp; stats!$A5,mini_cockpit_maxit_20140513_181!$G$2:$G$61,"=" &amp; stats!R$1)</f>
        <v>11.324774498978099</v>
      </c>
      <c r="S5" s="5">
        <f>SUMIFS(mini_cockpit_maxit_20140513_181!$L$2:$L$61,mini_cockpit_maxit_20140513_181!$A$2:$A$61,"=" &amp; stats!$A5,mini_cockpit_maxit_20140513_181!$G$2:$G$61,"=" &amp; stats!S$1)</f>
        <v>2016.3559999336201</v>
      </c>
    </row>
    <row r="6" spans="1:19" x14ac:dyDescent="0.25">
      <c r="A6" s="2" t="s">
        <v>18</v>
      </c>
      <c r="B6" s="3">
        <f>SUMIFS(mini_cockpit_maxit_20140513_181!$J$2:$J$61,mini_cockpit_maxit_20140513_181!$A$2:$A$61,"=" &amp; stats!$A6,mini_cockpit_maxit_20140513_181!$G$2:$G$61,"=" &amp; stats!B$1)</f>
        <v>0.81210825651656704</v>
      </c>
      <c r="C6" s="4">
        <f>SUMIFS(mini_cockpit_maxit_20140513_181!$K$2:$K$61,mini_cockpit_maxit_20140513_181!$A$2:$A$61,"=" &amp; stats!$A6,mini_cockpit_maxit_20140513_181!$G$2:$G$61,"=" &amp; stats!C$1)</f>
        <v>5.1769641798694801</v>
      </c>
      <c r="D6" s="5">
        <f>SUMIFS(mini_cockpit_maxit_20140513_181!$L$2:$L$61,mini_cockpit_maxit_20140513_181!$A$2:$A$61,"=" &amp; stats!$A6,mini_cockpit_maxit_20140513_181!$G$2:$G$61,"=" &amp; stats!D$1)</f>
        <v>2015.88076963751</v>
      </c>
      <c r="E6" s="3">
        <f>SUMIFS(mini_cockpit_maxit_20140513_181!$J$2:$J$61,mini_cockpit_maxit_20140513_181!$A$2:$A$61,"=" &amp; stats!$A6,mini_cockpit_maxit_20140513_181!$G$2:$G$61,"=" &amp; stats!E$1)</f>
        <v>0.89787421037336501</v>
      </c>
      <c r="F6" s="4">
        <f>SUMIFS(mini_cockpit_maxit_20140513_181!$K$2:$K$61,mini_cockpit_maxit_20140513_181!$A$2:$A$61,"=" &amp; stats!$A6,mini_cockpit_maxit_20140513_181!$G$2:$G$61,"=" &amp; stats!F$1)</f>
        <v>6.13458031023288</v>
      </c>
      <c r="G6" s="5">
        <f>SUMIFS(mini_cockpit_maxit_20140513_181!$L$2:$L$61,mini_cockpit_maxit_20140513_181!$A$2:$A$61,"=" &amp; stats!$A6,mini_cockpit_maxit_20140513_181!$G$2:$G$61,"=" &amp; stats!G$1)</f>
        <v>2016.29008283439</v>
      </c>
      <c r="H6" s="3">
        <f>SUMIFS(mini_cockpit_maxit_20140513_181!$J$2:$J$61,mini_cockpit_maxit_20140513_181!$A$2:$A$61,"=" &amp; stats!$A6,mini_cockpit_maxit_20140513_181!$G$2:$G$61,"=" &amp; stats!H$1)</f>
        <v>0.89664187316634503</v>
      </c>
      <c r="I6" s="4">
        <f>SUMIFS(mini_cockpit_maxit_20140513_181!$K$2:$K$61,mini_cockpit_maxit_20140513_181!$A$2:$A$61,"=" &amp; stats!$A6,mini_cockpit_maxit_20140513_181!$G$2:$G$61,"=" &amp; stats!I$1)</f>
        <v>6.3325408405625403</v>
      </c>
      <c r="J6" s="5">
        <f>SUMIFS(mini_cockpit_maxit_20140513_181!$L$2:$L$61,mini_cockpit_maxit_20140513_181!$A$2:$A$61,"=" &amp; stats!$A6,mini_cockpit_maxit_20140513_181!$G$2:$G$61,"=" &amp; stats!J$1)</f>
        <v>2016.3492645079</v>
      </c>
      <c r="K6" s="3">
        <f>SUMIFS(mini_cockpit_maxit_20140513_181!$J$2:$J$61,mini_cockpit_maxit_20140513_181!$A$2:$A$61,"=" &amp; stats!$A6,mini_cockpit_maxit_20140513_181!$G$2:$G$61,"=" &amp; stats!K$1)</f>
        <v>0.899911134884258</v>
      </c>
      <c r="L6" s="4">
        <f>SUMIFS(mini_cockpit_maxit_20140513_181!$K$2:$K$61,mini_cockpit_maxit_20140513_181!$A$2:$A$61,"=" &amp; stats!$A6,mini_cockpit_maxit_20140513_181!$G$2:$G$61,"=" &amp; stats!L$1)</f>
        <v>6.25281909616176</v>
      </c>
      <c r="M6" s="5">
        <f>SUMIFS(mini_cockpit_maxit_20140513_181!$L$2:$L$61,mini_cockpit_maxit_20140513_181!$A$2:$A$61,"=" &amp; stats!$A6,mini_cockpit_maxit_20140513_181!$G$2:$G$61,"=" &amp; stats!M$1)</f>
        <v>2016.3531955231599</v>
      </c>
      <c r="N6" s="3">
        <f>SUMIFS(mini_cockpit_maxit_20140513_181!$J$2:$J$61,mini_cockpit_maxit_20140513_181!$A$2:$A$61,"=" &amp; stats!$A6,mini_cockpit_maxit_20140513_181!$G$2:$G$61,"=" &amp; stats!N$1)</f>
        <v>0.89999571084114705</v>
      </c>
      <c r="O6" s="4">
        <f>SUMIFS(mini_cockpit_maxit_20140513_181!$K$2:$K$61,mini_cockpit_maxit_20140513_181!$A$2:$A$61,"=" &amp; stats!$A6,mini_cockpit_maxit_20140513_181!$G$2:$G$61,"=" &amp; stats!O$1)</f>
        <v>6.3303761844610102</v>
      </c>
      <c r="P6" s="5">
        <f>SUMIFS(mini_cockpit_maxit_20140513_181!$L$2:$L$61,mini_cockpit_maxit_20140513_181!$A$2:$A$61,"=" &amp; stats!$A6,mini_cockpit_maxit_20140513_181!$G$2:$G$61,"=" &amp; stats!P$1)</f>
        <v>2016.3548092390299</v>
      </c>
      <c r="Q6" s="3">
        <f>SUMIFS(mini_cockpit_maxit_20140513_181!$J$2:$J$61,mini_cockpit_maxit_20140513_181!$A$2:$A$61,"=" &amp; stats!$A6,mini_cockpit_maxit_20140513_181!$G$2:$G$61,"=" &amp; stats!Q$1)</f>
        <v>0.89999997945058796</v>
      </c>
      <c r="R6" s="4">
        <f>SUMIFS(mini_cockpit_maxit_20140513_181!$K$2:$K$61,mini_cockpit_maxit_20140513_181!$A$2:$A$61,"=" &amp; stats!$A6,mini_cockpit_maxit_20140513_181!$G$2:$G$61,"=" &amp; stats!R$1)</f>
        <v>6.3254664397819704</v>
      </c>
      <c r="S6" s="5">
        <f>SUMIFS(mini_cockpit_maxit_20140513_181!$L$2:$L$61,mini_cockpit_maxit_20140513_181!$A$2:$A$61,"=" &amp; stats!$A6,mini_cockpit_maxit_20140513_181!$G$2:$G$61,"=" &amp; stats!S$1)</f>
        <v>2016.3559999756501</v>
      </c>
    </row>
    <row r="7" spans="1:19" x14ac:dyDescent="0.25">
      <c r="A7" s="2" t="s">
        <v>19</v>
      </c>
      <c r="B7" s="3">
        <f>SUMIFS(mini_cockpit_maxit_20140513_181!$J$2:$J$61,mini_cockpit_maxit_20140513_181!$A$2:$A$61,"=" &amp; stats!$A7,mini_cockpit_maxit_20140513_181!$G$2:$G$61,"=" &amp; stats!B$1)</f>
        <v>0.103753305672918</v>
      </c>
      <c r="C7" s="4">
        <f>SUMIFS(mini_cockpit_maxit_20140513_181!$K$2:$K$61,mini_cockpit_maxit_20140513_181!$A$2:$A$61,"=" &amp; stats!$A7,mini_cockpit_maxit_20140513_181!$G$2:$G$61,"=" &amp; stats!C$1)</f>
        <v>7.26335744283476</v>
      </c>
      <c r="D7" s="5">
        <f>SUMIFS(mini_cockpit_maxit_20140513_181!$L$2:$L$61,mini_cockpit_maxit_20140513_181!$A$2:$A$61,"=" &amp; stats!$A7,mini_cockpit_maxit_20140513_181!$G$2:$G$61,"=" &amp; stats!D$1)</f>
        <v>2014.4752206271401</v>
      </c>
      <c r="E7" s="3">
        <f>SUMIFS(mini_cockpit_maxit_20140513_181!$J$2:$J$61,mini_cockpit_maxit_20140513_181!$A$2:$A$61,"=" &amp; stats!$A7,mini_cockpit_maxit_20140513_181!$G$2:$G$61,"=" &amp; stats!E$1)</f>
        <v>0.13788418824780199</v>
      </c>
      <c r="F7" s="4">
        <f>SUMIFS(mini_cockpit_maxit_20140513_181!$K$2:$K$61,mini_cockpit_maxit_20140513_181!$A$2:$A$61,"=" &amp; stats!$A7,mini_cockpit_maxit_20140513_181!$G$2:$G$61,"=" &amp; stats!F$1)</f>
        <v>7.4449370590528297</v>
      </c>
      <c r="G7" s="5">
        <f>SUMIFS(mini_cockpit_maxit_20140513_181!$L$2:$L$61,mini_cockpit_maxit_20140513_181!$A$2:$A$61,"=" &amp; stats!$A7,mini_cockpit_maxit_20140513_181!$G$2:$G$61,"=" &amp; stats!G$1)</f>
        <v>2014.53309672415</v>
      </c>
      <c r="H7" s="3">
        <f>SUMIFS(mini_cockpit_maxit_20140513_181!$J$2:$J$61,mini_cockpit_maxit_20140513_181!$A$2:$A$61,"=" &amp; stats!$A7,mini_cockpit_maxit_20140513_181!$G$2:$G$61,"=" &amp; stats!H$1)</f>
        <v>0.10739187008699</v>
      </c>
      <c r="I7" s="4">
        <f>SUMIFS(mini_cockpit_maxit_20140513_181!$K$2:$K$61,mini_cockpit_maxit_20140513_181!$A$2:$A$61,"=" &amp; stats!$A7,mini_cockpit_maxit_20140513_181!$G$2:$G$61,"=" &amp; stats!I$1)</f>
        <v>6.8077021825439603</v>
      </c>
      <c r="J7" s="5">
        <f>SUMIFS(mini_cockpit_maxit_20140513_181!$L$2:$L$61,mini_cockpit_maxit_20140513_181!$A$2:$A$61,"=" &amp; stats!$A7,mini_cockpit_maxit_20140513_181!$G$2:$G$61,"=" &amp; stats!J$1)</f>
        <v>2014.3677399109499</v>
      </c>
      <c r="K7" s="3">
        <f>SUMIFS(mini_cockpit_maxit_20140513_181!$J$2:$J$61,mini_cockpit_maxit_20140513_181!$A$2:$A$61,"=" &amp; stats!$A7,mini_cockpit_maxit_20140513_181!$G$2:$G$61,"=" &amp; stats!K$1)</f>
        <v>0.101286405077447</v>
      </c>
      <c r="L7" s="4">
        <f>SUMIFS(mini_cockpit_maxit_20140513_181!$K$2:$K$61,mini_cockpit_maxit_20140513_181!$A$2:$A$61,"=" &amp; stats!$A7,mini_cockpit_maxit_20140513_181!$G$2:$G$61,"=" &amp; stats!L$1)</f>
        <v>6.72930821953807</v>
      </c>
      <c r="M7" s="5">
        <f>SUMIFS(mini_cockpit_maxit_20140513_181!$L$2:$L$61,mini_cockpit_maxit_20140513_181!$A$2:$A$61,"=" &amp; stats!$A7,mini_cockpit_maxit_20140513_181!$G$2:$G$61,"=" &amp; stats!M$1)</f>
        <v>2014.3581260941801</v>
      </c>
      <c r="N7" s="3">
        <f>SUMIFS(mini_cockpit_maxit_20140513_181!$J$2:$J$61,mini_cockpit_maxit_20140513_181!$A$2:$A$61,"=" &amp; stats!$A7,mini_cockpit_maxit_20140513_181!$G$2:$G$61,"=" &amp; stats!N$1)</f>
        <v>0.100001193683489</v>
      </c>
      <c r="O7" s="4">
        <f>SUMIFS(mini_cockpit_maxit_20140513_181!$K$2:$K$61,mini_cockpit_maxit_20140513_181!$A$2:$A$61,"=" &amp; stats!$A7,mini_cockpit_maxit_20140513_181!$G$2:$G$61,"=" &amp; stats!O$1)</f>
        <v>7.9000803357390401</v>
      </c>
      <c r="P7" s="5">
        <f>SUMIFS(mini_cockpit_maxit_20140513_181!$L$2:$L$61,mini_cockpit_maxit_20140513_181!$A$2:$A$61,"=" &amp; stats!$A7,mini_cockpit_maxit_20140513_181!$G$2:$G$61,"=" &amp; stats!P$1)</f>
        <v>2014.5756268171699</v>
      </c>
      <c r="Q7" s="3">
        <f>SUMIFS(mini_cockpit_maxit_20140513_181!$J$2:$J$61,mini_cockpit_maxit_20140513_181!$A$2:$A$61,"=" &amp; stats!$A7,mini_cockpit_maxit_20140513_181!$G$2:$G$61,"=" &amp; stats!Q$1)</f>
        <v>9.9999993064006504E-2</v>
      </c>
      <c r="R7" s="4">
        <f>SUMIFS(mini_cockpit_maxit_20140513_181!$K$2:$K$61,mini_cockpit_maxit_20140513_181!$A$2:$A$61,"=" &amp; stats!$A7,mini_cockpit_maxit_20140513_181!$G$2:$G$61,"=" &amp; stats!R$1)</f>
        <v>6.73375343718424</v>
      </c>
      <c r="S7" s="5">
        <f>SUMIFS(mini_cockpit_maxit_20140513_181!$L$2:$L$61,mini_cockpit_maxit_20140513_181!$A$2:$A$61,"=" &amp; stats!$A7,mini_cockpit_maxit_20140513_181!$G$2:$G$61,"=" &amp; stats!S$1)</f>
        <v>2014.35812841195</v>
      </c>
    </row>
    <row r="8" spans="1:19" x14ac:dyDescent="0.25">
      <c r="A8" s="2" t="s">
        <v>20</v>
      </c>
      <c r="B8" s="3">
        <f>SUMIFS(mini_cockpit_maxit_20140513_181!$J$2:$J$61,mini_cockpit_maxit_20140513_181!$A$2:$A$61,"=" &amp; stats!$A8,mini_cockpit_maxit_20140513_181!$G$2:$G$61,"=" &amp; stats!B$1)</f>
        <v>0.75704028390705402</v>
      </c>
      <c r="C8" s="4">
        <f>SUMIFS(mini_cockpit_maxit_20140513_181!$K$2:$K$61,mini_cockpit_maxit_20140513_181!$A$2:$A$61,"=" &amp; stats!$A8,mini_cockpit_maxit_20140513_181!$G$2:$G$61,"=" &amp; stats!C$1)</f>
        <v>5.7992609536494699</v>
      </c>
      <c r="D8" s="5">
        <f>SUMIFS(mini_cockpit_maxit_20140513_181!$L$2:$L$61,mini_cockpit_maxit_20140513_181!$A$2:$A$61,"=" &amp; stats!$A8,mini_cockpit_maxit_20140513_181!$G$2:$G$61,"=" &amp; stats!D$1)</f>
        <v>2015.05390955444</v>
      </c>
      <c r="E8" s="3">
        <f>SUMIFS(mini_cockpit_maxit_20140513_181!$J$2:$J$61,mini_cockpit_maxit_20140513_181!$A$2:$A$61,"=" &amp; stats!$A8,mini_cockpit_maxit_20140513_181!$G$2:$G$61,"=" &amp; stats!E$1)</f>
        <v>0.849646799665981</v>
      </c>
      <c r="F8" s="4">
        <f>SUMIFS(mini_cockpit_maxit_20140513_181!$K$2:$K$61,mini_cockpit_maxit_20140513_181!$A$2:$A$61,"=" &amp; stats!$A8,mini_cockpit_maxit_20140513_181!$G$2:$G$61,"=" &amp; stats!F$1)</f>
        <v>5.8962196165267997</v>
      </c>
      <c r="G8" s="5">
        <f>SUMIFS(mini_cockpit_maxit_20140513_181!$L$2:$L$61,mini_cockpit_maxit_20140513_181!$A$2:$A$61,"=" &amp; stats!$A8,mini_cockpit_maxit_20140513_181!$G$2:$G$61,"=" &amp; stats!G$1)</f>
        <v>2015.0831339571901</v>
      </c>
      <c r="H8" s="3">
        <f>SUMIFS(mini_cockpit_maxit_20140513_181!$J$2:$J$61,mini_cockpit_maxit_20140513_181!$A$2:$A$61,"=" &amp; stats!$A8,mini_cockpit_maxit_20140513_181!$G$2:$G$61,"=" &amp; stats!H$1)</f>
        <v>0.829886324249969</v>
      </c>
      <c r="I8" s="4">
        <f>SUMIFS(mini_cockpit_maxit_20140513_181!$K$2:$K$61,mini_cockpit_maxit_20140513_181!$A$2:$A$61,"=" &amp; stats!$A8,mini_cockpit_maxit_20140513_181!$G$2:$G$61,"=" &amp; stats!I$1)</f>
        <v>5.0015321691174197</v>
      </c>
      <c r="J8" s="5">
        <f>SUMIFS(mini_cockpit_maxit_20140513_181!$L$2:$L$61,mini_cockpit_maxit_20140513_181!$A$2:$A$61,"=" &amp; stats!$A8,mini_cockpit_maxit_20140513_181!$G$2:$G$61,"=" &amp; stats!J$1)</f>
        <v>2014.8410709581001</v>
      </c>
      <c r="K8" s="3">
        <f>SUMIFS(mini_cockpit_maxit_20140513_181!$J$2:$J$61,mini_cockpit_maxit_20140513_181!$A$2:$A$61,"=" &amp; stats!$A8,mini_cockpit_maxit_20140513_181!$G$2:$G$61,"=" &amp; stats!K$1)</f>
        <v>0.822829338847616</v>
      </c>
      <c r="L8" s="4">
        <f>SUMIFS(mini_cockpit_maxit_20140513_181!$K$2:$K$61,mini_cockpit_maxit_20140513_181!$A$2:$A$61,"=" &amp; stats!$A8,mini_cockpit_maxit_20140513_181!$G$2:$G$61,"=" &amp; stats!L$1)</f>
        <v>5.0000936378488197</v>
      </c>
      <c r="M8" s="5">
        <f>SUMIFS(mini_cockpit_maxit_20140513_181!$L$2:$L$61,mini_cockpit_maxit_20140513_181!$A$2:$A$61,"=" &amp; stats!$A8,mini_cockpit_maxit_20140513_181!$G$2:$G$61,"=" &amp; stats!M$1)</f>
        <v>2014.8396379656101</v>
      </c>
      <c r="N8" s="3">
        <f>SUMIFS(mini_cockpit_maxit_20140513_181!$J$2:$J$61,mini_cockpit_maxit_20140513_181!$A$2:$A$61,"=" &amp; stats!$A8,mini_cockpit_maxit_20140513_181!$G$2:$G$61,"=" &amp; stats!N$1)</f>
        <v>0.82098685802069005</v>
      </c>
      <c r="O8" s="4">
        <f>SUMIFS(mini_cockpit_maxit_20140513_181!$K$2:$K$61,mini_cockpit_maxit_20140513_181!$A$2:$A$61,"=" &amp; stats!$A8,mini_cockpit_maxit_20140513_181!$G$2:$G$61,"=" &amp; stats!O$1)</f>
        <v>4.9999999992573896</v>
      </c>
      <c r="P8" s="5">
        <f>SUMIFS(mini_cockpit_maxit_20140513_181!$L$2:$L$61,mini_cockpit_maxit_20140513_181!$A$2:$A$61,"=" &amp; stats!$A8,mini_cockpit_maxit_20140513_181!$G$2:$G$61,"=" &amp; stats!P$1)</f>
        <v>2014.8371650609199</v>
      </c>
      <c r="Q8" s="3">
        <f>SUMIFS(mini_cockpit_maxit_20140513_181!$J$2:$J$61,mini_cockpit_maxit_20140513_181!$A$2:$A$61,"=" &amp; stats!$A8,mini_cockpit_maxit_20140513_181!$G$2:$G$61,"=" &amp; stats!Q$1)</f>
        <v>0.82098734779858795</v>
      </c>
      <c r="R8" s="4">
        <f>SUMIFS(mini_cockpit_maxit_20140513_181!$K$2:$K$61,mini_cockpit_maxit_20140513_181!$A$2:$A$61,"=" &amp; stats!$A8,mini_cockpit_maxit_20140513_181!$G$2:$G$61,"=" &amp; stats!R$1)</f>
        <v>4.9999999935307198</v>
      </c>
      <c r="S8" s="5">
        <f>SUMIFS(mini_cockpit_maxit_20140513_181!$L$2:$L$61,mini_cockpit_maxit_20140513_181!$A$2:$A$61,"=" &amp; stats!$A8,mini_cockpit_maxit_20140513_181!$G$2:$G$61,"=" &amp; stats!S$1)</f>
        <v>2014.83716457184</v>
      </c>
    </row>
    <row r="9" spans="1:19" x14ac:dyDescent="0.25">
      <c r="A9" s="2" t="s">
        <v>21</v>
      </c>
      <c r="B9" s="3">
        <f>SUMIFS(mini_cockpit_maxit_20140513_181!$J$2:$J$61,mini_cockpit_maxit_20140513_181!$A$2:$A$61,"=" &amp; stats!$A9,mini_cockpit_maxit_20140513_181!$G$2:$G$61,"=" &amp; stats!B$1)</f>
        <v>0.73163359013984397</v>
      </c>
      <c r="C9" s="4">
        <f>SUMIFS(mini_cockpit_maxit_20140513_181!$K$2:$K$61,mini_cockpit_maxit_20140513_181!$A$2:$A$61,"=" &amp; stats!$A9,mini_cockpit_maxit_20140513_181!$G$2:$G$61,"=" &amp; stats!C$1)</f>
        <v>6.0040465499128599</v>
      </c>
      <c r="D9" s="5">
        <f>SUMIFS(mini_cockpit_maxit_20140513_181!$L$2:$L$61,mini_cockpit_maxit_20140513_181!$A$2:$A$61,"=" &amp; stats!$A9,mini_cockpit_maxit_20140513_181!$G$2:$G$61,"=" &amp; stats!D$1)</f>
        <v>2014.4571939600701</v>
      </c>
      <c r="E9" s="3">
        <f>SUMIFS(mini_cockpit_maxit_20140513_181!$J$2:$J$61,mini_cockpit_maxit_20140513_181!$A$2:$A$61,"=" &amp; stats!$A9,mini_cockpit_maxit_20140513_181!$G$2:$G$61,"=" &amp; stats!E$1)</f>
        <v>0.89725176161430897</v>
      </c>
      <c r="F9" s="4">
        <f>SUMIFS(mini_cockpit_maxit_20140513_181!$K$2:$K$61,mini_cockpit_maxit_20140513_181!$A$2:$A$61,"=" &amp; stats!$A9,mini_cockpit_maxit_20140513_181!$G$2:$G$61,"=" &amp; stats!F$1)</f>
        <v>6.7162023376690696</v>
      </c>
      <c r="G9" s="5">
        <f>SUMIFS(mini_cockpit_maxit_20140513_181!$L$2:$L$61,mini_cockpit_maxit_20140513_181!$A$2:$A$61,"=" &amp; stats!$A9,mini_cockpit_maxit_20140513_181!$G$2:$G$61,"=" &amp; stats!G$1)</f>
        <v>2014.3701273055599</v>
      </c>
      <c r="H9" s="3">
        <f>SUMIFS(mini_cockpit_maxit_20140513_181!$J$2:$J$61,mini_cockpit_maxit_20140513_181!$A$2:$A$61,"=" &amp; stats!$A9,mini_cockpit_maxit_20140513_181!$G$2:$G$61,"=" &amp; stats!H$1)</f>
        <v>0.88777449531629704</v>
      </c>
      <c r="I9" s="4">
        <f>SUMIFS(mini_cockpit_maxit_20140513_181!$K$2:$K$61,mini_cockpit_maxit_20140513_181!$A$2:$A$61,"=" &amp; stats!$A9,mini_cockpit_maxit_20140513_181!$G$2:$G$61,"=" &amp; stats!I$1)</f>
        <v>6.8332826845578802</v>
      </c>
      <c r="J9" s="5">
        <f>SUMIFS(mini_cockpit_maxit_20140513_181!$L$2:$L$61,mini_cockpit_maxit_20140513_181!$A$2:$A$61,"=" &amp; stats!$A9,mini_cockpit_maxit_20140513_181!$G$2:$G$61,"=" &amp; stats!J$1)</f>
        <v>2014.36786532256</v>
      </c>
      <c r="K9" s="3">
        <f>SUMIFS(mini_cockpit_maxit_20140513_181!$J$2:$J$61,mini_cockpit_maxit_20140513_181!$A$2:$A$61,"=" &amp; stats!$A9,mini_cockpit_maxit_20140513_181!$G$2:$G$61,"=" &amp; stats!K$1)</f>
        <v>0.89706197716621505</v>
      </c>
      <c r="L9" s="4">
        <f>SUMIFS(mini_cockpit_maxit_20140513_181!$K$2:$K$61,mini_cockpit_maxit_20140513_181!$A$2:$A$61,"=" &amp; stats!$A9,mini_cockpit_maxit_20140513_181!$G$2:$G$61,"=" &amp; stats!L$1)</f>
        <v>5.5465690990085097</v>
      </c>
      <c r="M9" s="5">
        <f>SUMIFS(mini_cockpit_maxit_20140513_181!$L$2:$L$61,mini_cockpit_maxit_20140513_181!$A$2:$A$61,"=" &amp; stats!$A9,mini_cockpit_maxit_20140513_181!$G$2:$G$61,"=" &amp; stats!M$1)</f>
        <v>2016.3558072226299</v>
      </c>
      <c r="N9" s="3">
        <f>SUMIFS(mini_cockpit_maxit_20140513_181!$J$2:$J$61,mini_cockpit_maxit_20140513_181!$A$2:$A$61,"=" &amp; stats!$A9,mini_cockpit_maxit_20140513_181!$G$2:$G$61,"=" &amp; stats!N$1)</f>
        <v>0.89999385286344602</v>
      </c>
      <c r="O9" s="4">
        <f>SUMIFS(mini_cockpit_maxit_20140513_181!$K$2:$K$61,mini_cockpit_maxit_20140513_181!$A$2:$A$61,"=" &amp; stats!$A9,mini_cockpit_maxit_20140513_181!$G$2:$G$61,"=" &amp; stats!O$1)</f>
        <v>6.9634916325401797</v>
      </c>
      <c r="P9" s="5">
        <f>SUMIFS(mini_cockpit_maxit_20140513_181!$L$2:$L$61,mini_cockpit_maxit_20140513_181!$A$2:$A$61,"=" &amp; stats!$A9,mini_cockpit_maxit_20140513_181!$G$2:$G$61,"=" &amp; stats!P$1)</f>
        <v>2014.3762549676001</v>
      </c>
      <c r="Q9" s="3">
        <f>SUMIFS(mini_cockpit_maxit_20140513_181!$J$2:$J$61,mini_cockpit_maxit_20140513_181!$A$2:$A$61,"=" &amp; stats!$A9,mini_cockpit_maxit_20140513_181!$G$2:$G$61,"=" &amp; stats!Q$1)</f>
        <v>0.90000000869012498</v>
      </c>
      <c r="R9" s="4">
        <f>SUMIFS(mini_cockpit_maxit_20140513_181!$K$2:$K$61,mini_cockpit_maxit_20140513_181!$A$2:$A$61,"=" &amp; stats!$A9,mini_cockpit_maxit_20140513_181!$G$2:$G$61,"=" &amp; stats!R$1)</f>
        <v>6.9632211797572099</v>
      </c>
      <c r="S9" s="5">
        <f>SUMIFS(mini_cockpit_maxit_20140513_181!$L$2:$L$61,mini_cockpit_maxit_20140513_181!$A$2:$A$61,"=" &amp; stats!$A9,mini_cockpit_maxit_20140513_181!$G$2:$G$61,"=" &amp; stats!S$1)</f>
        <v>2014.3762115889699</v>
      </c>
    </row>
    <row r="10" spans="1:19" x14ac:dyDescent="0.25">
      <c r="A10" s="2" t="s">
        <v>22</v>
      </c>
      <c r="B10" s="3">
        <f>SUMIFS(mini_cockpit_maxit_20140513_181!$J$2:$J$61,mini_cockpit_maxit_20140513_181!$A$2:$A$61,"=" &amp; stats!$A10,mini_cockpit_maxit_20140513_181!$G$2:$G$61,"=" &amp; stats!B$1)</f>
        <v>0.88270689384822898</v>
      </c>
      <c r="C10" s="4">
        <f>SUMIFS(mini_cockpit_maxit_20140513_181!$K$2:$K$61,mini_cockpit_maxit_20140513_181!$A$2:$A$61,"=" &amp; stats!$A10,mini_cockpit_maxit_20140513_181!$G$2:$G$61,"=" &amp; stats!C$1)</f>
        <v>5.8877468699876996</v>
      </c>
      <c r="D10" s="5">
        <f>SUMIFS(mini_cockpit_maxit_20140513_181!$L$2:$L$61,mini_cockpit_maxit_20140513_181!$A$2:$A$61,"=" &amp; stats!$A10,mini_cockpit_maxit_20140513_181!$G$2:$G$61,"=" &amp; stats!D$1)</f>
        <v>2016.07678893042</v>
      </c>
      <c r="E10" s="3">
        <f>SUMIFS(mini_cockpit_maxit_20140513_181!$J$2:$J$61,mini_cockpit_maxit_20140513_181!$A$2:$A$61,"=" &amp; stats!$A10,mini_cockpit_maxit_20140513_181!$G$2:$G$61,"=" &amp; stats!E$1)</f>
        <v>0.88394839310791795</v>
      </c>
      <c r="F10" s="4">
        <f>SUMIFS(mini_cockpit_maxit_20140513_181!$K$2:$K$61,mini_cockpit_maxit_20140513_181!$A$2:$A$61,"=" &amp; stats!$A10,mini_cockpit_maxit_20140513_181!$G$2:$G$61,"=" &amp; stats!F$1)</f>
        <v>6.0993094656255202</v>
      </c>
      <c r="G10" s="5">
        <f>SUMIFS(mini_cockpit_maxit_20140513_181!$L$2:$L$61,mini_cockpit_maxit_20140513_181!$A$2:$A$61,"=" &amp; stats!$A10,mini_cockpit_maxit_20140513_181!$G$2:$G$61,"=" &amp; stats!G$1)</f>
        <v>2016.35559466974</v>
      </c>
      <c r="H10" s="3">
        <f>SUMIFS(mini_cockpit_maxit_20140513_181!$J$2:$J$61,mini_cockpit_maxit_20140513_181!$A$2:$A$61,"=" &amp; stats!$A10,mini_cockpit_maxit_20140513_181!$G$2:$G$61,"=" &amp; stats!H$1)</f>
        <v>0.89990835489070098</v>
      </c>
      <c r="I10" s="4">
        <f>SUMIFS(mini_cockpit_maxit_20140513_181!$K$2:$K$61,mini_cockpit_maxit_20140513_181!$A$2:$A$61,"=" &amp; stats!$A10,mini_cockpit_maxit_20140513_181!$G$2:$G$61,"=" &amp; stats!I$1)</f>
        <v>5.4154388932252999</v>
      </c>
      <c r="J10" s="5">
        <f>SUMIFS(mini_cockpit_maxit_20140513_181!$L$2:$L$61,mini_cockpit_maxit_20140513_181!$A$2:$A$61,"=" &amp; stats!$A10,mini_cockpit_maxit_20140513_181!$G$2:$G$61,"=" &amp; stats!J$1)</f>
        <v>2016.3452253819401</v>
      </c>
      <c r="K10" s="3">
        <f>SUMIFS(mini_cockpit_maxit_20140513_181!$J$2:$J$61,mini_cockpit_maxit_20140513_181!$A$2:$A$61,"=" &amp; stats!$A10,mini_cockpit_maxit_20140513_181!$G$2:$G$61,"=" &amp; stats!K$1)</f>
        <v>0.81214835852908596</v>
      </c>
      <c r="L10" s="4">
        <f>SUMIFS(mini_cockpit_maxit_20140513_181!$K$2:$K$61,mini_cockpit_maxit_20140513_181!$A$2:$A$61,"=" &amp; stats!$A10,mini_cockpit_maxit_20140513_181!$G$2:$G$61,"=" &amp; stats!L$1)</f>
        <v>7.0664288258411601</v>
      </c>
      <c r="M10" s="5">
        <f>SUMIFS(mini_cockpit_maxit_20140513_181!$L$2:$L$61,mini_cockpit_maxit_20140513_181!$A$2:$A$61,"=" &amp; stats!$A10,mini_cockpit_maxit_20140513_181!$G$2:$G$61,"=" &amp; stats!M$1)</f>
        <v>2014.36253693963</v>
      </c>
      <c r="N10" s="3">
        <f>SUMIFS(mini_cockpit_maxit_20140513_181!$J$2:$J$61,mini_cockpit_maxit_20140513_181!$A$2:$A$61,"=" &amp; stats!$A10,mini_cockpit_maxit_20140513_181!$G$2:$G$61,"=" &amp; stats!N$1)</f>
        <v>0.89992590993361099</v>
      </c>
      <c r="O10" s="4">
        <f>SUMIFS(mini_cockpit_maxit_20140513_181!$K$2:$K$61,mini_cockpit_maxit_20140513_181!$A$2:$A$61,"=" &amp; stats!$A10,mini_cockpit_maxit_20140513_181!$G$2:$G$61,"=" &amp; stats!O$1)</f>
        <v>5.0202941313740004</v>
      </c>
      <c r="P10" s="5">
        <f>SUMIFS(mini_cockpit_maxit_20140513_181!$L$2:$L$61,mini_cockpit_maxit_20140513_181!$A$2:$A$61,"=" &amp; stats!$A10,mini_cockpit_maxit_20140513_181!$G$2:$G$61,"=" &amp; stats!P$1)</f>
        <v>2016.3547744469599</v>
      </c>
      <c r="Q10" s="3">
        <f>SUMIFS(mini_cockpit_maxit_20140513_181!$J$2:$J$61,mini_cockpit_maxit_20140513_181!$A$2:$A$61,"=" &amp; stats!$A10,mini_cockpit_maxit_20140513_181!$G$2:$G$61,"=" &amp; stats!Q$1)</f>
        <v>0.89999943384574399</v>
      </c>
      <c r="R10" s="4">
        <f>SUMIFS(mini_cockpit_maxit_20140513_181!$K$2:$K$61,mini_cockpit_maxit_20140513_181!$A$2:$A$61,"=" &amp; stats!$A10,mini_cockpit_maxit_20140513_181!$G$2:$G$61,"=" &amp; stats!R$1)</f>
        <v>5.0000008153131903</v>
      </c>
      <c r="S10" s="5">
        <f>SUMIFS(mini_cockpit_maxit_20140513_181!$L$2:$L$61,mini_cockpit_maxit_20140513_181!$A$2:$A$61,"=" &amp; stats!$A10,mini_cockpit_maxit_20140513_181!$G$2:$G$61,"=" &amp; stats!S$1)</f>
        <v>2016.3559982849899</v>
      </c>
    </row>
    <row r="11" spans="1:19" x14ac:dyDescent="0.25">
      <c r="A11" s="2" t="s">
        <v>23</v>
      </c>
      <c r="B11" s="3">
        <f>SUMIFS(mini_cockpit_maxit_20140513_181!$J$2:$J$61,mini_cockpit_maxit_20140513_181!$A$2:$A$61,"=" &amp; stats!$A11,mini_cockpit_maxit_20140513_181!$G$2:$G$61,"=" &amp; stats!B$1)</f>
        <v>0.43062563868364701</v>
      </c>
      <c r="C11" s="4">
        <f>SUMIFS(mini_cockpit_maxit_20140513_181!$K$2:$K$61,mini_cockpit_maxit_20140513_181!$A$2:$A$61,"=" &amp; stats!$A11,mini_cockpit_maxit_20140513_181!$G$2:$G$61,"=" &amp; stats!C$1)</f>
        <v>5.0068977020302103</v>
      </c>
      <c r="D11" s="5">
        <f>SUMIFS(mini_cockpit_maxit_20140513_181!$L$2:$L$61,mini_cockpit_maxit_20140513_181!$A$2:$A$61,"=" &amp; stats!$A11,mini_cockpit_maxit_20140513_181!$G$2:$G$61,"=" &amp; stats!D$1)</f>
        <v>2015.49301423215</v>
      </c>
      <c r="E11" s="3">
        <f>SUMIFS(mini_cockpit_maxit_20140513_181!$J$2:$J$61,mini_cockpit_maxit_20140513_181!$A$2:$A$61,"=" &amp; stats!$A11,mini_cockpit_maxit_20140513_181!$G$2:$G$61,"=" &amp; stats!E$1)</f>
        <v>0.11156349634207401</v>
      </c>
      <c r="F11" s="4">
        <f>SUMIFS(mini_cockpit_maxit_20140513_181!$K$2:$K$61,mini_cockpit_maxit_20140513_181!$A$2:$A$61,"=" &amp; stats!$A11,mini_cockpit_maxit_20140513_181!$G$2:$G$61,"=" &amp; stats!F$1)</f>
        <v>5.0721917044249896</v>
      </c>
      <c r="G11" s="5">
        <f>SUMIFS(mini_cockpit_maxit_20140513_181!$L$2:$L$61,mini_cockpit_maxit_20140513_181!$A$2:$A$61,"=" &amp; stats!$A11,mini_cockpit_maxit_20140513_181!$G$2:$G$61,"=" &amp; stats!G$1)</f>
        <v>2015.6870078330301</v>
      </c>
      <c r="H11" s="3">
        <f>SUMIFS(mini_cockpit_maxit_20140513_181!$J$2:$J$61,mini_cockpit_maxit_20140513_181!$A$2:$A$61,"=" &amp; stats!$A11,mini_cockpit_maxit_20140513_181!$G$2:$G$61,"=" &amp; stats!H$1)</f>
        <v>0.100402696195214</v>
      </c>
      <c r="I11" s="4">
        <f>SUMIFS(mini_cockpit_maxit_20140513_181!$K$2:$K$61,mini_cockpit_maxit_20140513_181!$A$2:$A$61,"=" &amp; stats!$A11,mini_cockpit_maxit_20140513_181!$G$2:$G$61,"=" &amp; stats!I$1)</f>
        <v>5.0003923977025497</v>
      </c>
      <c r="J11" s="5">
        <f>SUMIFS(mini_cockpit_maxit_20140513_181!$L$2:$L$61,mini_cockpit_maxit_20140513_181!$A$2:$A$61,"=" &amp; stats!$A11,mini_cockpit_maxit_20140513_181!$G$2:$G$61,"=" &amp; stats!J$1)</f>
        <v>2015.64142103628</v>
      </c>
      <c r="K11" s="3">
        <f>SUMIFS(mini_cockpit_maxit_20140513_181!$J$2:$J$61,mini_cockpit_maxit_20140513_181!$A$2:$A$61,"=" &amp; stats!$A11,mini_cockpit_maxit_20140513_181!$G$2:$G$61,"=" &amp; stats!K$1)</f>
        <v>0.100906716327788</v>
      </c>
      <c r="L11" s="4">
        <f>SUMIFS(mini_cockpit_maxit_20140513_181!$K$2:$K$61,mini_cockpit_maxit_20140513_181!$A$2:$A$61,"=" &amp; stats!$A11,mini_cockpit_maxit_20140513_181!$G$2:$G$61,"=" &amp; stats!L$1)</f>
        <v>5.0001946256444096</v>
      </c>
      <c r="M11" s="5">
        <f>SUMIFS(mini_cockpit_maxit_20140513_181!$L$2:$L$61,mini_cockpit_maxit_20140513_181!$A$2:$A$61,"=" &amp; stats!$A11,mini_cockpit_maxit_20140513_181!$G$2:$G$61,"=" &amp; stats!M$1)</f>
        <v>2015.64368021724</v>
      </c>
      <c r="N11" s="3">
        <f>SUMIFS(mini_cockpit_maxit_20140513_181!$J$2:$J$61,mini_cockpit_maxit_20140513_181!$A$2:$A$61,"=" &amp; stats!$A11,mini_cockpit_maxit_20140513_181!$G$2:$G$61,"=" &amp; stats!N$1)</f>
        <v>0.100000479555742</v>
      </c>
      <c r="O11" s="4">
        <f>SUMIFS(mini_cockpit_maxit_20140513_181!$K$2:$K$61,mini_cockpit_maxit_20140513_181!$A$2:$A$61,"=" &amp; stats!$A11,mini_cockpit_maxit_20140513_181!$G$2:$G$61,"=" &amp; stats!O$1)</f>
        <v>5.0000072174394203</v>
      </c>
      <c r="P11" s="5">
        <f>SUMIFS(mini_cockpit_maxit_20140513_181!$L$2:$L$61,mini_cockpit_maxit_20140513_181!$A$2:$A$61,"=" &amp; stats!$A11,mini_cockpit_maxit_20140513_181!$G$2:$G$61,"=" &amp; stats!P$1)</f>
        <v>2015.6453297723001</v>
      </c>
      <c r="Q11" s="3">
        <f>SUMIFS(mini_cockpit_maxit_20140513_181!$J$2:$J$61,mini_cockpit_maxit_20140513_181!$A$2:$A$61,"=" &amp; stats!$A11,mini_cockpit_maxit_20140513_181!$G$2:$G$61,"=" &amp; stats!Q$1)</f>
        <v>9.9999999459372005E-2</v>
      </c>
      <c r="R11" s="4">
        <f>SUMIFS(mini_cockpit_maxit_20140513_181!$K$2:$K$61,mini_cockpit_maxit_20140513_181!$A$2:$A$61,"=" &amp; stats!$A11,mini_cockpit_maxit_20140513_181!$G$2:$G$61,"=" &amp; stats!R$1)</f>
        <v>4.9999999997484501</v>
      </c>
      <c r="S11" s="5">
        <f>SUMIFS(mini_cockpit_maxit_20140513_181!$L$2:$L$61,mini_cockpit_maxit_20140513_181!$A$2:$A$61,"=" &amp; stats!$A11,mini_cockpit_maxit_20140513_181!$G$2:$G$61,"=" &amp; stats!S$1)</f>
        <v>2015.6454518386499</v>
      </c>
    </row>
    <row r="12" spans="1:19" x14ac:dyDescent="0.25">
      <c r="A12" s="2" t="s">
        <v>24</v>
      </c>
      <c r="B12" s="3">
        <f>SUMIFS(mini_cockpit_maxit_20140513_181!$J$2:$J$61,mini_cockpit_maxit_20140513_181!$A$2:$A$61,"=" &amp; stats!$A12,mini_cockpit_maxit_20140513_181!$G$2:$G$61,"=" &amp; stats!B$1)</f>
        <v>0.53208420290987701</v>
      </c>
      <c r="C12" s="4">
        <f>SUMIFS(mini_cockpit_maxit_20140513_181!$K$2:$K$61,mini_cockpit_maxit_20140513_181!$A$2:$A$61,"=" &amp; stats!$A12,mini_cockpit_maxit_20140513_181!$G$2:$G$61,"=" &amp; stats!C$1)</f>
        <v>5.6206526929715999</v>
      </c>
      <c r="D12" s="5">
        <f>SUMIFS(mini_cockpit_maxit_20140513_181!$L$2:$L$61,mini_cockpit_maxit_20140513_181!$A$2:$A$61,"=" &amp; stats!$A12,mini_cockpit_maxit_20140513_181!$G$2:$G$61,"=" &amp; stats!D$1)</f>
        <v>2014.5828687312901</v>
      </c>
      <c r="E12" s="3">
        <f>SUMIFS(mini_cockpit_maxit_20140513_181!$J$2:$J$61,mini_cockpit_maxit_20140513_181!$A$2:$A$61,"=" &amp; stats!$A12,mini_cockpit_maxit_20140513_181!$G$2:$G$61,"=" &amp; stats!E$1)</f>
        <v>0.71224659234717003</v>
      </c>
      <c r="F12" s="4">
        <f>SUMIFS(mini_cockpit_maxit_20140513_181!$K$2:$K$61,mini_cockpit_maxit_20140513_181!$A$2:$A$61,"=" &amp; stats!$A12,mini_cockpit_maxit_20140513_181!$G$2:$G$61,"=" &amp; stats!F$1)</f>
        <v>5.2717094070357202</v>
      </c>
      <c r="G12" s="5">
        <f>SUMIFS(mini_cockpit_maxit_20140513_181!$L$2:$L$61,mini_cockpit_maxit_20140513_181!$A$2:$A$61,"=" &amp; stats!$A12,mini_cockpit_maxit_20140513_181!$G$2:$G$61,"=" &amp; stats!G$1)</f>
        <v>2014.50897232336</v>
      </c>
      <c r="H12" s="3">
        <f>SUMIFS(mini_cockpit_maxit_20140513_181!$J$2:$J$61,mini_cockpit_maxit_20140513_181!$A$2:$A$61,"=" &amp; stats!$A12,mini_cockpit_maxit_20140513_181!$G$2:$G$61,"=" &amp; stats!H$1)</f>
        <v>0.70792669566664501</v>
      </c>
      <c r="I12" s="4">
        <f>SUMIFS(mini_cockpit_maxit_20140513_181!$K$2:$K$61,mini_cockpit_maxit_20140513_181!$A$2:$A$61,"=" &amp; stats!$A12,mini_cockpit_maxit_20140513_181!$G$2:$G$61,"=" &amp; stats!I$1)</f>
        <v>5.1996980142415996</v>
      </c>
      <c r="J12" s="5">
        <f>SUMIFS(mini_cockpit_maxit_20140513_181!$L$2:$L$61,mini_cockpit_maxit_20140513_181!$A$2:$A$61,"=" &amp; stats!$A12,mini_cockpit_maxit_20140513_181!$G$2:$G$61,"=" &amp; stats!J$1)</f>
        <v>2014.50357092276</v>
      </c>
      <c r="K12" s="3">
        <f>SUMIFS(mini_cockpit_maxit_20140513_181!$J$2:$J$61,mini_cockpit_maxit_20140513_181!$A$2:$A$61,"=" &amp; stats!$A12,mini_cockpit_maxit_20140513_181!$G$2:$G$61,"=" &amp; stats!K$1)</f>
        <v>0.71382298639736097</v>
      </c>
      <c r="L12" s="4">
        <f>SUMIFS(mini_cockpit_maxit_20140513_181!$K$2:$K$61,mini_cockpit_maxit_20140513_181!$A$2:$A$61,"=" &amp; stats!$A12,mini_cockpit_maxit_20140513_181!$G$2:$G$61,"=" &amp; stats!L$1)</f>
        <v>5.2031308611709797</v>
      </c>
      <c r="M12" s="5">
        <f>SUMIFS(mini_cockpit_maxit_20140513_181!$L$2:$L$61,mini_cockpit_maxit_20140513_181!$A$2:$A$61,"=" &amp; stats!$A12,mini_cockpit_maxit_20140513_181!$G$2:$G$61,"=" &amp; stats!M$1)</f>
        <v>2014.5039135760201</v>
      </c>
      <c r="N12" s="3">
        <f>SUMIFS(mini_cockpit_maxit_20140513_181!$J$2:$J$61,mini_cockpit_maxit_20140513_181!$A$2:$A$61,"=" &amp; stats!$A12,mini_cockpit_maxit_20140513_181!$G$2:$G$61,"=" &amp; stats!N$1)</f>
        <v>0.71172172450987303</v>
      </c>
      <c r="O12" s="4">
        <f>SUMIFS(mini_cockpit_maxit_20140513_181!$K$2:$K$61,mini_cockpit_maxit_20140513_181!$A$2:$A$61,"=" &amp; stats!$A12,mini_cockpit_maxit_20140513_181!$G$2:$G$61,"=" &amp; stats!O$1)</f>
        <v>5.1939611785120299</v>
      </c>
      <c r="P12" s="5">
        <f>SUMIFS(mini_cockpit_maxit_20140513_181!$L$2:$L$61,mini_cockpit_maxit_20140513_181!$A$2:$A$61,"=" &amp; stats!$A12,mini_cockpit_maxit_20140513_181!$G$2:$G$61,"=" &amp; stats!P$1)</f>
        <v>2014.5025969600499</v>
      </c>
      <c r="Q12" s="3">
        <f>SUMIFS(mini_cockpit_maxit_20140513_181!$J$2:$J$61,mini_cockpit_maxit_20140513_181!$A$2:$A$61,"=" &amp; stats!$A12,mini_cockpit_maxit_20140513_181!$G$2:$G$61,"=" &amp; stats!Q$1)</f>
        <v>0.71172173157313201</v>
      </c>
      <c r="R12" s="4">
        <f>SUMIFS(mini_cockpit_maxit_20140513_181!$K$2:$K$61,mini_cockpit_maxit_20140513_181!$A$2:$A$61,"=" &amp; stats!$A12,mini_cockpit_maxit_20140513_181!$G$2:$G$61,"=" &amp; stats!R$1)</f>
        <v>5.1939616351492504</v>
      </c>
      <c r="S12" s="5">
        <f>SUMIFS(mini_cockpit_maxit_20140513_181!$L$2:$L$61,mini_cockpit_maxit_20140513_181!$A$2:$A$61,"=" &amp; stats!$A12,mini_cockpit_maxit_20140513_181!$G$2:$G$61,"=" &amp; stats!S$1)</f>
        <v>2014.5025970398999</v>
      </c>
    </row>
    <row r="13" spans="1:19" ht="15.75" thickBot="1" x14ac:dyDescent="0.3">
      <c r="A13" s="2" t="s">
        <v>25</v>
      </c>
      <c r="B13" s="6">
        <f>SUMIFS(mini_cockpit_maxit_20140513_181!$J$2:$J$61,mini_cockpit_maxit_20140513_181!$A$2:$A$61,"=" &amp; stats!$A13,mini_cockpit_maxit_20140513_181!$G$2:$G$61,"=" &amp; stats!B$1)</f>
        <v>0.73200883802441197</v>
      </c>
      <c r="C13" s="7">
        <f>SUMIFS(mini_cockpit_maxit_20140513_181!$K$2:$K$61,mini_cockpit_maxit_20140513_181!$A$2:$A$61,"=" &amp; stats!$A13,mini_cockpit_maxit_20140513_181!$G$2:$G$61,"=" &amp; stats!C$1)</f>
        <v>6.0900141519902098</v>
      </c>
      <c r="D13" s="8">
        <f>SUMIFS(mini_cockpit_maxit_20140513_181!$L$2:$L$61,mini_cockpit_maxit_20140513_181!$A$2:$A$61,"=" &amp; stats!$A13,mini_cockpit_maxit_20140513_181!$G$2:$G$61,"=" &amp; stats!D$1)</f>
        <v>2015.8549560624199</v>
      </c>
      <c r="E13" s="6">
        <f>SUMIFS(mini_cockpit_maxit_20140513_181!$J$2:$J$61,mini_cockpit_maxit_20140513_181!$A$2:$A$61,"=" &amp; stats!$A13,mini_cockpit_maxit_20140513_181!$G$2:$G$61,"=" &amp; stats!E$1)</f>
        <v>0.79458977064113601</v>
      </c>
      <c r="F13" s="7">
        <f>SUMIFS(mini_cockpit_maxit_20140513_181!$K$2:$K$61,mini_cockpit_maxit_20140513_181!$A$2:$A$61,"=" &amp; stats!$A13,mini_cockpit_maxit_20140513_181!$G$2:$G$61,"=" &amp; stats!F$1)</f>
        <v>5.9993136065575001</v>
      </c>
      <c r="G13" s="8">
        <f>SUMIFS(mini_cockpit_maxit_20140513_181!$L$2:$L$61,mini_cockpit_maxit_20140513_181!$A$2:$A$61,"=" &amp; stats!$A13,mini_cockpit_maxit_20140513_181!$G$2:$G$61,"=" &amp; stats!G$1)</f>
        <v>2015.77873396938</v>
      </c>
      <c r="H13" s="6">
        <f>SUMIFS(mini_cockpit_maxit_20140513_181!$J$2:$J$61,mini_cockpit_maxit_20140513_181!$A$2:$A$61,"=" &amp; stats!$A13,mini_cockpit_maxit_20140513_181!$G$2:$G$61,"=" &amp; stats!H$1)</f>
        <v>0.899387915982508</v>
      </c>
      <c r="I13" s="7">
        <f>SUMIFS(mini_cockpit_maxit_20140513_181!$K$2:$K$61,mini_cockpit_maxit_20140513_181!$A$2:$A$61,"=" &amp; stats!$A13,mini_cockpit_maxit_20140513_181!$G$2:$G$61,"=" &amp; stats!I$1)</f>
        <v>5.9664594325106002</v>
      </c>
      <c r="J13" s="8">
        <f>SUMIFS(mini_cockpit_maxit_20140513_181!$L$2:$L$61,mini_cockpit_maxit_20140513_181!$A$2:$A$61,"=" &amp; stats!$A13,mini_cockpit_maxit_20140513_181!$G$2:$G$61,"=" &amp; stats!J$1)</f>
        <v>2015.74577267313</v>
      </c>
      <c r="K13" s="6">
        <f>SUMIFS(mini_cockpit_maxit_20140513_181!$J$2:$J$61,mini_cockpit_maxit_20140513_181!$A$2:$A$61,"=" &amp; stats!$A13,mini_cockpit_maxit_20140513_181!$G$2:$G$61,"=" &amp; stats!K$1)</f>
        <v>0.89861593595117795</v>
      </c>
      <c r="L13" s="7">
        <f>SUMIFS(mini_cockpit_maxit_20140513_181!$K$2:$K$61,mini_cockpit_maxit_20140513_181!$A$2:$A$61,"=" &amp; stats!$A13,mini_cockpit_maxit_20140513_181!$G$2:$G$61,"=" &amp; stats!L$1)</f>
        <v>6.8318807048139298</v>
      </c>
      <c r="M13" s="8">
        <f>SUMIFS(mini_cockpit_maxit_20140513_181!$L$2:$L$61,mini_cockpit_maxit_20140513_181!$A$2:$A$61,"=" &amp; stats!$A13,mini_cockpit_maxit_20140513_181!$G$2:$G$61,"=" &amp; stats!M$1)</f>
        <v>2016.0646974757201</v>
      </c>
      <c r="N13" s="6">
        <f>SUMIFS(mini_cockpit_maxit_20140513_181!$J$2:$J$61,mini_cockpit_maxit_20140513_181!$A$2:$A$61,"=" &amp; stats!$A13,mini_cockpit_maxit_20140513_181!$G$2:$G$61,"=" &amp; stats!N$1)</f>
        <v>0.89936768175276605</v>
      </c>
      <c r="O13" s="7">
        <f>SUMIFS(mini_cockpit_maxit_20140513_181!$K$2:$K$61,mini_cockpit_maxit_20140513_181!$A$2:$A$61,"=" &amp; stats!$A13,mini_cockpit_maxit_20140513_181!$G$2:$G$61,"=" &amp; stats!O$1)</f>
        <v>6.9845818658220402</v>
      </c>
      <c r="P13" s="8">
        <f>SUMIFS(mini_cockpit_maxit_20140513_181!$L$2:$L$61,mini_cockpit_maxit_20140513_181!$A$2:$A$61,"=" &amp; stats!$A13,mini_cockpit_maxit_20140513_181!$G$2:$G$61,"=" &amp; stats!P$1)</f>
        <v>2016.1256448080701</v>
      </c>
      <c r="Q13" s="6">
        <f>SUMIFS(mini_cockpit_maxit_20140513_181!$J$2:$J$61,mini_cockpit_maxit_20140513_181!$A$2:$A$61,"=" &amp; stats!$A13,mini_cockpit_maxit_20140513_181!$G$2:$G$61,"=" &amp; stats!Q$1)</f>
        <v>0.90000000830565796</v>
      </c>
      <c r="R13" s="7">
        <f>SUMIFS(mini_cockpit_maxit_20140513_181!$K$2:$K$61,mini_cockpit_maxit_20140513_181!$A$2:$A$61,"=" &amp; stats!$A13,mini_cockpit_maxit_20140513_181!$G$2:$G$61,"=" &amp; stats!R$1)</f>
        <v>6.9716848311223396</v>
      </c>
      <c r="S13" s="8">
        <f>SUMIFS(mini_cockpit_maxit_20140513_181!$L$2:$L$61,mini_cockpit_maxit_20140513_181!$A$2:$A$61,"=" &amp; stats!$A13,mini_cockpit_maxit_20140513_181!$G$2:$G$61,"=" &amp; stats!S$1)</f>
        <v>2016.12216258079</v>
      </c>
    </row>
  </sheetData>
  <mergeCells count="6"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mini_cockpit_maxit_20140513_181</vt:lpstr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Chevalley</dc:creator>
  <cp:lastModifiedBy>Gregory Chevalley</cp:lastModifiedBy>
  <dcterms:created xsi:type="dcterms:W3CDTF">2014-05-13T16:40:56Z</dcterms:created>
  <dcterms:modified xsi:type="dcterms:W3CDTF">2014-05-13T16:40:56Z</dcterms:modified>
</cp:coreProperties>
</file>